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ginoyukiko/重要なARdata関係/NC final revise/書き込み中/"/>
    </mc:Choice>
  </mc:AlternateContent>
  <xr:revisionPtr revIDLastSave="0" documentId="13_ncr:1_{AD036143-AC3E-AE42-AB40-D02B45CC87ED}" xr6:coauthVersionLast="47" xr6:coauthVersionMax="47" xr10:uidLastSave="{00000000-0000-0000-0000-000000000000}"/>
  <bookViews>
    <workbookView xWindow="0" yWindow="500" windowWidth="25600" windowHeight="14580" xr2:uid="{A9A09337-1E48-BB4E-A299-EADF8A9997BB}"/>
  </bookViews>
  <sheets>
    <sheet name="Figure 1a" sheetId="12" r:id="rId1"/>
    <sheet name="Figure 1b" sheetId="13" r:id="rId2"/>
    <sheet name="Figure 1c, f-h" sheetId="4" r:id="rId3"/>
    <sheet name="Figure 1i" sheetId="14" r:id="rId4"/>
    <sheet name="Figure 2e,f" sheetId="5" r:id="rId5"/>
    <sheet name="Figure 2f(3rd fin ray)" sheetId="15" r:id="rId6"/>
    <sheet name="Figure 2f(Posterior 2nd fin ray" sheetId="16" r:id="rId7"/>
    <sheet name="Figure 4d" sheetId="6" r:id="rId8"/>
    <sheet name="Figure 5a" sheetId="7" r:id="rId9"/>
    <sheet name="Figure 5b-e" sheetId="9" r:id="rId10"/>
    <sheet name="supplementary Fig 2d" sheetId="1" r:id="rId11"/>
    <sheet name="supplementary Fig 3a,b,c" sheetId="2" r:id="rId12"/>
    <sheet name="Supplementary Fig 6" sheetId="3" r:id="rId13"/>
    <sheet name="supplementary Fig.7" sheetId="8" r:id="rId14"/>
    <sheet name="Table 1" sheetId="10" r:id="rId15"/>
    <sheet name="Table 2" sheetId="11" r:id="rId16"/>
  </sheets>
  <definedNames>
    <definedName name="_xlnm.Print_Area" localSheetId="0">'Figure 1a'!$A$1:$C$8</definedName>
    <definedName name="_xlnm.Print_Area" localSheetId="1">'Figure 1b'!$A$1:$F$171</definedName>
    <definedName name="_xlnm.Print_Area" localSheetId="2">'Figure 1c, f-h'!$A$1:$K$23</definedName>
    <definedName name="_xlnm.Print_Area" localSheetId="3">'Figure 1i'!$A$1:$F$18</definedName>
    <definedName name="_xlnm.Print_Area" localSheetId="4">'Figure 2e,f'!$A$1:$C$39</definedName>
    <definedName name="_xlnm.Print_Area" localSheetId="5">'Figure 2f(3rd fin ray)'!$A$1:$D$66</definedName>
    <definedName name="_xlnm.Print_Area" localSheetId="6">'Figure 2f(Posterior 2nd fin ray'!$A$1:$D$66</definedName>
    <definedName name="_xlnm.Print_Area" localSheetId="8">'Figure 5a'!$A$1:$C$7</definedName>
    <definedName name="_xlnm.Print_Area" localSheetId="9">'Figure 5b-e'!$A$1:$N$213</definedName>
    <definedName name="_xlnm.Print_Area" localSheetId="10">'supplementary Fig 2d'!$A$1:$C$18</definedName>
    <definedName name="_xlnm.Print_Area" localSheetId="11">'supplementary Fig 3a,b,c'!$A$1:$G$38</definedName>
    <definedName name="_xlnm.Print_Area" localSheetId="13">'supplementary Fig.7'!$A$1:$Q$27</definedName>
    <definedName name="_xlnm.Print_Area" localSheetId="14">'Table 1'!$A$1:$E$31</definedName>
    <definedName name="_xlnm.Print_Area" localSheetId="15">'Table 2'!$A$1:$E$31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4" l="1"/>
  <c r="E17" i="14"/>
  <c r="E16" i="14"/>
  <c r="E15" i="14"/>
  <c r="F15" i="14" s="1"/>
  <c r="E14" i="14"/>
  <c r="E13" i="14"/>
  <c r="E12" i="14"/>
  <c r="E11" i="14"/>
  <c r="E10" i="14"/>
  <c r="E9" i="14"/>
  <c r="E8" i="14"/>
  <c r="E7" i="14"/>
  <c r="E6" i="14"/>
  <c r="E5" i="14"/>
  <c r="E4" i="14"/>
  <c r="E3" i="14"/>
  <c r="E171" i="13"/>
  <c r="E170" i="13"/>
  <c r="E169" i="13"/>
  <c r="E168" i="13"/>
  <c r="E167" i="13"/>
  <c r="E166" i="13"/>
  <c r="E165" i="13"/>
  <c r="E164" i="13"/>
  <c r="E163" i="13"/>
  <c r="E162" i="13"/>
  <c r="E161" i="13"/>
  <c r="E160" i="13"/>
  <c r="E159" i="13"/>
  <c r="E158" i="13"/>
  <c r="E157" i="13"/>
  <c r="E156" i="13"/>
  <c r="E155" i="13"/>
  <c r="E154" i="13"/>
  <c r="E153" i="13"/>
  <c r="E152" i="13"/>
  <c r="E151" i="13"/>
  <c r="E150" i="13"/>
  <c r="E149" i="13"/>
  <c r="E148" i="13"/>
  <c r="E147" i="13"/>
  <c r="E146" i="13"/>
  <c r="E145" i="13"/>
  <c r="E144" i="13"/>
  <c r="E143" i="13"/>
  <c r="E142" i="13"/>
  <c r="E141" i="13"/>
  <c r="E140" i="13"/>
  <c r="E139" i="13"/>
  <c r="E138" i="13"/>
  <c r="E137" i="13"/>
  <c r="E136" i="13"/>
  <c r="E135" i="13"/>
  <c r="E134" i="13"/>
  <c r="E133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7" i="9"/>
  <c r="L106" i="9"/>
  <c r="L105" i="9"/>
  <c r="L104" i="9"/>
  <c r="L103" i="9"/>
  <c r="L102" i="9"/>
  <c r="L101" i="9"/>
  <c r="L100" i="9"/>
  <c r="L99" i="9"/>
  <c r="L98" i="9"/>
  <c r="L97" i="9"/>
  <c r="L96" i="9"/>
  <c r="L95" i="9"/>
  <c r="L94" i="9"/>
  <c r="L93" i="9"/>
  <c r="L92" i="9"/>
  <c r="L91" i="9"/>
  <c r="L90" i="9"/>
  <c r="L89" i="9"/>
  <c r="L88" i="9"/>
  <c r="L87" i="9"/>
  <c r="L86" i="9"/>
  <c r="L85" i="9"/>
  <c r="L84" i="9"/>
  <c r="L83" i="9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4" i="9"/>
  <c r="L3" i="9"/>
  <c r="K169" i="9"/>
  <c r="K168" i="9"/>
  <c r="K167" i="9"/>
  <c r="K166" i="9"/>
  <c r="K165" i="9"/>
  <c r="K164" i="9"/>
  <c r="K163" i="9"/>
  <c r="K162" i="9"/>
  <c r="K161" i="9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42" i="9"/>
  <c r="K141" i="9"/>
  <c r="K140" i="9"/>
  <c r="K139" i="9"/>
  <c r="K138" i="9"/>
  <c r="K137" i="9"/>
  <c r="K136" i="9"/>
  <c r="K135" i="9"/>
  <c r="K134" i="9"/>
  <c r="K133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6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3" i="9"/>
  <c r="F7" i="14" l="1"/>
  <c r="F11" i="14"/>
  <c r="F32" i="13"/>
  <c r="F129" i="13"/>
  <c r="F14" i="13"/>
  <c r="F118" i="13"/>
  <c r="F3" i="13"/>
  <c r="F61" i="13"/>
  <c r="F50" i="13"/>
  <c r="F81" i="13"/>
  <c r="F97" i="13"/>
  <c r="F139" i="13"/>
  <c r="F3" i="14"/>
  <c r="F8" i="13"/>
  <c r="F42" i="13"/>
  <c r="F70" i="13"/>
  <c r="F24" i="13"/>
  <c r="F85" i="13"/>
  <c r="F112" i="13"/>
  <c r="F154" i="13"/>
  <c r="F105" i="13"/>
  <c r="F120" i="13"/>
  <c r="F147" i="13"/>
  <c r="F163" i="13"/>
</calcChain>
</file>

<file path=xl/sharedStrings.xml><?xml version="1.0" encoding="utf-8"?>
<sst xmlns="http://schemas.openxmlformats.org/spreadsheetml/2006/main" count="2945" uniqueCount="544">
  <si>
    <t>genotype</t>
    <phoneticPr fontId="1"/>
  </si>
  <si>
    <t>value</t>
    <phoneticPr fontId="1"/>
  </si>
  <si>
    <t>value(fold activation)</t>
    <phoneticPr fontId="1"/>
  </si>
  <si>
    <t>wt</t>
  </si>
  <si>
    <t>value(%)</t>
    <phoneticPr fontId="1"/>
  </si>
  <si>
    <t>value(% of mating)</t>
    <phoneticPr fontId="1"/>
  </si>
  <si>
    <t>ara KO</t>
    <phoneticPr fontId="1"/>
  </si>
  <si>
    <t>arb KO</t>
    <phoneticPr fontId="1"/>
  </si>
  <si>
    <t>ar DKO</t>
    <phoneticPr fontId="1"/>
  </si>
  <si>
    <t>WT</t>
  </si>
  <si>
    <t>WT</t>
    <phoneticPr fontId="1"/>
  </si>
  <si>
    <t>a) Fertilization rate</t>
    <phoneticPr fontId="1"/>
  </si>
  <si>
    <t xml:space="preserve">b) Frequency of laying </t>
    <phoneticPr fontId="1"/>
  </si>
  <si>
    <t>c)Total egg production (for 10 days)</t>
    <phoneticPr fontId="1"/>
  </si>
  <si>
    <t xml:space="preserve"> ara KO</t>
    <phoneticPr fontId="1"/>
  </si>
  <si>
    <t>c) Gonad/body weight (%)</t>
    <phoneticPr fontId="1"/>
  </si>
  <si>
    <t>g) Moving sperm (%)</t>
    <phoneticPr fontId="1"/>
  </si>
  <si>
    <t>ArbKO</t>
    <phoneticPr fontId="1"/>
  </si>
  <si>
    <t>e) Number of papillary processes</t>
    <phoneticPr fontId="1"/>
  </si>
  <si>
    <t>araKO</t>
    <phoneticPr fontId="1"/>
  </si>
  <si>
    <t>arbKO</t>
    <phoneticPr fontId="1"/>
  </si>
  <si>
    <t>arDKO</t>
    <phoneticPr fontId="1"/>
  </si>
  <si>
    <t>WT1</t>
    <phoneticPr fontId="1"/>
  </si>
  <si>
    <t>ID</t>
    <phoneticPr fontId="1"/>
  </si>
  <si>
    <t>relative expression of lef1 normalised by rpl7</t>
    <phoneticPr fontId="1"/>
  </si>
  <si>
    <t>genotyoe</t>
    <phoneticPr fontId="1"/>
  </si>
  <si>
    <t xml:space="preserve">genotype </t>
    <phoneticPr fontId="1"/>
  </si>
  <si>
    <t>ID (female)</t>
    <phoneticPr fontId="1"/>
  </si>
  <si>
    <t>ID(male)</t>
    <phoneticPr fontId="1"/>
  </si>
  <si>
    <t>Ara-wt #1</t>
    <phoneticPr fontId="1"/>
  </si>
  <si>
    <t>Ara-wt #2</t>
    <phoneticPr fontId="1"/>
  </si>
  <si>
    <t>Ara-wt #3</t>
    <phoneticPr fontId="1"/>
  </si>
  <si>
    <t>Ara-wt #4</t>
    <phoneticPr fontId="1"/>
  </si>
  <si>
    <t>Ara-mut #1</t>
    <phoneticPr fontId="1"/>
  </si>
  <si>
    <t>Ara-mut #2</t>
    <phoneticPr fontId="1"/>
  </si>
  <si>
    <t>Ara-mut #3</t>
    <phoneticPr fontId="1"/>
  </si>
  <si>
    <t>Ara-mut #4</t>
    <phoneticPr fontId="1"/>
  </si>
  <si>
    <t>Arb-wt #1</t>
    <phoneticPr fontId="1"/>
  </si>
  <si>
    <t>Arb-wt #2</t>
    <phoneticPr fontId="1"/>
  </si>
  <si>
    <t>Arb-wt #3</t>
    <phoneticPr fontId="1"/>
  </si>
  <si>
    <t>Arb-wt #4</t>
    <phoneticPr fontId="1"/>
  </si>
  <si>
    <t>Arb_mut #1</t>
    <phoneticPr fontId="1"/>
  </si>
  <si>
    <t>Arb_mut #2</t>
    <phoneticPr fontId="1"/>
  </si>
  <si>
    <t>Arb_mut #3</t>
    <phoneticPr fontId="1"/>
  </si>
  <si>
    <t>Arb_mut #4</t>
    <phoneticPr fontId="1"/>
  </si>
  <si>
    <t>allele</t>
    <phoneticPr fontId="1"/>
  </si>
  <si>
    <t>ara WT</t>
    <phoneticPr fontId="1"/>
  </si>
  <si>
    <t>ara S507X</t>
  </si>
  <si>
    <t>ara S507X</t>
    <phoneticPr fontId="1"/>
  </si>
  <si>
    <t>arb WT</t>
    <phoneticPr fontId="1"/>
  </si>
  <si>
    <t>arb L503X</t>
    <phoneticPr fontId="1"/>
  </si>
  <si>
    <t>genotype (male)</t>
    <phoneticPr fontId="1"/>
  </si>
  <si>
    <t>Number of trials showing coutship display / the total number of trials</t>
    <phoneticPr fontId="1"/>
  </si>
  <si>
    <t>average (%)</t>
    <phoneticPr fontId="1"/>
  </si>
  <si>
    <t>71/76</t>
    <phoneticPr fontId="1"/>
  </si>
  <si>
    <t>length of jaw</t>
    <phoneticPr fontId="1"/>
  </si>
  <si>
    <t>length of tooth</t>
    <phoneticPr fontId="1"/>
  </si>
  <si>
    <t>ID (male)</t>
    <phoneticPr fontId="1"/>
  </si>
  <si>
    <t>WT_F1</t>
    <phoneticPr fontId="1"/>
  </si>
  <si>
    <t>WT_F2</t>
    <phoneticPr fontId="1"/>
  </si>
  <si>
    <t>WT_F3</t>
    <phoneticPr fontId="1"/>
  </si>
  <si>
    <t>WT_F4</t>
    <phoneticPr fontId="1"/>
  </si>
  <si>
    <t>38/76</t>
    <phoneticPr fontId="1"/>
  </si>
  <si>
    <t>Number of trials successfully mated with in 30min / the total number of trials</t>
    <phoneticPr fontId="1"/>
  </si>
  <si>
    <t xml:space="preserve"> ID of samples</t>
    <phoneticPr fontId="1"/>
  </si>
  <si>
    <t>32/41</t>
    <phoneticPr fontId="1"/>
  </si>
  <si>
    <t>WT_M1Q</t>
    <phoneticPr fontId="1"/>
  </si>
  <si>
    <t>WT3</t>
  </si>
  <si>
    <t>WT_M2Q</t>
    <phoneticPr fontId="1"/>
  </si>
  <si>
    <t>WT_M3Q</t>
    <phoneticPr fontId="1"/>
  </si>
  <si>
    <t>arb KO_M1Q</t>
    <phoneticPr fontId="1"/>
  </si>
  <si>
    <t>arb KO_M2Q</t>
    <phoneticPr fontId="1"/>
  </si>
  <si>
    <t>arb KO_M3Q</t>
    <phoneticPr fontId="1"/>
  </si>
  <si>
    <t>ar DKO_M1Q</t>
    <phoneticPr fontId="1"/>
  </si>
  <si>
    <t>ar DKO_M2Q</t>
    <phoneticPr fontId="1"/>
  </si>
  <si>
    <t>ar DKO_M3Q</t>
    <phoneticPr fontId="1"/>
  </si>
  <si>
    <t>ara KO_M1Q</t>
    <phoneticPr fontId="1"/>
  </si>
  <si>
    <t>ara KO_M2Q</t>
    <phoneticPr fontId="1"/>
  </si>
  <si>
    <t>ara KO_M3Q</t>
    <phoneticPr fontId="1"/>
  </si>
  <si>
    <t>Gene</t>
  </si>
  <si>
    <t>WT_ID</t>
  </si>
  <si>
    <t>MT_ID</t>
  </si>
  <si>
    <t>Winner</t>
  </si>
  <si>
    <t>ARa</t>
  </si>
  <si>
    <t>WT1</t>
  </si>
  <si>
    <t>draw</t>
  </si>
  <si>
    <t>WT2</t>
  </si>
  <si>
    <t>mut</t>
  </si>
  <si>
    <t>WT4</t>
  </si>
  <si>
    <t>WT5</t>
  </si>
  <si>
    <t>ARb</t>
  </si>
  <si>
    <t>ARb1</t>
  </si>
  <si>
    <t>ARb2</t>
  </si>
  <si>
    <t>ARb3</t>
  </si>
  <si>
    <t>ARb4</t>
  </si>
  <si>
    <t>ARb5</t>
  </si>
  <si>
    <t>gene</t>
  </si>
  <si>
    <t>geno</t>
  </si>
  <si>
    <t>#1</t>
  </si>
  <si>
    <t>#2</t>
  </si>
  <si>
    <t>#3</t>
  </si>
  <si>
    <t>#4</t>
  </si>
  <si>
    <t>#5</t>
  </si>
  <si>
    <t>#6</t>
  </si>
  <si>
    <t>#7</t>
  </si>
  <si>
    <t>#8</t>
  </si>
  <si>
    <t>WT6</t>
  </si>
  <si>
    <t>MT1</t>
  </si>
  <si>
    <t>KO</t>
  </si>
  <si>
    <t>MT3</t>
  </si>
  <si>
    <t>MT7</t>
  </si>
  <si>
    <t>MT1-1</t>
  </si>
  <si>
    <t>MT2</t>
  </si>
  <si>
    <t>MT4</t>
  </si>
  <si>
    <t>MT1-2</t>
  </si>
  <si>
    <t>MT2-2</t>
  </si>
  <si>
    <t>MT19-3</t>
  </si>
  <si>
    <t>MT16-3</t>
  </si>
  <si>
    <t>MT18-3</t>
  </si>
  <si>
    <t>MT1-4</t>
  </si>
  <si>
    <t>MT2-4</t>
  </si>
  <si>
    <t>WT1-5</t>
  </si>
  <si>
    <t>WT2-5</t>
  </si>
  <si>
    <t>WT3-5</t>
  </si>
  <si>
    <t>WT4-5</t>
  </si>
  <si>
    <t>WT5-5</t>
  </si>
  <si>
    <t>MT5</t>
  </si>
  <si>
    <t>MT6</t>
  </si>
  <si>
    <t>NOI._exp</t>
    <phoneticPr fontId="1"/>
  </si>
  <si>
    <t>DKO</t>
    <phoneticPr fontId="1"/>
  </si>
  <si>
    <t>KO</t>
    <phoneticPr fontId="1"/>
  </si>
  <si>
    <t>MAH00278</t>
    <phoneticPr fontId="1"/>
  </si>
  <si>
    <t>MAH00281</t>
    <phoneticPr fontId="1"/>
  </si>
  <si>
    <t>MAH00289</t>
    <phoneticPr fontId="1"/>
  </si>
  <si>
    <t>MAH00293</t>
    <phoneticPr fontId="1"/>
  </si>
  <si>
    <t>MAH00235</t>
    <phoneticPr fontId="1"/>
  </si>
  <si>
    <t>MAH00238-2</t>
    <phoneticPr fontId="1"/>
  </si>
  <si>
    <t>MAH00285</t>
    <phoneticPr fontId="1"/>
  </si>
  <si>
    <t>MAH00272</t>
    <phoneticPr fontId="1"/>
  </si>
  <si>
    <t>MAH00236-2</t>
    <phoneticPr fontId="1"/>
  </si>
  <si>
    <t>MAH00239-2</t>
    <phoneticPr fontId="1"/>
  </si>
  <si>
    <t>MAH00271</t>
    <phoneticPr fontId="1"/>
  </si>
  <si>
    <t>MAH00277</t>
    <phoneticPr fontId="1"/>
  </si>
  <si>
    <t>MAH00283</t>
    <phoneticPr fontId="1"/>
  </si>
  <si>
    <t>MAH00284</t>
    <phoneticPr fontId="1"/>
  </si>
  <si>
    <t>MAH00290</t>
    <phoneticPr fontId="1"/>
  </si>
  <si>
    <t>MAH00294</t>
    <phoneticPr fontId="1"/>
  </si>
  <si>
    <t>MAH00282</t>
    <phoneticPr fontId="1"/>
  </si>
  <si>
    <t>MAH00286</t>
    <phoneticPr fontId="1"/>
  </si>
  <si>
    <t>MAH00273</t>
    <phoneticPr fontId="1"/>
  </si>
  <si>
    <t>MAH00280</t>
    <phoneticPr fontId="1"/>
  </si>
  <si>
    <t>MAH00292</t>
    <phoneticPr fontId="1"/>
  </si>
  <si>
    <t>MAH00295</t>
    <phoneticPr fontId="1"/>
  </si>
  <si>
    <t>MAH00279</t>
    <phoneticPr fontId="1"/>
  </si>
  <si>
    <t>MAH00002</t>
    <phoneticPr fontId="1"/>
  </si>
  <si>
    <t>MAH00372</t>
    <phoneticPr fontId="1"/>
  </si>
  <si>
    <t>MAH00379-2</t>
    <phoneticPr fontId="1"/>
  </si>
  <si>
    <t>MAH00395</t>
    <phoneticPr fontId="1"/>
  </si>
  <si>
    <t>MAH00396-2</t>
    <phoneticPr fontId="1"/>
  </si>
  <si>
    <t>MAH00395-2</t>
    <phoneticPr fontId="1"/>
  </si>
  <si>
    <t>MAH00374</t>
    <phoneticPr fontId="1"/>
  </si>
  <si>
    <t>MAH01522</t>
    <phoneticPr fontId="1"/>
  </si>
  <si>
    <t>MAH01525</t>
    <phoneticPr fontId="1"/>
  </si>
  <si>
    <t>MAH01526-2</t>
    <phoneticPr fontId="1"/>
  </si>
  <si>
    <t>MAH01529-2</t>
    <phoneticPr fontId="1"/>
  </si>
  <si>
    <t>MAH01530-2</t>
    <phoneticPr fontId="1"/>
  </si>
  <si>
    <t>MAH01531</t>
    <phoneticPr fontId="1"/>
  </si>
  <si>
    <t>MAH01524</t>
    <phoneticPr fontId="1"/>
  </si>
  <si>
    <t>MAH01527-2</t>
    <phoneticPr fontId="1"/>
  </si>
  <si>
    <t>MAH01528-2</t>
    <phoneticPr fontId="1"/>
  </si>
  <si>
    <t>MAH01532</t>
    <phoneticPr fontId="1"/>
  </si>
  <si>
    <t>MAH00177</t>
    <phoneticPr fontId="1"/>
  </si>
  <si>
    <t>MAH00169-2</t>
    <phoneticPr fontId="1"/>
  </si>
  <si>
    <t>MAH00170</t>
    <phoneticPr fontId="1"/>
  </si>
  <si>
    <t>MAH00174</t>
    <phoneticPr fontId="1"/>
  </si>
  <si>
    <t>MAH00175</t>
    <phoneticPr fontId="1"/>
  </si>
  <si>
    <t>MAH00171</t>
    <phoneticPr fontId="1"/>
  </si>
  <si>
    <t>MAH00172-2</t>
    <phoneticPr fontId="1"/>
  </si>
  <si>
    <t>MAH0178-2</t>
    <phoneticPr fontId="1"/>
  </si>
  <si>
    <t>MAH00173-2</t>
    <phoneticPr fontId="1"/>
  </si>
  <si>
    <t>MAH00176</t>
    <phoneticPr fontId="1"/>
  </si>
  <si>
    <t>MAH00179-2</t>
    <phoneticPr fontId="1"/>
  </si>
  <si>
    <t>MAH00136</t>
    <phoneticPr fontId="1"/>
  </si>
  <si>
    <t>MAH00144-2</t>
    <phoneticPr fontId="1"/>
  </si>
  <si>
    <t>MAH00145</t>
    <phoneticPr fontId="1"/>
  </si>
  <si>
    <t>MAH00151</t>
    <phoneticPr fontId="1"/>
  </si>
  <si>
    <t>MAH00156</t>
    <phoneticPr fontId="1"/>
  </si>
  <si>
    <t>MAH00164-2</t>
    <phoneticPr fontId="1"/>
  </si>
  <si>
    <t>MAH00166</t>
    <phoneticPr fontId="1"/>
  </si>
  <si>
    <t>MAH00137</t>
    <phoneticPr fontId="1"/>
  </si>
  <si>
    <t>MAH00143-2</t>
    <phoneticPr fontId="1"/>
  </si>
  <si>
    <t>MAH00147</t>
    <phoneticPr fontId="1"/>
  </si>
  <si>
    <t>MAH00152</t>
    <phoneticPr fontId="1"/>
  </si>
  <si>
    <t>MAH00157</t>
    <phoneticPr fontId="1"/>
  </si>
  <si>
    <t>MAH00163</t>
    <phoneticPr fontId="1"/>
  </si>
  <si>
    <t>MAH00165</t>
    <phoneticPr fontId="1"/>
  </si>
  <si>
    <t>MAH00142-2</t>
    <phoneticPr fontId="1"/>
  </si>
  <si>
    <t>MAH00149</t>
    <phoneticPr fontId="1"/>
  </si>
  <si>
    <t>MAH00154</t>
    <phoneticPr fontId="1"/>
  </si>
  <si>
    <t>MAH00159</t>
    <phoneticPr fontId="1"/>
  </si>
  <si>
    <t>MAH00162</t>
    <phoneticPr fontId="1"/>
  </si>
  <si>
    <t>MAH00167</t>
    <phoneticPr fontId="1"/>
  </si>
  <si>
    <t>MAH00140-2</t>
    <phoneticPr fontId="1"/>
  </si>
  <si>
    <t>NAH00154</t>
    <phoneticPr fontId="1"/>
  </si>
  <si>
    <t>MAH00148-2</t>
    <phoneticPr fontId="1"/>
  </si>
  <si>
    <t>MAH00158</t>
    <phoneticPr fontId="1"/>
  </si>
  <si>
    <t>MAH00161</t>
    <phoneticPr fontId="1"/>
  </si>
  <si>
    <t>MAH00168</t>
    <phoneticPr fontId="1"/>
  </si>
  <si>
    <t>MAH00153</t>
    <phoneticPr fontId="1"/>
  </si>
  <si>
    <t>MAH00141</t>
    <phoneticPr fontId="1"/>
  </si>
  <si>
    <t>MT1</t>
    <phoneticPr fontId="1"/>
  </si>
  <si>
    <t>MAH00333-2</t>
    <phoneticPr fontId="1"/>
  </si>
  <si>
    <t>MAH00335-2</t>
    <phoneticPr fontId="1"/>
  </si>
  <si>
    <t>MAH00376-2</t>
    <phoneticPr fontId="1"/>
  </si>
  <si>
    <t>MAH00391-2</t>
    <phoneticPr fontId="1"/>
  </si>
  <si>
    <t>MAH00394-2</t>
    <phoneticPr fontId="1"/>
  </si>
  <si>
    <t>MT2</t>
    <phoneticPr fontId="1"/>
  </si>
  <si>
    <t>MT3</t>
    <phoneticPr fontId="1"/>
  </si>
  <si>
    <t>MT1-2</t>
    <phoneticPr fontId="1"/>
  </si>
  <si>
    <t>MTA-3</t>
    <phoneticPr fontId="1"/>
  </si>
  <si>
    <t>MTB-3</t>
    <phoneticPr fontId="1"/>
  </si>
  <si>
    <t>MTC-3</t>
    <phoneticPr fontId="1"/>
  </si>
  <si>
    <t>MTD-3</t>
  </si>
  <si>
    <t>MTE-3</t>
    <phoneticPr fontId="1"/>
  </si>
  <si>
    <t>MTF-3</t>
    <phoneticPr fontId="1"/>
  </si>
  <si>
    <t>MAH02272-2</t>
    <phoneticPr fontId="1"/>
  </si>
  <si>
    <t>MAH02273-2</t>
    <phoneticPr fontId="1"/>
  </si>
  <si>
    <t>MAH02275-2</t>
    <phoneticPr fontId="1"/>
  </si>
  <si>
    <t>MAH02276-2</t>
    <phoneticPr fontId="1"/>
  </si>
  <si>
    <t>MAH02282-2</t>
    <phoneticPr fontId="1"/>
  </si>
  <si>
    <t>b) Frequency of courship display  /min</t>
    <phoneticPr fontId="1"/>
  </si>
  <si>
    <t>c) Mating latency (min)</t>
    <phoneticPr fontId="1"/>
  </si>
  <si>
    <t>d) Total number of wrapping rejection</t>
    <phoneticPr fontId="1"/>
  </si>
  <si>
    <t>e) Duration of wrapping followe by spawning</t>
    <phoneticPr fontId="1"/>
  </si>
  <si>
    <t>MAH02289-2</t>
    <phoneticPr fontId="1"/>
  </si>
  <si>
    <t>MAH02291-2</t>
    <phoneticPr fontId="1"/>
  </si>
  <si>
    <t>MAH02292-2</t>
    <phoneticPr fontId="1"/>
  </si>
  <si>
    <t>MAH02287-2</t>
    <phoneticPr fontId="1"/>
  </si>
  <si>
    <t>MAH02293-2</t>
    <phoneticPr fontId="1"/>
  </si>
  <si>
    <t>MAH02294-2</t>
    <phoneticPr fontId="1"/>
  </si>
  <si>
    <t>MAH02295-2</t>
    <phoneticPr fontId="1"/>
  </si>
  <si>
    <t>MAH02296-2</t>
    <phoneticPr fontId="1"/>
  </si>
  <si>
    <t>42/42</t>
    <phoneticPr fontId="1"/>
  </si>
  <si>
    <t>39/40</t>
    <phoneticPr fontId="1"/>
  </si>
  <si>
    <t>MT7</t>
    <phoneticPr fontId="1"/>
  </si>
  <si>
    <t>arbKO_MT1</t>
    <phoneticPr fontId="1"/>
  </si>
  <si>
    <t>arbKO_MT2</t>
    <phoneticPr fontId="1"/>
  </si>
  <si>
    <t>arbKO_MT3</t>
    <phoneticPr fontId="1"/>
  </si>
  <si>
    <t>arbKO_MT4</t>
    <phoneticPr fontId="1"/>
  </si>
  <si>
    <t>arbKO_MT5</t>
    <phoneticPr fontId="1"/>
  </si>
  <si>
    <t>arb_WT1</t>
    <phoneticPr fontId="1"/>
  </si>
  <si>
    <t>arb_WT2</t>
    <phoneticPr fontId="1"/>
  </si>
  <si>
    <t>arb_WT3</t>
    <phoneticPr fontId="1"/>
  </si>
  <si>
    <t>arb_WT4</t>
    <phoneticPr fontId="1"/>
  </si>
  <si>
    <t>arb_WT5</t>
    <phoneticPr fontId="1"/>
  </si>
  <si>
    <t>WT_P1</t>
    <phoneticPr fontId="1"/>
  </si>
  <si>
    <t>WT_P2</t>
    <phoneticPr fontId="1"/>
  </si>
  <si>
    <t>WT_P3</t>
    <phoneticPr fontId="1"/>
  </si>
  <si>
    <t>WT_P4</t>
    <phoneticPr fontId="1"/>
  </si>
  <si>
    <t>WT_P5</t>
    <phoneticPr fontId="1"/>
  </si>
  <si>
    <t>WT_P6</t>
    <phoneticPr fontId="1"/>
  </si>
  <si>
    <t>WT_P7</t>
    <phoneticPr fontId="1"/>
  </si>
  <si>
    <t>WT_P8</t>
    <phoneticPr fontId="1"/>
  </si>
  <si>
    <t>WT_P9</t>
    <phoneticPr fontId="1"/>
  </si>
  <si>
    <t>araKO_P1</t>
    <phoneticPr fontId="1"/>
  </si>
  <si>
    <t>araKO_P2</t>
    <phoneticPr fontId="1"/>
  </si>
  <si>
    <t>araKO_P3</t>
    <phoneticPr fontId="1"/>
  </si>
  <si>
    <t>araKO_P4</t>
    <phoneticPr fontId="1"/>
  </si>
  <si>
    <t>araKO_P5</t>
    <phoneticPr fontId="1"/>
  </si>
  <si>
    <t>araKO_P6</t>
    <phoneticPr fontId="1"/>
  </si>
  <si>
    <t>araKO_P7</t>
    <phoneticPr fontId="1"/>
  </si>
  <si>
    <t>araKO_P8</t>
    <phoneticPr fontId="1"/>
  </si>
  <si>
    <t>araKO_P9</t>
    <phoneticPr fontId="1"/>
  </si>
  <si>
    <t>arbKO_P1</t>
    <phoneticPr fontId="1"/>
  </si>
  <si>
    <t>arbKO_P2</t>
    <phoneticPr fontId="1"/>
  </si>
  <si>
    <t>arbKO_P3</t>
    <phoneticPr fontId="1"/>
  </si>
  <si>
    <t>arbKO_P4</t>
    <phoneticPr fontId="1"/>
  </si>
  <si>
    <t>arbKO_P5</t>
    <phoneticPr fontId="1"/>
  </si>
  <si>
    <t>arbKO_P6</t>
    <phoneticPr fontId="1"/>
  </si>
  <si>
    <t>arbKO_P7</t>
    <phoneticPr fontId="1"/>
  </si>
  <si>
    <t>arbKO_P8</t>
    <phoneticPr fontId="1"/>
  </si>
  <si>
    <t>arbKO_P9</t>
    <phoneticPr fontId="1"/>
  </si>
  <si>
    <t>ara KO_F1</t>
    <phoneticPr fontId="1"/>
  </si>
  <si>
    <t>ara KO_F2</t>
    <phoneticPr fontId="1"/>
  </si>
  <si>
    <t>ara KO_F3</t>
    <phoneticPr fontId="1"/>
  </si>
  <si>
    <t>ara KO_F4</t>
    <phoneticPr fontId="1"/>
  </si>
  <si>
    <t>arb KO_F1</t>
    <phoneticPr fontId="1"/>
  </si>
  <si>
    <t>arb KO_F2</t>
    <phoneticPr fontId="1"/>
  </si>
  <si>
    <t>arb KO_F3</t>
    <phoneticPr fontId="1"/>
  </si>
  <si>
    <t>arb KO_F4</t>
    <phoneticPr fontId="1"/>
  </si>
  <si>
    <t>ar DKO_F1</t>
    <phoneticPr fontId="1"/>
  </si>
  <si>
    <t>ar DKO_F2</t>
    <phoneticPr fontId="1"/>
  </si>
  <si>
    <t>ar DKO_F3</t>
    <phoneticPr fontId="1"/>
  </si>
  <si>
    <t>ar DKO_F4</t>
    <phoneticPr fontId="1"/>
  </si>
  <si>
    <t>video ID</t>
    <phoneticPr fontId="1"/>
  </si>
  <si>
    <t>arbKO-P5</t>
    <phoneticPr fontId="1"/>
  </si>
  <si>
    <t>wt</t>
    <phoneticPr fontId="1"/>
  </si>
  <si>
    <t>araKO_MT4R</t>
    <phoneticPr fontId="1"/>
  </si>
  <si>
    <t>araKO_MT5R</t>
    <phoneticPr fontId="1"/>
  </si>
  <si>
    <t>araKO_MT7R</t>
    <phoneticPr fontId="1"/>
  </si>
  <si>
    <t>araKO_MT9R</t>
    <phoneticPr fontId="1"/>
  </si>
  <si>
    <t>araKO_MT10R</t>
    <phoneticPr fontId="1"/>
  </si>
  <si>
    <t>ara_WT1R</t>
    <phoneticPr fontId="1"/>
  </si>
  <si>
    <t>ara_WT4R</t>
    <phoneticPr fontId="1"/>
  </si>
  <si>
    <t>ara_WT6R</t>
    <phoneticPr fontId="1"/>
  </si>
  <si>
    <t>ara_WT7R</t>
    <phoneticPr fontId="1"/>
  </si>
  <si>
    <t>ara_WT8R</t>
    <phoneticPr fontId="1"/>
  </si>
  <si>
    <t>WT1R</t>
    <phoneticPr fontId="1"/>
  </si>
  <si>
    <t>WT4R</t>
    <phoneticPr fontId="1"/>
  </si>
  <si>
    <t>MT4R</t>
    <phoneticPr fontId="1"/>
  </si>
  <si>
    <t>MT5R</t>
    <phoneticPr fontId="1"/>
  </si>
  <si>
    <t>MT7R</t>
    <phoneticPr fontId="1"/>
  </si>
  <si>
    <t>MT9R</t>
    <phoneticPr fontId="1"/>
  </si>
  <si>
    <t>MT10R</t>
    <phoneticPr fontId="1"/>
  </si>
  <si>
    <t>WT6R</t>
    <phoneticPr fontId="1"/>
  </si>
  <si>
    <t>WT7R</t>
    <phoneticPr fontId="1"/>
  </si>
  <si>
    <t>WT8R</t>
    <phoneticPr fontId="1"/>
  </si>
  <si>
    <t>MAH01336-2</t>
    <phoneticPr fontId="1"/>
  </si>
  <si>
    <t>MAH01336</t>
    <phoneticPr fontId="1"/>
  </si>
  <si>
    <t>MAH01338</t>
    <phoneticPr fontId="1"/>
  </si>
  <si>
    <t>tank Left (L) or Middle (M) or Right (R)</t>
    <phoneticPr fontId="1"/>
  </si>
  <si>
    <t>L</t>
    <phoneticPr fontId="1"/>
  </si>
  <si>
    <t>M</t>
    <phoneticPr fontId="1"/>
  </si>
  <si>
    <t>R</t>
    <phoneticPr fontId="1"/>
  </si>
  <si>
    <t>MAH01339</t>
    <phoneticPr fontId="1"/>
  </si>
  <si>
    <t>MAH01347</t>
  </si>
  <si>
    <t>MAH01347</t>
    <phoneticPr fontId="1"/>
  </si>
  <si>
    <t>MAH01350</t>
  </si>
  <si>
    <t>MAH01350</t>
    <phoneticPr fontId="1"/>
  </si>
  <si>
    <t>MAH01355</t>
    <phoneticPr fontId="1"/>
  </si>
  <si>
    <t>MAH01357-2</t>
    <phoneticPr fontId="1"/>
  </si>
  <si>
    <t>MAH01357</t>
  </si>
  <si>
    <t>MAH01357</t>
    <phoneticPr fontId="1"/>
  </si>
  <si>
    <t>MAH01358-2</t>
    <phoneticPr fontId="1"/>
  </si>
  <si>
    <t>MAH01359</t>
    <phoneticPr fontId="1"/>
  </si>
  <si>
    <t>MAH01360</t>
    <phoneticPr fontId="1"/>
  </si>
  <si>
    <t>MAH01362</t>
    <phoneticPr fontId="1"/>
  </si>
  <si>
    <t>MAH01400</t>
    <phoneticPr fontId="1"/>
  </si>
  <si>
    <t>MAH00334</t>
  </si>
  <si>
    <t>MAH00334</t>
    <phoneticPr fontId="1"/>
  </si>
  <si>
    <t>MAH00336</t>
  </si>
  <si>
    <t>MAH00336</t>
    <phoneticPr fontId="1"/>
  </si>
  <si>
    <t>MAH00373</t>
    <phoneticPr fontId="1"/>
  </si>
  <si>
    <t>MAH00375</t>
    <phoneticPr fontId="1"/>
  </si>
  <si>
    <t>MAH00377a</t>
    <phoneticPr fontId="1"/>
  </si>
  <si>
    <t>MAH00377</t>
  </si>
  <si>
    <t>MAH00377</t>
    <phoneticPr fontId="1"/>
  </si>
  <si>
    <t>MAH00378</t>
  </si>
  <si>
    <t>MAH00378</t>
    <phoneticPr fontId="1"/>
  </si>
  <si>
    <t>MAH00378a</t>
    <phoneticPr fontId="1"/>
  </si>
  <si>
    <t>MAH00392a</t>
    <phoneticPr fontId="1"/>
  </si>
  <si>
    <t>MAH00392</t>
  </si>
  <si>
    <t>MAH00392</t>
    <phoneticPr fontId="1"/>
  </si>
  <si>
    <t>arDKO_M1</t>
    <phoneticPr fontId="1"/>
  </si>
  <si>
    <t>arDKO_M2</t>
    <phoneticPr fontId="1"/>
  </si>
  <si>
    <t>arDKO_M3</t>
    <phoneticPr fontId="1"/>
  </si>
  <si>
    <t>arDKO_M4</t>
    <phoneticPr fontId="1"/>
  </si>
  <si>
    <t>arDKO_M5</t>
    <phoneticPr fontId="1"/>
  </si>
  <si>
    <t>arDKO_M6</t>
    <phoneticPr fontId="1"/>
  </si>
  <si>
    <t>arDKO_M7</t>
    <phoneticPr fontId="1"/>
  </si>
  <si>
    <t>arDKO_M8</t>
    <phoneticPr fontId="1"/>
  </si>
  <si>
    <t>arDKO_M9</t>
    <phoneticPr fontId="1"/>
  </si>
  <si>
    <t>mating_latency (sec.)</t>
    <phoneticPr fontId="1"/>
  </si>
  <si>
    <t>wrapping_duration (sec.)</t>
    <phoneticPr fontId="1"/>
  </si>
  <si>
    <t>wrapping rejection</t>
    <phoneticPr fontId="1"/>
  </si>
  <si>
    <t>38/40</t>
    <phoneticPr fontId="1"/>
  </si>
  <si>
    <t>55/60</t>
    <phoneticPr fontId="1"/>
  </si>
  <si>
    <t>59/59</t>
    <phoneticPr fontId="1"/>
  </si>
  <si>
    <t>L(single)</t>
  </si>
  <si>
    <t>L(single)</t>
    <phoneticPr fontId="1"/>
  </si>
  <si>
    <t>0/43</t>
    <phoneticPr fontId="1"/>
  </si>
  <si>
    <t>6/43</t>
    <phoneticPr fontId="1"/>
  </si>
  <si>
    <t>group</t>
    <phoneticPr fontId="1"/>
  </si>
  <si>
    <t>WT1</t>
    <phoneticPr fontId="7"/>
  </si>
  <si>
    <t>WT3</t>
    <phoneticPr fontId="7"/>
  </si>
  <si>
    <t>WT5</t>
    <phoneticPr fontId="7"/>
  </si>
  <si>
    <t>ARaipha1</t>
    <phoneticPr fontId="7"/>
  </si>
  <si>
    <t>ARaipha2</t>
    <phoneticPr fontId="7"/>
  </si>
  <si>
    <t>ARaipha3</t>
    <phoneticPr fontId="7"/>
  </si>
  <si>
    <t>ARbeta3</t>
    <phoneticPr fontId="7"/>
  </si>
  <si>
    <t>ARbeta4</t>
    <phoneticPr fontId="7"/>
  </si>
  <si>
    <t>ARbeta6</t>
    <phoneticPr fontId="7"/>
  </si>
  <si>
    <t>DKO1</t>
    <rPh sb="0" eb="4">
      <t xml:space="preserve">セイキセイ ケンテイ イミアルノカ </t>
    </rPh>
    <phoneticPr fontId="1"/>
  </si>
  <si>
    <t>DKO2</t>
    <phoneticPr fontId="7"/>
  </si>
  <si>
    <t>DKO3</t>
    <phoneticPr fontId="7"/>
  </si>
  <si>
    <t>DKO1</t>
    <phoneticPr fontId="7"/>
  </si>
  <si>
    <t>*</t>
  </si>
  <si>
    <t>E2 (ng/g)</t>
    <phoneticPr fontId="1"/>
  </si>
  <si>
    <t xml:space="preserve">group </t>
    <phoneticPr fontId="1"/>
  </si>
  <si>
    <t>value</t>
  </si>
  <si>
    <t>*indicates the values lower than minimum limit of determination</t>
    <phoneticPr fontId="1"/>
  </si>
  <si>
    <t>group</t>
  </si>
  <si>
    <t>ara</t>
  </si>
  <si>
    <t>arb</t>
  </si>
  <si>
    <t>dko</t>
  </si>
  <si>
    <t>*courtship before spawning</t>
    <phoneticPr fontId="1"/>
  </si>
  <si>
    <t>11KT (ng/g)</t>
    <phoneticPr fontId="1"/>
  </si>
  <si>
    <t>T (pg/g)</t>
    <phoneticPr fontId="1"/>
  </si>
  <si>
    <t>E2 (pg/g)</t>
    <phoneticPr fontId="1"/>
  </si>
  <si>
    <t>E1 (pg/g)</t>
    <phoneticPr fontId="1"/>
  </si>
  <si>
    <t>T (ng/g)</t>
    <phoneticPr fontId="1"/>
  </si>
  <si>
    <t>fish ID</t>
    <phoneticPr fontId="1"/>
  </si>
  <si>
    <t>ferilized egg nubmer</t>
    <phoneticPr fontId="1"/>
  </si>
  <si>
    <t xml:space="preserve">total egg number </t>
    <phoneticPr fontId="1"/>
  </si>
  <si>
    <t>#a2</t>
    <phoneticPr fontId="1"/>
  </si>
  <si>
    <t>#a3</t>
    <phoneticPr fontId="1"/>
  </si>
  <si>
    <t>#a4</t>
    <phoneticPr fontId="1"/>
  </si>
  <si>
    <t>#b1</t>
    <phoneticPr fontId="1"/>
  </si>
  <si>
    <t>#b2</t>
    <phoneticPr fontId="1"/>
  </si>
  <si>
    <t>#b3</t>
    <phoneticPr fontId="1"/>
  </si>
  <si>
    <t>#b4</t>
    <phoneticPr fontId="1"/>
  </si>
  <si>
    <t>#b5</t>
    <phoneticPr fontId="1"/>
  </si>
  <si>
    <t>#b6</t>
    <phoneticPr fontId="1"/>
  </si>
  <si>
    <t>AraKO</t>
    <phoneticPr fontId="1"/>
  </si>
  <si>
    <t>#1</t>
    <phoneticPr fontId="1"/>
  </si>
  <si>
    <t>#2</t>
    <phoneticPr fontId="1"/>
  </si>
  <si>
    <t>#1-1</t>
    <phoneticPr fontId="1"/>
  </si>
  <si>
    <t>#1-3</t>
    <phoneticPr fontId="1"/>
  </si>
  <si>
    <t>#1-4</t>
    <phoneticPr fontId="1"/>
  </si>
  <si>
    <t>#1-5</t>
    <phoneticPr fontId="1"/>
  </si>
  <si>
    <t>#1-6</t>
    <phoneticPr fontId="1"/>
  </si>
  <si>
    <t>#wD</t>
    <phoneticPr fontId="1"/>
  </si>
  <si>
    <t>#wC</t>
    <phoneticPr fontId="1"/>
  </si>
  <si>
    <t>#wE</t>
    <phoneticPr fontId="1"/>
  </si>
  <si>
    <t>#wH</t>
    <phoneticPr fontId="1"/>
  </si>
  <si>
    <t>#aC</t>
    <phoneticPr fontId="1"/>
  </si>
  <si>
    <t>#bA</t>
    <phoneticPr fontId="1"/>
  </si>
  <si>
    <t>#bB</t>
    <phoneticPr fontId="1"/>
  </si>
  <si>
    <t>#bE</t>
    <phoneticPr fontId="1"/>
  </si>
  <si>
    <t>#bD</t>
    <phoneticPr fontId="1"/>
  </si>
  <si>
    <t>Ar DKO</t>
    <phoneticPr fontId="1"/>
  </si>
  <si>
    <t>#2-1</t>
    <phoneticPr fontId="1"/>
  </si>
  <si>
    <t>#2-2</t>
    <phoneticPr fontId="1"/>
  </si>
  <si>
    <t>#2-3</t>
    <phoneticPr fontId="1"/>
  </si>
  <si>
    <t>average for each fish (%)</t>
    <phoneticPr fontId="1"/>
  </si>
  <si>
    <t>Fig. 1b. Natural mating fertilization rate (%)</t>
    <phoneticPr fontId="1"/>
  </si>
  <si>
    <t>Fig. 1c,f-h</t>
    <phoneticPr fontId="1"/>
  </si>
  <si>
    <t>Fig. 1i. Artificial insemination fertilization rate (%)</t>
    <phoneticPr fontId="1"/>
  </si>
  <si>
    <t>Fig. 2. e, f</t>
    <phoneticPr fontId="1"/>
  </si>
  <si>
    <t>Fig. 4d. Relative length of tooth</t>
    <phoneticPr fontId="1"/>
  </si>
  <si>
    <t>Fig. 1a. Males successfully mated (%)</t>
    <phoneticPr fontId="1"/>
  </si>
  <si>
    <t>Fig. 5a. Frequency of mating that fish exhibited courtship display (%)</t>
    <phoneticPr fontId="1"/>
  </si>
  <si>
    <r>
      <t>Relative length of tooth (length of tooth/length of jaw</t>
    </r>
    <r>
      <rPr>
        <b/>
        <sz val="12"/>
        <color theme="1"/>
        <rFont val="游ゴシック"/>
        <family val="3"/>
        <charset val="128"/>
      </rPr>
      <t>）</t>
    </r>
    <phoneticPr fontId="1"/>
  </si>
  <si>
    <r>
      <t>f) Number of sperm (x 10</t>
    </r>
    <r>
      <rPr>
        <b/>
        <vertAlign val="superscript"/>
        <sz val="12"/>
        <color theme="1"/>
        <rFont val="Helvetica"/>
        <family val="2"/>
      </rPr>
      <t>6</t>
    </r>
    <r>
      <rPr>
        <b/>
        <sz val="12"/>
        <color theme="1"/>
        <rFont val="Helvetica"/>
        <family val="2"/>
      </rPr>
      <t>)/testis (mg)</t>
    </r>
    <phoneticPr fontId="1"/>
  </si>
  <si>
    <r>
      <t>average number (x 10</t>
    </r>
    <r>
      <rPr>
        <b/>
        <vertAlign val="superscript"/>
        <sz val="12"/>
        <color theme="1"/>
        <rFont val="Helvetica"/>
        <family val="2"/>
      </rPr>
      <t>6</t>
    </r>
    <r>
      <rPr>
        <b/>
        <sz val="12"/>
        <color theme="1"/>
        <rFont val="Helvetica"/>
        <family val="2"/>
      </rPr>
      <t>)/testis (mg)</t>
    </r>
    <phoneticPr fontId="1"/>
  </si>
  <si>
    <r>
      <t>h) Average speed (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Helvetica"/>
        <family val="2"/>
      </rPr>
      <t>m/sec)</t>
    </r>
    <phoneticPr fontId="1"/>
  </si>
  <si>
    <r>
      <t>average ((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Helvetica"/>
        <family val="2"/>
      </rPr>
      <t>m/sec)</t>
    </r>
    <phoneticPr fontId="1"/>
  </si>
  <si>
    <t>Fig. 5b-e</t>
    <phoneticPr fontId="1"/>
  </si>
  <si>
    <t>Supplementary Fig. 2d. Reporter gene assay</t>
    <phoneticPr fontId="1"/>
  </si>
  <si>
    <t>Supplementary Fig. 3a-c</t>
    <phoneticPr fontId="1"/>
  </si>
  <si>
    <r>
      <t xml:space="preserve">Supplementary Fig. 6. </t>
    </r>
    <r>
      <rPr>
        <b/>
        <i/>
        <sz val="12"/>
        <color theme="1"/>
        <rFont val="Helvetica"/>
        <family val="2"/>
      </rPr>
      <t xml:space="preserve">lef1 </t>
    </r>
    <r>
      <rPr>
        <b/>
        <sz val="12"/>
        <color theme="1"/>
        <rFont val="Helvetica"/>
        <family val="2"/>
      </rPr>
      <t>gene expression analysis</t>
    </r>
    <phoneticPr fontId="1"/>
  </si>
  <si>
    <t>Supplementary Fig. 7 Mating success</t>
    <phoneticPr fontId="1"/>
  </si>
  <si>
    <r>
      <t xml:space="preserve">L </t>
    </r>
    <r>
      <rPr>
        <sz val="8"/>
        <color rgb="FF000000"/>
        <rFont val="Helvetica"/>
        <family val="2"/>
      </rPr>
      <t>(This video file was broken)</t>
    </r>
    <phoneticPr fontId="1"/>
  </si>
  <si>
    <t>Table 1. LC/MS analyses of androgens and estrogen in testis</t>
    <phoneticPr fontId="1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</si>
  <si>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WT1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</si>
  <si>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WT3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</si>
  <si>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WT5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</si>
  <si>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ARaipha1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</si>
  <si>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ARaipha2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</si>
  <si>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ARaipha3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</si>
  <si>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ARbeta3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</si>
  <si>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ARbeta4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</si>
  <si>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ARbeta6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</si>
  <si>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DKO1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</si>
  <si>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DKO2</t>
    </r>
    <phoneticPr fontId="7"/>
  </si>
  <si>
    <r>
      <rPr>
        <sz val="11"/>
        <rFont val="ＭＳ Ｐ明朝"/>
        <family val="1"/>
        <charset val="128"/>
      </rPr>
      <t>　</t>
    </r>
    <r>
      <rPr>
        <sz val="11"/>
        <rFont val="Helvetica"/>
        <family val="2"/>
      </rPr>
      <t>DKO3</t>
    </r>
    <phoneticPr fontId="7"/>
  </si>
  <si>
    <t>Table 2. LC/MS analyses of androgens and estrogen in brains</t>
    <phoneticPr fontId="1"/>
  </si>
  <si>
    <t>genotype</t>
  </si>
  <si>
    <t>Sex</t>
  </si>
  <si>
    <t>ID</t>
  </si>
  <si>
    <t>length (pixel)</t>
  </si>
  <si>
    <t>male</t>
  </si>
  <si>
    <t>WT_M1</t>
  </si>
  <si>
    <t>WT_M2</t>
  </si>
  <si>
    <t>WT_M3</t>
  </si>
  <si>
    <t>WT_M4</t>
  </si>
  <si>
    <t>WT_M5</t>
  </si>
  <si>
    <t>WT_M6</t>
  </si>
  <si>
    <t>WT_M7</t>
  </si>
  <si>
    <t>WT_M8</t>
  </si>
  <si>
    <t>female</t>
  </si>
  <si>
    <t>WT_F1</t>
  </si>
  <si>
    <t>WT_F2</t>
  </si>
  <si>
    <t>WT_F3</t>
  </si>
  <si>
    <t>WT_F4</t>
  </si>
  <si>
    <t>WT_F5</t>
  </si>
  <si>
    <t>WT_F6</t>
  </si>
  <si>
    <t>WT_F7</t>
  </si>
  <si>
    <t>WT_F8</t>
  </si>
  <si>
    <t>araKO</t>
  </si>
  <si>
    <t>araKO_M1</t>
  </si>
  <si>
    <t>araKO_M2</t>
  </si>
  <si>
    <t>araKO_M3</t>
  </si>
  <si>
    <t>araKO_M4</t>
  </si>
  <si>
    <t>araKO_M5</t>
  </si>
  <si>
    <t>araKO_M6</t>
  </si>
  <si>
    <t>araKO_M7</t>
  </si>
  <si>
    <t>araKO_M8</t>
  </si>
  <si>
    <t>araKO_F1</t>
  </si>
  <si>
    <t>araKO_F2</t>
  </si>
  <si>
    <t>araKO_F3</t>
  </si>
  <si>
    <t>araKO_F4</t>
  </si>
  <si>
    <t>araKO_F5</t>
  </si>
  <si>
    <t>araKO_F6</t>
  </si>
  <si>
    <t>araKO_F7</t>
  </si>
  <si>
    <t>araKO_F8</t>
  </si>
  <si>
    <t>arbKO</t>
  </si>
  <si>
    <t>arbKO_M1</t>
  </si>
  <si>
    <t>arbKO_M2</t>
  </si>
  <si>
    <t>arbKO_M3</t>
  </si>
  <si>
    <t>arbKO_M4</t>
  </si>
  <si>
    <t>arbKO_M5</t>
  </si>
  <si>
    <t>arbKO_M6</t>
  </si>
  <si>
    <t>arbKO_M7</t>
  </si>
  <si>
    <t>arbKO_M8</t>
  </si>
  <si>
    <t>arbKO_F1</t>
  </si>
  <si>
    <t>arbKO_F2</t>
  </si>
  <si>
    <t>arbKO_F3</t>
  </si>
  <si>
    <t>arbKO_F4</t>
  </si>
  <si>
    <t>arbKO_F5</t>
  </si>
  <si>
    <t>arbKO_F6</t>
  </si>
  <si>
    <t>arbKO_F7</t>
  </si>
  <si>
    <t>arbKO_F8</t>
  </si>
  <si>
    <t>arDKO</t>
  </si>
  <si>
    <t>DKO_M1</t>
  </si>
  <si>
    <t>DKO_M2</t>
  </si>
  <si>
    <t>DKO_M3</t>
  </si>
  <si>
    <t>DKO_M4</t>
  </si>
  <si>
    <t>DKO_M5</t>
  </si>
  <si>
    <t>DKO_M6</t>
  </si>
  <si>
    <t>DKO_M7</t>
  </si>
  <si>
    <t>DKO_M8</t>
  </si>
  <si>
    <t>DKO_F1</t>
  </si>
  <si>
    <t>DKO_F2</t>
  </si>
  <si>
    <t>DKO_F3</t>
  </si>
  <si>
    <t>DKO_F4</t>
  </si>
  <si>
    <t>DKO_F5</t>
  </si>
  <si>
    <t>DKO_F6</t>
  </si>
  <si>
    <t>DKO_F7</t>
  </si>
  <si>
    <t>DKO_F8</t>
  </si>
  <si>
    <t>Fig. 2f. Relative fin length (3rd fin ray)</t>
    <phoneticPr fontId="1"/>
  </si>
  <si>
    <t>Sex ID</t>
  </si>
  <si>
    <t>Fig.2f. Relative fin length (Posterior 2nd fin ray)</t>
    <phoneticPr fontId="1"/>
  </si>
  <si>
    <r>
      <t xml:space="preserve">*For </t>
    </r>
    <r>
      <rPr>
        <b/>
        <i/>
        <sz val="12"/>
        <color theme="1"/>
        <rFont val="Helvetica"/>
        <family val="2"/>
      </rPr>
      <t>ar</t>
    </r>
    <r>
      <rPr>
        <b/>
        <sz val="12"/>
        <color theme="1"/>
        <rFont val="Helvetica"/>
        <family val="2"/>
      </rPr>
      <t xml:space="preserve"> DKO, the number of courtship display within the 30 min of video recording was counted.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</si>
</sst>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2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Symbol"/>
      <charset val="2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游ゴシック (本文)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vertAlign val="superscript"/>
      <sz val="12"/>
      <color theme="1"/>
      <name val="Helvetica"/>
      <family val="2"/>
    </font>
    <font>
      <b/>
      <u/>
      <sz val="12"/>
      <color theme="1"/>
      <name val="Helvetica"/>
      <family val="2"/>
    </font>
    <font>
      <b/>
      <i/>
      <sz val="12"/>
      <color theme="1"/>
      <name val="Helvetica"/>
      <family val="2"/>
    </font>
    <font>
      <sz val="8"/>
      <color rgb="FF000000"/>
      <name val="Helvetica"/>
      <family val="2"/>
    </font>
    <font>
      <sz val="11"/>
      <name val="Helvetica"/>
      <family val="2"/>
    </font>
    <font>
      <b/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5" fillId="0" borderId="1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8" fillId="0" borderId="5" xfId="0" applyFont="1" applyBorder="1" applyAlignment="1">
      <alignment horizontal="center" vertical="center"/>
    </xf>
    <xf numFmtId="176" fontId="18" fillId="0" borderId="5" xfId="0" applyNumberFormat="1" applyFont="1" applyBorder="1">
      <alignment vertical="center"/>
    </xf>
    <xf numFmtId="0" fontId="18" fillId="0" borderId="5" xfId="0" applyFont="1" applyBorder="1" applyAlignment="1">
      <alignment horizontal="left" vertical="center"/>
    </xf>
    <xf numFmtId="177" fontId="18" fillId="0" borderId="5" xfId="1" applyNumberFormat="1" applyFont="1" applyBorder="1" applyAlignment="1">
      <alignment horizontal="right" vertical="center"/>
    </xf>
    <xf numFmtId="0" fontId="18" fillId="0" borderId="5" xfId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1" fillId="0" borderId="2" xfId="0" applyFont="1" applyBorder="1" applyAlignment="1">
      <alignment horizontal="right" vertical="center" wrapText="1"/>
    </xf>
    <xf numFmtId="0" fontId="19" fillId="0" borderId="0" xfId="0" applyFont="1">
      <alignment vertical="center"/>
    </xf>
    <xf numFmtId="0" fontId="19" fillId="0" borderId="2" xfId="0" applyFont="1" applyBorder="1">
      <alignment vertical="center"/>
    </xf>
    <xf numFmtId="0" fontId="12" fillId="0" borderId="0" xfId="0" applyFont="1" applyAlignment="1">
      <alignment vertical="center" wrapText="1"/>
    </xf>
    <xf numFmtId="177" fontId="18" fillId="0" borderId="0" xfId="1" applyNumberFormat="1" applyFont="1" applyAlignment="1">
      <alignment horizontal="right" vertical="center"/>
    </xf>
    <xf numFmtId="0" fontId="18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3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12" fillId="0" borderId="6" xfId="0" applyFont="1" applyBorder="1">
      <alignment vertical="center"/>
    </xf>
    <xf numFmtId="0" fontId="12" fillId="0" borderId="1" xfId="0" applyFont="1" applyBorder="1" applyAlignment="1">
      <alignment horizontal="right" vertical="center"/>
    </xf>
  </cellXfs>
  <cellStyles count="2">
    <cellStyle name="標準" xfId="0" builtinId="0"/>
    <cellStyle name="標準 2" xfId="1" xr:uid="{3DC098C5-7666-454C-9785-9A66A020B2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1E34-7CA7-6448-8C54-8638EE571198}">
  <sheetPr>
    <pageSetUpPr fitToPage="1"/>
  </sheetPr>
  <dimension ref="A1:C7"/>
  <sheetViews>
    <sheetView tabSelected="1" workbookViewId="0">
      <selection sqref="A1:C7"/>
    </sheetView>
  </sheetViews>
  <sheetFormatPr baseColWidth="10" defaultRowHeight="20"/>
  <cols>
    <col min="1" max="1" width="13.5703125" customWidth="1"/>
    <col min="2" max="2" width="26.5703125" customWidth="1"/>
  </cols>
  <sheetData>
    <row r="1" spans="1:3">
      <c r="A1" s="16" t="s">
        <v>440</v>
      </c>
      <c r="B1" s="16"/>
      <c r="C1" s="24"/>
    </row>
    <row r="2" spans="1:3" ht="73" customHeight="1">
      <c r="A2" s="15" t="s">
        <v>51</v>
      </c>
      <c r="B2" s="23" t="s">
        <v>63</v>
      </c>
      <c r="C2" s="25" t="s">
        <v>53</v>
      </c>
    </row>
    <row r="3" spans="1:3">
      <c r="A3" s="21" t="s">
        <v>10</v>
      </c>
      <c r="B3" s="21" t="s">
        <v>366</v>
      </c>
      <c r="C3" s="21">
        <v>91.7</v>
      </c>
    </row>
    <row r="4" spans="1:3">
      <c r="A4" s="21" t="s">
        <v>19</v>
      </c>
      <c r="B4" s="21" t="s">
        <v>62</v>
      </c>
      <c r="C4" s="21">
        <v>50</v>
      </c>
    </row>
    <row r="5" spans="1:3">
      <c r="A5" s="21" t="s">
        <v>10</v>
      </c>
      <c r="B5" s="21" t="s">
        <v>242</v>
      </c>
      <c r="C5" s="21">
        <v>100</v>
      </c>
    </row>
    <row r="6" spans="1:3">
      <c r="A6" s="21" t="s">
        <v>20</v>
      </c>
      <c r="B6" s="21" t="s">
        <v>65</v>
      </c>
      <c r="C6" s="21">
        <v>78</v>
      </c>
    </row>
    <row r="7" spans="1:3">
      <c r="A7" s="17" t="s">
        <v>8</v>
      </c>
      <c r="B7" s="17" t="s">
        <v>370</v>
      </c>
      <c r="C7" s="17">
        <v>0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15DA-BBD2-154A-982D-207451AD9CD8}">
  <sheetPr>
    <pageSetUpPr fitToPage="1"/>
  </sheetPr>
  <dimension ref="A1:X213"/>
  <sheetViews>
    <sheetView zoomScale="84" zoomScaleNormal="84" workbookViewId="0">
      <selection sqref="A1:O213"/>
    </sheetView>
  </sheetViews>
  <sheetFormatPr baseColWidth="10" defaultRowHeight="20"/>
  <cols>
    <col min="1" max="1" width="6.42578125" customWidth="1"/>
    <col min="2" max="2" width="8.28515625" customWidth="1"/>
    <col min="3" max="3" width="5.7109375" customWidth="1"/>
    <col min="4" max="4" width="5.28515625" customWidth="1"/>
    <col min="5" max="5" width="9.7109375" customWidth="1"/>
    <col min="6" max="6" width="8.7109375" customWidth="1"/>
    <col min="7" max="7" width="7.42578125" customWidth="1"/>
    <col min="8" max="8" width="9.5703125" customWidth="1"/>
    <col min="9" max="9" width="12.42578125" style="1" customWidth="1"/>
    <col min="10" max="10" width="9.85546875" customWidth="1"/>
    <col min="11" max="11" width="13.85546875" customWidth="1"/>
    <col min="12" max="12" width="11.5703125" customWidth="1"/>
    <col min="13" max="13" width="9.85546875" customWidth="1"/>
    <col min="14" max="14" width="10.7109375" customWidth="1"/>
    <col min="16" max="16" width="13.5703125" customWidth="1"/>
    <col min="21" max="21" width="17.85546875" customWidth="1"/>
    <col min="22" max="22" width="14.5703125" customWidth="1"/>
    <col min="23" max="23" width="16.7109375" customWidth="1"/>
    <col min="24" max="24" width="12.42578125" style="1" customWidth="1"/>
  </cols>
  <sheetData>
    <row r="1" spans="1:24" s="7" customFormat="1" ht="34">
      <c r="A1" s="23" t="s">
        <v>447</v>
      </c>
      <c r="B1" s="15"/>
      <c r="C1" s="15"/>
      <c r="D1" s="15"/>
      <c r="E1" s="15"/>
      <c r="F1" s="15"/>
      <c r="G1" s="15"/>
      <c r="H1" s="15"/>
      <c r="I1" s="25"/>
      <c r="J1" s="15"/>
      <c r="K1" s="15"/>
      <c r="L1" s="15"/>
      <c r="M1" s="15"/>
      <c r="N1" s="15"/>
      <c r="O1" s="15"/>
      <c r="X1" s="12"/>
    </row>
    <row r="2" spans="1:24" s="13" customFormat="1" ht="104" customHeight="1">
      <c r="A2" s="37" t="s">
        <v>96</v>
      </c>
      <c r="B2" s="19" t="s">
        <v>23</v>
      </c>
      <c r="C2" s="19" t="s">
        <v>128</v>
      </c>
      <c r="D2" s="19" t="s">
        <v>97</v>
      </c>
      <c r="E2" s="19" t="s">
        <v>395</v>
      </c>
      <c r="F2" s="19" t="s">
        <v>364</v>
      </c>
      <c r="G2" s="19" t="s">
        <v>362</v>
      </c>
      <c r="H2" s="19" t="s">
        <v>363</v>
      </c>
      <c r="I2" s="26" t="s">
        <v>294</v>
      </c>
      <c r="J2" s="19" t="s">
        <v>320</v>
      </c>
      <c r="K2" s="37" t="s">
        <v>230</v>
      </c>
      <c r="L2" s="19" t="s">
        <v>231</v>
      </c>
      <c r="M2" s="19" t="s">
        <v>232</v>
      </c>
      <c r="N2" s="38" t="s">
        <v>233</v>
      </c>
      <c r="O2" s="44"/>
      <c r="P2" s="10"/>
      <c r="Q2" s="10"/>
      <c r="R2" s="10"/>
      <c r="S2" s="10"/>
      <c r="T2" s="10"/>
      <c r="U2" s="10"/>
      <c r="V2" s="10"/>
      <c r="W2" s="10"/>
      <c r="X2" s="47"/>
    </row>
    <row r="3" spans="1:24">
      <c r="A3" s="39" t="s">
        <v>83</v>
      </c>
      <c r="B3" s="21" t="s">
        <v>22</v>
      </c>
      <c r="C3" s="21" t="s">
        <v>98</v>
      </c>
      <c r="D3" s="21" t="s">
        <v>9</v>
      </c>
      <c r="E3" s="21">
        <v>4</v>
      </c>
      <c r="F3" s="21">
        <v>3</v>
      </c>
      <c r="G3" s="21">
        <v>250</v>
      </c>
      <c r="H3" s="21">
        <v>20</v>
      </c>
      <c r="I3" s="49" t="s">
        <v>131</v>
      </c>
      <c r="J3" s="21" t="s">
        <v>321</v>
      </c>
      <c r="K3" s="39">
        <f t="shared" ref="K3:K34" si="0">E3/G3*60</f>
        <v>0.96</v>
      </c>
      <c r="L3" s="21">
        <f t="shared" ref="L3:L34" si="1">G3/60</f>
        <v>4.166666666666667</v>
      </c>
      <c r="M3" s="21">
        <v>3</v>
      </c>
      <c r="N3" s="50">
        <v>20</v>
      </c>
      <c r="O3" s="21"/>
    </row>
    <row r="4" spans="1:24">
      <c r="A4" s="39" t="s">
        <v>83</v>
      </c>
      <c r="B4" s="21" t="s">
        <v>84</v>
      </c>
      <c r="C4" s="21" t="s">
        <v>99</v>
      </c>
      <c r="D4" s="21" t="s">
        <v>9</v>
      </c>
      <c r="E4" s="21">
        <v>6</v>
      </c>
      <c r="F4" s="21">
        <v>1</v>
      </c>
      <c r="G4" s="21">
        <v>380</v>
      </c>
      <c r="H4" s="21">
        <v>28</v>
      </c>
      <c r="I4" s="49" t="s">
        <v>132</v>
      </c>
      <c r="J4" s="21" t="s">
        <v>321</v>
      </c>
      <c r="K4" s="39">
        <f t="shared" si="0"/>
        <v>0.94736842105263164</v>
      </c>
      <c r="L4" s="21">
        <f t="shared" si="1"/>
        <v>6.333333333333333</v>
      </c>
      <c r="M4" s="21">
        <v>1</v>
      </c>
      <c r="N4" s="50">
        <v>28</v>
      </c>
      <c r="O4" s="21"/>
    </row>
    <row r="5" spans="1:24">
      <c r="A5" s="39" t="s">
        <v>83</v>
      </c>
      <c r="B5" s="21" t="s">
        <v>84</v>
      </c>
      <c r="C5" s="21" t="s">
        <v>100</v>
      </c>
      <c r="D5" s="21" t="s">
        <v>9</v>
      </c>
      <c r="E5" s="21">
        <v>16</v>
      </c>
      <c r="F5" s="21">
        <v>1</v>
      </c>
      <c r="G5" s="21">
        <v>374</v>
      </c>
      <c r="H5" s="21">
        <v>30</v>
      </c>
      <c r="I5" s="49" t="s">
        <v>133</v>
      </c>
      <c r="J5" s="21" t="s">
        <v>321</v>
      </c>
      <c r="K5" s="39">
        <f t="shared" si="0"/>
        <v>2.5668449197860963</v>
      </c>
      <c r="L5" s="21">
        <f t="shared" si="1"/>
        <v>6.2333333333333334</v>
      </c>
      <c r="M5" s="21">
        <v>1</v>
      </c>
      <c r="N5" s="50">
        <v>30</v>
      </c>
      <c r="O5" s="21"/>
    </row>
    <row r="6" spans="1:24">
      <c r="A6" s="39" t="s">
        <v>83</v>
      </c>
      <c r="B6" s="21" t="s">
        <v>84</v>
      </c>
      <c r="C6" s="21" t="s">
        <v>101</v>
      </c>
      <c r="D6" s="21" t="s">
        <v>9</v>
      </c>
      <c r="E6" s="21">
        <v>4</v>
      </c>
      <c r="F6" s="21">
        <v>0</v>
      </c>
      <c r="G6" s="21">
        <v>1657</v>
      </c>
      <c r="H6" s="21">
        <v>32</v>
      </c>
      <c r="I6" s="49" t="s">
        <v>134</v>
      </c>
      <c r="J6" s="21" t="s">
        <v>321</v>
      </c>
      <c r="K6" s="39">
        <f t="shared" si="0"/>
        <v>0.14484007242003621</v>
      </c>
      <c r="L6" s="21">
        <f t="shared" si="1"/>
        <v>27.616666666666667</v>
      </c>
      <c r="M6" s="21">
        <v>0</v>
      </c>
      <c r="N6" s="50">
        <v>32</v>
      </c>
      <c r="O6" s="21"/>
    </row>
    <row r="7" spans="1:24">
      <c r="A7" s="39" t="s">
        <v>83</v>
      </c>
      <c r="B7" s="21" t="s">
        <v>84</v>
      </c>
      <c r="C7" s="21" t="s">
        <v>102</v>
      </c>
      <c r="D7" s="21" t="s">
        <v>9</v>
      </c>
      <c r="E7" s="21">
        <v>3</v>
      </c>
      <c r="F7" s="21">
        <v>0</v>
      </c>
      <c r="G7" s="21">
        <v>273</v>
      </c>
      <c r="H7" s="21">
        <v>35</v>
      </c>
      <c r="I7" s="49" t="s">
        <v>135</v>
      </c>
      <c r="J7" s="21" t="s">
        <v>323</v>
      </c>
      <c r="K7" s="39">
        <f t="shared" si="0"/>
        <v>0.65934065934065944</v>
      </c>
      <c r="L7" s="21">
        <f t="shared" si="1"/>
        <v>4.55</v>
      </c>
      <c r="M7" s="21">
        <v>0</v>
      </c>
      <c r="N7" s="50">
        <v>35</v>
      </c>
      <c r="O7" s="21"/>
    </row>
    <row r="8" spans="1:24">
      <c r="A8" s="39" t="s">
        <v>83</v>
      </c>
      <c r="B8" s="21" t="s">
        <v>84</v>
      </c>
      <c r="C8" s="21" t="s">
        <v>103</v>
      </c>
      <c r="D8" s="21" t="s">
        <v>9</v>
      </c>
      <c r="E8" s="21">
        <v>1</v>
      </c>
      <c r="F8" s="21">
        <v>0</v>
      </c>
      <c r="G8" s="21">
        <v>461</v>
      </c>
      <c r="H8" s="21">
        <v>33</v>
      </c>
      <c r="I8" s="49" t="s">
        <v>136</v>
      </c>
      <c r="J8" s="21" t="s">
        <v>323</v>
      </c>
      <c r="K8" s="39">
        <f t="shared" si="0"/>
        <v>0.13015184381778741</v>
      </c>
      <c r="L8" s="21">
        <f t="shared" si="1"/>
        <v>7.6833333333333336</v>
      </c>
      <c r="M8" s="21">
        <v>0</v>
      </c>
      <c r="N8" s="50">
        <v>33</v>
      </c>
      <c r="O8" s="21"/>
    </row>
    <row r="9" spans="1:24">
      <c r="A9" s="39" t="s">
        <v>83</v>
      </c>
      <c r="B9" s="21" t="s">
        <v>84</v>
      </c>
      <c r="C9" s="21" t="s">
        <v>104</v>
      </c>
      <c r="D9" s="21" t="s">
        <v>9</v>
      </c>
      <c r="E9" s="21">
        <v>4</v>
      </c>
      <c r="F9" s="21">
        <v>0</v>
      </c>
      <c r="G9" s="21">
        <v>285</v>
      </c>
      <c r="H9" s="21">
        <v>37</v>
      </c>
      <c r="I9" s="49" t="s">
        <v>137</v>
      </c>
      <c r="J9" s="21" t="s">
        <v>321</v>
      </c>
      <c r="K9" s="39">
        <f t="shared" si="0"/>
        <v>0.8421052631578948</v>
      </c>
      <c r="L9" s="21">
        <f t="shared" si="1"/>
        <v>4.75</v>
      </c>
      <c r="M9" s="21">
        <v>0</v>
      </c>
      <c r="N9" s="50">
        <v>37</v>
      </c>
      <c r="O9" s="21"/>
    </row>
    <row r="10" spans="1:24">
      <c r="A10" s="39" t="s">
        <v>83</v>
      </c>
      <c r="B10" s="21" t="s">
        <v>86</v>
      </c>
      <c r="C10" s="21" t="s">
        <v>98</v>
      </c>
      <c r="D10" s="21" t="s">
        <v>9</v>
      </c>
      <c r="E10" s="21">
        <v>2</v>
      </c>
      <c r="F10" s="21">
        <v>1</v>
      </c>
      <c r="G10" s="21">
        <v>445</v>
      </c>
      <c r="H10" s="21">
        <v>36</v>
      </c>
      <c r="I10" s="49" t="s">
        <v>138</v>
      </c>
      <c r="J10" s="21" t="s">
        <v>322</v>
      </c>
      <c r="K10" s="39">
        <f t="shared" si="0"/>
        <v>0.26966292134831465</v>
      </c>
      <c r="L10" s="21">
        <f t="shared" si="1"/>
        <v>7.416666666666667</v>
      </c>
      <c r="M10" s="21">
        <v>1</v>
      </c>
      <c r="N10" s="50">
        <v>36</v>
      </c>
      <c r="O10" s="21"/>
    </row>
    <row r="11" spans="1:24">
      <c r="A11" s="39" t="s">
        <v>83</v>
      </c>
      <c r="B11" s="21" t="s">
        <v>86</v>
      </c>
      <c r="C11" s="21" t="s">
        <v>99</v>
      </c>
      <c r="D11" s="21" t="s">
        <v>9</v>
      </c>
      <c r="E11" s="21">
        <v>6</v>
      </c>
      <c r="F11" s="21">
        <v>0</v>
      </c>
      <c r="G11" s="21">
        <v>338</v>
      </c>
      <c r="H11" s="21">
        <v>39</v>
      </c>
      <c r="I11" s="49" t="s">
        <v>131</v>
      </c>
      <c r="J11" s="21" t="s">
        <v>322</v>
      </c>
      <c r="K11" s="39">
        <f t="shared" si="0"/>
        <v>1.0650887573964498</v>
      </c>
      <c r="L11" s="21">
        <f t="shared" si="1"/>
        <v>5.6333333333333337</v>
      </c>
      <c r="M11" s="21">
        <v>0</v>
      </c>
      <c r="N11" s="50">
        <v>39</v>
      </c>
      <c r="O11" s="21"/>
    </row>
    <row r="12" spans="1:24">
      <c r="A12" s="39" t="s">
        <v>83</v>
      </c>
      <c r="B12" s="21" t="s">
        <v>86</v>
      </c>
      <c r="C12" s="21" t="s">
        <v>100</v>
      </c>
      <c r="D12" s="21" t="s">
        <v>9</v>
      </c>
      <c r="E12" s="21">
        <v>3</v>
      </c>
      <c r="F12" s="21">
        <v>0</v>
      </c>
      <c r="G12" s="21">
        <v>120</v>
      </c>
      <c r="H12" s="21">
        <v>46</v>
      </c>
      <c r="I12" s="49" t="s">
        <v>132</v>
      </c>
      <c r="J12" s="21" t="s">
        <v>322</v>
      </c>
      <c r="K12" s="39">
        <f t="shared" si="0"/>
        <v>1.5</v>
      </c>
      <c r="L12" s="21">
        <f t="shared" si="1"/>
        <v>2</v>
      </c>
      <c r="M12" s="21">
        <v>0</v>
      </c>
      <c r="N12" s="50">
        <v>46</v>
      </c>
      <c r="O12" s="21"/>
    </row>
    <row r="13" spans="1:24">
      <c r="A13" s="39" t="s">
        <v>83</v>
      </c>
      <c r="B13" s="21" t="s">
        <v>86</v>
      </c>
      <c r="C13" s="21" t="s">
        <v>101</v>
      </c>
      <c r="D13" s="21" t="s">
        <v>9</v>
      </c>
      <c r="E13" s="21">
        <v>1</v>
      </c>
      <c r="F13" s="21">
        <v>0</v>
      </c>
      <c r="G13" s="21">
        <v>118</v>
      </c>
      <c r="H13" s="21">
        <v>27</v>
      </c>
      <c r="I13" s="49" t="s">
        <v>134</v>
      </c>
      <c r="J13" s="21" t="s">
        <v>322</v>
      </c>
      <c r="K13" s="39">
        <f t="shared" si="0"/>
        <v>0.50847457627118642</v>
      </c>
      <c r="L13" s="21">
        <f t="shared" si="1"/>
        <v>1.9666666666666666</v>
      </c>
      <c r="M13" s="21">
        <v>0</v>
      </c>
      <c r="N13" s="50">
        <v>27</v>
      </c>
      <c r="O13" s="21"/>
    </row>
    <row r="14" spans="1:24">
      <c r="A14" s="39" t="s">
        <v>83</v>
      </c>
      <c r="B14" s="21" t="s">
        <v>86</v>
      </c>
      <c r="C14" s="21" t="s">
        <v>102</v>
      </c>
      <c r="D14" s="21" t="s">
        <v>9</v>
      </c>
      <c r="E14" s="21">
        <v>1</v>
      </c>
      <c r="F14" s="21">
        <v>0</v>
      </c>
      <c r="G14" s="21">
        <v>99</v>
      </c>
      <c r="H14" s="21">
        <v>42</v>
      </c>
      <c r="I14" s="49" t="s">
        <v>139</v>
      </c>
      <c r="J14" s="21" t="s">
        <v>321</v>
      </c>
      <c r="K14" s="39">
        <f t="shared" si="0"/>
        <v>0.60606060606060608</v>
      </c>
      <c r="L14" s="21">
        <f t="shared" si="1"/>
        <v>1.65</v>
      </c>
      <c r="M14" s="21">
        <v>0</v>
      </c>
      <c r="N14" s="50">
        <v>42</v>
      </c>
      <c r="O14" s="21"/>
    </row>
    <row r="15" spans="1:24">
      <c r="A15" s="39" t="s">
        <v>83</v>
      </c>
      <c r="B15" s="21" t="s">
        <v>86</v>
      </c>
      <c r="C15" s="21" t="s">
        <v>103</v>
      </c>
      <c r="D15" s="21" t="s">
        <v>9</v>
      </c>
      <c r="E15" s="21">
        <v>3</v>
      </c>
      <c r="F15" s="21">
        <v>0</v>
      </c>
      <c r="G15" s="21">
        <v>124</v>
      </c>
      <c r="H15" s="21">
        <v>42</v>
      </c>
      <c r="I15" s="49" t="s">
        <v>140</v>
      </c>
      <c r="J15" s="21" t="s">
        <v>321</v>
      </c>
      <c r="K15" s="39">
        <f t="shared" si="0"/>
        <v>1.4516129032258065</v>
      </c>
      <c r="L15" s="21">
        <f t="shared" si="1"/>
        <v>2.0666666666666669</v>
      </c>
      <c r="M15" s="21">
        <v>0</v>
      </c>
      <c r="N15" s="50">
        <v>42</v>
      </c>
      <c r="O15" s="21"/>
    </row>
    <row r="16" spans="1:24">
      <c r="A16" s="39" t="s">
        <v>83</v>
      </c>
      <c r="B16" s="21" t="s">
        <v>86</v>
      </c>
      <c r="C16" s="21" t="s">
        <v>104</v>
      </c>
      <c r="D16" s="21" t="s">
        <v>9</v>
      </c>
      <c r="E16" s="21">
        <v>5</v>
      </c>
      <c r="F16" s="21">
        <v>0</v>
      </c>
      <c r="G16" s="21">
        <v>189</v>
      </c>
      <c r="H16" s="21">
        <v>53</v>
      </c>
      <c r="I16" s="49" t="s">
        <v>137</v>
      </c>
      <c r="J16" s="21" t="s">
        <v>322</v>
      </c>
      <c r="K16" s="39">
        <f t="shared" si="0"/>
        <v>1.5873015873015872</v>
      </c>
      <c r="L16" s="21">
        <f t="shared" si="1"/>
        <v>3.15</v>
      </c>
      <c r="M16" s="21">
        <v>0</v>
      </c>
      <c r="N16" s="50">
        <v>53</v>
      </c>
      <c r="O16" s="21"/>
    </row>
    <row r="17" spans="1:15">
      <c r="A17" s="39" t="s">
        <v>83</v>
      </c>
      <c r="B17" s="21" t="s">
        <v>67</v>
      </c>
      <c r="C17" s="21" t="s">
        <v>98</v>
      </c>
      <c r="D17" s="21" t="s">
        <v>9</v>
      </c>
      <c r="E17" s="21">
        <v>6</v>
      </c>
      <c r="F17" s="21">
        <v>3</v>
      </c>
      <c r="G17" s="21">
        <v>507</v>
      </c>
      <c r="H17" s="21">
        <v>34</v>
      </c>
      <c r="I17" s="49" t="s">
        <v>138</v>
      </c>
      <c r="J17" s="21" t="s">
        <v>323</v>
      </c>
      <c r="K17" s="39">
        <f t="shared" si="0"/>
        <v>0.7100591715976331</v>
      </c>
      <c r="L17" s="21">
        <f t="shared" si="1"/>
        <v>8.4499999999999993</v>
      </c>
      <c r="M17" s="21">
        <v>3</v>
      </c>
      <c r="N17" s="50">
        <v>34</v>
      </c>
      <c r="O17" s="21"/>
    </row>
    <row r="18" spans="1:15">
      <c r="A18" s="39" t="s">
        <v>83</v>
      </c>
      <c r="B18" s="21" t="s">
        <v>67</v>
      </c>
      <c r="C18" s="21" t="s">
        <v>99</v>
      </c>
      <c r="D18" s="21" t="s">
        <v>9</v>
      </c>
      <c r="E18" s="21">
        <v>14</v>
      </c>
      <c r="F18" s="21">
        <v>0</v>
      </c>
      <c r="G18" s="21">
        <v>728</v>
      </c>
      <c r="H18" s="21">
        <v>34</v>
      </c>
      <c r="I18" s="49" t="s">
        <v>131</v>
      </c>
      <c r="J18" s="21" t="s">
        <v>323</v>
      </c>
      <c r="K18" s="39">
        <f t="shared" si="0"/>
        <v>1.153846153846154</v>
      </c>
      <c r="L18" s="21">
        <f t="shared" si="1"/>
        <v>12.133333333333333</v>
      </c>
      <c r="M18" s="21">
        <v>0</v>
      </c>
      <c r="N18" s="50">
        <v>34</v>
      </c>
      <c r="O18" s="21"/>
    </row>
    <row r="19" spans="1:15">
      <c r="A19" s="39" t="s">
        <v>83</v>
      </c>
      <c r="B19" s="21" t="s">
        <v>67</v>
      </c>
      <c r="C19" s="21" t="s">
        <v>100</v>
      </c>
      <c r="D19" s="21" t="s">
        <v>9</v>
      </c>
      <c r="E19" s="21">
        <v>14</v>
      </c>
      <c r="F19" s="21">
        <v>0</v>
      </c>
      <c r="G19" s="21">
        <v>667</v>
      </c>
      <c r="H19" s="21">
        <v>38</v>
      </c>
      <c r="I19" s="49" t="s">
        <v>132</v>
      </c>
      <c r="J19" s="21" t="s">
        <v>323</v>
      </c>
      <c r="K19" s="39">
        <f t="shared" si="0"/>
        <v>1.2593703148425788</v>
      </c>
      <c r="L19" s="21">
        <f t="shared" si="1"/>
        <v>11.116666666666667</v>
      </c>
      <c r="M19" s="21">
        <v>0</v>
      </c>
      <c r="N19" s="50">
        <v>38</v>
      </c>
      <c r="O19" s="21"/>
    </row>
    <row r="20" spans="1:15">
      <c r="A20" s="39" t="s">
        <v>83</v>
      </c>
      <c r="B20" s="21" t="s">
        <v>67</v>
      </c>
      <c r="C20" s="21" t="s">
        <v>101</v>
      </c>
      <c r="D20" s="21" t="s">
        <v>9</v>
      </c>
      <c r="E20" s="21">
        <v>3</v>
      </c>
      <c r="F20" s="21">
        <v>1</v>
      </c>
      <c r="G20" s="21">
        <v>1460</v>
      </c>
      <c r="H20" s="21">
        <v>39</v>
      </c>
      <c r="I20" s="49" t="s">
        <v>133</v>
      </c>
      <c r="J20" s="21" t="s">
        <v>323</v>
      </c>
      <c r="K20" s="39">
        <f t="shared" si="0"/>
        <v>0.12328767123287671</v>
      </c>
      <c r="L20" s="21">
        <f t="shared" si="1"/>
        <v>24.333333333333332</v>
      </c>
      <c r="M20" s="21">
        <v>1</v>
      </c>
      <c r="N20" s="50">
        <v>39</v>
      </c>
      <c r="O20" s="21"/>
    </row>
    <row r="21" spans="1:15">
      <c r="A21" s="39" t="s">
        <v>83</v>
      </c>
      <c r="B21" s="21" t="s">
        <v>67</v>
      </c>
      <c r="C21" s="21" t="s">
        <v>102</v>
      </c>
      <c r="D21" s="21" t="s">
        <v>9</v>
      </c>
      <c r="E21" s="21">
        <v>39</v>
      </c>
      <c r="F21" s="21">
        <v>1</v>
      </c>
      <c r="G21" s="21">
        <v>1578</v>
      </c>
      <c r="H21" s="21">
        <v>39</v>
      </c>
      <c r="I21" s="49" t="s">
        <v>134</v>
      </c>
      <c r="J21" s="21" t="s">
        <v>323</v>
      </c>
      <c r="K21" s="39">
        <f t="shared" si="0"/>
        <v>1.4828897338403042</v>
      </c>
      <c r="L21" s="21">
        <f t="shared" si="1"/>
        <v>26.3</v>
      </c>
      <c r="M21" s="21">
        <v>1</v>
      </c>
      <c r="N21" s="50">
        <v>39</v>
      </c>
      <c r="O21" s="21"/>
    </row>
    <row r="22" spans="1:15">
      <c r="A22" s="39" t="s">
        <v>83</v>
      </c>
      <c r="B22" s="21" t="s">
        <v>67</v>
      </c>
      <c r="C22" s="21" t="s">
        <v>103</v>
      </c>
      <c r="D22" s="21" t="s">
        <v>9</v>
      </c>
      <c r="E22" s="21">
        <v>2</v>
      </c>
      <c r="F22" s="21">
        <v>0</v>
      </c>
      <c r="G22" s="21">
        <v>395</v>
      </c>
      <c r="H22" s="21">
        <v>40</v>
      </c>
      <c r="I22" s="49" t="s">
        <v>139</v>
      </c>
      <c r="J22" s="21" t="s">
        <v>322</v>
      </c>
      <c r="K22" s="39">
        <f t="shared" si="0"/>
        <v>0.30379746835443039</v>
      </c>
      <c r="L22" s="21">
        <f t="shared" si="1"/>
        <v>6.583333333333333</v>
      </c>
      <c r="M22" s="21">
        <v>0</v>
      </c>
      <c r="N22" s="50">
        <v>40</v>
      </c>
      <c r="O22" s="21"/>
    </row>
    <row r="23" spans="1:15">
      <c r="A23" s="39" t="s">
        <v>83</v>
      </c>
      <c r="B23" s="21" t="s">
        <v>67</v>
      </c>
      <c r="C23" s="21" t="s">
        <v>104</v>
      </c>
      <c r="D23" s="21" t="s">
        <v>9</v>
      </c>
      <c r="E23" s="21">
        <v>2</v>
      </c>
      <c r="F23" s="21">
        <v>0</v>
      </c>
      <c r="G23" s="21">
        <v>296</v>
      </c>
      <c r="H23" s="21">
        <v>34</v>
      </c>
      <c r="I23" s="49" t="s">
        <v>140</v>
      </c>
      <c r="J23" s="21" t="s">
        <v>322</v>
      </c>
      <c r="K23" s="39">
        <f t="shared" si="0"/>
        <v>0.40540540540540543</v>
      </c>
      <c r="L23" s="21">
        <f t="shared" si="1"/>
        <v>4.9333333333333336</v>
      </c>
      <c r="M23" s="21">
        <v>0</v>
      </c>
      <c r="N23" s="50">
        <v>34</v>
      </c>
      <c r="O23" s="21"/>
    </row>
    <row r="24" spans="1:15">
      <c r="A24" s="39" t="s">
        <v>83</v>
      </c>
      <c r="B24" s="21" t="s">
        <v>67</v>
      </c>
      <c r="C24" s="21" t="s">
        <v>105</v>
      </c>
      <c r="D24" s="21" t="s">
        <v>9</v>
      </c>
      <c r="E24" s="21">
        <v>1</v>
      </c>
      <c r="F24" s="21">
        <v>0</v>
      </c>
      <c r="G24" s="21">
        <v>100</v>
      </c>
      <c r="H24" s="21">
        <v>30</v>
      </c>
      <c r="I24" s="49" t="s">
        <v>137</v>
      </c>
      <c r="J24" s="21" t="s">
        <v>323</v>
      </c>
      <c r="K24" s="39">
        <f t="shared" si="0"/>
        <v>0.6</v>
      </c>
      <c r="L24" s="21">
        <f t="shared" si="1"/>
        <v>1.6666666666666667</v>
      </c>
      <c r="M24" s="21">
        <v>0</v>
      </c>
      <c r="N24" s="50">
        <v>30</v>
      </c>
      <c r="O24" s="21"/>
    </row>
    <row r="25" spans="1:15">
      <c r="A25" s="39" t="s">
        <v>83</v>
      </c>
      <c r="B25" s="21" t="s">
        <v>88</v>
      </c>
      <c r="C25" s="21" t="s">
        <v>98</v>
      </c>
      <c r="D25" s="21" t="s">
        <v>9</v>
      </c>
      <c r="E25" s="21">
        <v>1</v>
      </c>
      <c r="F25" s="21">
        <v>0</v>
      </c>
      <c r="G25" s="21">
        <v>128</v>
      </c>
      <c r="H25" s="21">
        <v>51</v>
      </c>
      <c r="I25" s="49" t="s">
        <v>141</v>
      </c>
      <c r="J25" s="21" t="s">
        <v>321</v>
      </c>
      <c r="K25" s="39">
        <f t="shared" si="0"/>
        <v>0.46875</v>
      </c>
      <c r="L25" s="21">
        <f t="shared" si="1"/>
        <v>2.1333333333333333</v>
      </c>
      <c r="M25" s="21">
        <v>0</v>
      </c>
      <c r="N25" s="50">
        <v>51</v>
      </c>
      <c r="O25" s="21"/>
    </row>
    <row r="26" spans="1:15">
      <c r="A26" s="39" t="s">
        <v>83</v>
      </c>
      <c r="B26" s="21" t="s">
        <v>88</v>
      </c>
      <c r="C26" s="21" t="s">
        <v>99</v>
      </c>
      <c r="D26" s="21" t="s">
        <v>9</v>
      </c>
      <c r="E26" s="21">
        <v>7</v>
      </c>
      <c r="F26" s="21">
        <v>0</v>
      </c>
      <c r="G26" s="21">
        <v>945</v>
      </c>
      <c r="H26" s="21">
        <v>35</v>
      </c>
      <c r="I26" s="49" t="s">
        <v>142</v>
      </c>
      <c r="J26" s="21" t="s">
        <v>321</v>
      </c>
      <c r="K26" s="39">
        <f t="shared" si="0"/>
        <v>0.44444444444444448</v>
      </c>
      <c r="L26" s="21">
        <f t="shared" si="1"/>
        <v>15.75</v>
      </c>
      <c r="M26" s="21">
        <v>0</v>
      </c>
      <c r="N26" s="50">
        <v>35</v>
      </c>
      <c r="O26" s="21"/>
    </row>
    <row r="27" spans="1:15">
      <c r="A27" s="39" t="s">
        <v>83</v>
      </c>
      <c r="B27" s="21" t="s">
        <v>88</v>
      </c>
      <c r="C27" s="21" t="s">
        <v>100</v>
      </c>
      <c r="D27" s="21" t="s">
        <v>9</v>
      </c>
      <c r="E27" s="21">
        <v>3</v>
      </c>
      <c r="F27" s="21">
        <v>0</v>
      </c>
      <c r="G27" s="21">
        <v>120</v>
      </c>
      <c r="H27" s="21">
        <v>31</v>
      </c>
      <c r="I27" s="49" t="s">
        <v>147</v>
      </c>
      <c r="J27" s="21" t="s">
        <v>321</v>
      </c>
      <c r="K27" s="39">
        <f t="shared" si="0"/>
        <v>1.5</v>
      </c>
      <c r="L27" s="21">
        <f t="shared" si="1"/>
        <v>2</v>
      </c>
      <c r="M27" s="21">
        <v>0</v>
      </c>
      <c r="N27" s="50">
        <v>31</v>
      </c>
      <c r="O27" s="21"/>
    </row>
    <row r="28" spans="1:15">
      <c r="A28" s="39" t="s">
        <v>83</v>
      </c>
      <c r="B28" s="21" t="s">
        <v>88</v>
      </c>
      <c r="C28" s="21" t="s">
        <v>101</v>
      </c>
      <c r="D28" s="21" t="s">
        <v>9</v>
      </c>
      <c r="E28" s="21">
        <v>0</v>
      </c>
      <c r="F28" s="21">
        <v>1</v>
      </c>
      <c r="G28" s="21">
        <v>95</v>
      </c>
      <c r="H28" s="21">
        <v>40</v>
      </c>
      <c r="I28" s="49" t="s">
        <v>144</v>
      </c>
      <c r="J28" s="21" t="s">
        <v>321</v>
      </c>
      <c r="K28" s="39">
        <f t="shared" si="0"/>
        <v>0</v>
      </c>
      <c r="L28" s="21">
        <f t="shared" si="1"/>
        <v>1.5833333333333333</v>
      </c>
      <c r="M28" s="21">
        <v>1</v>
      </c>
      <c r="N28" s="50">
        <v>40</v>
      </c>
      <c r="O28" s="21"/>
    </row>
    <row r="29" spans="1:15">
      <c r="A29" s="39" t="s">
        <v>83</v>
      </c>
      <c r="B29" s="21" t="s">
        <v>88</v>
      </c>
      <c r="C29" s="21" t="s">
        <v>102</v>
      </c>
      <c r="D29" s="21" t="s">
        <v>9</v>
      </c>
      <c r="E29" s="21">
        <v>2</v>
      </c>
      <c r="F29" s="21">
        <v>0</v>
      </c>
      <c r="G29" s="21">
        <v>160</v>
      </c>
      <c r="H29" s="21">
        <v>33</v>
      </c>
      <c r="I29" s="49" t="s">
        <v>145</v>
      </c>
      <c r="J29" s="21" t="s">
        <v>321</v>
      </c>
      <c r="K29" s="39">
        <f t="shared" si="0"/>
        <v>0.75</v>
      </c>
      <c r="L29" s="21">
        <f t="shared" si="1"/>
        <v>2.6666666666666665</v>
      </c>
      <c r="M29" s="21">
        <v>0</v>
      </c>
      <c r="N29" s="50">
        <v>33</v>
      </c>
      <c r="O29" s="21"/>
    </row>
    <row r="30" spans="1:15">
      <c r="A30" s="39" t="s">
        <v>83</v>
      </c>
      <c r="B30" s="21" t="s">
        <v>88</v>
      </c>
      <c r="C30" s="21" t="s">
        <v>103</v>
      </c>
      <c r="D30" s="21" t="s">
        <v>9</v>
      </c>
      <c r="E30" s="21">
        <v>1</v>
      </c>
      <c r="F30" s="21">
        <v>0</v>
      </c>
      <c r="G30" s="21">
        <v>216</v>
      </c>
      <c r="H30" s="21">
        <v>35</v>
      </c>
      <c r="I30" s="49" t="s">
        <v>139</v>
      </c>
      <c r="J30" s="21" t="s">
        <v>323</v>
      </c>
      <c r="K30" s="39">
        <f t="shared" si="0"/>
        <v>0.27777777777777779</v>
      </c>
      <c r="L30" s="21">
        <f t="shared" si="1"/>
        <v>3.6</v>
      </c>
      <c r="M30" s="21">
        <v>0</v>
      </c>
      <c r="N30" s="50">
        <v>35</v>
      </c>
      <c r="O30" s="21"/>
    </row>
    <row r="31" spans="1:15">
      <c r="A31" s="39" t="s">
        <v>83</v>
      </c>
      <c r="B31" s="21" t="s">
        <v>88</v>
      </c>
      <c r="C31" s="21" t="s">
        <v>104</v>
      </c>
      <c r="D31" s="21" t="s">
        <v>9</v>
      </c>
      <c r="E31" s="21">
        <v>24</v>
      </c>
      <c r="F31" s="21">
        <v>2</v>
      </c>
      <c r="G31" s="21">
        <v>1079</v>
      </c>
      <c r="H31" s="21">
        <v>29</v>
      </c>
      <c r="I31" s="49" t="s">
        <v>146</v>
      </c>
      <c r="J31" s="21" t="s">
        <v>321</v>
      </c>
      <c r="K31" s="39">
        <f t="shared" si="0"/>
        <v>1.3345690454124188</v>
      </c>
      <c r="L31" s="21">
        <f t="shared" si="1"/>
        <v>17.983333333333334</v>
      </c>
      <c r="M31" s="21">
        <v>2</v>
      </c>
      <c r="N31" s="50">
        <v>29</v>
      </c>
      <c r="O31" s="21"/>
    </row>
    <row r="32" spans="1:15">
      <c r="A32" s="39" t="s">
        <v>83</v>
      </c>
      <c r="B32" s="21" t="s">
        <v>88</v>
      </c>
      <c r="C32" s="21" t="s">
        <v>105</v>
      </c>
      <c r="D32" s="21" t="s">
        <v>9</v>
      </c>
      <c r="E32" s="21">
        <v>28</v>
      </c>
      <c r="F32" s="21">
        <v>1</v>
      </c>
      <c r="G32" s="21">
        <v>1269</v>
      </c>
      <c r="H32" s="21">
        <v>36</v>
      </c>
      <c r="I32" s="49" t="s">
        <v>140</v>
      </c>
      <c r="J32" s="21" t="s">
        <v>323</v>
      </c>
      <c r="K32" s="39">
        <f t="shared" si="0"/>
        <v>1.3238770685579198</v>
      </c>
      <c r="L32" s="21">
        <f t="shared" si="1"/>
        <v>21.15</v>
      </c>
      <c r="M32" s="21">
        <v>1</v>
      </c>
      <c r="N32" s="50">
        <v>36</v>
      </c>
      <c r="O32" s="21"/>
    </row>
    <row r="33" spans="1:24">
      <c r="A33" s="39" t="s">
        <v>83</v>
      </c>
      <c r="B33" s="21" t="s">
        <v>89</v>
      </c>
      <c r="C33" s="21" t="s">
        <v>98</v>
      </c>
      <c r="D33" s="21" t="s">
        <v>9</v>
      </c>
      <c r="E33" s="21">
        <v>8</v>
      </c>
      <c r="F33" s="21">
        <v>0</v>
      </c>
      <c r="G33" s="21">
        <v>962</v>
      </c>
      <c r="H33" s="21">
        <v>38</v>
      </c>
      <c r="I33" s="49" t="s">
        <v>142</v>
      </c>
      <c r="J33" s="21" t="s">
        <v>322</v>
      </c>
      <c r="K33" s="39">
        <f t="shared" si="0"/>
        <v>0.49896049896049899</v>
      </c>
      <c r="L33" s="21">
        <f t="shared" si="1"/>
        <v>16.033333333333335</v>
      </c>
      <c r="M33" s="21">
        <v>0</v>
      </c>
      <c r="N33" s="50">
        <v>38</v>
      </c>
      <c r="O33" s="21"/>
    </row>
    <row r="34" spans="1:24">
      <c r="A34" s="39" t="s">
        <v>83</v>
      </c>
      <c r="B34" s="21" t="s">
        <v>89</v>
      </c>
      <c r="C34" s="21" t="s">
        <v>100</v>
      </c>
      <c r="D34" s="21" t="s">
        <v>9</v>
      </c>
      <c r="E34" s="21">
        <v>9</v>
      </c>
      <c r="F34" s="21">
        <v>2</v>
      </c>
      <c r="G34" s="21">
        <v>446</v>
      </c>
      <c r="H34" s="21">
        <v>24</v>
      </c>
      <c r="I34" s="49" t="s">
        <v>144</v>
      </c>
      <c r="J34" s="21" t="s">
        <v>322</v>
      </c>
      <c r="K34" s="39">
        <f t="shared" si="0"/>
        <v>1.210762331838565</v>
      </c>
      <c r="L34" s="21">
        <f t="shared" si="1"/>
        <v>7.4333333333333336</v>
      </c>
      <c r="M34" s="21">
        <v>2</v>
      </c>
      <c r="N34" s="50">
        <v>24</v>
      </c>
      <c r="O34" s="21"/>
    </row>
    <row r="35" spans="1:24">
      <c r="A35" s="39" t="s">
        <v>83</v>
      </c>
      <c r="B35" s="21" t="s">
        <v>89</v>
      </c>
      <c r="C35" s="21" t="s">
        <v>101</v>
      </c>
      <c r="D35" s="21" t="s">
        <v>9</v>
      </c>
      <c r="E35" s="21">
        <v>2</v>
      </c>
      <c r="F35" s="21">
        <v>0</v>
      </c>
      <c r="G35" s="21">
        <v>250</v>
      </c>
      <c r="H35" s="21">
        <v>39</v>
      </c>
      <c r="I35" s="49" t="s">
        <v>145</v>
      </c>
      <c r="J35" s="21" t="s">
        <v>322</v>
      </c>
      <c r="K35" s="39">
        <f t="shared" ref="K35:K66" si="2">E35/G35*60</f>
        <v>0.48</v>
      </c>
      <c r="L35" s="21">
        <f t="shared" ref="L35:L66" si="3">G35/60</f>
        <v>4.166666666666667</v>
      </c>
      <c r="M35" s="21">
        <v>0</v>
      </c>
      <c r="N35" s="50">
        <v>39</v>
      </c>
      <c r="O35" s="21"/>
    </row>
    <row r="36" spans="1:24">
      <c r="A36" s="39" t="s">
        <v>83</v>
      </c>
      <c r="B36" s="21" t="s">
        <v>89</v>
      </c>
      <c r="C36" s="21" t="s">
        <v>102</v>
      </c>
      <c r="D36" s="21" t="s">
        <v>9</v>
      </c>
      <c r="E36" s="21">
        <v>6</v>
      </c>
      <c r="F36" s="21">
        <v>0</v>
      </c>
      <c r="G36" s="21">
        <v>1019</v>
      </c>
      <c r="H36" s="21">
        <v>33</v>
      </c>
      <c r="I36" s="49" t="s">
        <v>146</v>
      </c>
      <c r="J36" s="21" t="s">
        <v>322</v>
      </c>
      <c r="K36" s="39">
        <f t="shared" si="2"/>
        <v>0.35328753680078506</v>
      </c>
      <c r="L36" s="21">
        <f t="shared" si="3"/>
        <v>16.983333333333334</v>
      </c>
      <c r="M36" s="21">
        <v>0</v>
      </c>
      <c r="N36" s="50">
        <v>33</v>
      </c>
      <c r="O36" s="21"/>
    </row>
    <row r="37" spans="1:24">
      <c r="A37" s="39" t="s">
        <v>83</v>
      </c>
      <c r="B37" s="21" t="s">
        <v>106</v>
      </c>
      <c r="C37" s="21" t="s">
        <v>98</v>
      </c>
      <c r="D37" s="21" t="s">
        <v>9</v>
      </c>
      <c r="E37" s="21">
        <v>7</v>
      </c>
      <c r="F37" s="21">
        <v>2</v>
      </c>
      <c r="G37" s="21">
        <v>615</v>
      </c>
      <c r="H37" s="21">
        <v>20</v>
      </c>
      <c r="I37" s="49" t="s">
        <v>141</v>
      </c>
      <c r="J37" s="21" t="s">
        <v>323</v>
      </c>
      <c r="K37" s="39">
        <f t="shared" si="2"/>
        <v>0.68292682926829273</v>
      </c>
      <c r="L37" s="21">
        <f t="shared" si="3"/>
        <v>10.25</v>
      </c>
      <c r="M37" s="21">
        <v>2</v>
      </c>
      <c r="N37" s="50">
        <v>20</v>
      </c>
      <c r="O37" s="21"/>
    </row>
    <row r="38" spans="1:24">
      <c r="A38" s="39" t="s">
        <v>83</v>
      </c>
      <c r="B38" s="21" t="s">
        <v>106</v>
      </c>
      <c r="C38" s="21" t="s">
        <v>99</v>
      </c>
      <c r="D38" s="21" t="s">
        <v>9</v>
      </c>
      <c r="E38" s="21">
        <v>5</v>
      </c>
      <c r="F38" s="21">
        <v>1</v>
      </c>
      <c r="G38" s="21">
        <v>536</v>
      </c>
      <c r="H38" s="21">
        <v>33</v>
      </c>
      <c r="I38" s="49" t="s">
        <v>142</v>
      </c>
      <c r="J38" s="21" t="s">
        <v>323</v>
      </c>
      <c r="K38" s="39">
        <f t="shared" si="2"/>
        <v>0.55970149253731338</v>
      </c>
      <c r="L38" s="21">
        <f t="shared" si="3"/>
        <v>8.9333333333333336</v>
      </c>
      <c r="M38" s="21">
        <v>1</v>
      </c>
      <c r="N38" s="50">
        <v>33</v>
      </c>
      <c r="O38" s="21"/>
    </row>
    <row r="39" spans="1:24">
      <c r="A39" s="39" t="s">
        <v>83</v>
      </c>
      <c r="B39" s="21" t="s">
        <v>106</v>
      </c>
      <c r="C39" s="21" t="s">
        <v>100</v>
      </c>
      <c r="D39" s="21" t="s">
        <v>9</v>
      </c>
      <c r="E39" s="21">
        <v>23</v>
      </c>
      <c r="F39" s="21">
        <v>1</v>
      </c>
      <c r="G39" s="21">
        <v>870</v>
      </c>
      <c r="H39" s="21">
        <v>31</v>
      </c>
      <c r="I39" s="49" t="s">
        <v>147</v>
      </c>
      <c r="J39" s="21" t="s">
        <v>323</v>
      </c>
      <c r="K39" s="39">
        <f t="shared" si="2"/>
        <v>1.5862068965517242</v>
      </c>
      <c r="L39" s="21">
        <f t="shared" si="3"/>
        <v>14.5</v>
      </c>
      <c r="M39" s="21">
        <v>1</v>
      </c>
      <c r="N39" s="50">
        <v>31</v>
      </c>
      <c r="O39" s="21"/>
    </row>
    <row r="40" spans="1:24">
      <c r="A40" s="39" t="s">
        <v>83</v>
      </c>
      <c r="B40" s="21" t="s">
        <v>106</v>
      </c>
      <c r="C40" s="21" t="s">
        <v>101</v>
      </c>
      <c r="D40" s="21" t="s">
        <v>9</v>
      </c>
      <c r="E40" s="21">
        <v>1</v>
      </c>
      <c r="F40" s="21">
        <v>0</v>
      </c>
      <c r="G40" s="21">
        <v>92</v>
      </c>
      <c r="H40" s="21">
        <v>38</v>
      </c>
      <c r="I40" s="49" t="s">
        <v>144</v>
      </c>
      <c r="J40" s="21" t="s">
        <v>323</v>
      </c>
      <c r="K40" s="39">
        <f t="shared" si="2"/>
        <v>0.65217391304347827</v>
      </c>
      <c r="L40" s="21">
        <f t="shared" si="3"/>
        <v>1.5333333333333334</v>
      </c>
      <c r="M40" s="21">
        <v>0</v>
      </c>
      <c r="N40" s="50">
        <v>38</v>
      </c>
      <c r="O40" s="21"/>
    </row>
    <row r="41" spans="1:24">
      <c r="A41" s="39" t="s">
        <v>83</v>
      </c>
      <c r="B41" s="21" t="s">
        <v>106</v>
      </c>
      <c r="C41" s="21" t="s">
        <v>102</v>
      </c>
      <c r="D41" s="21" t="s">
        <v>9</v>
      </c>
      <c r="E41" s="21">
        <v>5</v>
      </c>
      <c r="F41" s="21">
        <v>0</v>
      </c>
      <c r="G41" s="21">
        <v>208</v>
      </c>
      <c r="H41" s="21">
        <v>40</v>
      </c>
      <c r="I41" s="49" t="s">
        <v>145</v>
      </c>
      <c r="J41" s="21" t="s">
        <v>323</v>
      </c>
      <c r="K41" s="39">
        <f t="shared" si="2"/>
        <v>1.4423076923076923</v>
      </c>
      <c r="L41" s="21">
        <f t="shared" si="3"/>
        <v>3.4666666666666668</v>
      </c>
      <c r="M41" s="21">
        <v>0</v>
      </c>
      <c r="N41" s="50">
        <v>40</v>
      </c>
      <c r="O41" s="21"/>
    </row>
    <row r="42" spans="1:24">
      <c r="A42" s="39" t="s">
        <v>83</v>
      </c>
      <c r="B42" s="21" t="s">
        <v>106</v>
      </c>
      <c r="C42" s="21" t="s">
        <v>103</v>
      </c>
      <c r="D42" s="21" t="s">
        <v>9</v>
      </c>
      <c r="E42" s="21">
        <v>0</v>
      </c>
      <c r="F42" s="21">
        <v>0</v>
      </c>
      <c r="G42" s="21">
        <v>69</v>
      </c>
      <c r="H42" s="21">
        <v>26</v>
      </c>
      <c r="I42" s="49" t="s">
        <v>146</v>
      </c>
      <c r="J42" s="21" t="s">
        <v>323</v>
      </c>
      <c r="K42" s="39">
        <f t="shared" si="2"/>
        <v>0</v>
      </c>
      <c r="L42" s="21">
        <f t="shared" si="3"/>
        <v>1.1499999999999999</v>
      </c>
      <c r="M42" s="21">
        <v>0</v>
      </c>
      <c r="N42" s="50">
        <v>26</v>
      </c>
      <c r="O42" s="21"/>
    </row>
    <row r="43" spans="1:24">
      <c r="A43" s="39" t="s">
        <v>83</v>
      </c>
      <c r="B43" s="21" t="s">
        <v>107</v>
      </c>
      <c r="C43" s="21" t="s">
        <v>98</v>
      </c>
      <c r="D43" s="21" t="s">
        <v>108</v>
      </c>
      <c r="E43" s="21">
        <v>22</v>
      </c>
      <c r="F43" s="21">
        <v>7</v>
      </c>
      <c r="G43" s="21">
        <v>862</v>
      </c>
      <c r="H43" s="21">
        <v>21</v>
      </c>
      <c r="I43" s="49" t="s">
        <v>148</v>
      </c>
      <c r="J43" s="21" t="s">
        <v>321</v>
      </c>
      <c r="K43" s="39">
        <f t="shared" si="2"/>
        <v>1.531322505800464</v>
      </c>
      <c r="L43" s="21">
        <f t="shared" si="3"/>
        <v>14.366666666666667</v>
      </c>
      <c r="M43" s="21">
        <v>7</v>
      </c>
      <c r="N43" s="50">
        <v>21</v>
      </c>
      <c r="O43" s="21"/>
    </row>
    <row r="44" spans="1:24">
      <c r="A44" s="39" t="s">
        <v>83</v>
      </c>
      <c r="B44" s="21" t="s">
        <v>109</v>
      </c>
      <c r="C44" s="21" t="s">
        <v>98</v>
      </c>
      <c r="D44" s="21" t="s">
        <v>108</v>
      </c>
      <c r="E44" s="21">
        <v>3</v>
      </c>
      <c r="F44" s="21">
        <v>0</v>
      </c>
      <c r="G44" s="21">
        <v>403</v>
      </c>
      <c r="H44" s="21">
        <v>58</v>
      </c>
      <c r="I44" s="51" t="s">
        <v>149</v>
      </c>
      <c r="J44" s="21" t="s">
        <v>322</v>
      </c>
      <c r="K44" s="39">
        <f t="shared" si="2"/>
        <v>0.4466501240694789</v>
      </c>
      <c r="L44" s="21">
        <f t="shared" si="3"/>
        <v>6.7166666666666668</v>
      </c>
      <c r="M44" s="21">
        <v>0</v>
      </c>
      <c r="N44" s="50">
        <v>58</v>
      </c>
      <c r="O44" s="21"/>
      <c r="X44" s="8"/>
    </row>
    <row r="45" spans="1:24">
      <c r="A45" s="39" t="s">
        <v>83</v>
      </c>
      <c r="B45" s="21" t="s">
        <v>244</v>
      </c>
      <c r="C45" s="21" t="s">
        <v>98</v>
      </c>
      <c r="D45" s="21" t="s">
        <v>108</v>
      </c>
      <c r="E45" s="21">
        <v>1</v>
      </c>
      <c r="F45" s="21">
        <v>0</v>
      </c>
      <c r="G45" s="21">
        <v>387</v>
      </c>
      <c r="H45" s="21">
        <v>31</v>
      </c>
      <c r="I45" s="51" t="s">
        <v>149</v>
      </c>
      <c r="J45" s="21" t="s">
        <v>323</v>
      </c>
      <c r="K45" s="39">
        <f t="shared" si="2"/>
        <v>0.15503875968992248</v>
      </c>
      <c r="L45" s="21">
        <f t="shared" si="3"/>
        <v>6.45</v>
      </c>
      <c r="M45" s="21">
        <v>0</v>
      </c>
      <c r="N45" s="50">
        <v>31</v>
      </c>
      <c r="O45" s="21"/>
      <c r="X45" s="8"/>
    </row>
    <row r="46" spans="1:24">
      <c r="A46" s="39" t="s">
        <v>83</v>
      </c>
      <c r="B46" s="21" t="s">
        <v>110</v>
      </c>
      <c r="C46" s="21" t="s">
        <v>99</v>
      </c>
      <c r="D46" s="21" t="s">
        <v>108</v>
      </c>
      <c r="E46" s="21">
        <v>31</v>
      </c>
      <c r="F46" s="21">
        <v>7</v>
      </c>
      <c r="G46" s="21">
        <v>1025</v>
      </c>
      <c r="H46" s="21">
        <v>21</v>
      </c>
      <c r="I46" s="49" t="s">
        <v>150</v>
      </c>
      <c r="J46" s="21" t="s">
        <v>323</v>
      </c>
      <c r="K46" s="39">
        <f t="shared" si="2"/>
        <v>1.8146341463414632</v>
      </c>
      <c r="L46" s="21">
        <f t="shared" si="3"/>
        <v>17.083333333333332</v>
      </c>
      <c r="M46" s="21">
        <v>7</v>
      </c>
      <c r="N46" s="50">
        <v>21</v>
      </c>
      <c r="O46" s="21"/>
    </row>
    <row r="47" spans="1:24">
      <c r="A47" s="39" t="s">
        <v>83</v>
      </c>
      <c r="B47" s="21" t="s">
        <v>110</v>
      </c>
      <c r="C47" s="21" t="s">
        <v>100</v>
      </c>
      <c r="D47" s="21" t="s">
        <v>108</v>
      </c>
      <c r="E47" s="21">
        <v>42</v>
      </c>
      <c r="F47" s="21">
        <v>8</v>
      </c>
      <c r="G47" s="21">
        <v>1015</v>
      </c>
      <c r="H47" s="21">
        <v>39</v>
      </c>
      <c r="I47" s="49" t="s">
        <v>148</v>
      </c>
      <c r="J47" s="21" t="s">
        <v>323</v>
      </c>
      <c r="K47" s="39">
        <f t="shared" si="2"/>
        <v>2.4827586206896552</v>
      </c>
      <c r="L47" s="21">
        <f t="shared" si="3"/>
        <v>16.916666666666668</v>
      </c>
      <c r="M47" s="21">
        <v>8</v>
      </c>
      <c r="N47" s="50">
        <v>39</v>
      </c>
      <c r="O47" s="21"/>
    </row>
    <row r="48" spans="1:24">
      <c r="A48" s="39" t="s">
        <v>83</v>
      </c>
      <c r="B48" s="21" t="s">
        <v>110</v>
      </c>
      <c r="C48" s="21" t="s">
        <v>101</v>
      </c>
      <c r="D48" s="21" t="s">
        <v>108</v>
      </c>
      <c r="E48" s="21">
        <v>20</v>
      </c>
      <c r="F48" s="21">
        <v>7</v>
      </c>
      <c r="G48" s="21">
        <v>734</v>
      </c>
      <c r="H48" s="21">
        <v>22</v>
      </c>
      <c r="I48" s="49" t="s">
        <v>151</v>
      </c>
      <c r="J48" s="21" t="s">
        <v>323</v>
      </c>
      <c r="K48" s="39">
        <f t="shared" si="2"/>
        <v>1.6348773841961852</v>
      </c>
      <c r="L48" s="21">
        <f t="shared" si="3"/>
        <v>12.233333333333333</v>
      </c>
      <c r="M48" s="21">
        <v>7</v>
      </c>
      <c r="N48" s="50">
        <v>22</v>
      </c>
      <c r="O48" s="21"/>
    </row>
    <row r="49" spans="1:24">
      <c r="A49" s="39" t="s">
        <v>83</v>
      </c>
      <c r="B49" s="21" t="s">
        <v>111</v>
      </c>
      <c r="C49" s="21" t="s">
        <v>98</v>
      </c>
      <c r="D49" s="21" t="s">
        <v>108</v>
      </c>
      <c r="E49" s="21">
        <v>17</v>
      </c>
      <c r="F49" s="21">
        <v>20</v>
      </c>
      <c r="G49" s="21">
        <v>1340</v>
      </c>
      <c r="H49" s="21">
        <v>22</v>
      </c>
      <c r="I49" s="49" t="s">
        <v>143</v>
      </c>
      <c r="J49" s="21" t="s">
        <v>321</v>
      </c>
      <c r="K49" s="39">
        <f t="shared" si="2"/>
        <v>0.76119402985074625</v>
      </c>
      <c r="L49" s="21">
        <f t="shared" si="3"/>
        <v>22.333333333333332</v>
      </c>
      <c r="M49" s="21">
        <v>20</v>
      </c>
      <c r="N49" s="50">
        <v>22</v>
      </c>
      <c r="O49" s="21"/>
    </row>
    <row r="50" spans="1:24">
      <c r="A50" s="39" t="s">
        <v>83</v>
      </c>
      <c r="B50" s="21" t="s">
        <v>112</v>
      </c>
      <c r="C50" s="21" t="s">
        <v>98</v>
      </c>
      <c r="D50" s="21" t="s">
        <v>108</v>
      </c>
      <c r="E50" s="21">
        <v>2</v>
      </c>
      <c r="F50" s="21">
        <v>0</v>
      </c>
      <c r="G50" s="21">
        <v>55</v>
      </c>
      <c r="H50" s="21">
        <v>21</v>
      </c>
      <c r="I50" s="49" t="s">
        <v>143</v>
      </c>
      <c r="J50" s="21" t="s">
        <v>322</v>
      </c>
      <c r="K50" s="39">
        <f t="shared" si="2"/>
        <v>2.1818181818181817</v>
      </c>
      <c r="L50" s="21">
        <f t="shared" si="3"/>
        <v>0.91666666666666663</v>
      </c>
      <c r="M50" s="21">
        <v>0</v>
      </c>
      <c r="N50" s="50">
        <v>21</v>
      </c>
      <c r="O50" s="21"/>
    </row>
    <row r="51" spans="1:24">
      <c r="A51" s="39" t="s">
        <v>83</v>
      </c>
      <c r="B51" s="21" t="s">
        <v>112</v>
      </c>
      <c r="C51" s="21" t="s">
        <v>99</v>
      </c>
      <c r="D51" s="21" t="s">
        <v>108</v>
      </c>
      <c r="E51" s="21">
        <v>4</v>
      </c>
      <c r="F51" s="21">
        <v>4</v>
      </c>
      <c r="G51" s="21">
        <v>408</v>
      </c>
      <c r="H51" s="21">
        <v>29</v>
      </c>
      <c r="I51" s="49" t="s">
        <v>152</v>
      </c>
      <c r="J51" s="21" t="s">
        <v>322</v>
      </c>
      <c r="K51" s="39">
        <f t="shared" si="2"/>
        <v>0.58823529411764708</v>
      </c>
      <c r="L51" s="21">
        <f t="shared" si="3"/>
        <v>6.8</v>
      </c>
      <c r="M51" s="21">
        <v>4</v>
      </c>
      <c r="N51" s="50">
        <v>29</v>
      </c>
      <c r="O51" s="21"/>
    </row>
    <row r="52" spans="1:24">
      <c r="A52" s="39" t="s">
        <v>83</v>
      </c>
      <c r="B52" s="21" t="s">
        <v>112</v>
      </c>
      <c r="C52" s="21" t="s">
        <v>100</v>
      </c>
      <c r="D52" s="21" t="s">
        <v>108</v>
      </c>
      <c r="E52" s="21">
        <v>12</v>
      </c>
      <c r="F52" s="21">
        <v>8</v>
      </c>
      <c r="G52" s="21">
        <v>1347</v>
      </c>
      <c r="H52" s="21">
        <v>23</v>
      </c>
      <c r="I52" s="51" t="s">
        <v>135</v>
      </c>
      <c r="J52" s="21" t="s">
        <v>322</v>
      </c>
      <c r="K52" s="39">
        <f t="shared" si="2"/>
        <v>0.53452115812917589</v>
      </c>
      <c r="L52" s="21">
        <f t="shared" si="3"/>
        <v>22.45</v>
      </c>
      <c r="M52" s="21">
        <v>8</v>
      </c>
      <c r="N52" s="50">
        <v>23</v>
      </c>
      <c r="O52" s="21"/>
      <c r="X52" s="8"/>
    </row>
    <row r="53" spans="1:24">
      <c r="A53" s="39" t="s">
        <v>83</v>
      </c>
      <c r="B53" s="21" t="s">
        <v>113</v>
      </c>
      <c r="C53" s="21" t="s">
        <v>98</v>
      </c>
      <c r="D53" s="21" t="s">
        <v>108</v>
      </c>
      <c r="E53" s="21">
        <v>40</v>
      </c>
      <c r="F53" s="21">
        <v>17</v>
      </c>
      <c r="G53" s="21">
        <v>1680</v>
      </c>
      <c r="H53" s="21">
        <v>26</v>
      </c>
      <c r="I53" s="51" t="s">
        <v>153</v>
      </c>
      <c r="J53" s="21" t="s">
        <v>323</v>
      </c>
      <c r="K53" s="39">
        <f t="shared" si="2"/>
        <v>1.4285714285714284</v>
      </c>
      <c r="L53" s="21">
        <f t="shared" si="3"/>
        <v>28</v>
      </c>
      <c r="M53" s="21">
        <v>17</v>
      </c>
      <c r="N53" s="50">
        <v>26</v>
      </c>
      <c r="O53" s="21"/>
      <c r="X53" s="8"/>
    </row>
    <row r="54" spans="1:24">
      <c r="A54" s="39" t="s">
        <v>83</v>
      </c>
      <c r="B54" s="21" t="s">
        <v>113</v>
      </c>
      <c r="C54" s="21" t="s">
        <v>99</v>
      </c>
      <c r="D54" s="21" t="s">
        <v>108</v>
      </c>
      <c r="E54" s="21">
        <v>5</v>
      </c>
      <c r="F54" s="21">
        <v>3</v>
      </c>
      <c r="G54" s="21">
        <v>237</v>
      </c>
      <c r="H54" s="21">
        <v>21</v>
      </c>
      <c r="I54" s="49" t="s">
        <v>143</v>
      </c>
      <c r="J54" s="21" t="s">
        <v>323</v>
      </c>
      <c r="K54" s="39">
        <f t="shared" si="2"/>
        <v>1.2658227848101264</v>
      </c>
      <c r="L54" s="21">
        <f t="shared" si="3"/>
        <v>3.95</v>
      </c>
      <c r="M54" s="21">
        <v>3</v>
      </c>
      <c r="N54" s="50">
        <v>21</v>
      </c>
      <c r="O54" s="21"/>
    </row>
    <row r="55" spans="1:24">
      <c r="A55" s="39" t="s">
        <v>83</v>
      </c>
      <c r="B55" s="21" t="s">
        <v>113</v>
      </c>
      <c r="C55" s="21" t="s">
        <v>100</v>
      </c>
      <c r="D55" s="21" t="s">
        <v>108</v>
      </c>
      <c r="E55" s="21">
        <v>0</v>
      </c>
      <c r="F55" s="21">
        <v>1</v>
      </c>
      <c r="G55" s="21">
        <v>214</v>
      </c>
      <c r="H55" s="21">
        <v>24</v>
      </c>
      <c r="I55" s="49" t="s">
        <v>154</v>
      </c>
      <c r="J55" s="21" t="s">
        <v>323</v>
      </c>
      <c r="K55" s="39">
        <f t="shared" si="2"/>
        <v>0</v>
      </c>
      <c r="L55" s="21">
        <f t="shared" si="3"/>
        <v>3.5666666666666669</v>
      </c>
      <c r="M55" s="21">
        <v>1</v>
      </c>
      <c r="N55" s="50">
        <v>24</v>
      </c>
      <c r="O55" s="21"/>
    </row>
    <row r="56" spans="1:24">
      <c r="A56" s="39" t="s">
        <v>83</v>
      </c>
      <c r="B56" s="21" t="s">
        <v>114</v>
      </c>
      <c r="C56" s="21" t="s">
        <v>98</v>
      </c>
      <c r="D56" s="21" t="s">
        <v>108</v>
      </c>
      <c r="E56" s="21">
        <v>13</v>
      </c>
      <c r="F56" s="21">
        <v>9</v>
      </c>
      <c r="G56" s="21">
        <v>809</v>
      </c>
      <c r="H56" s="21">
        <v>10</v>
      </c>
      <c r="I56" s="49" t="s">
        <v>155</v>
      </c>
      <c r="J56" s="21" t="s">
        <v>321</v>
      </c>
      <c r="K56" s="39">
        <f t="shared" si="2"/>
        <v>0.96415327564894926</v>
      </c>
      <c r="L56" s="21">
        <f t="shared" si="3"/>
        <v>13.483333333333333</v>
      </c>
      <c r="M56" s="21">
        <v>9</v>
      </c>
      <c r="N56" s="50">
        <v>10</v>
      </c>
      <c r="O56" s="21"/>
    </row>
    <row r="57" spans="1:24">
      <c r="A57" s="39" t="s">
        <v>83</v>
      </c>
      <c r="B57" s="21" t="s">
        <v>114</v>
      </c>
      <c r="C57" s="21" t="s">
        <v>99</v>
      </c>
      <c r="D57" s="21" t="s">
        <v>108</v>
      </c>
      <c r="E57" s="21">
        <v>13</v>
      </c>
      <c r="F57" s="21">
        <v>6</v>
      </c>
      <c r="G57" s="21">
        <v>846</v>
      </c>
      <c r="H57" s="21">
        <v>22</v>
      </c>
      <c r="I57" s="49" t="s">
        <v>156</v>
      </c>
      <c r="J57" s="21" t="s">
        <v>321</v>
      </c>
      <c r="K57" s="39">
        <f t="shared" si="2"/>
        <v>0.92198581560283688</v>
      </c>
      <c r="L57" s="21">
        <f t="shared" si="3"/>
        <v>14.1</v>
      </c>
      <c r="M57" s="21">
        <v>6</v>
      </c>
      <c r="N57" s="50">
        <v>22</v>
      </c>
      <c r="O57" s="21"/>
    </row>
    <row r="58" spans="1:24">
      <c r="A58" s="39" t="s">
        <v>83</v>
      </c>
      <c r="B58" s="21" t="s">
        <v>114</v>
      </c>
      <c r="C58" s="21" t="s">
        <v>100</v>
      </c>
      <c r="D58" s="21" t="s">
        <v>108</v>
      </c>
      <c r="E58" s="21">
        <v>2</v>
      </c>
      <c r="F58" s="21">
        <v>2</v>
      </c>
      <c r="G58" s="21">
        <v>369</v>
      </c>
      <c r="H58" s="21">
        <v>36</v>
      </c>
      <c r="I58" s="49" t="s">
        <v>159</v>
      </c>
      <c r="J58" s="21" t="s">
        <v>321</v>
      </c>
      <c r="K58" s="39">
        <f t="shared" si="2"/>
        <v>0.32520325203252032</v>
      </c>
      <c r="L58" s="21">
        <f t="shared" si="3"/>
        <v>6.15</v>
      </c>
      <c r="M58" s="21">
        <v>2</v>
      </c>
      <c r="N58" s="50">
        <v>36</v>
      </c>
      <c r="O58" s="21"/>
    </row>
    <row r="59" spans="1:24">
      <c r="A59" s="39" t="s">
        <v>83</v>
      </c>
      <c r="B59" s="21" t="s">
        <v>114</v>
      </c>
      <c r="C59" s="21" t="s">
        <v>101</v>
      </c>
      <c r="D59" s="21" t="s">
        <v>108</v>
      </c>
      <c r="E59" s="21">
        <v>5</v>
      </c>
      <c r="F59" s="21">
        <v>7</v>
      </c>
      <c r="G59" s="21">
        <v>340</v>
      </c>
      <c r="H59" s="21">
        <v>37</v>
      </c>
      <c r="I59" s="49" t="s">
        <v>158</v>
      </c>
      <c r="J59" s="21" t="s">
        <v>321</v>
      </c>
      <c r="K59" s="39">
        <f t="shared" si="2"/>
        <v>0.88235294117647056</v>
      </c>
      <c r="L59" s="21">
        <f t="shared" si="3"/>
        <v>5.666666666666667</v>
      </c>
      <c r="M59" s="21">
        <v>7</v>
      </c>
      <c r="N59" s="50">
        <v>37</v>
      </c>
      <c r="O59" s="21"/>
    </row>
    <row r="60" spans="1:24">
      <c r="A60" s="39" t="s">
        <v>83</v>
      </c>
      <c r="B60" s="21" t="s">
        <v>115</v>
      </c>
      <c r="C60" s="21" t="s">
        <v>98</v>
      </c>
      <c r="D60" s="21" t="s">
        <v>108</v>
      </c>
      <c r="E60" s="21">
        <v>0</v>
      </c>
      <c r="F60" s="21">
        <v>4</v>
      </c>
      <c r="G60" s="21">
        <v>187</v>
      </c>
      <c r="H60" s="21">
        <v>35</v>
      </c>
      <c r="I60" s="49" t="s">
        <v>155</v>
      </c>
      <c r="J60" s="21" t="s">
        <v>323</v>
      </c>
      <c r="K60" s="39">
        <f t="shared" si="2"/>
        <v>0</v>
      </c>
      <c r="L60" s="21">
        <f t="shared" si="3"/>
        <v>3.1166666666666667</v>
      </c>
      <c r="M60" s="21">
        <v>4</v>
      </c>
      <c r="N60" s="50">
        <v>35</v>
      </c>
      <c r="O60" s="21"/>
    </row>
    <row r="61" spans="1:24">
      <c r="A61" s="39" t="s">
        <v>83</v>
      </c>
      <c r="B61" s="21" t="s">
        <v>115</v>
      </c>
      <c r="C61" s="21" t="s">
        <v>99</v>
      </c>
      <c r="D61" s="21" t="s">
        <v>108</v>
      </c>
      <c r="E61" s="21">
        <v>3</v>
      </c>
      <c r="F61" s="21">
        <v>5</v>
      </c>
      <c r="G61" s="21">
        <v>470</v>
      </c>
      <c r="H61" s="21">
        <v>29</v>
      </c>
      <c r="I61" s="49" t="s">
        <v>160</v>
      </c>
      <c r="J61" s="21" t="s">
        <v>323</v>
      </c>
      <c r="K61" s="39">
        <f t="shared" si="2"/>
        <v>0.38297872340425532</v>
      </c>
      <c r="L61" s="21">
        <f t="shared" si="3"/>
        <v>7.833333333333333</v>
      </c>
      <c r="M61" s="21">
        <v>5</v>
      </c>
      <c r="N61" s="50">
        <v>29</v>
      </c>
      <c r="O61" s="21"/>
    </row>
    <row r="62" spans="1:24">
      <c r="A62" s="39" t="s">
        <v>83</v>
      </c>
      <c r="B62" s="21" t="s">
        <v>115</v>
      </c>
      <c r="C62" s="21" t="s">
        <v>100</v>
      </c>
      <c r="D62" s="21" t="s">
        <v>108</v>
      </c>
      <c r="E62" s="21">
        <v>2</v>
      </c>
      <c r="F62" s="21">
        <v>5</v>
      </c>
      <c r="G62" s="21">
        <v>423</v>
      </c>
      <c r="H62" s="21">
        <v>31</v>
      </c>
      <c r="I62" s="49" t="s">
        <v>159</v>
      </c>
      <c r="J62" s="21" t="s">
        <v>323</v>
      </c>
      <c r="K62" s="39">
        <f t="shared" si="2"/>
        <v>0.28368794326241131</v>
      </c>
      <c r="L62" s="21">
        <f t="shared" si="3"/>
        <v>7.05</v>
      </c>
      <c r="M62" s="21">
        <v>5</v>
      </c>
      <c r="N62" s="50">
        <v>31</v>
      </c>
      <c r="O62" s="21"/>
    </row>
    <row r="63" spans="1:24">
      <c r="A63" s="39" t="s">
        <v>83</v>
      </c>
      <c r="B63" s="21" t="s">
        <v>115</v>
      </c>
      <c r="C63" s="21" t="s">
        <v>101</v>
      </c>
      <c r="D63" s="21" t="s">
        <v>108</v>
      </c>
      <c r="E63" s="21">
        <v>0</v>
      </c>
      <c r="F63" s="21">
        <v>1</v>
      </c>
      <c r="G63" s="21">
        <v>95</v>
      </c>
      <c r="H63" s="21">
        <v>25</v>
      </c>
      <c r="I63" s="49" t="s">
        <v>158</v>
      </c>
      <c r="J63" s="21" t="s">
        <v>323</v>
      </c>
      <c r="K63" s="39">
        <f t="shared" si="2"/>
        <v>0</v>
      </c>
      <c r="L63" s="21">
        <f t="shared" si="3"/>
        <v>1.5833333333333333</v>
      </c>
      <c r="M63" s="21">
        <v>1</v>
      </c>
      <c r="N63" s="50">
        <v>25</v>
      </c>
      <c r="O63" s="21"/>
    </row>
    <row r="64" spans="1:24">
      <c r="A64" s="39" t="s">
        <v>83</v>
      </c>
      <c r="B64" s="21" t="s">
        <v>116</v>
      </c>
      <c r="C64" s="21" t="s">
        <v>98</v>
      </c>
      <c r="D64" s="21" t="s">
        <v>108</v>
      </c>
      <c r="E64" s="21">
        <v>2</v>
      </c>
      <c r="F64" s="21">
        <v>0</v>
      </c>
      <c r="G64" s="21">
        <v>554</v>
      </c>
      <c r="H64" s="21">
        <v>28</v>
      </c>
      <c r="I64" s="49" t="s">
        <v>161</v>
      </c>
      <c r="J64" s="21" t="s">
        <v>321</v>
      </c>
      <c r="K64" s="39">
        <f t="shared" si="2"/>
        <v>0.21660649819494585</v>
      </c>
      <c r="L64" s="21">
        <f t="shared" si="3"/>
        <v>9.2333333333333325</v>
      </c>
      <c r="M64" s="21">
        <v>0</v>
      </c>
      <c r="N64" s="50">
        <v>28</v>
      </c>
      <c r="O64" s="21"/>
    </row>
    <row r="65" spans="1:24">
      <c r="A65" s="39" t="s">
        <v>83</v>
      </c>
      <c r="B65" s="21" t="s">
        <v>116</v>
      </c>
      <c r="C65" s="21" t="s">
        <v>99</v>
      </c>
      <c r="D65" s="21" t="s">
        <v>108</v>
      </c>
      <c r="E65" s="21">
        <v>11</v>
      </c>
      <c r="F65" s="21">
        <v>8</v>
      </c>
      <c r="G65" s="21">
        <v>382</v>
      </c>
      <c r="H65" s="21">
        <v>30</v>
      </c>
      <c r="I65" s="49" t="s">
        <v>162</v>
      </c>
      <c r="J65" s="21" t="s">
        <v>321</v>
      </c>
      <c r="K65" s="39">
        <f t="shared" si="2"/>
        <v>1.7277486910994764</v>
      </c>
      <c r="L65" s="21">
        <f t="shared" si="3"/>
        <v>6.3666666666666663</v>
      </c>
      <c r="M65" s="21">
        <v>8</v>
      </c>
      <c r="N65" s="50">
        <v>30</v>
      </c>
      <c r="O65" s="21"/>
    </row>
    <row r="66" spans="1:24">
      <c r="A66" s="39" t="s">
        <v>83</v>
      </c>
      <c r="B66" s="21" t="s">
        <v>116</v>
      </c>
      <c r="C66" s="21" t="s">
        <v>100</v>
      </c>
      <c r="D66" s="21" t="s">
        <v>108</v>
      </c>
      <c r="E66" s="21">
        <v>13</v>
      </c>
      <c r="F66" s="21">
        <v>7</v>
      </c>
      <c r="G66" s="21">
        <v>1242</v>
      </c>
      <c r="H66" s="21">
        <v>13</v>
      </c>
      <c r="I66" s="49" t="s">
        <v>163</v>
      </c>
      <c r="J66" s="21" t="s">
        <v>321</v>
      </c>
      <c r="K66" s="39">
        <f t="shared" si="2"/>
        <v>0.6280193236714976</v>
      </c>
      <c r="L66" s="21">
        <f t="shared" si="3"/>
        <v>20.7</v>
      </c>
      <c r="M66" s="21">
        <v>7</v>
      </c>
      <c r="N66" s="50">
        <v>13</v>
      </c>
      <c r="O66" s="21"/>
    </row>
    <row r="67" spans="1:24">
      <c r="A67" s="39" t="s">
        <v>83</v>
      </c>
      <c r="B67" s="21" t="s">
        <v>116</v>
      </c>
      <c r="C67" s="21" t="s">
        <v>101</v>
      </c>
      <c r="D67" s="21" t="s">
        <v>108</v>
      </c>
      <c r="E67" s="21">
        <v>13</v>
      </c>
      <c r="F67" s="21">
        <v>1</v>
      </c>
      <c r="G67" s="21">
        <v>380</v>
      </c>
      <c r="H67" s="21">
        <v>26</v>
      </c>
      <c r="I67" s="49" t="s">
        <v>164</v>
      </c>
      <c r="J67" s="21" t="s">
        <v>321</v>
      </c>
      <c r="K67" s="39">
        <f t="shared" ref="K67:K98" si="4">E67/G67*60</f>
        <v>2.0526315789473686</v>
      </c>
      <c r="L67" s="21">
        <f t="shared" ref="L67:L98" si="5">G67/60</f>
        <v>6.333333333333333</v>
      </c>
      <c r="M67" s="21">
        <v>1</v>
      </c>
      <c r="N67" s="50">
        <v>26</v>
      </c>
      <c r="O67" s="21"/>
    </row>
    <row r="68" spans="1:24">
      <c r="A68" s="39" t="s">
        <v>83</v>
      </c>
      <c r="B68" s="21" t="s">
        <v>116</v>
      </c>
      <c r="C68" s="21" t="s">
        <v>102</v>
      </c>
      <c r="D68" s="21" t="s">
        <v>108</v>
      </c>
      <c r="E68" s="21">
        <v>15</v>
      </c>
      <c r="F68" s="21">
        <v>5</v>
      </c>
      <c r="G68" s="21">
        <v>670</v>
      </c>
      <c r="H68" s="21">
        <v>39</v>
      </c>
      <c r="I68" s="49" t="s">
        <v>165</v>
      </c>
      <c r="J68" s="21" t="s">
        <v>321</v>
      </c>
      <c r="K68" s="39">
        <f t="shared" si="4"/>
        <v>1.3432835820895521</v>
      </c>
      <c r="L68" s="21">
        <f t="shared" si="5"/>
        <v>11.166666666666666</v>
      </c>
      <c r="M68" s="21">
        <v>5</v>
      </c>
      <c r="N68" s="50">
        <v>39</v>
      </c>
      <c r="O68" s="21"/>
    </row>
    <row r="69" spans="1:24">
      <c r="A69" s="39" t="s">
        <v>83</v>
      </c>
      <c r="B69" s="21" t="s">
        <v>116</v>
      </c>
      <c r="C69" s="21" t="s">
        <v>103</v>
      </c>
      <c r="D69" s="21" t="s">
        <v>108</v>
      </c>
      <c r="E69" s="21">
        <v>5</v>
      </c>
      <c r="F69" s="21">
        <v>4</v>
      </c>
      <c r="G69" s="21">
        <v>325</v>
      </c>
      <c r="H69" s="21">
        <v>31</v>
      </c>
      <c r="I69" s="51" t="s">
        <v>166</v>
      </c>
      <c r="J69" s="21" t="s">
        <v>321</v>
      </c>
      <c r="K69" s="39">
        <f t="shared" si="4"/>
        <v>0.92307692307692313</v>
      </c>
      <c r="L69" s="21">
        <f t="shared" si="5"/>
        <v>5.416666666666667</v>
      </c>
      <c r="M69" s="21">
        <v>4</v>
      </c>
      <c r="N69" s="50">
        <v>31</v>
      </c>
      <c r="O69" s="21"/>
      <c r="X69" s="8"/>
    </row>
    <row r="70" spans="1:24">
      <c r="A70" s="39" t="s">
        <v>83</v>
      </c>
      <c r="B70" s="21" t="s">
        <v>117</v>
      </c>
      <c r="C70" s="21" t="s">
        <v>98</v>
      </c>
      <c r="D70" s="21" t="s">
        <v>108</v>
      </c>
      <c r="E70" s="21">
        <v>10</v>
      </c>
      <c r="F70" s="21">
        <v>13</v>
      </c>
      <c r="G70" s="21">
        <v>1264</v>
      </c>
      <c r="H70" s="21">
        <v>20</v>
      </c>
      <c r="I70" s="49" t="s">
        <v>162</v>
      </c>
      <c r="J70" s="21" t="s">
        <v>323</v>
      </c>
      <c r="K70" s="39">
        <f t="shared" si="4"/>
        <v>0.4746835443037975</v>
      </c>
      <c r="L70" s="21">
        <f t="shared" si="5"/>
        <v>21.066666666666666</v>
      </c>
      <c r="M70" s="21">
        <v>13</v>
      </c>
      <c r="N70" s="50">
        <v>20</v>
      </c>
      <c r="O70" s="21"/>
    </row>
    <row r="71" spans="1:24">
      <c r="A71" s="39" t="s">
        <v>83</v>
      </c>
      <c r="B71" s="21" t="s">
        <v>117</v>
      </c>
      <c r="C71" s="21" t="s">
        <v>99</v>
      </c>
      <c r="D71" s="21" t="s">
        <v>108</v>
      </c>
      <c r="E71" s="21">
        <v>10</v>
      </c>
      <c r="F71" s="21">
        <v>8</v>
      </c>
      <c r="G71" s="21">
        <v>840</v>
      </c>
      <c r="H71" s="21">
        <v>23</v>
      </c>
      <c r="I71" s="49" t="s">
        <v>166</v>
      </c>
      <c r="J71" s="21" t="s">
        <v>323</v>
      </c>
      <c r="K71" s="39">
        <f t="shared" si="4"/>
        <v>0.71428571428571419</v>
      </c>
      <c r="L71" s="21">
        <f t="shared" si="5"/>
        <v>14</v>
      </c>
      <c r="M71" s="21">
        <v>8</v>
      </c>
      <c r="N71" s="50">
        <v>23</v>
      </c>
      <c r="O71" s="21"/>
    </row>
    <row r="72" spans="1:24">
      <c r="A72" s="39" t="s">
        <v>83</v>
      </c>
      <c r="B72" s="21" t="s">
        <v>118</v>
      </c>
      <c r="C72" s="21" t="s">
        <v>98</v>
      </c>
      <c r="D72" s="21" t="s">
        <v>108</v>
      </c>
      <c r="E72" s="21">
        <v>10</v>
      </c>
      <c r="F72" s="21">
        <v>8</v>
      </c>
      <c r="G72" s="21">
        <v>378</v>
      </c>
      <c r="H72" s="21">
        <v>18</v>
      </c>
      <c r="I72" s="49" t="s">
        <v>167</v>
      </c>
      <c r="J72" s="21" t="s">
        <v>321</v>
      </c>
      <c r="K72" s="39">
        <f t="shared" si="4"/>
        <v>1.5873015873015872</v>
      </c>
      <c r="L72" s="21">
        <f t="shared" si="5"/>
        <v>6.3</v>
      </c>
      <c r="M72" s="21">
        <v>8</v>
      </c>
      <c r="N72" s="50">
        <v>18</v>
      </c>
      <c r="O72" s="21"/>
    </row>
    <row r="73" spans="1:24">
      <c r="A73" s="39" t="s">
        <v>83</v>
      </c>
      <c r="B73" s="21" t="s">
        <v>118</v>
      </c>
      <c r="C73" s="21" t="s">
        <v>99</v>
      </c>
      <c r="D73" s="21" t="s">
        <v>108</v>
      </c>
      <c r="E73" s="21">
        <v>13</v>
      </c>
      <c r="F73" s="21">
        <v>14</v>
      </c>
      <c r="G73" s="21">
        <v>541</v>
      </c>
      <c r="H73" s="21">
        <v>14</v>
      </c>
      <c r="I73" s="51" t="s">
        <v>168</v>
      </c>
      <c r="J73" s="21" t="s">
        <v>321</v>
      </c>
      <c r="K73" s="39">
        <f t="shared" si="4"/>
        <v>1.4417744916820703</v>
      </c>
      <c r="L73" s="21">
        <f t="shared" si="5"/>
        <v>9.0166666666666675</v>
      </c>
      <c r="M73" s="21">
        <v>14</v>
      </c>
      <c r="N73" s="50">
        <v>14</v>
      </c>
      <c r="O73" s="21"/>
      <c r="X73" s="8"/>
    </row>
    <row r="74" spans="1:24">
      <c r="A74" s="39" t="s">
        <v>83</v>
      </c>
      <c r="B74" s="21" t="s">
        <v>118</v>
      </c>
      <c r="C74" s="21" t="s">
        <v>100</v>
      </c>
      <c r="D74" s="21" t="s">
        <v>108</v>
      </c>
      <c r="E74" s="21">
        <v>3</v>
      </c>
      <c r="F74" s="21">
        <v>5</v>
      </c>
      <c r="G74" s="21">
        <v>417</v>
      </c>
      <c r="H74" s="21">
        <v>35</v>
      </c>
      <c r="I74" s="51" t="s">
        <v>169</v>
      </c>
      <c r="J74" s="21" t="s">
        <v>321</v>
      </c>
      <c r="K74" s="39">
        <f t="shared" si="4"/>
        <v>0.43165467625899284</v>
      </c>
      <c r="L74" s="21">
        <f t="shared" si="5"/>
        <v>6.95</v>
      </c>
      <c r="M74" s="21">
        <v>5</v>
      </c>
      <c r="N74" s="50">
        <v>35</v>
      </c>
      <c r="O74" s="21"/>
      <c r="X74" s="8"/>
    </row>
    <row r="75" spans="1:24">
      <c r="A75" s="39" t="s">
        <v>83</v>
      </c>
      <c r="B75" s="21" t="s">
        <v>118</v>
      </c>
      <c r="C75" s="21" t="s">
        <v>101</v>
      </c>
      <c r="D75" s="21" t="s">
        <v>108</v>
      </c>
      <c r="E75" s="21">
        <v>14</v>
      </c>
      <c r="F75" s="21">
        <v>11</v>
      </c>
      <c r="G75" s="21">
        <v>702</v>
      </c>
      <c r="H75" s="21">
        <v>11</v>
      </c>
      <c r="I75" s="51" t="s">
        <v>170</v>
      </c>
      <c r="J75" s="21" t="s">
        <v>321</v>
      </c>
      <c r="K75" s="39">
        <f t="shared" si="4"/>
        <v>1.1965811965811965</v>
      </c>
      <c r="L75" s="21">
        <f t="shared" si="5"/>
        <v>11.7</v>
      </c>
      <c r="M75" s="21">
        <v>11</v>
      </c>
      <c r="N75" s="50">
        <v>11</v>
      </c>
      <c r="O75" s="21"/>
      <c r="X75" s="8"/>
    </row>
    <row r="76" spans="1:24">
      <c r="A76" s="39" t="s">
        <v>83</v>
      </c>
      <c r="B76" s="21" t="s">
        <v>119</v>
      </c>
      <c r="C76" s="21" t="s">
        <v>98</v>
      </c>
      <c r="D76" s="21" t="s">
        <v>108</v>
      </c>
      <c r="E76" s="21">
        <v>14</v>
      </c>
      <c r="F76" s="21">
        <v>8</v>
      </c>
      <c r="G76" s="21">
        <v>513</v>
      </c>
      <c r="H76" s="21">
        <v>29</v>
      </c>
      <c r="I76" s="51" t="s">
        <v>171</v>
      </c>
      <c r="J76" s="21" t="s">
        <v>321</v>
      </c>
      <c r="K76" s="39">
        <f t="shared" si="4"/>
        <v>1.6374269005847952</v>
      </c>
      <c r="L76" s="21">
        <f t="shared" si="5"/>
        <v>8.5500000000000007</v>
      </c>
      <c r="M76" s="21">
        <v>8</v>
      </c>
      <c r="N76" s="50">
        <v>29</v>
      </c>
      <c r="O76" s="21"/>
      <c r="X76" s="8"/>
    </row>
    <row r="77" spans="1:24">
      <c r="A77" s="39" t="s">
        <v>83</v>
      </c>
      <c r="B77" s="21" t="s">
        <v>120</v>
      </c>
      <c r="C77" s="21" t="s">
        <v>98</v>
      </c>
      <c r="D77" s="21" t="s">
        <v>108</v>
      </c>
      <c r="E77" s="21">
        <v>11</v>
      </c>
      <c r="F77" s="21">
        <v>8</v>
      </c>
      <c r="G77" s="21">
        <v>918</v>
      </c>
      <c r="H77" s="21">
        <v>19</v>
      </c>
      <c r="I77" s="51" t="s">
        <v>172</v>
      </c>
      <c r="J77" s="21" t="s">
        <v>322</v>
      </c>
      <c r="K77" s="39">
        <f t="shared" si="4"/>
        <v>0.71895424836601307</v>
      </c>
      <c r="L77" s="21">
        <f t="shared" si="5"/>
        <v>15.3</v>
      </c>
      <c r="M77" s="21">
        <v>8</v>
      </c>
      <c r="N77" s="50">
        <v>19</v>
      </c>
      <c r="O77" s="21"/>
      <c r="X77" s="8"/>
    </row>
    <row r="78" spans="1:24">
      <c r="A78" s="39" t="s">
        <v>83</v>
      </c>
      <c r="B78" s="21" t="s">
        <v>120</v>
      </c>
      <c r="C78" s="21" t="s">
        <v>99</v>
      </c>
      <c r="D78" s="21" t="s">
        <v>108</v>
      </c>
      <c r="E78" s="21">
        <v>17</v>
      </c>
      <c r="F78" s="21">
        <v>12</v>
      </c>
      <c r="G78" s="21">
        <v>1401</v>
      </c>
      <c r="H78" s="21">
        <v>16</v>
      </c>
      <c r="I78" s="51" t="s">
        <v>173</v>
      </c>
      <c r="J78" s="21" t="s">
        <v>322</v>
      </c>
      <c r="K78" s="39">
        <f t="shared" si="4"/>
        <v>0.72805139186295509</v>
      </c>
      <c r="L78" s="21">
        <f t="shared" si="5"/>
        <v>23.35</v>
      </c>
      <c r="M78" s="21">
        <v>12</v>
      </c>
      <c r="N78" s="50">
        <v>16</v>
      </c>
      <c r="O78" s="21"/>
      <c r="X78" s="8"/>
    </row>
    <row r="79" spans="1:24">
      <c r="A79" s="39" t="s">
        <v>83</v>
      </c>
      <c r="B79" s="21" t="s">
        <v>120</v>
      </c>
      <c r="C79" s="21" t="s">
        <v>100</v>
      </c>
      <c r="D79" s="21" t="s">
        <v>108</v>
      </c>
      <c r="E79" s="21">
        <v>16</v>
      </c>
      <c r="F79" s="21">
        <v>9</v>
      </c>
      <c r="G79" s="21">
        <v>732</v>
      </c>
      <c r="H79" s="21">
        <v>17</v>
      </c>
      <c r="I79" s="51" t="s">
        <v>174</v>
      </c>
      <c r="J79" s="21" t="s">
        <v>322</v>
      </c>
      <c r="K79" s="39">
        <f t="shared" si="4"/>
        <v>1.3114754098360655</v>
      </c>
      <c r="L79" s="21">
        <f t="shared" si="5"/>
        <v>12.2</v>
      </c>
      <c r="M79" s="21">
        <v>9</v>
      </c>
      <c r="N79" s="50">
        <v>17</v>
      </c>
      <c r="O79" s="21"/>
      <c r="X79" s="8"/>
    </row>
    <row r="80" spans="1:24">
      <c r="A80" s="39" t="s">
        <v>83</v>
      </c>
      <c r="B80" s="21" t="s">
        <v>120</v>
      </c>
      <c r="C80" s="21" t="s">
        <v>101</v>
      </c>
      <c r="D80" s="21" t="s">
        <v>108</v>
      </c>
      <c r="E80" s="21">
        <v>10</v>
      </c>
      <c r="F80" s="21">
        <v>9</v>
      </c>
      <c r="G80" s="21">
        <v>375</v>
      </c>
      <c r="H80" s="21">
        <v>35</v>
      </c>
      <c r="I80" s="51" t="s">
        <v>171</v>
      </c>
      <c r="J80" s="21" t="s">
        <v>322</v>
      </c>
      <c r="K80" s="39">
        <f t="shared" si="4"/>
        <v>1.6</v>
      </c>
      <c r="L80" s="21">
        <f t="shared" si="5"/>
        <v>6.25</v>
      </c>
      <c r="M80" s="21">
        <v>9</v>
      </c>
      <c r="N80" s="50">
        <v>35</v>
      </c>
      <c r="O80" s="21"/>
      <c r="X80" s="8"/>
    </row>
    <row r="81" spans="1:24">
      <c r="A81" s="39" t="s">
        <v>83</v>
      </c>
      <c r="B81" s="21" t="s">
        <v>121</v>
      </c>
      <c r="C81" s="21" t="s">
        <v>98</v>
      </c>
      <c r="D81" s="21" t="s">
        <v>9</v>
      </c>
      <c r="E81" s="21">
        <v>12</v>
      </c>
      <c r="F81" s="21">
        <v>14</v>
      </c>
      <c r="G81" s="21">
        <v>1098</v>
      </c>
      <c r="H81" s="21">
        <v>29</v>
      </c>
      <c r="I81" s="51" t="s">
        <v>174</v>
      </c>
      <c r="J81" s="21" t="s">
        <v>323</v>
      </c>
      <c r="K81" s="39">
        <f t="shared" si="4"/>
        <v>0.65573770491803274</v>
      </c>
      <c r="L81" s="21">
        <f t="shared" si="5"/>
        <v>18.3</v>
      </c>
      <c r="M81" s="21">
        <v>14</v>
      </c>
      <c r="N81" s="50">
        <v>29</v>
      </c>
      <c r="O81" s="21"/>
      <c r="X81" s="8"/>
    </row>
    <row r="82" spans="1:24">
      <c r="A82" s="39" t="s">
        <v>83</v>
      </c>
      <c r="B82" s="21" t="s">
        <v>121</v>
      </c>
      <c r="C82" s="21" t="s">
        <v>99</v>
      </c>
      <c r="D82" s="21" t="s">
        <v>9</v>
      </c>
      <c r="E82" s="21">
        <v>7</v>
      </c>
      <c r="F82" s="21">
        <v>2</v>
      </c>
      <c r="G82" s="21">
        <v>331</v>
      </c>
      <c r="H82" s="21">
        <v>32</v>
      </c>
      <c r="I82" s="51" t="s">
        <v>171</v>
      </c>
      <c r="J82" s="21" t="s">
        <v>323</v>
      </c>
      <c r="K82" s="39">
        <f t="shared" si="4"/>
        <v>1.2688821752265862</v>
      </c>
      <c r="L82" s="21">
        <f t="shared" si="5"/>
        <v>5.5166666666666666</v>
      </c>
      <c r="M82" s="21">
        <v>2</v>
      </c>
      <c r="N82" s="50">
        <v>32</v>
      </c>
      <c r="O82" s="21"/>
      <c r="X82" s="8"/>
    </row>
    <row r="83" spans="1:24">
      <c r="A83" s="39" t="s">
        <v>83</v>
      </c>
      <c r="B83" s="21" t="s">
        <v>121</v>
      </c>
      <c r="C83" s="21" t="s">
        <v>101</v>
      </c>
      <c r="D83" s="21" t="s">
        <v>9</v>
      </c>
      <c r="E83" s="21">
        <v>2</v>
      </c>
      <c r="F83" s="21">
        <v>1</v>
      </c>
      <c r="G83" s="21">
        <v>543</v>
      </c>
      <c r="H83" s="21">
        <v>37</v>
      </c>
      <c r="I83" s="51" t="s">
        <v>173</v>
      </c>
      <c r="J83" s="21" t="s">
        <v>323</v>
      </c>
      <c r="K83" s="39">
        <f t="shared" si="4"/>
        <v>0.22099447513812157</v>
      </c>
      <c r="L83" s="21">
        <f t="shared" si="5"/>
        <v>9.0500000000000007</v>
      </c>
      <c r="M83" s="21">
        <v>1</v>
      </c>
      <c r="N83" s="50">
        <v>37</v>
      </c>
      <c r="O83" s="21"/>
      <c r="X83" s="8"/>
    </row>
    <row r="84" spans="1:24">
      <c r="A84" s="39" t="s">
        <v>83</v>
      </c>
      <c r="B84" s="21" t="s">
        <v>121</v>
      </c>
      <c r="C84" s="21" t="s">
        <v>102</v>
      </c>
      <c r="D84" s="21" t="s">
        <v>9</v>
      </c>
      <c r="E84" s="21">
        <v>40</v>
      </c>
      <c r="F84" s="21">
        <v>6</v>
      </c>
      <c r="G84" s="21">
        <v>1089</v>
      </c>
      <c r="H84" s="21">
        <v>35</v>
      </c>
      <c r="I84" s="51" t="s">
        <v>176</v>
      </c>
      <c r="J84" s="21" t="s">
        <v>323</v>
      </c>
      <c r="K84" s="39">
        <f t="shared" si="4"/>
        <v>2.2038567493112948</v>
      </c>
      <c r="L84" s="21">
        <f t="shared" si="5"/>
        <v>18.149999999999999</v>
      </c>
      <c r="M84" s="21">
        <v>6</v>
      </c>
      <c r="N84" s="50">
        <v>35</v>
      </c>
      <c r="O84" s="21"/>
      <c r="X84" s="8"/>
    </row>
    <row r="85" spans="1:24">
      <c r="A85" s="39" t="s">
        <v>83</v>
      </c>
      <c r="B85" s="21" t="s">
        <v>122</v>
      </c>
      <c r="C85" s="21" t="s">
        <v>98</v>
      </c>
      <c r="D85" s="21" t="s">
        <v>9</v>
      </c>
      <c r="E85" s="21">
        <v>0</v>
      </c>
      <c r="F85" s="21">
        <v>0</v>
      </c>
      <c r="G85" s="21">
        <v>461</v>
      </c>
      <c r="H85" s="21">
        <v>38</v>
      </c>
      <c r="I85" s="51" t="s">
        <v>177</v>
      </c>
      <c r="J85" s="21" t="s">
        <v>321</v>
      </c>
      <c r="K85" s="39">
        <f t="shared" si="4"/>
        <v>0</v>
      </c>
      <c r="L85" s="21">
        <f t="shared" si="5"/>
        <v>7.6833333333333336</v>
      </c>
      <c r="M85" s="21">
        <v>0</v>
      </c>
      <c r="N85" s="50">
        <v>38</v>
      </c>
      <c r="O85" s="21"/>
      <c r="X85" s="8"/>
    </row>
    <row r="86" spans="1:24">
      <c r="A86" s="39" t="s">
        <v>83</v>
      </c>
      <c r="B86" s="21" t="s">
        <v>122</v>
      </c>
      <c r="C86" s="21" t="s">
        <v>99</v>
      </c>
      <c r="D86" s="21" t="s">
        <v>9</v>
      </c>
      <c r="E86" s="21">
        <v>6</v>
      </c>
      <c r="F86" s="21">
        <v>0</v>
      </c>
      <c r="G86" s="21">
        <v>237</v>
      </c>
      <c r="H86" s="21">
        <v>53</v>
      </c>
      <c r="I86" s="51" t="s">
        <v>175</v>
      </c>
      <c r="J86" s="21" t="s">
        <v>321</v>
      </c>
      <c r="K86" s="39">
        <f t="shared" si="4"/>
        <v>1.5189873417721518</v>
      </c>
      <c r="L86" s="21">
        <f t="shared" si="5"/>
        <v>3.95</v>
      </c>
      <c r="M86" s="21">
        <v>0</v>
      </c>
      <c r="N86" s="50">
        <v>53</v>
      </c>
      <c r="O86" s="21"/>
      <c r="X86" s="8"/>
    </row>
    <row r="87" spans="1:24">
      <c r="A87" s="39" t="s">
        <v>83</v>
      </c>
      <c r="B87" s="21" t="s">
        <v>122</v>
      </c>
      <c r="C87" s="21" t="s">
        <v>100</v>
      </c>
      <c r="D87" s="21" t="s">
        <v>9</v>
      </c>
      <c r="E87" s="21">
        <v>3</v>
      </c>
      <c r="F87" s="21">
        <v>0</v>
      </c>
      <c r="G87" s="21">
        <v>209</v>
      </c>
      <c r="H87" s="21">
        <v>36</v>
      </c>
      <c r="I87" s="51" t="s">
        <v>178</v>
      </c>
      <c r="J87" s="21" t="s">
        <v>321</v>
      </c>
      <c r="K87" s="39">
        <f t="shared" si="4"/>
        <v>0.86124401913875603</v>
      </c>
      <c r="L87" s="21">
        <f t="shared" si="5"/>
        <v>3.4833333333333334</v>
      </c>
      <c r="M87" s="21">
        <v>0</v>
      </c>
      <c r="N87" s="50">
        <v>36</v>
      </c>
      <c r="O87" s="21"/>
      <c r="X87" s="8"/>
    </row>
    <row r="88" spans="1:24">
      <c r="A88" s="39" t="s">
        <v>83</v>
      </c>
      <c r="B88" s="21" t="s">
        <v>123</v>
      </c>
      <c r="C88" s="21" t="s">
        <v>98</v>
      </c>
      <c r="D88" s="21" t="s">
        <v>9</v>
      </c>
      <c r="E88" s="21">
        <v>3</v>
      </c>
      <c r="F88" s="21">
        <v>0</v>
      </c>
      <c r="G88" s="21">
        <v>118</v>
      </c>
      <c r="H88" s="21">
        <v>30</v>
      </c>
      <c r="I88" s="51" t="s">
        <v>177</v>
      </c>
      <c r="J88" s="21" t="s">
        <v>323</v>
      </c>
      <c r="K88" s="39">
        <f t="shared" si="4"/>
        <v>1.5254237288135595</v>
      </c>
      <c r="L88" s="21">
        <f t="shared" si="5"/>
        <v>1.9666666666666666</v>
      </c>
      <c r="M88" s="21">
        <v>0</v>
      </c>
      <c r="N88" s="50">
        <v>30</v>
      </c>
      <c r="O88" s="21"/>
      <c r="X88" s="8"/>
    </row>
    <row r="89" spans="1:24">
      <c r="A89" s="39" t="s">
        <v>83</v>
      </c>
      <c r="B89" s="21" t="s">
        <v>123</v>
      </c>
      <c r="C89" s="21" t="s">
        <v>99</v>
      </c>
      <c r="D89" s="21" t="s">
        <v>9</v>
      </c>
      <c r="E89" s="21">
        <v>1</v>
      </c>
      <c r="F89" s="21">
        <v>0</v>
      </c>
      <c r="G89" s="21">
        <v>69</v>
      </c>
      <c r="H89" s="21">
        <v>33</v>
      </c>
      <c r="I89" s="51" t="s">
        <v>175</v>
      </c>
      <c r="J89" s="21" t="s">
        <v>323</v>
      </c>
      <c r="K89" s="39">
        <f t="shared" si="4"/>
        <v>0.86956521739130432</v>
      </c>
      <c r="L89" s="21">
        <f t="shared" si="5"/>
        <v>1.1499999999999999</v>
      </c>
      <c r="M89" s="21">
        <v>0</v>
      </c>
      <c r="N89" s="50">
        <v>33</v>
      </c>
      <c r="O89" s="21"/>
      <c r="X89" s="8"/>
    </row>
    <row r="90" spans="1:24">
      <c r="A90" s="39" t="s">
        <v>83</v>
      </c>
      <c r="B90" s="21" t="s">
        <v>123</v>
      </c>
      <c r="C90" s="21" t="s">
        <v>100</v>
      </c>
      <c r="D90" s="21" t="s">
        <v>9</v>
      </c>
      <c r="E90" s="21">
        <v>3</v>
      </c>
      <c r="F90" s="21">
        <v>0</v>
      </c>
      <c r="G90" s="21">
        <v>165</v>
      </c>
      <c r="H90" s="21">
        <v>24</v>
      </c>
      <c r="I90" s="51" t="s">
        <v>178</v>
      </c>
      <c r="J90" s="21" t="s">
        <v>323</v>
      </c>
      <c r="K90" s="39">
        <f t="shared" si="4"/>
        <v>1.0909090909090908</v>
      </c>
      <c r="L90" s="21">
        <f t="shared" si="5"/>
        <v>2.75</v>
      </c>
      <c r="M90" s="21">
        <v>0</v>
      </c>
      <c r="N90" s="50">
        <v>24</v>
      </c>
      <c r="O90" s="21"/>
      <c r="X90" s="8"/>
    </row>
    <row r="91" spans="1:24">
      <c r="A91" s="39" t="s">
        <v>83</v>
      </c>
      <c r="B91" s="21" t="s">
        <v>124</v>
      </c>
      <c r="C91" s="21" t="s">
        <v>98</v>
      </c>
      <c r="D91" s="21" t="s">
        <v>9</v>
      </c>
      <c r="E91" s="21">
        <v>2</v>
      </c>
      <c r="F91" s="21">
        <v>0</v>
      </c>
      <c r="G91" s="21">
        <v>225</v>
      </c>
      <c r="H91" s="21">
        <v>33</v>
      </c>
      <c r="I91" s="51" t="s">
        <v>179</v>
      </c>
      <c r="J91" s="21" t="s">
        <v>321</v>
      </c>
      <c r="K91" s="39">
        <f t="shared" si="4"/>
        <v>0.53333333333333333</v>
      </c>
      <c r="L91" s="21">
        <f t="shared" si="5"/>
        <v>3.75</v>
      </c>
      <c r="M91" s="21">
        <v>0</v>
      </c>
      <c r="N91" s="50">
        <v>33</v>
      </c>
      <c r="O91" s="21"/>
      <c r="X91" s="8"/>
    </row>
    <row r="92" spans="1:24">
      <c r="A92" s="39" t="s">
        <v>83</v>
      </c>
      <c r="B92" s="21" t="s">
        <v>124</v>
      </c>
      <c r="C92" s="21" t="s">
        <v>99</v>
      </c>
      <c r="D92" s="21" t="s">
        <v>9</v>
      </c>
      <c r="E92" s="21">
        <v>2</v>
      </c>
      <c r="F92" s="21">
        <v>0</v>
      </c>
      <c r="G92" s="21">
        <v>292</v>
      </c>
      <c r="H92" s="21">
        <v>30</v>
      </c>
      <c r="I92" s="51" t="s">
        <v>180</v>
      </c>
      <c r="J92" s="21" t="s">
        <v>321</v>
      </c>
      <c r="K92" s="39">
        <f t="shared" si="4"/>
        <v>0.41095890410958902</v>
      </c>
      <c r="L92" s="21">
        <f t="shared" si="5"/>
        <v>4.8666666666666663</v>
      </c>
      <c r="M92" s="21">
        <v>0</v>
      </c>
      <c r="N92" s="50">
        <v>30</v>
      </c>
      <c r="O92" s="21"/>
      <c r="X92" s="8"/>
    </row>
    <row r="93" spans="1:24">
      <c r="A93" s="39" t="s">
        <v>83</v>
      </c>
      <c r="B93" s="21" t="s">
        <v>125</v>
      </c>
      <c r="C93" s="21" t="s">
        <v>98</v>
      </c>
      <c r="D93" s="21" t="s">
        <v>9</v>
      </c>
      <c r="E93" s="21">
        <v>1</v>
      </c>
      <c r="F93" s="21">
        <v>0</v>
      </c>
      <c r="G93" s="21">
        <v>117</v>
      </c>
      <c r="H93" s="21">
        <v>36</v>
      </c>
      <c r="I93" s="51" t="s">
        <v>179</v>
      </c>
      <c r="J93" s="21" t="s">
        <v>323</v>
      </c>
      <c r="K93" s="39">
        <f t="shared" si="4"/>
        <v>0.51282051282051289</v>
      </c>
      <c r="L93" s="21">
        <f t="shared" si="5"/>
        <v>1.95</v>
      </c>
      <c r="M93" s="21">
        <v>0</v>
      </c>
      <c r="N93" s="50">
        <v>36</v>
      </c>
      <c r="O93" s="21"/>
      <c r="X93" s="8"/>
    </row>
    <row r="94" spans="1:24">
      <c r="A94" s="39" t="s">
        <v>83</v>
      </c>
      <c r="B94" s="21" t="s">
        <v>125</v>
      </c>
      <c r="C94" s="21" t="s">
        <v>99</v>
      </c>
      <c r="D94" s="21" t="s">
        <v>9</v>
      </c>
      <c r="E94" s="21">
        <v>1</v>
      </c>
      <c r="F94" s="21">
        <v>0</v>
      </c>
      <c r="G94" s="21">
        <v>301</v>
      </c>
      <c r="H94" s="21">
        <v>17</v>
      </c>
      <c r="I94" s="51" t="s">
        <v>180</v>
      </c>
      <c r="J94" s="21" t="s">
        <v>323</v>
      </c>
      <c r="K94" s="39">
        <f t="shared" si="4"/>
        <v>0.19933554817275748</v>
      </c>
      <c r="L94" s="21">
        <f t="shared" si="5"/>
        <v>5.0166666666666666</v>
      </c>
      <c r="M94" s="21">
        <v>0</v>
      </c>
      <c r="N94" s="50">
        <v>17</v>
      </c>
      <c r="O94" s="21"/>
      <c r="X94" s="8"/>
    </row>
    <row r="95" spans="1:24">
      <c r="A95" s="39" t="s">
        <v>83</v>
      </c>
      <c r="B95" s="21" t="s">
        <v>125</v>
      </c>
      <c r="C95" s="21" t="s">
        <v>100</v>
      </c>
      <c r="D95" s="21" t="s">
        <v>9</v>
      </c>
      <c r="E95" s="21">
        <v>5</v>
      </c>
      <c r="F95" s="21">
        <v>3</v>
      </c>
      <c r="G95" s="21">
        <v>238</v>
      </c>
      <c r="H95" s="21">
        <v>22</v>
      </c>
      <c r="I95" s="51" t="s">
        <v>181</v>
      </c>
      <c r="J95" s="21" t="s">
        <v>323</v>
      </c>
      <c r="K95" s="39">
        <f t="shared" si="4"/>
        <v>1.2605042016806725</v>
      </c>
      <c r="L95" s="21">
        <f t="shared" si="5"/>
        <v>3.9666666666666668</v>
      </c>
      <c r="M95" s="21">
        <v>3</v>
      </c>
      <c r="N95" s="50">
        <v>22</v>
      </c>
      <c r="O95" s="21"/>
      <c r="X95" s="8"/>
    </row>
    <row r="96" spans="1:24">
      <c r="A96" s="39" t="s">
        <v>90</v>
      </c>
      <c r="B96" s="21" t="s">
        <v>84</v>
      </c>
      <c r="C96" s="21" t="s">
        <v>98</v>
      </c>
      <c r="D96" s="21" t="s">
        <v>9</v>
      </c>
      <c r="E96" s="21">
        <v>6</v>
      </c>
      <c r="F96" s="21">
        <v>4</v>
      </c>
      <c r="G96" s="21">
        <v>215</v>
      </c>
      <c r="H96" s="21">
        <v>27</v>
      </c>
      <c r="I96" s="51" t="s">
        <v>182</v>
      </c>
      <c r="J96" s="21" t="s">
        <v>321</v>
      </c>
      <c r="K96" s="39">
        <f t="shared" si="4"/>
        <v>1.6744186046511627</v>
      </c>
      <c r="L96" s="21">
        <f t="shared" si="5"/>
        <v>3.5833333333333335</v>
      </c>
      <c r="M96" s="21">
        <v>4</v>
      </c>
      <c r="N96" s="50">
        <v>27</v>
      </c>
      <c r="O96" s="21"/>
      <c r="X96" s="8"/>
    </row>
    <row r="97" spans="1:24">
      <c r="A97" s="39" t="s">
        <v>90</v>
      </c>
      <c r="B97" s="21" t="s">
        <v>84</v>
      </c>
      <c r="C97" s="21" t="s">
        <v>99</v>
      </c>
      <c r="D97" s="21" t="s">
        <v>9</v>
      </c>
      <c r="E97" s="21">
        <v>2</v>
      </c>
      <c r="F97" s="21">
        <v>0</v>
      </c>
      <c r="G97" s="21">
        <v>99</v>
      </c>
      <c r="H97" s="21">
        <v>32</v>
      </c>
      <c r="I97" s="51" t="s">
        <v>183</v>
      </c>
      <c r="J97" s="21" t="s">
        <v>321</v>
      </c>
      <c r="K97" s="39">
        <f t="shared" si="4"/>
        <v>1.2121212121212122</v>
      </c>
      <c r="L97" s="21">
        <f t="shared" si="5"/>
        <v>1.65</v>
      </c>
      <c r="M97" s="21">
        <v>0</v>
      </c>
      <c r="N97" s="50">
        <v>32</v>
      </c>
      <c r="O97" s="21"/>
      <c r="X97" s="8"/>
    </row>
    <row r="98" spans="1:24">
      <c r="A98" s="39" t="s">
        <v>90</v>
      </c>
      <c r="B98" s="21" t="s">
        <v>84</v>
      </c>
      <c r="C98" s="21" t="s">
        <v>100</v>
      </c>
      <c r="D98" s="21" t="s">
        <v>9</v>
      </c>
      <c r="E98" s="21">
        <v>2</v>
      </c>
      <c r="F98" s="21">
        <v>0</v>
      </c>
      <c r="G98" s="21">
        <v>135</v>
      </c>
      <c r="H98" s="21">
        <v>26</v>
      </c>
      <c r="I98" s="51" t="s">
        <v>184</v>
      </c>
      <c r="J98" s="21" t="s">
        <v>321</v>
      </c>
      <c r="K98" s="39">
        <f t="shared" si="4"/>
        <v>0.88888888888888895</v>
      </c>
      <c r="L98" s="21">
        <f t="shared" si="5"/>
        <v>2.25</v>
      </c>
      <c r="M98" s="21">
        <v>0</v>
      </c>
      <c r="N98" s="50">
        <v>26</v>
      </c>
      <c r="O98" s="21"/>
      <c r="X98" s="8"/>
    </row>
    <row r="99" spans="1:24">
      <c r="A99" s="39" t="s">
        <v>90</v>
      </c>
      <c r="B99" s="21" t="s">
        <v>84</v>
      </c>
      <c r="C99" s="21" t="s">
        <v>101</v>
      </c>
      <c r="D99" s="21" t="s">
        <v>9</v>
      </c>
      <c r="E99" s="21">
        <v>4</v>
      </c>
      <c r="F99" s="21">
        <v>1</v>
      </c>
      <c r="G99" s="21">
        <v>114</v>
      </c>
      <c r="H99" s="21">
        <v>35</v>
      </c>
      <c r="I99" s="51" t="s">
        <v>185</v>
      </c>
      <c r="J99" s="21" t="s">
        <v>321</v>
      </c>
      <c r="K99" s="39">
        <f t="shared" ref="K99:K130" si="6">E99/G99*60</f>
        <v>2.1052631578947367</v>
      </c>
      <c r="L99" s="21">
        <f t="shared" ref="L99:L130" si="7">G99/60</f>
        <v>1.9</v>
      </c>
      <c r="M99" s="21">
        <v>1</v>
      </c>
      <c r="N99" s="50">
        <v>35</v>
      </c>
      <c r="O99" s="21"/>
      <c r="X99" s="8"/>
    </row>
    <row r="100" spans="1:24">
      <c r="A100" s="39" t="s">
        <v>90</v>
      </c>
      <c r="B100" s="21" t="s">
        <v>84</v>
      </c>
      <c r="C100" s="21" t="s">
        <v>102</v>
      </c>
      <c r="D100" s="21" t="s">
        <v>9</v>
      </c>
      <c r="E100" s="21">
        <v>4</v>
      </c>
      <c r="F100" s="21">
        <v>0</v>
      </c>
      <c r="G100" s="21">
        <v>114</v>
      </c>
      <c r="H100" s="21">
        <v>32</v>
      </c>
      <c r="I100" s="51" t="s">
        <v>186</v>
      </c>
      <c r="J100" s="21" t="s">
        <v>321</v>
      </c>
      <c r="K100" s="39">
        <f t="shared" si="6"/>
        <v>2.1052631578947367</v>
      </c>
      <c r="L100" s="21">
        <f t="shared" si="7"/>
        <v>1.9</v>
      </c>
      <c r="M100" s="21">
        <v>0</v>
      </c>
      <c r="N100" s="50">
        <v>32</v>
      </c>
      <c r="O100" s="21"/>
      <c r="X100" s="8"/>
    </row>
    <row r="101" spans="1:24">
      <c r="A101" s="39" t="s">
        <v>90</v>
      </c>
      <c r="B101" s="21" t="s">
        <v>84</v>
      </c>
      <c r="C101" s="21" t="s">
        <v>103</v>
      </c>
      <c r="D101" s="21" t="s">
        <v>9</v>
      </c>
      <c r="E101" s="21">
        <v>5</v>
      </c>
      <c r="F101" s="21">
        <v>0</v>
      </c>
      <c r="G101" s="21">
        <v>176</v>
      </c>
      <c r="H101" s="21">
        <v>37</v>
      </c>
      <c r="I101" s="51" t="s">
        <v>187</v>
      </c>
      <c r="J101" s="21" t="s">
        <v>321</v>
      </c>
      <c r="K101" s="39">
        <f t="shared" si="6"/>
        <v>1.7045454545454546</v>
      </c>
      <c r="L101" s="21">
        <f t="shared" si="7"/>
        <v>2.9333333333333331</v>
      </c>
      <c r="M101" s="21">
        <v>0</v>
      </c>
      <c r="N101" s="50">
        <v>37</v>
      </c>
      <c r="O101" s="21"/>
      <c r="X101" s="8"/>
    </row>
    <row r="102" spans="1:24">
      <c r="A102" s="39" t="s">
        <v>90</v>
      </c>
      <c r="B102" s="21" t="s">
        <v>84</v>
      </c>
      <c r="C102" s="21" t="s">
        <v>104</v>
      </c>
      <c r="D102" s="21" t="s">
        <v>9</v>
      </c>
      <c r="E102" s="21">
        <v>10</v>
      </c>
      <c r="F102" s="21">
        <v>2</v>
      </c>
      <c r="G102" s="21">
        <v>330</v>
      </c>
      <c r="H102" s="21">
        <v>39</v>
      </c>
      <c r="I102" s="51" t="s">
        <v>188</v>
      </c>
      <c r="J102" s="21" t="s">
        <v>321</v>
      </c>
      <c r="K102" s="39">
        <f t="shared" si="6"/>
        <v>1.8181818181818183</v>
      </c>
      <c r="L102" s="21">
        <f t="shared" si="7"/>
        <v>5.5</v>
      </c>
      <c r="M102" s="21">
        <v>2</v>
      </c>
      <c r="N102" s="50">
        <v>39</v>
      </c>
      <c r="O102" s="21"/>
      <c r="X102" s="8"/>
    </row>
    <row r="103" spans="1:24">
      <c r="A103" s="39" t="s">
        <v>90</v>
      </c>
      <c r="B103" s="21" t="s">
        <v>86</v>
      </c>
      <c r="C103" s="21" t="s">
        <v>98</v>
      </c>
      <c r="D103" s="21" t="s">
        <v>9</v>
      </c>
      <c r="E103" s="21">
        <v>0</v>
      </c>
      <c r="F103" s="21">
        <v>0</v>
      </c>
      <c r="G103" s="21">
        <v>459</v>
      </c>
      <c r="H103" s="21">
        <v>25</v>
      </c>
      <c r="I103" s="51" t="s">
        <v>182</v>
      </c>
      <c r="J103" s="21" t="s">
        <v>322</v>
      </c>
      <c r="K103" s="39">
        <f t="shared" si="6"/>
        <v>0</v>
      </c>
      <c r="L103" s="21">
        <f t="shared" si="7"/>
        <v>7.65</v>
      </c>
      <c r="M103" s="21">
        <v>0</v>
      </c>
      <c r="N103" s="50">
        <v>25</v>
      </c>
      <c r="O103" s="21"/>
      <c r="X103" s="8"/>
    </row>
    <row r="104" spans="1:24">
      <c r="A104" s="39" t="s">
        <v>90</v>
      </c>
      <c r="B104" s="21" t="s">
        <v>86</v>
      </c>
      <c r="C104" s="21" t="s">
        <v>99</v>
      </c>
      <c r="D104" s="21" t="s">
        <v>9</v>
      </c>
      <c r="E104" s="21">
        <v>4</v>
      </c>
      <c r="F104" s="21">
        <v>0</v>
      </c>
      <c r="G104" s="21">
        <v>144</v>
      </c>
      <c r="H104" s="21">
        <v>40</v>
      </c>
      <c r="I104" s="51" t="s">
        <v>183</v>
      </c>
      <c r="J104" s="21" t="s">
        <v>322</v>
      </c>
      <c r="K104" s="39">
        <f t="shared" si="6"/>
        <v>1.6666666666666665</v>
      </c>
      <c r="L104" s="21">
        <f t="shared" si="7"/>
        <v>2.4</v>
      </c>
      <c r="M104" s="21">
        <v>0</v>
      </c>
      <c r="N104" s="50">
        <v>40</v>
      </c>
      <c r="O104" s="21"/>
      <c r="X104" s="8"/>
    </row>
    <row r="105" spans="1:24">
      <c r="A105" s="39" t="s">
        <v>90</v>
      </c>
      <c r="B105" s="21" t="s">
        <v>86</v>
      </c>
      <c r="C105" s="21" t="s">
        <v>100</v>
      </c>
      <c r="D105" s="21" t="s">
        <v>9</v>
      </c>
      <c r="E105" s="21">
        <v>0</v>
      </c>
      <c r="F105" s="21">
        <v>0</v>
      </c>
      <c r="G105" s="21">
        <v>135</v>
      </c>
      <c r="H105" s="21">
        <v>30</v>
      </c>
      <c r="I105" s="51" t="s">
        <v>184</v>
      </c>
      <c r="J105" s="21" t="s">
        <v>322</v>
      </c>
      <c r="K105" s="39">
        <f t="shared" si="6"/>
        <v>0</v>
      </c>
      <c r="L105" s="21">
        <f t="shared" si="7"/>
        <v>2.25</v>
      </c>
      <c r="M105" s="21">
        <v>0</v>
      </c>
      <c r="N105" s="50">
        <v>30</v>
      </c>
      <c r="O105" s="21"/>
      <c r="X105" s="8"/>
    </row>
    <row r="106" spans="1:24">
      <c r="A106" s="39" t="s">
        <v>90</v>
      </c>
      <c r="B106" s="21" t="s">
        <v>86</v>
      </c>
      <c r="C106" s="21" t="s">
        <v>101</v>
      </c>
      <c r="D106" s="21" t="s">
        <v>9</v>
      </c>
      <c r="E106" s="21">
        <v>3</v>
      </c>
      <c r="F106" s="21">
        <v>0</v>
      </c>
      <c r="G106" s="21">
        <v>102</v>
      </c>
      <c r="H106" s="21">
        <v>34</v>
      </c>
      <c r="I106" s="51" t="s">
        <v>185</v>
      </c>
      <c r="J106" s="21" t="s">
        <v>322</v>
      </c>
      <c r="K106" s="39">
        <f t="shared" si="6"/>
        <v>1.7647058823529411</v>
      </c>
      <c r="L106" s="21">
        <f t="shared" si="7"/>
        <v>1.7</v>
      </c>
      <c r="M106" s="21">
        <v>0</v>
      </c>
      <c r="N106" s="50">
        <v>34</v>
      </c>
      <c r="O106" s="21"/>
      <c r="X106" s="8"/>
    </row>
    <row r="107" spans="1:24">
      <c r="A107" s="39" t="s">
        <v>90</v>
      </c>
      <c r="B107" s="21" t="s">
        <v>86</v>
      </c>
      <c r="C107" s="21" t="s">
        <v>102</v>
      </c>
      <c r="D107" s="21" t="s">
        <v>9</v>
      </c>
      <c r="E107" s="21">
        <v>4</v>
      </c>
      <c r="F107" s="21">
        <v>0</v>
      </c>
      <c r="G107" s="21">
        <v>125</v>
      </c>
      <c r="H107" s="21">
        <v>35</v>
      </c>
      <c r="I107" s="51" t="s">
        <v>186</v>
      </c>
      <c r="J107" s="21" t="s">
        <v>322</v>
      </c>
      <c r="K107" s="39">
        <f t="shared" si="6"/>
        <v>1.92</v>
      </c>
      <c r="L107" s="21">
        <f t="shared" si="7"/>
        <v>2.0833333333333335</v>
      </c>
      <c r="M107" s="21">
        <v>0</v>
      </c>
      <c r="N107" s="50">
        <v>35</v>
      </c>
      <c r="O107" s="21"/>
      <c r="X107" s="8"/>
    </row>
    <row r="108" spans="1:24">
      <c r="A108" s="39" t="s">
        <v>90</v>
      </c>
      <c r="B108" s="21" t="s">
        <v>86</v>
      </c>
      <c r="C108" s="21" t="s">
        <v>103</v>
      </c>
      <c r="D108" s="21" t="s">
        <v>9</v>
      </c>
      <c r="E108" s="21">
        <v>2</v>
      </c>
      <c r="F108" s="21">
        <v>0</v>
      </c>
      <c r="G108" s="21">
        <v>77</v>
      </c>
      <c r="H108" s="21">
        <v>26</v>
      </c>
      <c r="I108" s="51" t="s">
        <v>187</v>
      </c>
      <c r="J108" s="21" t="s">
        <v>322</v>
      </c>
      <c r="K108" s="39">
        <f t="shared" si="6"/>
        <v>1.5584415584415585</v>
      </c>
      <c r="L108" s="21">
        <f t="shared" si="7"/>
        <v>1.2833333333333334</v>
      </c>
      <c r="M108" s="21">
        <v>0</v>
      </c>
      <c r="N108" s="50">
        <v>26</v>
      </c>
      <c r="O108" s="21"/>
      <c r="X108" s="8"/>
    </row>
    <row r="109" spans="1:24">
      <c r="A109" s="39" t="s">
        <v>90</v>
      </c>
      <c r="B109" s="21" t="s">
        <v>86</v>
      </c>
      <c r="C109" s="21" t="s">
        <v>104</v>
      </c>
      <c r="D109" s="21" t="s">
        <v>9</v>
      </c>
      <c r="E109" s="21">
        <v>6</v>
      </c>
      <c r="F109" s="21">
        <v>2</v>
      </c>
      <c r="G109" s="21">
        <v>250</v>
      </c>
      <c r="H109" s="21">
        <v>36</v>
      </c>
      <c r="I109" s="51" t="s">
        <v>188</v>
      </c>
      <c r="J109" s="21" t="s">
        <v>322</v>
      </c>
      <c r="K109" s="39">
        <f t="shared" si="6"/>
        <v>1.44</v>
      </c>
      <c r="L109" s="21">
        <f t="shared" si="7"/>
        <v>4.166666666666667</v>
      </c>
      <c r="M109" s="21">
        <v>2</v>
      </c>
      <c r="N109" s="50">
        <v>36</v>
      </c>
      <c r="O109" s="21"/>
      <c r="X109" s="8"/>
    </row>
    <row r="110" spans="1:24">
      <c r="A110" s="39" t="s">
        <v>90</v>
      </c>
      <c r="B110" s="21" t="s">
        <v>67</v>
      </c>
      <c r="C110" s="21" t="s">
        <v>98</v>
      </c>
      <c r="D110" s="21" t="s">
        <v>9</v>
      </c>
      <c r="E110" s="21">
        <v>8</v>
      </c>
      <c r="F110" s="21">
        <v>7</v>
      </c>
      <c r="G110" s="21">
        <v>719</v>
      </c>
      <c r="H110" s="21">
        <v>38</v>
      </c>
      <c r="I110" s="51" t="s">
        <v>182</v>
      </c>
      <c r="J110" s="21" t="s">
        <v>323</v>
      </c>
      <c r="K110" s="39">
        <f t="shared" si="6"/>
        <v>0.66759388038942968</v>
      </c>
      <c r="L110" s="21">
        <f t="shared" si="7"/>
        <v>11.983333333333333</v>
      </c>
      <c r="M110" s="21">
        <v>7</v>
      </c>
      <c r="N110" s="50">
        <v>38</v>
      </c>
      <c r="O110" s="21"/>
      <c r="X110" s="8"/>
    </row>
    <row r="111" spans="1:24">
      <c r="A111" s="39" t="s">
        <v>90</v>
      </c>
      <c r="B111" s="21" t="s">
        <v>67</v>
      </c>
      <c r="C111" s="21" t="s">
        <v>99</v>
      </c>
      <c r="D111" s="21" t="s">
        <v>9</v>
      </c>
      <c r="E111" s="21">
        <v>1</v>
      </c>
      <c r="F111" s="21">
        <v>2</v>
      </c>
      <c r="G111" s="21">
        <v>200</v>
      </c>
      <c r="H111" s="21">
        <v>37</v>
      </c>
      <c r="I111" s="51" t="s">
        <v>183</v>
      </c>
      <c r="J111" s="21" t="s">
        <v>323</v>
      </c>
      <c r="K111" s="39">
        <f t="shared" si="6"/>
        <v>0.3</v>
      </c>
      <c r="L111" s="21">
        <f t="shared" si="7"/>
        <v>3.3333333333333335</v>
      </c>
      <c r="M111" s="21">
        <v>2</v>
      </c>
      <c r="N111" s="50">
        <v>37</v>
      </c>
      <c r="O111" s="21"/>
      <c r="X111" s="8"/>
    </row>
    <row r="112" spans="1:24">
      <c r="A112" s="39" t="s">
        <v>90</v>
      </c>
      <c r="B112" s="21" t="s">
        <v>67</v>
      </c>
      <c r="C112" s="21" t="s">
        <v>100</v>
      </c>
      <c r="D112" s="21" t="s">
        <v>9</v>
      </c>
      <c r="E112" s="21">
        <v>4</v>
      </c>
      <c r="F112" s="21">
        <v>1</v>
      </c>
      <c r="G112" s="21">
        <v>505</v>
      </c>
      <c r="H112" s="21">
        <v>24</v>
      </c>
      <c r="I112" s="51" t="s">
        <v>184</v>
      </c>
      <c r="J112" s="21" t="s">
        <v>323</v>
      </c>
      <c r="K112" s="39">
        <f t="shared" si="6"/>
        <v>0.47524752475247523</v>
      </c>
      <c r="L112" s="21">
        <f t="shared" si="7"/>
        <v>8.4166666666666661</v>
      </c>
      <c r="M112" s="21">
        <v>1</v>
      </c>
      <c r="N112" s="50">
        <v>24</v>
      </c>
      <c r="O112" s="21"/>
      <c r="X112" s="8"/>
    </row>
    <row r="113" spans="1:24">
      <c r="A113" s="39" t="s">
        <v>90</v>
      </c>
      <c r="B113" s="21" t="s">
        <v>67</v>
      </c>
      <c r="C113" s="21" t="s">
        <v>101</v>
      </c>
      <c r="D113" s="21" t="s">
        <v>9</v>
      </c>
      <c r="E113" s="21">
        <v>2</v>
      </c>
      <c r="F113" s="21">
        <v>1</v>
      </c>
      <c r="G113" s="21">
        <v>143</v>
      </c>
      <c r="H113" s="21">
        <v>37</v>
      </c>
      <c r="I113" s="51" t="s">
        <v>185</v>
      </c>
      <c r="J113" s="21" t="s">
        <v>323</v>
      </c>
      <c r="K113" s="39">
        <f t="shared" si="6"/>
        <v>0.83916083916083917</v>
      </c>
      <c r="L113" s="21">
        <f t="shared" si="7"/>
        <v>2.3833333333333333</v>
      </c>
      <c r="M113" s="21">
        <v>1</v>
      </c>
      <c r="N113" s="50">
        <v>37</v>
      </c>
      <c r="O113" s="21"/>
      <c r="X113" s="8"/>
    </row>
    <row r="114" spans="1:24">
      <c r="A114" s="39" t="s">
        <v>90</v>
      </c>
      <c r="B114" s="21" t="s">
        <v>67</v>
      </c>
      <c r="C114" s="21" t="s">
        <v>102</v>
      </c>
      <c r="D114" s="21" t="s">
        <v>9</v>
      </c>
      <c r="E114" s="21">
        <v>5</v>
      </c>
      <c r="F114" s="21">
        <v>0</v>
      </c>
      <c r="G114" s="21">
        <v>240</v>
      </c>
      <c r="H114" s="21">
        <v>31</v>
      </c>
      <c r="I114" s="51" t="s">
        <v>186</v>
      </c>
      <c r="J114" s="21" t="s">
        <v>323</v>
      </c>
      <c r="K114" s="39">
        <f t="shared" si="6"/>
        <v>1.25</v>
      </c>
      <c r="L114" s="21">
        <f t="shared" si="7"/>
        <v>4</v>
      </c>
      <c r="M114" s="21">
        <v>0</v>
      </c>
      <c r="N114" s="50">
        <v>31</v>
      </c>
      <c r="O114" s="21"/>
      <c r="X114" s="8"/>
    </row>
    <row r="115" spans="1:24">
      <c r="A115" s="39" t="s">
        <v>90</v>
      </c>
      <c r="B115" s="21" t="s">
        <v>67</v>
      </c>
      <c r="C115" s="21" t="s">
        <v>103</v>
      </c>
      <c r="D115" s="21" t="s">
        <v>9</v>
      </c>
      <c r="E115" s="21">
        <v>3</v>
      </c>
      <c r="F115" s="21">
        <v>4</v>
      </c>
      <c r="G115" s="21">
        <v>198</v>
      </c>
      <c r="H115" s="21">
        <v>33</v>
      </c>
      <c r="I115" s="51" t="s">
        <v>187</v>
      </c>
      <c r="J115" s="21" t="s">
        <v>323</v>
      </c>
      <c r="K115" s="39">
        <f t="shared" si="6"/>
        <v>0.90909090909090917</v>
      </c>
      <c r="L115" s="21">
        <f t="shared" si="7"/>
        <v>3.3</v>
      </c>
      <c r="M115" s="21">
        <v>4</v>
      </c>
      <c r="N115" s="50">
        <v>33</v>
      </c>
      <c r="O115" s="21"/>
      <c r="X115" s="8"/>
    </row>
    <row r="116" spans="1:24">
      <c r="A116" s="39" t="s">
        <v>90</v>
      </c>
      <c r="B116" s="21" t="s">
        <v>67</v>
      </c>
      <c r="C116" s="21" t="s">
        <v>104</v>
      </c>
      <c r="D116" s="21" t="s">
        <v>9</v>
      </c>
      <c r="E116" s="21">
        <v>0</v>
      </c>
      <c r="F116" s="21">
        <v>0</v>
      </c>
      <c r="G116" s="21">
        <v>823</v>
      </c>
      <c r="H116" s="21">
        <v>27</v>
      </c>
      <c r="I116" s="51" t="s">
        <v>188</v>
      </c>
      <c r="J116" s="21" t="s">
        <v>323</v>
      </c>
      <c r="K116" s="39">
        <f t="shared" si="6"/>
        <v>0</v>
      </c>
      <c r="L116" s="21">
        <f t="shared" si="7"/>
        <v>13.716666666666667</v>
      </c>
      <c r="M116" s="21">
        <v>0</v>
      </c>
      <c r="N116" s="50">
        <v>27</v>
      </c>
      <c r="O116" s="21"/>
      <c r="X116" s="8"/>
    </row>
    <row r="117" spans="1:24">
      <c r="A117" s="39" t="s">
        <v>90</v>
      </c>
      <c r="B117" s="21" t="s">
        <v>88</v>
      </c>
      <c r="C117" s="21" t="s">
        <v>98</v>
      </c>
      <c r="D117" s="21" t="s">
        <v>9</v>
      </c>
      <c r="E117" s="21">
        <v>1</v>
      </c>
      <c r="F117" s="21">
        <v>0</v>
      </c>
      <c r="G117" s="21">
        <v>152</v>
      </c>
      <c r="H117" s="21">
        <v>33</v>
      </c>
      <c r="I117" s="51" t="s">
        <v>189</v>
      </c>
      <c r="J117" s="21" t="s">
        <v>321</v>
      </c>
      <c r="K117" s="39">
        <f t="shared" si="6"/>
        <v>0.39473684210526316</v>
      </c>
      <c r="L117" s="21">
        <f t="shared" si="7"/>
        <v>2.5333333333333332</v>
      </c>
      <c r="M117" s="21">
        <v>0</v>
      </c>
      <c r="N117" s="50">
        <v>33</v>
      </c>
      <c r="O117" s="21"/>
      <c r="X117" s="8"/>
    </row>
    <row r="118" spans="1:24">
      <c r="A118" s="39" t="s">
        <v>90</v>
      </c>
      <c r="B118" s="21" t="s">
        <v>88</v>
      </c>
      <c r="C118" s="21" t="s">
        <v>99</v>
      </c>
      <c r="D118" s="21" t="s">
        <v>9</v>
      </c>
      <c r="E118" s="21">
        <v>3</v>
      </c>
      <c r="F118" s="21">
        <v>0</v>
      </c>
      <c r="G118" s="21">
        <v>89</v>
      </c>
      <c r="H118" s="21">
        <v>30</v>
      </c>
      <c r="I118" s="51" t="s">
        <v>190</v>
      </c>
      <c r="J118" s="21" t="s">
        <v>321</v>
      </c>
      <c r="K118" s="39">
        <f t="shared" si="6"/>
        <v>2.0224719101123596</v>
      </c>
      <c r="L118" s="21">
        <f t="shared" si="7"/>
        <v>1.4833333333333334</v>
      </c>
      <c r="M118" s="21">
        <v>0</v>
      </c>
      <c r="N118" s="50">
        <v>30</v>
      </c>
      <c r="O118" s="21"/>
      <c r="X118" s="8"/>
    </row>
    <row r="119" spans="1:24">
      <c r="A119" s="39" t="s">
        <v>90</v>
      </c>
      <c r="B119" s="21" t="s">
        <v>88</v>
      </c>
      <c r="C119" s="21" t="s">
        <v>100</v>
      </c>
      <c r="D119" s="21" t="s">
        <v>9</v>
      </c>
      <c r="E119" s="21">
        <v>0</v>
      </c>
      <c r="F119" s="21">
        <v>0</v>
      </c>
      <c r="G119" s="21">
        <v>70</v>
      </c>
      <c r="H119" s="21">
        <v>27</v>
      </c>
      <c r="I119" s="51" t="s">
        <v>191</v>
      </c>
      <c r="J119" s="21" t="s">
        <v>321</v>
      </c>
      <c r="K119" s="39">
        <f t="shared" si="6"/>
        <v>0</v>
      </c>
      <c r="L119" s="21">
        <f t="shared" si="7"/>
        <v>1.1666666666666667</v>
      </c>
      <c r="M119" s="21">
        <v>0</v>
      </c>
      <c r="N119" s="50">
        <v>27</v>
      </c>
      <c r="O119" s="21"/>
      <c r="X119" s="8"/>
    </row>
    <row r="120" spans="1:24">
      <c r="A120" s="39" t="s">
        <v>90</v>
      </c>
      <c r="B120" s="21" t="s">
        <v>88</v>
      </c>
      <c r="C120" s="21" t="s">
        <v>101</v>
      </c>
      <c r="D120" s="21" t="s">
        <v>9</v>
      </c>
      <c r="E120" s="21">
        <v>2</v>
      </c>
      <c r="F120" s="21">
        <v>0</v>
      </c>
      <c r="G120" s="21">
        <v>217</v>
      </c>
      <c r="H120" s="21">
        <v>28</v>
      </c>
      <c r="I120" s="51" t="s">
        <v>192</v>
      </c>
      <c r="J120" s="21" t="s">
        <v>321</v>
      </c>
      <c r="K120" s="39">
        <f t="shared" si="6"/>
        <v>0.55299539170506917</v>
      </c>
      <c r="L120" s="21">
        <f t="shared" si="7"/>
        <v>3.6166666666666667</v>
      </c>
      <c r="M120" s="21">
        <v>0</v>
      </c>
      <c r="N120" s="50">
        <v>28</v>
      </c>
      <c r="O120" s="21"/>
      <c r="X120" s="8"/>
    </row>
    <row r="121" spans="1:24">
      <c r="A121" s="39" t="s">
        <v>90</v>
      </c>
      <c r="B121" s="21" t="s">
        <v>88</v>
      </c>
      <c r="C121" s="21" t="s">
        <v>102</v>
      </c>
      <c r="D121" s="21" t="s">
        <v>9</v>
      </c>
      <c r="E121" s="21">
        <v>1</v>
      </c>
      <c r="F121" s="21">
        <v>0</v>
      </c>
      <c r="G121" s="21">
        <v>88</v>
      </c>
      <c r="H121" s="21">
        <v>31</v>
      </c>
      <c r="I121" s="51" t="s">
        <v>193</v>
      </c>
      <c r="J121" s="21" t="s">
        <v>321</v>
      </c>
      <c r="K121" s="39">
        <f t="shared" si="6"/>
        <v>0.68181818181818188</v>
      </c>
      <c r="L121" s="21">
        <f t="shared" si="7"/>
        <v>1.4666666666666666</v>
      </c>
      <c r="M121" s="21">
        <v>0</v>
      </c>
      <c r="N121" s="50">
        <v>31</v>
      </c>
      <c r="O121" s="21"/>
      <c r="X121" s="8"/>
    </row>
    <row r="122" spans="1:24">
      <c r="A122" s="39" t="s">
        <v>90</v>
      </c>
      <c r="B122" s="21" t="s">
        <v>88</v>
      </c>
      <c r="C122" s="21" t="s">
        <v>103</v>
      </c>
      <c r="D122" s="21" t="s">
        <v>9</v>
      </c>
      <c r="E122" s="21">
        <v>2</v>
      </c>
      <c r="F122" s="21">
        <v>1</v>
      </c>
      <c r="G122" s="21">
        <v>60</v>
      </c>
      <c r="H122" s="21">
        <v>28</v>
      </c>
      <c r="I122" s="51" t="s">
        <v>194</v>
      </c>
      <c r="J122" s="21" t="s">
        <v>321</v>
      </c>
      <c r="K122" s="39">
        <f t="shared" si="6"/>
        <v>2</v>
      </c>
      <c r="L122" s="21">
        <f t="shared" si="7"/>
        <v>1</v>
      </c>
      <c r="M122" s="21">
        <v>1</v>
      </c>
      <c r="N122" s="50">
        <v>28</v>
      </c>
      <c r="O122" s="21"/>
      <c r="X122" s="8"/>
    </row>
    <row r="123" spans="1:24">
      <c r="A123" s="39" t="s">
        <v>90</v>
      </c>
      <c r="B123" s="21" t="s">
        <v>88</v>
      </c>
      <c r="C123" s="21" t="s">
        <v>104</v>
      </c>
      <c r="D123" s="21" t="s">
        <v>9</v>
      </c>
      <c r="E123" s="21">
        <v>8</v>
      </c>
      <c r="F123" s="21">
        <v>2</v>
      </c>
      <c r="G123" s="21">
        <v>353</v>
      </c>
      <c r="H123" s="21">
        <v>36</v>
      </c>
      <c r="I123" s="51" t="s">
        <v>195</v>
      </c>
      <c r="J123" s="21" t="s">
        <v>321</v>
      </c>
      <c r="K123" s="39">
        <f t="shared" si="6"/>
        <v>1.3597733711048159</v>
      </c>
      <c r="L123" s="21">
        <f t="shared" si="7"/>
        <v>5.8833333333333337</v>
      </c>
      <c r="M123" s="21">
        <v>2</v>
      </c>
      <c r="N123" s="50">
        <v>36</v>
      </c>
      <c r="O123" s="21"/>
      <c r="X123" s="8"/>
    </row>
    <row r="124" spans="1:24">
      <c r="A124" s="39" t="s">
        <v>90</v>
      </c>
      <c r="B124" s="21" t="s">
        <v>89</v>
      </c>
      <c r="C124" s="21" t="s">
        <v>98</v>
      </c>
      <c r="D124" s="21" t="s">
        <v>9</v>
      </c>
      <c r="E124" s="21">
        <v>3</v>
      </c>
      <c r="F124" s="21">
        <v>0</v>
      </c>
      <c r="G124" s="21">
        <v>662</v>
      </c>
      <c r="H124" s="21">
        <v>37</v>
      </c>
      <c r="I124" s="51" t="s">
        <v>189</v>
      </c>
      <c r="J124" s="21" t="s">
        <v>322</v>
      </c>
      <c r="K124" s="39">
        <f t="shared" si="6"/>
        <v>0.27190332326283989</v>
      </c>
      <c r="L124" s="21">
        <f t="shared" si="7"/>
        <v>11.033333333333333</v>
      </c>
      <c r="M124" s="21">
        <v>0</v>
      </c>
      <c r="N124" s="50">
        <v>37</v>
      </c>
      <c r="O124" s="21"/>
      <c r="X124" s="8"/>
    </row>
    <row r="125" spans="1:24">
      <c r="A125" s="39" t="s">
        <v>90</v>
      </c>
      <c r="B125" s="21" t="s">
        <v>89</v>
      </c>
      <c r="C125" s="21" t="s">
        <v>99</v>
      </c>
      <c r="D125" s="21" t="s">
        <v>9</v>
      </c>
      <c r="E125" s="21">
        <v>3</v>
      </c>
      <c r="F125" s="21">
        <v>0</v>
      </c>
      <c r="G125" s="21">
        <v>276</v>
      </c>
      <c r="H125" s="21">
        <v>37</v>
      </c>
      <c r="I125" s="51" t="s">
        <v>190</v>
      </c>
      <c r="J125" s="21" t="s">
        <v>322</v>
      </c>
      <c r="K125" s="39">
        <f t="shared" si="6"/>
        <v>0.65217391304347827</v>
      </c>
      <c r="L125" s="21">
        <f t="shared" si="7"/>
        <v>4.5999999999999996</v>
      </c>
      <c r="M125" s="21">
        <v>0</v>
      </c>
      <c r="N125" s="50">
        <v>37</v>
      </c>
      <c r="O125" s="21"/>
      <c r="X125" s="8"/>
    </row>
    <row r="126" spans="1:24">
      <c r="A126" s="39" t="s">
        <v>90</v>
      </c>
      <c r="B126" s="21" t="s">
        <v>89</v>
      </c>
      <c r="C126" s="21" t="s">
        <v>100</v>
      </c>
      <c r="D126" s="21" t="s">
        <v>9</v>
      </c>
      <c r="E126" s="21">
        <v>4</v>
      </c>
      <c r="F126" s="21">
        <v>0</v>
      </c>
      <c r="G126" s="21">
        <v>174</v>
      </c>
      <c r="H126" s="21">
        <v>28</v>
      </c>
      <c r="I126" s="51" t="s">
        <v>191</v>
      </c>
      <c r="J126" s="21" t="s">
        <v>322</v>
      </c>
      <c r="K126" s="39">
        <f t="shared" si="6"/>
        <v>1.3793103448275863</v>
      </c>
      <c r="L126" s="21">
        <f t="shared" si="7"/>
        <v>2.9</v>
      </c>
      <c r="M126" s="21">
        <v>0</v>
      </c>
      <c r="N126" s="50">
        <v>28</v>
      </c>
      <c r="O126" s="21"/>
      <c r="X126" s="8"/>
    </row>
    <row r="127" spans="1:24">
      <c r="A127" s="39" t="s">
        <v>90</v>
      </c>
      <c r="B127" s="21" t="s">
        <v>89</v>
      </c>
      <c r="C127" s="21" t="s">
        <v>101</v>
      </c>
      <c r="D127" s="21" t="s">
        <v>9</v>
      </c>
      <c r="E127" s="21">
        <v>3</v>
      </c>
      <c r="F127" s="21">
        <v>0</v>
      </c>
      <c r="G127" s="21">
        <v>97</v>
      </c>
      <c r="H127" s="21">
        <v>32</v>
      </c>
      <c r="I127" s="51" t="s">
        <v>192</v>
      </c>
      <c r="J127" s="21" t="s">
        <v>322</v>
      </c>
      <c r="K127" s="39">
        <f t="shared" si="6"/>
        <v>1.8556701030927836</v>
      </c>
      <c r="L127" s="21">
        <f t="shared" si="7"/>
        <v>1.6166666666666667</v>
      </c>
      <c r="M127" s="21">
        <v>0</v>
      </c>
      <c r="N127" s="50">
        <v>32</v>
      </c>
      <c r="O127" s="21"/>
      <c r="X127" s="8"/>
    </row>
    <row r="128" spans="1:24">
      <c r="A128" s="39" t="s">
        <v>90</v>
      </c>
      <c r="B128" s="21" t="s">
        <v>89</v>
      </c>
      <c r="C128" s="21" t="s">
        <v>102</v>
      </c>
      <c r="D128" s="21" t="s">
        <v>9</v>
      </c>
      <c r="E128" s="21">
        <v>9</v>
      </c>
      <c r="F128" s="21">
        <v>1</v>
      </c>
      <c r="G128" s="21">
        <v>204</v>
      </c>
      <c r="H128" s="21">
        <v>42</v>
      </c>
      <c r="I128" s="51" t="s">
        <v>193</v>
      </c>
      <c r="J128" s="21" t="s">
        <v>322</v>
      </c>
      <c r="K128" s="39">
        <f t="shared" si="6"/>
        <v>2.6470588235294121</v>
      </c>
      <c r="L128" s="21">
        <f t="shared" si="7"/>
        <v>3.4</v>
      </c>
      <c r="M128" s="21">
        <v>1</v>
      </c>
      <c r="N128" s="50">
        <v>42</v>
      </c>
      <c r="O128" s="21"/>
      <c r="X128" s="8"/>
    </row>
    <row r="129" spans="1:24">
      <c r="A129" s="39" t="s">
        <v>90</v>
      </c>
      <c r="B129" s="21" t="s">
        <v>89</v>
      </c>
      <c r="C129" s="21" t="s">
        <v>103</v>
      </c>
      <c r="D129" s="21" t="s">
        <v>9</v>
      </c>
      <c r="E129" s="21">
        <v>2</v>
      </c>
      <c r="F129" s="21">
        <v>0</v>
      </c>
      <c r="G129" s="21">
        <v>80</v>
      </c>
      <c r="H129" s="21">
        <v>33</v>
      </c>
      <c r="I129" s="51" t="s">
        <v>194</v>
      </c>
      <c r="J129" s="21" t="s">
        <v>322</v>
      </c>
      <c r="K129" s="39">
        <f t="shared" si="6"/>
        <v>1.5</v>
      </c>
      <c r="L129" s="21">
        <f t="shared" si="7"/>
        <v>1.3333333333333333</v>
      </c>
      <c r="M129" s="21">
        <v>0</v>
      </c>
      <c r="N129" s="50">
        <v>33</v>
      </c>
      <c r="O129" s="21"/>
      <c r="X129" s="8"/>
    </row>
    <row r="130" spans="1:24">
      <c r="A130" s="39" t="s">
        <v>90</v>
      </c>
      <c r="B130" s="21" t="s">
        <v>89</v>
      </c>
      <c r="C130" s="21" t="s">
        <v>104</v>
      </c>
      <c r="D130" s="21" t="s">
        <v>9</v>
      </c>
      <c r="E130" s="21">
        <v>4</v>
      </c>
      <c r="F130" s="21">
        <v>0</v>
      </c>
      <c r="G130" s="21">
        <v>96</v>
      </c>
      <c r="H130" s="21">
        <v>33</v>
      </c>
      <c r="I130" s="51" t="s">
        <v>195</v>
      </c>
      <c r="J130" s="21" t="s">
        <v>322</v>
      </c>
      <c r="K130" s="39">
        <f t="shared" si="6"/>
        <v>2.5</v>
      </c>
      <c r="L130" s="21">
        <f t="shared" si="7"/>
        <v>1.6</v>
      </c>
      <c r="M130" s="21">
        <v>0</v>
      </c>
      <c r="N130" s="50">
        <v>33</v>
      </c>
      <c r="O130" s="21"/>
      <c r="X130" s="8"/>
    </row>
    <row r="131" spans="1:24">
      <c r="A131" s="39" t="s">
        <v>90</v>
      </c>
      <c r="B131" s="21" t="s">
        <v>106</v>
      </c>
      <c r="C131" s="21" t="s">
        <v>98</v>
      </c>
      <c r="D131" s="21" t="s">
        <v>9</v>
      </c>
      <c r="E131" s="21">
        <v>3</v>
      </c>
      <c r="F131" s="21">
        <v>0</v>
      </c>
      <c r="G131" s="21">
        <v>226</v>
      </c>
      <c r="H131" s="21">
        <v>36</v>
      </c>
      <c r="I131" s="51" t="s">
        <v>189</v>
      </c>
      <c r="J131" s="21" t="s">
        <v>323</v>
      </c>
      <c r="K131" s="39">
        <f t="shared" ref="K131:K162" si="8">E131/G131*60</f>
        <v>0.79646017699115046</v>
      </c>
      <c r="L131" s="21">
        <f t="shared" ref="L131:L162" si="9">G131/60</f>
        <v>3.7666666666666666</v>
      </c>
      <c r="M131" s="21">
        <v>0</v>
      </c>
      <c r="N131" s="50">
        <v>36</v>
      </c>
      <c r="O131" s="21"/>
      <c r="X131" s="8"/>
    </row>
    <row r="132" spans="1:24">
      <c r="A132" s="39" t="s">
        <v>90</v>
      </c>
      <c r="B132" s="21" t="s">
        <v>106</v>
      </c>
      <c r="C132" s="21" t="s">
        <v>99</v>
      </c>
      <c r="D132" s="21" t="s">
        <v>9</v>
      </c>
      <c r="E132" s="21">
        <v>2</v>
      </c>
      <c r="F132" s="21">
        <v>0</v>
      </c>
      <c r="G132" s="21">
        <v>173</v>
      </c>
      <c r="H132" s="21">
        <v>32</v>
      </c>
      <c r="I132" s="51" t="s">
        <v>190</v>
      </c>
      <c r="J132" s="21" t="s">
        <v>323</v>
      </c>
      <c r="K132" s="39">
        <f t="shared" si="8"/>
        <v>0.69364161849710981</v>
      </c>
      <c r="L132" s="21">
        <f t="shared" si="9"/>
        <v>2.8833333333333333</v>
      </c>
      <c r="M132" s="21">
        <v>0</v>
      </c>
      <c r="N132" s="50">
        <v>32</v>
      </c>
      <c r="O132" s="21"/>
      <c r="X132" s="8"/>
    </row>
    <row r="133" spans="1:24">
      <c r="A133" s="39" t="s">
        <v>90</v>
      </c>
      <c r="B133" s="21" t="s">
        <v>106</v>
      </c>
      <c r="C133" s="21" t="s">
        <v>100</v>
      </c>
      <c r="D133" s="21" t="s">
        <v>9</v>
      </c>
      <c r="E133" s="21">
        <v>6</v>
      </c>
      <c r="F133" s="21">
        <v>1</v>
      </c>
      <c r="G133" s="21">
        <v>178</v>
      </c>
      <c r="H133" s="21">
        <v>29</v>
      </c>
      <c r="I133" s="51" t="s">
        <v>191</v>
      </c>
      <c r="J133" s="21" t="s">
        <v>323</v>
      </c>
      <c r="K133" s="39">
        <f t="shared" si="8"/>
        <v>2.0224719101123596</v>
      </c>
      <c r="L133" s="21">
        <f t="shared" si="9"/>
        <v>2.9666666666666668</v>
      </c>
      <c r="M133" s="21">
        <v>1</v>
      </c>
      <c r="N133" s="50">
        <v>29</v>
      </c>
      <c r="O133" s="21"/>
      <c r="X133" s="8"/>
    </row>
    <row r="134" spans="1:24">
      <c r="A134" s="39" t="s">
        <v>90</v>
      </c>
      <c r="B134" s="21" t="s">
        <v>106</v>
      </c>
      <c r="C134" s="21" t="s">
        <v>101</v>
      </c>
      <c r="D134" s="21" t="s">
        <v>9</v>
      </c>
      <c r="E134" s="21">
        <v>5</v>
      </c>
      <c r="F134" s="21">
        <v>1</v>
      </c>
      <c r="G134" s="21">
        <v>115</v>
      </c>
      <c r="H134" s="21">
        <v>31</v>
      </c>
      <c r="I134" s="51" t="s">
        <v>192</v>
      </c>
      <c r="J134" s="21" t="s">
        <v>323</v>
      </c>
      <c r="K134" s="39">
        <f t="shared" si="8"/>
        <v>2.6086956521739131</v>
      </c>
      <c r="L134" s="21">
        <f t="shared" si="9"/>
        <v>1.9166666666666667</v>
      </c>
      <c r="M134" s="21">
        <v>1</v>
      </c>
      <c r="N134" s="50">
        <v>31</v>
      </c>
      <c r="O134" s="21"/>
      <c r="X134" s="8"/>
    </row>
    <row r="135" spans="1:24">
      <c r="A135" s="39" t="s">
        <v>90</v>
      </c>
      <c r="B135" s="21" t="s">
        <v>106</v>
      </c>
      <c r="C135" s="21" t="s">
        <v>102</v>
      </c>
      <c r="D135" s="21" t="s">
        <v>9</v>
      </c>
      <c r="E135" s="21">
        <v>1</v>
      </c>
      <c r="F135" s="21">
        <v>0</v>
      </c>
      <c r="G135" s="21">
        <v>49</v>
      </c>
      <c r="H135" s="21">
        <v>35</v>
      </c>
      <c r="I135" s="51" t="s">
        <v>193</v>
      </c>
      <c r="J135" s="21" t="s">
        <v>323</v>
      </c>
      <c r="K135" s="39">
        <f t="shared" si="8"/>
        <v>1.2244897959183672</v>
      </c>
      <c r="L135" s="21">
        <f t="shared" si="9"/>
        <v>0.81666666666666665</v>
      </c>
      <c r="M135" s="21">
        <v>0</v>
      </c>
      <c r="N135" s="50">
        <v>35</v>
      </c>
      <c r="O135" s="21"/>
      <c r="X135" s="8"/>
    </row>
    <row r="136" spans="1:24">
      <c r="A136" s="39" t="s">
        <v>90</v>
      </c>
      <c r="B136" s="21" t="s">
        <v>106</v>
      </c>
      <c r="C136" s="21" t="s">
        <v>103</v>
      </c>
      <c r="D136" s="21" t="s">
        <v>9</v>
      </c>
      <c r="E136" s="21">
        <v>6</v>
      </c>
      <c r="F136" s="21">
        <v>0</v>
      </c>
      <c r="G136" s="21">
        <v>111</v>
      </c>
      <c r="H136" s="21">
        <v>43</v>
      </c>
      <c r="I136" s="51" t="s">
        <v>194</v>
      </c>
      <c r="J136" s="21" t="s">
        <v>323</v>
      </c>
      <c r="K136" s="39">
        <f t="shared" si="8"/>
        <v>3.2432432432432434</v>
      </c>
      <c r="L136" s="21">
        <f t="shared" si="9"/>
        <v>1.85</v>
      </c>
      <c r="M136" s="21">
        <v>0</v>
      </c>
      <c r="N136" s="50">
        <v>43</v>
      </c>
      <c r="O136" s="21"/>
      <c r="X136" s="8"/>
    </row>
    <row r="137" spans="1:24">
      <c r="A137" s="39" t="s">
        <v>90</v>
      </c>
      <c r="B137" s="21" t="s">
        <v>106</v>
      </c>
      <c r="C137" s="21" t="s">
        <v>104</v>
      </c>
      <c r="D137" s="21" t="s">
        <v>9</v>
      </c>
      <c r="E137" s="21">
        <v>4</v>
      </c>
      <c r="F137" s="21">
        <v>0</v>
      </c>
      <c r="G137" s="21">
        <v>220</v>
      </c>
      <c r="H137" s="21">
        <v>31</v>
      </c>
      <c r="I137" s="51" t="s">
        <v>195</v>
      </c>
      <c r="J137" s="21" t="s">
        <v>323</v>
      </c>
      <c r="K137" s="39">
        <f t="shared" si="8"/>
        <v>1.0909090909090908</v>
      </c>
      <c r="L137" s="21">
        <f t="shared" si="9"/>
        <v>3.6666666666666665</v>
      </c>
      <c r="M137" s="21">
        <v>0</v>
      </c>
      <c r="N137" s="50">
        <v>31</v>
      </c>
      <c r="O137" s="21"/>
      <c r="X137" s="8"/>
    </row>
    <row r="138" spans="1:24">
      <c r="A138" s="39" t="s">
        <v>90</v>
      </c>
      <c r="B138" s="21" t="s">
        <v>107</v>
      </c>
      <c r="C138" s="21" t="s">
        <v>98</v>
      </c>
      <c r="D138" s="21" t="s">
        <v>108</v>
      </c>
      <c r="E138" s="21">
        <v>3</v>
      </c>
      <c r="F138" s="21">
        <v>3</v>
      </c>
      <c r="G138" s="21">
        <v>1131</v>
      </c>
      <c r="H138" s="21">
        <v>32</v>
      </c>
      <c r="I138" s="51" t="s">
        <v>196</v>
      </c>
      <c r="J138" s="21" t="s">
        <v>321</v>
      </c>
      <c r="K138" s="39">
        <f t="shared" si="8"/>
        <v>0.15915119363395225</v>
      </c>
      <c r="L138" s="21">
        <f t="shared" si="9"/>
        <v>18.850000000000001</v>
      </c>
      <c r="M138" s="21">
        <v>3</v>
      </c>
      <c r="N138" s="50">
        <v>32</v>
      </c>
      <c r="O138" s="21"/>
      <c r="X138" s="8"/>
    </row>
    <row r="139" spans="1:24">
      <c r="A139" s="39" t="s">
        <v>90</v>
      </c>
      <c r="B139" s="21" t="s">
        <v>107</v>
      </c>
      <c r="C139" s="21" t="s">
        <v>99</v>
      </c>
      <c r="D139" s="21" t="s">
        <v>108</v>
      </c>
      <c r="E139" s="21">
        <v>5</v>
      </c>
      <c r="F139" s="21">
        <v>10</v>
      </c>
      <c r="G139" s="21">
        <v>660</v>
      </c>
      <c r="H139" s="21">
        <v>24</v>
      </c>
      <c r="I139" s="51" t="s">
        <v>197</v>
      </c>
      <c r="J139" s="21" t="s">
        <v>321</v>
      </c>
      <c r="K139" s="39">
        <f t="shared" si="8"/>
        <v>0.45454545454545459</v>
      </c>
      <c r="L139" s="21">
        <f t="shared" si="9"/>
        <v>11</v>
      </c>
      <c r="M139" s="21">
        <v>10</v>
      </c>
      <c r="N139" s="50">
        <v>24</v>
      </c>
      <c r="O139" s="21"/>
      <c r="X139" s="8"/>
    </row>
    <row r="140" spans="1:24">
      <c r="A140" s="39" t="s">
        <v>90</v>
      </c>
      <c r="B140" s="21" t="s">
        <v>107</v>
      </c>
      <c r="C140" s="21" t="s">
        <v>100</v>
      </c>
      <c r="D140" s="21" t="s">
        <v>108</v>
      </c>
      <c r="E140" s="21">
        <v>0</v>
      </c>
      <c r="F140" s="21">
        <v>0</v>
      </c>
      <c r="G140" s="21">
        <v>320</v>
      </c>
      <c r="H140" s="21">
        <v>33</v>
      </c>
      <c r="I140" s="51" t="s">
        <v>198</v>
      </c>
      <c r="J140" s="21" t="s">
        <v>321</v>
      </c>
      <c r="K140" s="39">
        <f t="shared" si="8"/>
        <v>0</v>
      </c>
      <c r="L140" s="21">
        <f t="shared" si="9"/>
        <v>5.333333333333333</v>
      </c>
      <c r="M140" s="21">
        <v>0</v>
      </c>
      <c r="N140" s="50">
        <v>33</v>
      </c>
      <c r="O140" s="21"/>
      <c r="X140" s="8"/>
    </row>
    <row r="141" spans="1:24">
      <c r="A141" s="39" t="s">
        <v>90</v>
      </c>
      <c r="B141" s="21" t="s">
        <v>107</v>
      </c>
      <c r="C141" s="21" t="s">
        <v>101</v>
      </c>
      <c r="D141" s="21" t="s">
        <v>108</v>
      </c>
      <c r="E141" s="21">
        <v>3</v>
      </c>
      <c r="F141" s="21">
        <v>3</v>
      </c>
      <c r="G141" s="21">
        <v>350</v>
      </c>
      <c r="H141" s="21">
        <v>35</v>
      </c>
      <c r="I141" s="51" t="s">
        <v>199</v>
      </c>
      <c r="J141" s="21" t="s">
        <v>321</v>
      </c>
      <c r="K141" s="39">
        <f t="shared" si="8"/>
        <v>0.51428571428571435</v>
      </c>
      <c r="L141" s="21">
        <f t="shared" si="9"/>
        <v>5.833333333333333</v>
      </c>
      <c r="M141" s="21">
        <v>3</v>
      </c>
      <c r="N141" s="50">
        <v>35</v>
      </c>
      <c r="O141" s="21"/>
      <c r="X141" s="8"/>
    </row>
    <row r="142" spans="1:24">
      <c r="A142" s="39" t="s">
        <v>90</v>
      </c>
      <c r="B142" s="21" t="s">
        <v>107</v>
      </c>
      <c r="C142" s="21" t="s">
        <v>102</v>
      </c>
      <c r="D142" s="21" t="s">
        <v>108</v>
      </c>
      <c r="E142" s="21">
        <v>4</v>
      </c>
      <c r="F142" s="21">
        <v>3</v>
      </c>
      <c r="G142" s="21">
        <v>1317</v>
      </c>
      <c r="H142" s="21">
        <v>30</v>
      </c>
      <c r="I142" s="51" t="s">
        <v>200</v>
      </c>
      <c r="J142" s="21" t="s">
        <v>321</v>
      </c>
      <c r="K142" s="39">
        <f t="shared" si="8"/>
        <v>0.18223234624145787</v>
      </c>
      <c r="L142" s="21">
        <f t="shared" si="9"/>
        <v>21.95</v>
      </c>
      <c r="M142" s="21">
        <v>3</v>
      </c>
      <c r="N142" s="50">
        <v>30</v>
      </c>
      <c r="O142" s="21"/>
      <c r="X142" s="8"/>
    </row>
    <row r="143" spans="1:24">
      <c r="A143" s="39" t="s">
        <v>90</v>
      </c>
      <c r="B143" s="21" t="s">
        <v>107</v>
      </c>
      <c r="C143" s="21" t="s">
        <v>103</v>
      </c>
      <c r="D143" s="21" t="s">
        <v>108</v>
      </c>
      <c r="E143" s="21">
        <v>4</v>
      </c>
      <c r="F143" s="21">
        <v>2</v>
      </c>
      <c r="G143" s="21">
        <v>752</v>
      </c>
      <c r="H143" s="21">
        <v>27</v>
      </c>
      <c r="I143" s="51" t="s">
        <v>201</v>
      </c>
      <c r="J143" s="21" t="s">
        <v>321</v>
      </c>
      <c r="K143" s="39">
        <f t="shared" si="8"/>
        <v>0.31914893617021278</v>
      </c>
      <c r="L143" s="21">
        <f t="shared" si="9"/>
        <v>12.533333333333333</v>
      </c>
      <c r="M143" s="21">
        <v>2</v>
      </c>
      <c r="N143" s="50">
        <v>27</v>
      </c>
      <c r="O143" s="21"/>
      <c r="X143" s="8"/>
    </row>
    <row r="144" spans="1:24">
      <c r="A144" s="39" t="s">
        <v>90</v>
      </c>
      <c r="B144" s="21" t="s">
        <v>112</v>
      </c>
      <c r="C144" s="21" t="s">
        <v>98</v>
      </c>
      <c r="D144" s="21" t="s">
        <v>108</v>
      </c>
      <c r="E144" s="21">
        <v>3</v>
      </c>
      <c r="F144" s="21">
        <v>0</v>
      </c>
      <c r="G144" s="21">
        <v>400</v>
      </c>
      <c r="H144" s="21">
        <v>37</v>
      </c>
      <c r="I144" s="51" t="s">
        <v>196</v>
      </c>
      <c r="J144" s="21" t="s">
        <v>322</v>
      </c>
      <c r="K144" s="39">
        <f t="shared" si="8"/>
        <v>0.44999999999999996</v>
      </c>
      <c r="L144" s="21">
        <f t="shared" si="9"/>
        <v>6.666666666666667</v>
      </c>
      <c r="M144" s="21">
        <v>0</v>
      </c>
      <c r="N144" s="50">
        <v>37</v>
      </c>
      <c r="O144" s="21"/>
      <c r="X144" s="8"/>
    </row>
    <row r="145" spans="1:24">
      <c r="A145" s="39" t="s">
        <v>90</v>
      </c>
      <c r="B145" s="21" t="s">
        <v>112</v>
      </c>
      <c r="C145" s="21" t="s">
        <v>99</v>
      </c>
      <c r="D145" s="21" t="s">
        <v>108</v>
      </c>
      <c r="E145" s="21">
        <v>1</v>
      </c>
      <c r="F145" s="21">
        <v>3</v>
      </c>
      <c r="G145" s="21">
        <v>315</v>
      </c>
      <c r="H145" s="21">
        <v>24</v>
      </c>
      <c r="I145" s="51" t="s">
        <v>197</v>
      </c>
      <c r="J145" s="21" t="s">
        <v>322</v>
      </c>
      <c r="K145" s="39">
        <f t="shared" si="8"/>
        <v>0.19047619047619047</v>
      </c>
      <c r="L145" s="21">
        <f t="shared" si="9"/>
        <v>5.25</v>
      </c>
      <c r="M145" s="21">
        <v>3</v>
      </c>
      <c r="N145" s="50">
        <v>24</v>
      </c>
      <c r="O145" s="21"/>
      <c r="X145" s="8"/>
    </row>
    <row r="146" spans="1:24">
      <c r="A146" s="39" t="s">
        <v>90</v>
      </c>
      <c r="B146" s="21" t="s">
        <v>112</v>
      </c>
      <c r="C146" s="21" t="s">
        <v>100</v>
      </c>
      <c r="D146" s="21" t="s">
        <v>108</v>
      </c>
      <c r="E146" s="21">
        <v>1</v>
      </c>
      <c r="F146" s="21">
        <v>1</v>
      </c>
      <c r="G146" s="21">
        <v>315</v>
      </c>
      <c r="H146" s="21">
        <v>28</v>
      </c>
      <c r="I146" s="51" t="s">
        <v>198</v>
      </c>
      <c r="J146" s="21" t="s">
        <v>322</v>
      </c>
      <c r="K146" s="39">
        <f t="shared" si="8"/>
        <v>0.19047619047619047</v>
      </c>
      <c r="L146" s="21">
        <f t="shared" si="9"/>
        <v>5.25</v>
      </c>
      <c r="M146" s="21">
        <v>1</v>
      </c>
      <c r="N146" s="50">
        <v>28</v>
      </c>
      <c r="O146" s="21"/>
      <c r="X146" s="8"/>
    </row>
    <row r="147" spans="1:24">
      <c r="A147" s="39" t="s">
        <v>90</v>
      </c>
      <c r="B147" s="21" t="s">
        <v>112</v>
      </c>
      <c r="C147" s="21" t="s">
        <v>101</v>
      </c>
      <c r="D147" s="21" t="s">
        <v>108</v>
      </c>
      <c r="E147" s="21">
        <v>0</v>
      </c>
      <c r="F147" s="21">
        <v>2</v>
      </c>
      <c r="G147" s="21">
        <v>360</v>
      </c>
      <c r="H147" s="21">
        <v>27</v>
      </c>
      <c r="I147" s="51" t="s">
        <v>199</v>
      </c>
      <c r="J147" s="21" t="s">
        <v>322</v>
      </c>
      <c r="K147" s="39">
        <f t="shared" si="8"/>
        <v>0</v>
      </c>
      <c r="L147" s="21">
        <f t="shared" si="9"/>
        <v>6</v>
      </c>
      <c r="M147" s="21">
        <v>2</v>
      </c>
      <c r="N147" s="50">
        <v>27</v>
      </c>
      <c r="O147" s="21"/>
      <c r="X147" s="8"/>
    </row>
    <row r="148" spans="1:24">
      <c r="A148" s="39" t="s">
        <v>90</v>
      </c>
      <c r="B148" s="21" t="s">
        <v>112</v>
      </c>
      <c r="C148" s="21" t="s">
        <v>102</v>
      </c>
      <c r="D148" s="21" t="s">
        <v>108</v>
      </c>
      <c r="E148" s="21">
        <v>2</v>
      </c>
      <c r="F148" s="21">
        <v>2</v>
      </c>
      <c r="G148" s="21">
        <v>359</v>
      </c>
      <c r="H148" s="21">
        <v>30</v>
      </c>
      <c r="I148" s="51" t="s">
        <v>200</v>
      </c>
      <c r="J148" s="21" t="s">
        <v>322</v>
      </c>
      <c r="K148" s="39">
        <f t="shared" si="8"/>
        <v>0.33426183844011143</v>
      </c>
      <c r="L148" s="21">
        <f t="shared" si="9"/>
        <v>5.9833333333333334</v>
      </c>
      <c r="M148" s="21">
        <v>2</v>
      </c>
      <c r="N148" s="50">
        <v>30</v>
      </c>
      <c r="O148" s="21"/>
      <c r="X148" s="8"/>
    </row>
    <row r="149" spans="1:24">
      <c r="A149" s="39" t="s">
        <v>90</v>
      </c>
      <c r="B149" s="21" t="s">
        <v>112</v>
      </c>
      <c r="C149" s="21" t="s">
        <v>103</v>
      </c>
      <c r="D149" s="21" t="s">
        <v>108</v>
      </c>
      <c r="E149" s="21">
        <v>0</v>
      </c>
      <c r="F149" s="21">
        <v>1</v>
      </c>
      <c r="G149" s="21">
        <v>664</v>
      </c>
      <c r="H149" s="21">
        <v>34</v>
      </c>
      <c r="I149" s="51" t="s">
        <v>201</v>
      </c>
      <c r="J149" s="21" t="s">
        <v>322</v>
      </c>
      <c r="K149" s="39">
        <f t="shared" si="8"/>
        <v>0</v>
      </c>
      <c r="L149" s="21">
        <f t="shared" si="9"/>
        <v>11.066666666666666</v>
      </c>
      <c r="M149" s="21">
        <v>1</v>
      </c>
      <c r="N149" s="50">
        <v>34</v>
      </c>
      <c r="O149" s="21"/>
      <c r="X149" s="8"/>
    </row>
    <row r="150" spans="1:24">
      <c r="A150" s="39" t="s">
        <v>90</v>
      </c>
      <c r="B150" s="21" t="s">
        <v>109</v>
      </c>
      <c r="C150" s="21" t="s">
        <v>98</v>
      </c>
      <c r="D150" s="21" t="s">
        <v>108</v>
      </c>
      <c r="E150" s="21">
        <v>1</v>
      </c>
      <c r="F150" s="21">
        <v>0</v>
      </c>
      <c r="G150" s="21">
        <v>309</v>
      </c>
      <c r="H150" s="21">
        <v>14</v>
      </c>
      <c r="I150" s="51" t="s">
        <v>202</v>
      </c>
      <c r="J150" s="21" t="s">
        <v>322</v>
      </c>
      <c r="K150" s="39">
        <f t="shared" si="8"/>
        <v>0.1941747572815534</v>
      </c>
      <c r="L150" s="21">
        <f t="shared" si="9"/>
        <v>5.15</v>
      </c>
      <c r="M150" s="21">
        <v>0</v>
      </c>
      <c r="N150" s="50">
        <v>14</v>
      </c>
      <c r="O150" s="21"/>
      <c r="X150" s="8"/>
    </row>
    <row r="151" spans="1:24">
      <c r="A151" s="39" t="s">
        <v>90</v>
      </c>
      <c r="B151" s="21" t="s">
        <v>109</v>
      </c>
      <c r="C151" s="21" t="s">
        <v>99</v>
      </c>
      <c r="D151" s="21" t="s">
        <v>108</v>
      </c>
      <c r="E151" s="21">
        <v>3</v>
      </c>
      <c r="F151" s="21">
        <v>2</v>
      </c>
      <c r="G151" s="21">
        <v>1078</v>
      </c>
      <c r="H151" s="21">
        <v>34</v>
      </c>
      <c r="I151" s="51" t="s">
        <v>197</v>
      </c>
      <c r="J151" s="21" t="s">
        <v>323</v>
      </c>
      <c r="K151" s="39">
        <f t="shared" si="8"/>
        <v>0.16697588126159554</v>
      </c>
      <c r="L151" s="21">
        <f t="shared" si="9"/>
        <v>17.966666666666665</v>
      </c>
      <c r="M151" s="21">
        <v>2</v>
      </c>
      <c r="N151" s="50">
        <v>34</v>
      </c>
      <c r="O151" s="21"/>
      <c r="X151" s="8"/>
    </row>
    <row r="152" spans="1:24">
      <c r="A152" s="39" t="s">
        <v>90</v>
      </c>
      <c r="B152" s="21" t="s">
        <v>109</v>
      </c>
      <c r="C152" s="21" t="s">
        <v>100</v>
      </c>
      <c r="D152" s="21" t="s">
        <v>108</v>
      </c>
      <c r="E152" s="21">
        <v>9</v>
      </c>
      <c r="F152" s="21">
        <v>10</v>
      </c>
      <c r="G152" s="21">
        <v>1549</v>
      </c>
      <c r="H152" s="21">
        <v>26</v>
      </c>
      <c r="I152" s="51" t="s">
        <v>203</v>
      </c>
      <c r="J152" s="21" t="s">
        <v>323</v>
      </c>
      <c r="K152" s="39">
        <f t="shared" si="8"/>
        <v>0.34861200774693352</v>
      </c>
      <c r="L152" s="21">
        <f t="shared" si="9"/>
        <v>25.816666666666666</v>
      </c>
      <c r="M152" s="21">
        <v>10</v>
      </c>
      <c r="N152" s="50">
        <v>26</v>
      </c>
      <c r="O152" s="21"/>
      <c r="X152" s="8"/>
    </row>
    <row r="153" spans="1:24">
      <c r="A153" s="39" t="s">
        <v>90</v>
      </c>
      <c r="B153" s="21" t="s">
        <v>109</v>
      </c>
      <c r="C153" s="21" t="s">
        <v>101</v>
      </c>
      <c r="D153" s="21" t="s">
        <v>108</v>
      </c>
      <c r="E153" s="21">
        <v>38</v>
      </c>
      <c r="F153" s="21">
        <v>16</v>
      </c>
      <c r="G153" s="21">
        <v>1577</v>
      </c>
      <c r="H153" s="21">
        <v>23</v>
      </c>
      <c r="I153" s="51" t="s">
        <v>199</v>
      </c>
      <c r="J153" s="21" t="s">
        <v>323</v>
      </c>
      <c r="K153" s="39">
        <f t="shared" si="8"/>
        <v>1.4457831325301205</v>
      </c>
      <c r="L153" s="21">
        <f t="shared" si="9"/>
        <v>26.283333333333335</v>
      </c>
      <c r="M153" s="21">
        <v>16</v>
      </c>
      <c r="N153" s="50">
        <v>23</v>
      </c>
      <c r="O153" s="21"/>
      <c r="X153" s="8"/>
    </row>
    <row r="154" spans="1:24">
      <c r="A154" s="39" t="s">
        <v>90</v>
      </c>
      <c r="B154" s="21" t="s">
        <v>109</v>
      </c>
      <c r="C154" s="21" t="s">
        <v>102</v>
      </c>
      <c r="D154" s="21" t="s">
        <v>108</v>
      </c>
      <c r="E154" s="21">
        <v>3</v>
      </c>
      <c r="F154" s="21">
        <v>5</v>
      </c>
      <c r="G154" s="21">
        <v>690</v>
      </c>
      <c r="H154" s="21">
        <v>20</v>
      </c>
      <c r="I154" s="51" t="s">
        <v>200</v>
      </c>
      <c r="J154" s="21" t="s">
        <v>323</v>
      </c>
      <c r="K154" s="39">
        <f t="shared" si="8"/>
        <v>0.2608695652173913</v>
      </c>
      <c r="L154" s="21">
        <f t="shared" si="9"/>
        <v>11.5</v>
      </c>
      <c r="M154" s="21">
        <v>5</v>
      </c>
      <c r="N154" s="50">
        <v>20</v>
      </c>
      <c r="O154" s="21"/>
      <c r="X154" s="8"/>
    </row>
    <row r="155" spans="1:24">
      <c r="A155" s="39" t="s">
        <v>90</v>
      </c>
      <c r="B155" s="21" t="s">
        <v>113</v>
      </c>
      <c r="C155" s="21" t="s">
        <v>99</v>
      </c>
      <c r="D155" s="21" t="s">
        <v>108</v>
      </c>
      <c r="E155" s="21">
        <v>4</v>
      </c>
      <c r="F155" s="21">
        <v>0</v>
      </c>
      <c r="G155" s="21">
        <v>226</v>
      </c>
      <c r="H155" s="21">
        <v>34</v>
      </c>
      <c r="I155" s="51" t="s">
        <v>204</v>
      </c>
      <c r="J155" s="21" t="s">
        <v>321</v>
      </c>
      <c r="K155" s="39">
        <f t="shared" si="8"/>
        <v>1.0619469026548671</v>
      </c>
      <c r="L155" s="21">
        <f t="shared" si="9"/>
        <v>3.7666666666666666</v>
      </c>
      <c r="M155" s="21">
        <v>0</v>
      </c>
      <c r="N155" s="50">
        <v>34</v>
      </c>
      <c r="O155" s="21"/>
      <c r="X155" s="8"/>
    </row>
    <row r="156" spans="1:24">
      <c r="A156" s="39" t="s">
        <v>90</v>
      </c>
      <c r="B156" s="21" t="s">
        <v>113</v>
      </c>
      <c r="C156" s="21" t="s">
        <v>100</v>
      </c>
      <c r="D156" s="21" t="s">
        <v>108</v>
      </c>
      <c r="E156" s="21">
        <v>2</v>
      </c>
      <c r="F156" s="21">
        <v>2</v>
      </c>
      <c r="G156" s="21">
        <v>654</v>
      </c>
      <c r="H156" s="21">
        <v>36</v>
      </c>
      <c r="I156" s="51" t="s">
        <v>205</v>
      </c>
      <c r="J156" s="21" t="s">
        <v>321</v>
      </c>
      <c r="K156" s="39">
        <f t="shared" si="8"/>
        <v>0.1834862385321101</v>
      </c>
      <c r="L156" s="21">
        <f t="shared" si="9"/>
        <v>10.9</v>
      </c>
      <c r="M156" s="21">
        <v>2</v>
      </c>
      <c r="N156" s="50">
        <v>36</v>
      </c>
      <c r="O156" s="21"/>
      <c r="X156" s="8"/>
    </row>
    <row r="157" spans="1:24">
      <c r="A157" s="39" t="s">
        <v>90</v>
      </c>
      <c r="B157" s="21" t="s">
        <v>113</v>
      </c>
      <c r="C157" s="21" t="s">
        <v>101</v>
      </c>
      <c r="D157" s="21" t="s">
        <v>108</v>
      </c>
      <c r="E157" s="21">
        <v>11</v>
      </c>
      <c r="F157" s="21">
        <v>0</v>
      </c>
      <c r="G157" s="21">
        <v>1574</v>
      </c>
      <c r="H157" s="21">
        <v>23</v>
      </c>
      <c r="I157" s="51" t="s">
        <v>206</v>
      </c>
      <c r="J157" s="21" t="s">
        <v>321</v>
      </c>
      <c r="K157" s="39">
        <f t="shared" si="8"/>
        <v>0.41931385006353239</v>
      </c>
      <c r="L157" s="21">
        <f t="shared" si="9"/>
        <v>26.233333333333334</v>
      </c>
      <c r="M157" s="21">
        <v>0</v>
      </c>
      <c r="N157" s="50">
        <v>23</v>
      </c>
      <c r="O157" s="21"/>
      <c r="X157" s="8"/>
    </row>
    <row r="158" spans="1:24">
      <c r="A158" s="39" t="s">
        <v>90</v>
      </c>
      <c r="B158" s="21" t="s">
        <v>113</v>
      </c>
      <c r="C158" s="21" t="s">
        <v>102</v>
      </c>
      <c r="D158" s="21" t="s">
        <v>108</v>
      </c>
      <c r="E158" s="21">
        <v>1</v>
      </c>
      <c r="F158" s="21">
        <v>1</v>
      </c>
      <c r="G158" s="21">
        <v>1325</v>
      </c>
      <c r="H158" s="21">
        <v>32</v>
      </c>
      <c r="I158" s="51" t="s">
        <v>207</v>
      </c>
      <c r="J158" s="21" t="s">
        <v>321</v>
      </c>
      <c r="K158" s="39">
        <f t="shared" si="8"/>
        <v>4.5283018867924525E-2</v>
      </c>
      <c r="L158" s="21">
        <f t="shared" si="9"/>
        <v>22.083333333333332</v>
      </c>
      <c r="M158" s="21">
        <v>1</v>
      </c>
      <c r="N158" s="50">
        <v>32</v>
      </c>
      <c r="O158" s="21"/>
      <c r="X158" s="8"/>
    </row>
    <row r="159" spans="1:24">
      <c r="A159" s="39" t="s">
        <v>90</v>
      </c>
      <c r="B159" s="21" t="s">
        <v>126</v>
      </c>
      <c r="C159" s="21" t="s">
        <v>98</v>
      </c>
      <c r="D159" s="21" t="s">
        <v>108</v>
      </c>
      <c r="E159" s="21">
        <v>5</v>
      </c>
      <c r="F159" s="21">
        <v>5</v>
      </c>
      <c r="G159" s="21">
        <v>319</v>
      </c>
      <c r="H159" s="21">
        <v>54</v>
      </c>
      <c r="I159" s="51" t="s">
        <v>204</v>
      </c>
      <c r="J159" s="21" t="s">
        <v>322</v>
      </c>
      <c r="K159" s="39">
        <f t="shared" si="8"/>
        <v>0.94043887147335414</v>
      </c>
      <c r="L159" s="21">
        <f t="shared" si="9"/>
        <v>5.3166666666666664</v>
      </c>
      <c r="M159" s="21">
        <v>5</v>
      </c>
      <c r="N159" s="50">
        <v>54</v>
      </c>
      <c r="O159" s="21"/>
      <c r="X159" s="8"/>
    </row>
    <row r="160" spans="1:24">
      <c r="A160" s="39" t="s">
        <v>90</v>
      </c>
      <c r="B160" s="21" t="s">
        <v>126</v>
      </c>
      <c r="C160" s="21" t="s">
        <v>99</v>
      </c>
      <c r="D160" s="21" t="s">
        <v>108</v>
      </c>
      <c r="E160" s="21">
        <v>4</v>
      </c>
      <c r="F160" s="21">
        <v>3</v>
      </c>
      <c r="G160" s="21">
        <v>227</v>
      </c>
      <c r="H160" s="21">
        <v>27</v>
      </c>
      <c r="I160" s="51" t="s">
        <v>208</v>
      </c>
      <c r="J160" s="21" t="s">
        <v>322</v>
      </c>
      <c r="K160" s="39">
        <f t="shared" si="8"/>
        <v>1.0572687224669604</v>
      </c>
      <c r="L160" s="21">
        <f t="shared" si="9"/>
        <v>3.7833333333333332</v>
      </c>
      <c r="M160" s="21">
        <v>3</v>
      </c>
      <c r="N160" s="50">
        <v>27</v>
      </c>
      <c r="O160" s="21"/>
      <c r="X160" s="8"/>
    </row>
    <row r="161" spans="1:24">
      <c r="A161" s="39" t="s">
        <v>90</v>
      </c>
      <c r="B161" s="21" t="s">
        <v>126</v>
      </c>
      <c r="C161" s="21" t="s">
        <v>100</v>
      </c>
      <c r="D161" s="21" t="s">
        <v>108</v>
      </c>
      <c r="E161" s="21">
        <v>10</v>
      </c>
      <c r="F161" s="21">
        <v>5</v>
      </c>
      <c r="G161" s="21">
        <v>575</v>
      </c>
      <c r="H161" s="21">
        <v>26</v>
      </c>
      <c r="I161" s="51" t="s">
        <v>205</v>
      </c>
      <c r="J161" s="21" t="s">
        <v>322</v>
      </c>
      <c r="K161" s="39">
        <f t="shared" si="8"/>
        <v>1.0434782608695652</v>
      </c>
      <c r="L161" s="21">
        <f t="shared" si="9"/>
        <v>9.5833333333333339</v>
      </c>
      <c r="M161" s="21">
        <v>5</v>
      </c>
      <c r="N161" s="50">
        <v>26</v>
      </c>
      <c r="O161" s="21"/>
      <c r="X161" s="8"/>
    </row>
    <row r="162" spans="1:24">
      <c r="A162" s="39" t="s">
        <v>90</v>
      </c>
      <c r="B162" s="21" t="s">
        <v>126</v>
      </c>
      <c r="C162" s="21" t="s">
        <v>101</v>
      </c>
      <c r="D162" s="21" t="s">
        <v>108</v>
      </c>
      <c r="E162" s="21">
        <v>2</v>
      </c>
      <c r="F162" s="21">
        <v>0</v>
      </c>
      <c r="G162" s="21">
        <v>205</v>
      </c>
      <c r="H162" s="21">
        <v>32</v>
      </c>
      <c r="I162" s="51" t="s">
        <v>206</v>
      </c>
      <c r="J162" s="21" t="s">
        <v>322</v>
      </c>
      <c r="K162" s="39">
        <f t="shared" si="8"/>
        <v>0.58536585365853655</v>
      </c>
      <c r="L162" s="21">
        <f t="shared" si="9"/>
        <v>3.4166666666666665</v>
      </c>
      <c r="M162" s="21">
        <v>0</v>
      </c>
      <c r="N162" s="50">
        <v>32</v>
      </c>
      <c r="O162" s="21"/>
      <c r="X162" s="8"/>
    </row>
    <row r="163" spans="1:24">
      <c r="A163" s="39" t="s">
        <v>90</v>
      </c>
      <c r="B163" s="21" t="s">
        <v>126</v>
      </c>
      <c r="C163" s="21" t="s">
        <v>102</v>
      </c>
      <c r="D163" s="21" t="s">
        <v>108</v>
      </c>
      <c r="E163" s="21">
        <v>4</v>
      </c>
      <c r="F163" s="21">
        <v>1</v>
      </c>
      <c r="G163" s="21">
        <v>348</v>
      </c>
      <c r="H163" s="21">
        <v>39</v>
      </c>
      <c r="I163" s="51" t="s">
        <v>207</v>
      </c>
      <c r="J163" s="21" t="s">
        <v>322</v>
      </c>
      <c r="K163" s="39">
        <f t="shared" ref="K163:K169" si="10">E163/G163*60</f>
        <v>0.68965517241379315</v>
      </c>
      <c r="L163" s="21">
        <f t="shared" ref="L163:L169" si="11">G163/60</f>
        <v>5.8</v>
      </c>
      <c r="M163" s="21">
        <v>1</v>
      </c>
      <c r="N163" s="50">
        <v>39</v>
      </c>
      <c r="O163" s="21"/>
      <c r="X163" s="8"/>
    </row>
    <row r="164" spans="1:24">
      <c r="A164" s="39" t="s">
        <v>90</v>
      </c>
      <c r="B164" s="21" t="s">
        <v>127</v>
      </c>
      <c r="C164" s="21" t="s">
        <v>98</v>
      </c>
      <c r="D164" s="21" t="s">
        <v>108</v>
      </c>
      <c r="E164" s="21">
        <v>7</v>
      </c>
      <c r="F164" s="21">
        <v>0</v>
      </c>
      <c r="G164" s="21">
        <v>390</v>
      </c>
      <c r="H164" s="21">
        <v>25</v>
      </c>
      <c r="I164" s="51" t="s">
        <v>209</v>
      </c>
      <c r="J164" s="21" t="s">
        <v>323</v>
      </c>
      <c r="K164" s="39">
        <f t="shared" si="10"/>
        <v>1.0769230769230769</v>
      </c>
      <c r="L164" s="21">
        <f t="shared" si="11"/>
        <v>6.5</v>
      </c>
      <c r="M164" s="21">
        <v>0</v>
      </c>
      <c r="N164" s="50">
        <v>25</v>
      </c>
      <c r="O164" s="21"/>
      <c r="X164" s="8"/>
    </row>
    <row r="165" spans="1:24">
      <c r="A165" s="39" t="s">
        <v>90</v>
      </c>
      <c r="B165" s="21" t="s">
        <v>127</v>
      </c>
      <c r="C165" s="21" t="s">
        <v>99</v>
      </c>
      <c r="D165" s="21" t="s">
        <v>108</v>
      </c>
      <c r="E165" s="21">
        <v>3</v>
      </c>
      <c r="F165" s="21">
        <v>2</v>
      </c>
      <c r="G165" s="21">
        <v>444</v>
      </c>
      <c r="H165" s="21">
        <v>25</v>
      </c>
      <c r="I165" s="51" t="s">
        <v>204</v>
      </c>
      <c r="J165" s="21" t="s">
        <v>323</v>
      </c>
      <c r="K165" s="39">
        <f t="shared" si="10"/>
        <v>0.40540540540540543</v>
      </c>
      <c r="L165" s="21">
        <f t="shared" si="11"/>
        <v>7.4</v>
      </c>
      <c r="M165" s="21">
        <v>2</v>
      </c>
      <c r="N165" s="50">
        <v>25</v>
      </c>
      <c r="O165" s="21"/>
      <c r="X165" s="8"/>
    </row>
    <row r="166" spans="1:24">
      <c r="A166" s="39" t="s">
        <v>90</v>
      </c>
      <c r="B166" s="21" t="s">
        <v>127</v>
      </c>
      <c r="C166" s="21" t="s">
        <v>100</v>
      </c>
      <c r="D166" s="21" t="s">
        <v>108</v>
      </c>
      <c r="E166" s="21">
        <v>52</v>
      </c>
      <c r="F166" s="21">
        <v>17</v>
      </c>
      <c r="G166" s="21">
        <v>1003</v>
      </c>
      <c r="H166" s="21">
        <v>28</v>
      </c>
      <c r="I166" s="51" t="s">
        <v>208</v>
      </c>
      <c r="J166" s="21" t="s">
        <v>323</v>
      </c>
      <c r="K166" s="39">
        <f t="shared" si="10"/>
        <v>3.1106679960119643</v>
      </c>
      <c r="L166" s="21">
        <f t="shared" si="11"/>
        <v>16.716666666666665</v>
      </c>
      <c r="M166" s="21">
        <v>17</v>
      </c>
      <c r="N166" s="50">
        <v>28</v>
      </c>
      <c r="O166" s="21"/>
      <c r="X166" s="8"/>
    </row>
    <row r="167" spans="1:24">
      <c r="A167" s="39" t="s">
        <v>90</v>
      </c>
      <c r="B167" s="21" t="s">
        <v>127</v>
      </c>
      <c r="C167" s="21" t="s">
        <v>101</v>
      </c>
      <c r="D167" s="21" t="s">
        <v>108</v>
      </c>
      <c r="E167" s="21">
        <v>6</v>
      </c>
      <c r="F167" s="21">
        <v>3</v>
      </c>
      <c r="G167" s="21">
        <v>190</v>
      </c>
      <c r="H167" s="21">
        <v>23</v>
      </c>
      <c r="I167" s="51" t="s">
        <v>205</v>
      </c>
      <c r="J167" s="21" t="s">
        <v>323</v>
      </c>
      <c r="K167" s="39">
        <f t="shared" si="10"/>
        <v>1.8947368421052633</v>
      </c>
      <c r="L167" s="21">
        <f t="shared" si="11"/>
        <v>3.1666666666666665</v>
      </c>
      <c r="M167" s="21">
        <v>3</v>
      </c>
      <c r="N167" s="50">
        <v>23</v>
      </c>
      <c r="O167" s="21"/>
      <c r="X167" s="8"/>
    </row>
    <row r="168" spans="1:24">
      <c r="A168" s="39" t="s">
        <v>90</v>
      </c>
      <c r="B168" s="21" t="s">
        <v>127</v>
      </c>
      <c r="C168" s="21" t="s">
        <v>102</v>
      </c>
      <c r="D168" s="21" t="s">
        <v>108</v>
      </c>
      <c r="E168" s="21">
        <v>1</v>
      </c>
      <c r="F168" s="21">
        <v>0</v>
      </c>
      <c r="G168" s="21">
        <v>771</v>
      </c>
      <c r="H168" s="21">
        <v>24</v>
      </c>
      <c r="I168" s="51" t="s">
        <v>206</v>
      </c>
      <c r="J168" s="21" t="s">
        <v>323</v>
      </c>
      <c r="K168" s="39">
        <f t="shared" si="10"/>
        <v>7.7821011673151752E-2</v>
      </c>
      <c r="L168" s="21">
        <f t="shared" si="11"/>
        <v>12.85</v>
      </c>
      <c r="M168" s="21">
        <v>0</v>
      </c>
      <c r="N168" s="50">
        <v>24</v>
      </c>
      <c r="O168" s="21"/>
      <c r="X168" s="8"/>
    </row>
    <row r="169" spans="1:24">
      <c r="A169" s="39" t="s">
        <v>90</v>
      </c>
      <c r="B169" s="21" t="s">
        <v>127</v>
      </c>
      <c r="C169" s="21" t="s">
        <v>103</v>
      </c>
      <c r="D169" s="21" t="s">
        <v>108</v>
      </c>
      <c r="E169" s="21">
        <v>7</v>
      </c>
      <c r="F169" s="21">
        <v>4</v>
      </c>
      <c r="G169" s="21">
        <v>958</v>
      </c>
      <c r="H169" s="21">
        <v>28</v>
      </c>
      <c r="I169" s="51" t="s">
        <v>207</v>
      </c>
      <c r="J169" s="21" t="s">
        <v>323</v>
      </c>
      <c r="K169" s="40">
        <f t="shared" si="10"/>
        <v>0.43841336116910229</v>
      </c>
      <c r="L169" s="17">
        <f t="shared" si="11"/>
        <v>15.966666666666667</v>
      </c>
      <c r="M169" s="17">
        <v>4</v>
      </c>
      <c r="N169" s="52">
        <v>28</v>
      </c>
      <c r="O169" s="21"/>
      <c r="X169" s="8"/>
    </row>
    <row r="170" spans="1:24">
      <c r="A170" s="39" t="s">
        <v>129</v>
      </c>
      <c r="B170" s="21" t="s">
        <v>210</v>
      </c>
      <c r="C170" s="21" t="s">
        <v>98</v>
      </c>
      <c r="D170" s="21" t="s">
        <v>108</v>
      </c>
      <c r="E170" s="21">
        <v>0</v>
      </c>
      <c r="F170" s="21"/>
      <c r="G170" s="21"/>
      <c r="H170" s="21"/>
      <c r="I170" s="49" t="s">
        <v>211</v>
      </c>
      <c r="J170" s="21" t="s">
        <v>321</v>
      </c>
      <c r="K170" s="39"/>
      <c r="L170" s="21"/>
      <c r="M170" s="21"/>
      <c r="N170" s="21"/>
      <c r="O170" s="21"/>
    </row>
    <row r="171" spans="1:24">
      <c r="A171" s="39" t="s">
        <v>129</v>
      </c>
      <c r="B171" s="21" t="s">
        <v>210</v>
      </c>
      <c r="C171" s="21" t="s">
        <v>99</v>
      </c>
      <c r="D171" s="21" t="s">
        <v>108</v>
      </c>
      <c r="E171" s="21">
        <v>0</v>
      </c>
      <c r="F171" s="21"/>
      <c r="G171" s="21"/>
      <c r="H171" s="21"/>
      <c r="I171" s="49" t="s">
        <v>212</v>
      </c>
      <c r="J171" s="21" t="s">
        <v>321</v>
      </c>
      <c r="K171" s="39"/>
      <c r="L171" s="21"/>
      <c r="M171" s="21"/>
      <c r="N171" s="21"/>
      <c r="O171" s="21"/>
    </row>
    <row r="172" spans="1:24">
      <c r="A172" s="39" t="s">
        <v>129</v>
      </c>
      <c r="B172" s="21" t="s">
        <v>210</v>
      </c>
      <c r="C172" s="21" t="s">
        <v>100</v>
      </c>
      <c r="D172" s="21" t="s">
        <v>108</v>
      </c>
      <c r="E172" s="21">
        <v>0</v>
      </c>
      <c r="F172" s="21"/>
      <c r="G172" s="21"/>
      <c r="H172" s="21"/>
      <c r="I172" s="49" t="s">
        <v>213</v>
      </c>
      <c r="J172" s="21" t="s">
        <v>321</v>
      </c>
      <c r="K172" s="39"/>
      <c r="L172" s="21"/>
      <c r="M172" s="21"/>
      <c r="N172" s="21"/>
      <c r="O172" s="21"/>
    </row>
    <row r="173" spans="1:24">
      <c r="A173" s="39" t="s">
        <v>129</v>
      </c>
      <c r="B173" s="21" t="s">
        <v>210</v>
      </c>
      <c r="C173" s="21" t="s">
        <v>101</v>
      </c>
      <c r="D173" s="21" t="s">
        <v>108</v>
      </c>
      <c r="E173" s="21">
        <v>0</v>
      </c>
      <c r="F173" s="21"/>
      <c r="G173" s="21"/>
      <c r="H173" s="21"/>
      <c r="I173" s="49" t="s">
        <v>214</v>
      </c>
      <c r="J173" s="21" t="s">
        <v>321</v>
      </c>
      <c r="K173" s="39"/>
      <c r="L173" s="21"/>
      <c r="M173" s="21"/>
      <c r="N173" s="21"/>
      <c r="O173" s="21"/>
    </row>
    <row r="174" spans="1:24">
      <c r="A174" s="39" t="s">
        <v>129</v>
      </c>
      <c r="B174" s="21" t="s">
        <v>210</v>
      </c>
      <c r="C174" s="21" t="s">
        <v>102</v>
      </c>
      <c r="D174" s="21" t="s">
        <v>108</v>
      </c>
      <c r="E174" s="21">
        <v>0</v>
      </c>
      <c r="F174" s="21"/>
      <c r="G174" s="21"/>
      <c r="H174" s="21"/>
      <c r="I174" s="49" t="s">
        <v>215</v>
      </c>
      <c r="J174" s="21" t="s">
        <v>321</v>
      </c>
      <c r="K174" s="39"/>
      <c r="L174" s="21"/>
      <c r="M174" s="21"/>
      <c r="N174" s="21"/>
      <c r="O174" s="21"/>
    </row>
    <row r="175" spans="1:24">
      <c r="A175" s="39" t="s">
        <v>129</v>
      </c>
      <c r="B175" s="21" t="s">
        <v>216</v>
      </c>
      <c r="C175" s="21" t="s">
        <v>98</v>
      </c>
      <c r="D175" s="21" t="s">
        <v>108</v>
      </c>
      <c r="E175" s="21">
        <v>0</v>
      </c>
      <c r="F175" s="21"/>
      <c r="G175" s="21"/>
      <c r="H175" s="21"/>
      <c r="I175" s="49" t="s">
        <v>211</v>
      </c>
      <c r="J175" s="21" t="s">
        <v>322</v>
      </c>
      <c r="K175" s="39"/>
      <c r="L175" s="21"/>
      <c r="M175" s="21"/>
      <c r="N175" s="21"/>
      <c r="O175" s="21"/>
    </row>
    <row r="176" spans="1:24">
      <c r="A176" s="39" t="s">
        <v>129</v>
      </c>
      <c r="B176" s="21" t="s">
        <v>216</v>
      </c>
      <c r="C176" s="21" t="s">
        <v>99</v>
      </c>
      <c r="D176" s="21" t="s">
        <v>108</v>
      </c>
      <c r="E176" s="21">
        <v>0</v>
      </c>
      <c r="F176" s="21"/>
      <c r="G176" s="21"/>
      <c r="H176" s="21"/>
      <c r="I176" s="49" t="s">
        <v>212</v>
      </c>
      <c r="J176" s="21" t="s">
        <v>322</v>
      </c>
      <c r="K176" s="39"/>
      <c r="L176" s="21"/>
      <c r="M176" s="21"/>
      <c r="N176" s="21"/>
      <c r="O176" s="21"/>
    </row>
    <row r="177" spans="1:15">
      <c r="A177" s="39" t="s">
        <v>129</v>
      </c>
      <c r="B177" s="21" t="s">
        <v>216</v>
      </c>
      <c r="C177" s="21" t="s">
        <v>100</v>
      </c>
      <c r="D177" s="21" t="s">
        <v>108</v>
      </c>
      <c r="E177" s="21">
        <v>0</v>
      </c>
      <c r="F177" s="21"/>
      <c r="G177" s="21"/>
      <c r="H177" s="21"/>
      <c r="I177" s="49" t="s">
        <v>213</v>
      </c>
      <c r="J177" s="21" t="s">
        <v>322</v>
      </c>
      <c r="K177" s="39"/>
      <c r="L177" s="21"/>
      <c r="M177" s="21"/>
      <c r="N177" s="21"/>
      <c r="O177" s="21"/>
    </row>
    <row r="178" spans="1:15">
      <c r="A178" s="39" t="s">
        <v>129</v>
      </c>
      <c r="B178" s="21" t="s">
        <v>216</v>
      </c>
      <c r="C178" s="21" t="s">
        <v>101</v>
      </c>
      <c r="D178" s="21" t="s">
        <v>108</v>
      </c>
      <c r="E178" s="21">
        <v>0</v>
      </c>
      <c r="F178" s="21"/>
      <c r="G178" s="21"/>
      <c r="H178" s="21"/>
      <c r="I178" s="49" t="s">
        <v>214</v>
      </c>
      <c r="J178" s="21" t="s">
        <v>322</v>
      </c>
      <c r="K178" s="39"/>
      <c r="L178" s="21"/>
      <c r="M178" s="21"/>
      <c r="N178" s="21"/>
      <c r="O178" s="21"/>
    </row>
    <row r="179" spans="1:15">
      <c r="A179" s="39" t="s">
        <v>129</v>
      </c>
      <c r="B179" s="21" t="s">
        <v>216</v>
      </c>
      <c r="C179" s="21" t="s">
        <v>102</v>
      </c>
      <c r="D179" s="21" t="s">
        <v>108</v>
      </c>
      <c r="E179" s="21">
        <v>1</v>
      </c>
      <c r="F179" s="21"/>
      <c r="G179" s="21"/>
      <c r="H179" s="21"/>
      <c r="I179" s="49" t="s">
        <v>215</v>
      </c>
      <c r="J179" s="21" t="s">
        <v>322</v>
      </c>
      <c r="K179" s="39"/>
      <c r="L179" s="21"/>
      <c r="M179" s="21"/>
      <c r="N179" s="21"/>
      <c r="O179" s="21"/>
    </row>
    <row r="180" spans="1:15">
      <c r="A180" s="39" t="s">
        <v>129</v>
      </c>
      <c r="B180" s="21" t="s">
        <v>217</v>
      </c>
      <c r="C180" s="21" t="s">
        <v>98</v>
      </c>
      <c r="D180" s="21" t="s">
        <v>108</v>
      </c>
      <c r="E180" s="21">
        <v>0</v>
      </c>
      <c r="F180" s="21"/>
      <c r="G180" s="21"/>
      <c r="H180" s="21"/>
      <c r="I180" s="49" t="s">
        <v>211</v>
      </c>
      <c r="J180" s="21" t="s">
        <v>323</v>
      </c>
      <c r="K180" s="39"/>
      <c r="L180" s="21"/>
      <c r="M180" s="21"/>
      <c r="N180" s="21"/>
      <c r="O180" s="21"/>
    </row>
    <row r="181" spans="1:15">
      <c r="A181" s="39" t="s">
        <v>129</v>
      </c>
      <c r="B181" s="21" t="s">
        <v>217</v>
      </c>
      <c r="C181" s="21" t="s">
        <v>100</v>
      </c>
      <c r="D181" s="21" t="s">
        <v>108</v>
      </c>
      <c r="E181" s="21">
        <v>0</v>
      </c>
      <c r="F181" s="21"/>
      <c r="G181" s="21"/>
      <c r="H181" s="21"/>
      <c r="I181" s="49" t="s">
        <v>213</v>
      </c>
      <c r="J181" s="21" t="s">
        <v>323</v>
      </c>
      <c r="K181" s="39"/>
      <c r="L181" s="21"/>
      <c r="M181" s="21"/>
      <c r="N181" s="21"/>
      <c r="O181" s="21"/>
    </row>
    <row r="182" spans="1:15">
      <c r="A182" s="39" t="s">
        <v>129</v>
      </c>
      <c r="B182" s="21" t="s">
        <v>217</v>
      </c>
      <c r="C182" s="21" t="s">
        <v>101</v>
      </c>
      <c r="D182" s="21" t="s">
        <v>108</v>
      </c>
      <c r="E182" s="21">
        <v>0</v>
      </c>
      <c r="F182" s="21"/>
      <c r="G182" s="21"/>
      <c r="H182" s="21"/>
      <c r="I182" s="49" t="s">
        <v>214</v>
      </c>
      <c r="J182" s="21" t="s">
        <v>323</v>
      </c>
      <c r="K182" s="39"/>
      <c r="L182" s="21"/>
      <c r="M182" s="21"/>
      <c r="N182" s="21"/>
      <c r="O182" s="21"/>
    </row>
    <row r="183" spans="1:15">
      <c r="A183" s="39" t="s">
        <v>129</v>
      </c>
      <c r="B183" s="21" t="s">
        <v>217</v>
      </c>
      <c r="C183" s="21" t="s">
        <v>102</v>
      </c>
      <c r="D183" s="21" t="s">
        <v>108</v>
      </c>
      <c r="E183" s="21">
        <v>0</v>
      </c>
      <c r="F183" s="21"/>
      <c r="G183" s="21"/>
      <c r="H183" s="21"/>
      <c r="I183" s="49" t="s">
        <v>215</v>
      </c>
      <c r="J183" s="21" t="s">
        <v>323</v>
      </c>
      <c r="K183" s="39"/>
      <c r="L183" s="21"/>
      <c r="M183" s="21"/>
      <c r="N183" s="21"/>
      <c r="O183" s="21"/>
    </row>
    <row r="184" spans="1:15">
      <c r="A184" s="39" t="s">
        <v>129</v>
      </c>
      <c r="B184" s="21" t="s">
        <v>218</v>
      </c>
      <c r="C184" s="21" t="s">
        <v>98</v>
      </c>
      <c r="D184" s="21" t="s">
        <v>108</v>
      </c>
      <c r="E184" s="21">
        <v>0</v>
      </c>
      <c r="F184" s="21"/>
      <c r="G184" s="21"/>
      <c r="H184" s="21"/>
      <c r="I184" s="49" t="s">
        <v>225</v>
      </c>
      <c r="J184" s="21" t="s">
        <v>369</v>
      </c>
      <c r="K184" s="39"/>
      <c r="L184" s="21"/>
      <c r="M184" s="21"/>
      <c r="N184" s="21"/>
      <c r="O184" s="21"/>
    </row>
    <row r="185" spans="1:15">
      <c r="A185" s="39" t="s">
        <v>129</v>
      </c>
      <c r="B185" s="21" t="s">
        <v>218</v>
      </c>
      <c r="C185" s="21" t="s">
        <v>99</v>
      </c>
      <c r="D185" s="21" t="s">
        <v>108</v>
      </c>
      <c r="E185" s="21">
        <v>0</v>
      </c>
      <c r="F185" s="21"/>
      <c r="G185" s="21"/>
      <c r="H185" s="21"/>
      <c r="I185" s="49" t="s">
        <v>226</v>
      </c>
      <c r="J185" s="21" t="s">
        <v>368</v>
      </c>
      <c r="K185" s="39"/>
      <c r="L185" s="21"/>
      <c r="M185" s="21"/>
      <c r="N185" s="21"/>
      <c r="O185" s="21"/>
    </row>
    <row r="186" spans="1:15">
      <c r="A186" s="39" t="s">
        <v>129</v>
      </c>
      <c r="B186" s="21" t="s">
        <v>218</v>
      </c>
      <c r="C186" s="21" t="s">
        <v>100</v>
      </c>
      <c r="D186" s="21" t="s">
        <v>108</v>
      </c>
      <c r="E186" s="21">
        <v>0</v>
      </c>
      <c r="F186" s="21"/>
      <c r="G186" s="21"/>
      <c r="H186" s="21"/>
      <c r="I186" s="49" t="s">
        <v>227</v>
      </c>
      <c r="J186" s="21" t="s">
        <v>368</v>
      </c>
      <c r="K186" s="39"/>
      <c r="L186" s="21"/>
      <c r="M186" s="21"/>
      <c r="N186" s="21"/>
      <c r="O186" s="21"/>
    </row>
    <row r="187" spans="1:15">
      <c r="A187" s="39" t="s">
        <v>129</v>
      </c>
      <c r="B187" s="21" t="s">
        <v>218</v>
      </c>
      <c r="C187" s="21" t="s">
        <v>101</v>
      </c>
      <c r="D187" s="21" t="s">
        <v>108</v>
      </c>
      <c r="E187" s="21">
        <v>0</v>
      </c>
      <c r="F187" s="21"/>
      <c r="G187" s="21"/>
      <c r="H187" s="21"/>
      <c r="I187" s="49" t="s">
        <v>228</v>
      </c>
      <c r="J187" s="21" t="s">
        <v>368</v>
      </c>
      <c r="K187" s="39"/>
      <c r="L187" s="21"/>
      <c r="M187" s="21"/>
      <c r="N187" s="21"/>
      <c r="O187" s="21"/>
    </row>
    <row r="188" spans="1:15">
      <c r="A188" s="39" t="s">
        <v>129</v>
      </c>
      <c r="B188" s="21" t="s">
        <v>218</v>
      </c>
      <c r="C188" s="21" t="s">
        <v>102</v>
      </c>
      <c r="D188" s="21" t="s">
        <v>108</v>
      </c>
      <c r="E188" s="21">
        <v>0</v>
      </c>
      <c r="F188" s="21"/>
      <c r="G188" s="21"/>
      <c r="H188" s="21"/>
      <c r="I188" s="49" t="s">
        <v>229</v>
      </c>
      <c r="J188" s="21" t="s">
        <v>368</v>
      </c>
      <c r="K188" s="39"/>
      <c r="L188" s="21"/>
      <c r="M188" s="21"/>
      <c r="N188" s="21"/>
      <c r="O188" s="21"/>
    </row>
    <row r="189" spans="1:15">
      <c r="A189" s="39" t="s">
        <v>129</v>
      </c>
      <c r="B189" s="21" t="s">
        <v>219</v>
      </c>
      <c r="C189" s="21" t="s">
        <v>98</v>
      </c>
      <c r="D189" s="21" t="s">
        <v>108</v>
      </c>
      <c r="E189" s="21">
        <v>0</v>
      </c>
      <c r="F189" s="21"/>
      <c r="G189" s="21"/>
      <c r="H189" s="21"/>
      <c r="I189" s="49" t="s">
        <v>237</v>
      </c>
      <c r="J189" s="21" t="s">
        <v>321</v>
      </c>
      <c r="K189" s="39"/>
      <c r="L189" s="21"/>
      <c r="M189" s="21"/>
      <c r="N189" s="21"/>
      <c r="O189" s="21"/>
    </row>
    <row r="190" spans="1:15">
      <c r="A190" s="39" t="s">
        <v>129</v>
      </c>
      <c r="B190" s="21" t="s">
        <v>219</v>
      </c>
      <c r="C190" s="21" t="s">
        <v>99</v>
      </c>
      <c r="D190" s="21" t="s">
        <v>108</v>
      </c>
      <c r="E190" s="21">
        <v>0</v>
      </c>
      <c r="F190" s="21"/>
      <c r="G190" s="21"/>
      <c r="H190" s="21"/>
      <c r="I190" s="49" t="s">
        <v>234</v>
      </c>
      <c r="J190" s="21" t="s">
        <v>321</v>
      </c>
      <c r="K190" s="39"/>
      <c r="L190" s="21"/>
      <c r="M190" s="21"/>
      <c r="N190" s="21"/>
      <c r="O190" s="21"/>
    </row>
    <row r="191" spans="1:15">
      <c r="A191" s="39" t="s">
        <v>129</v>
      </c>
      <c r="B191" s="21" t="s">
        <v>219</v>
      </c>
      <c r="C191" s="21" t="s">
        <v>100</v>
      </c>
      <c r="D191" s="21" t="s">
        <v>108</v>
      </c>
      <c r="E191" s="21">
        <v>0</v>
      </c>
      <c r="F191" s="21"/>
      <c r="G191" s="21"/>
      <c r="H191" s="21"/>
      <c r="I191" s="49" t="s">
        <v>235</v>
      </c>
      <c r="J191" s="21" t="s">
        <v>321</v>
      </c>
      <c r="K191" s="39"/>
      <c r="L191" s="21"/>
      <c r="M191" s="21"/>
      <c r="N191" s="21"/>
      <c r="O191" s="21"/>
    </row>
    <row r="192" spans="1:15">
      <c r="A192" s="39" t="s">
        <v>129</v>
      </c>
      <c r="B192" s="21" t="s">
        <v>219</v>
      </c>
      <c r="C192" s="21" t="s">
        <v>101</v>
      </c>
      <c r="D192" s="21" t="s">
        <v>108</v>
      </c>
      <c r="E192" s="21">
        <v>0</v>
      </c>
      <c r="F192" s="21"/>
      <c r="G192" s="21"/>
      <c r="H192" s="21"/>
      <c r="I192" s="49" t="s">
        <v>238</v>
      </c>
      <c r="J192" s="21" t="s">
        <v>321</v>
      </c>
      <c r="K192" s="39"/>
      <c r="L192" s="21"/>
      <c r="M192" s="21"/>
      <c r="N192" s="21"/>
      <c r="O192" s="21"/>
    </row>
    <row r="193" spans="1:17">
      <c r="A193" s="39" t="s">
        <v>129</v>
      </c>
      <c r="B193" s="21" t="s">
        <v>219</v>
      </c>
      <c r="C193" s="21" t="s">
        <v>102</v>
      </c>
      <c r="D193" s="21" t="s">
        <v>108</v>
      </c>
      <c r="E193" s="21">
        <v>0</v>
      </c>
      <c r="F193" s="21"/>
      <c r="G193" s="21"/>
      <c r="H193" s="21"/>
      <c r="I193" s="49" t="s">
        <v>240</v>
      </c>
      <c r="J193" s="21" t="s">
        <v>321</v>
      </c>
      <c r="K193" s="39"/>
      <c r="L193" s="21"/>
      <c r="M193" s="21"/>
      <c r="N193" s="21"/>
      <c r="O193" s="21"/>
    </row>
    <row r="194" spans="1:17">
      <c r="A194" s="39" t="s">
        <v>129</v>
      </c>
      <c r="B194" s="21" t="s">
        <v>220</v>
      </c>
      <c r="C194" s="21" t="s">
        <v>98</v>
      </c>
      <c r="D194" s="21" t="s">
        <v>108</v>
      </c>
      <c r="E194" s="21">
        <v>2</v>
      </c>
      <c r="F194" s="21"/>
      <c r="G194" s="21"/>
      <c r="H194" s="21"/>
      <c r="I194" s="49" t="s">
        <v>237</v>
      </c>
      <c r="J194" s="21" t="s">
        <v>322</v>
      </c>
      <c r="K194" s="39"/>
      <c r="L194" s="21"/>
      <c r="M194" s="21"/>
      <c r="N194" s="21"/>
      <c r="O194" s="21"/>
    </row>
    <row r="195" spans="1:17">
      <c r="A195" s="39" t="s">
        <v>129</v>
      </c>
      <c r="B195" s="21" t="s">
        <v>220</v>
      </c>
      <c r="C195" s="21" t="s">
        <v>99</v>
      </c>
      <c r="D195" s="21" t="s">
        <v>130</v>
      </c>
      <c r="E195" s="21">
        <v>2</v>
      </c>
      <c r="F195" s="21"/>
      <c r="G195" s="21"/>
      <c r="H195" s="21"/>
      <c r="I195" s="49" t="s">
        <v>234</v>
      </c>
      <c r="J195" s="21" t="s">
        <v>322</v>
      </c>
      <c r="K195" s="39"/>
      <c r="L195" s="21"/>
      <c r="M195" s="21"/>
      <c r="N195" s="21"/>
      <c r="O195" s="21"/>
    </row>
    <row r="196" spans="1:17">
      <c r="A196" s="39" t="s">
        <v>129</v>
      </c>
      <c r="B196" s="21" t="s">
        <v>220</v>
      </c>
      <c r="C196" s="21" t="s">
        <v>100</v>
      </c>
      <c r="D196" s="21" t="s">
        <v>108</v>
      </c>
      <c r="E196" s="21">
        <v>0</v>
      </c>
      <c r="F196" s="21"/>
      <c r="G196" s="21"/>
      <c r="H196" s="21"/>
      <c r="I196" s="49" t="s">
        <v>235</v>
      </c>
      <c r="J196" s="21" t="s">
        <v>322</v>
      </c>
      <c r="K196" s="39"/>
      <c r="L196" s="21"/>
      <c r="M196" s="21"/>
      <c r="N196" s="21"/>
      <c r="O196" s="21"/>
    </row>
    <row r="197" spans="1:17">
      <c r="A197" s="39" t="s">
        <v>129</v>
      </c>
      <c r="B197" s="21" t="s">
        <v>220</v>
      </c>
      <c r="C197" s="21" t="s">
        <v>101</v>
      </c>
      <c r="D197" s="21" t="s">
        <v>108</v>
      </c>
      <c r="E197" s="21">
        <v>0</v>
      </c>
      <c r="F197" s="21"/>
      <c r="G197" s="21"/>
      <c r="H197" s="21"/>
      <c r="I197" s="49" t="s">
        <v>238</v>
      </c>
      <c r="J197" s="21" t="s">
        <v>322</v>
      </c>
      <c r="K197" s="39"/>
      <c r="L197" s="21"/>
      <c r="M197" s="21"/>
      <c r="N197" s="21"/>
      <c r="O197" s="21"/>
    </row>
    <row r="198" spans="1:17">
      <c r="A198" s="39" t="s">
        <v>129</v>
      </c>
      <c r="B198" s="21" t="s">
        <v>220</v>
      </c>
      <c r="C198" s="21" t="s">
        <v>102</v>
      </c>
      <c r="D198" s="21" t="s">
        <v>108</v>
      </c>
      <c r="E198" s="21">
        <v>0</v>
      </c>
      <c r="F198" s="21"/>
      <c r="G198" s="21"/>
      <c r="H198" s="21"/>
      <c r="I198" s="49" t="s">
        <v>240</v>
      </c>
      <c r="J198" s="21" t="s">
        <v>322</v>
      </c>
      <c r="K198" s="39"/>
      <c r="L198" s="21"/>
      <c r="M198" s="21"/>
      <c r="N198" s="21"/>
      <c r="O198" s="21"/>
    </row>
    <row r="199" spans="1:17">
      <c r="A199" s="39" t="s">
        <v>129</v>
      </c>
      <c r="B199" s="21" t="s">
        <v>221</v>
      </c>
      <c r="C199" s="21" t="s">
        <v>98</v>
      </c>
      <c r="D199" s="21" t="s">
        <v>108</v>
      </c>
      <c r="E199" s="21">
        <v>0</v>
      </c>
      <c r="F199" s="21"/>
      <c r="G199" s="21"/>
      <c r="H199" s="21"/>
      <c r="I199" s="49" t="s">
        <v>237</v>
      </c>
      <c r="J199" s="21" t="s">
        <v>323</v>
      </c>
      <c r="K199" s="39"/>
      <c r="L199" s="21"/>
      <c r="M199" s="21"/>
      <c r="N199" s="21"/>
      <c r="O199" s="21"/>
    </row>
    <row r="200" spans="1:17">
      <c r="A200" s="39" t="s">
        <v>129</v>
      </c>
      <c r="B200" s="21" t="s">
        <v>221</v>
      </c>
      <c r="C200" s="21" t="s">
        <v>99</v>
      </c>
      <c r="D200" s="21" t="s">
        <v>108</v>
      </c>
      <c r="E200" s="21">
        <v>0</v>
      </c>
      <c r="F200" s="21"/>
      <c r="G200" s="21"/>
      <c r="H200" s="21"/>
      <c r="I200" s="49" t="s">
        <v>234</v>
      </c>
      <c r="J200" s="21" t="s">
        <v>323</v>
      </c>
      <c r="K200" s="39"/>
      <c r="L200" s="21"/>
      <c r="M200" s="21"/>
      <c r="N200" s="21"/>
      <c r="O200" s="21"/>
    </row>
    <row r="201" spans="1:17">
      <c r="A201" s="39" t="s">
        <v>129</v>
      </c>
      <c r="B201" s="21" t="s">
        <v>221</v>
      </c>
      <c r="C201" s="21" t="s">
        <v>100</v>
      </c>
      <c r="D201" s="21" t="s">
        <v>108</v>
      </c>
      <c r="E201" s="21">
        <v>0</v>
      </c>
      <c r="F201" s="21"/>
      <c r="G201" s="21"/>
      <c r="H201" s="21"/>
      <c r="I201" s="49" t="s">
        <v>235</v>
      </c>
      <c r="J201" s="21" t="s">
        <v>323</v>
      </c>
      <c r="K201" s="39"/>
      <c r="L201" s="21"/>
      <c r="M201" s="21"/>
      <c r="N201" s="21"/>
      <c r="O201" s="21"/>
    </row>
    <row r="202" spans="1:17">
      <c r="A202" s="39" t="s">
        <v>129</v>
      </c>
      <c r="B202" s="21" t="s">
        <v>221</v>
      </c>
      <c r="C202" s="21" t="s">
        <v>101</v>
      </c>
      <c r="D202" s="21" t="s">
        <v>130</v>
      </c>
      <c r="E202" s="21">
        <v>0</v>
      </c>
      <c r="F202" s="21"/>
      <c r="G202" s="21"/>
      <c r="H202" s="21"/>
      <c r="I202" s="49" t="s">
        <v>238</v>
      </c>
      <c r="J202" s="21" t="s">
        <v>323</v>
      </c>
      <c r="K202" s="39"/>
      <c r="L202" s="21"/>
      <c r="M202" s="21"/>
      <c r="N202" s="21"/>
      <c r="O202" s="21"/>
    </row>
    <row r="203" spans="1:17">
      <c r="A203" s="39" t="s">
        <v>129</v>
      </c>
      <c r="B203" s="21" t="s">
        <v>221</v>
      </c>
      <c r="C203" s="21" t="s">
        <v>102</v>
      </c>
      <c r="D203" s="21" t="s">
        <v>130</v>
      </c>
      <c r="E203" s="21">
        <v>0</v>
      </c>
      <c r="F203" s="21"/>
      <c r="G203" s="21"/>
      <c r="H203" s="21"/>
      <c r="I203" s="49" t="s">
        <v>240</v>
      </c>
      <c r="J203" s="21" t="s">
        <v>323</v>
      </c>
      <c r="K203" s="39"/>
      <c r="L203" s="21"/>
      <c r="M203" s="21"/>
      <c r="N203" s="21"/>
      <c r="O203" s="21"/>
    </row>
    <row r="204" spans="1:17">
      <c r="A204" s="39" t="s">
        <v>129</v>
      </c>
      <c r="B204" s="22" t="s">
        <v>222</v>
      </c>
      <c r="C204" s="21" t="s">
        <v>98</v>
      </c>
      <c r="D204" s="21" t="s">
        <v>108</v>
      </c>
      <c r="E204" s="21">
        <v>0</v>
      </c>
      <c r="F204" s="21"/>
      <c r="G204" s="21"/>
      <c r="H204" s="21"/>
      <c r="I204" s="49" t="s">
        <v>236</v>
      </c>
      <c r="J204" s="21" t="s">
        <v>321</v>
      </c>
      <c r="K204" s="39"/>
      <c r="L204" s="21"/>
      <c r="M204" s="21"/>
      <c r="N204" s="21"/>
      <c r="O204" s="21"/>
      <c r="Q204" s="2"/>
    </row>
    <row r="205" spans="1:17">
      <c r="A205" s="39" t="s">
        <v>129</v>
      </c>
      <c r="B205" s="22" t="s">
        <v>222</v>
      </c>
      <c r="C205" s="21" t="s">
        <v>99</v>
      </c>
      <c r="D205" s="21" t="s">
        <v>108</v>
      </c>
      <c r="E205" s="21">
        <v>0</v>
      </c>
      <c r="F205" s="21"/>
      <c r="G205" s="21"/>
      <c r="H205" s="21"/>
      <c r="I205" s="49" t="s">
        <v>239</v>
      </c>
      <c r="J205" s="21" t="s">
        <v>321</v>
      </c>
      <c r="K205" s="39"/>
      <c r="L205" s="21"/>
      <c r="M205" s="21"/>
      <c r="N205" s="21"/>
      <c r="O205" s="21"/>
      <c r="Q205" s="2"/>
    </row>
    <row r="206" spans="1:17">
      <c r="A206" s="39" t="s">
        <v>129</v>
      </c>
      <c r="B206" s="22" t="s">
        <v>222</v>
      </c>
      <c r="C206" s="21" t="s">
        <v>100</v>
      </c>
      <c r="D206" s="21" t="s">
        <v>108</v>
      </c>
      <c r="E206" s="21">
        <v>0</v>
      </c>
      <c r="F206" s="21"/>
      <c r="G206" s="21"/>
      <c r="H206" s="21"/>
      <c r="I206" s="49" t="s">
        <v>241</v>
      </c>
      <c r="J206" s="21" t="s">
        <v>321</v>
      </c>
      <c r="K206" s="39"/>
      <c r="L206" s="21"/>
      <c r="M206" s="21"/>
      <c r="N206" s="21"/>
      <c r="O206" s="21"/>
      <c r="Q206" s="2"/>
    </row>
    <row r="207" spans="1:17">
      <c r="A207" s="39" t="s">
        <v>129</v>
      </c>
      <c r="B207" s="22" t="s">
        <v>223</v>
      </c>
      <c r="C207" s="21" t="s">
        <v>98</v>
      </c>
      <c r="D207" s="21" t="s">
        <v>108</v>
      </c>
      <c r="E207" s="21">
        <v>0</v>
      </c>
      <c r="F207" s="21"/>
      <c r="G207" s="21"/>
      <c r="H207" s="21"/>
      <c r="I207" s="49" t="s">
        <v>236</v>
      </c>
      <c r="J207" s="21" t="s">
        <v>322</v>
      </c>
      <c r="K207" s="39"/>
      <c r="L207" s="21"/>
      <c r="M207" s="21"/>
      <c r="N207" s="21"/>
      <c r="O207" s="21"/>
      <c r="Q207" s="2"/>
    </row>
    <row r="208" spans="1:17">
      <c r="A208" s="39" t="s">
        <v>129</v>
      </c>
      <c r="B208" s="22" t="s">
        <v>223</v>
      </c>
      <c r="C208" s="21" t="s">
        <v>99</v>
      </c>
      <c r="D208" s="21" t="s">
        <v>108</v>
      </c>
      <c r="E208" s="21">
        <v>0</v>
      </c>
      <c r="F208" s="21"/>
      <c r="G208" s="21"/>
      <c r="H208" s="21"/>
      <c r="I208" s="49" t="s">
        <v>239</v>
      </c>
      <c r="J208" s="21" t="s">
        <v>322</v>
      </c>
      <c r="K208" s="39"/>
      <c r="L208" s="21"/>
      <c r="M208" s="21"/>
      <c r="N208" s="21"/>
      <c r="O208" s="21"/>
      <c r="Q208" s="2"/>
    </row>
    <row r="209" spans="1:24">
      <c r="A209" s="39" t="s">
        <v>129</v>
      </c>
      <c r="B209" s="22" t="s">
        <v>223</v>
      </c>
      <c r="C209" s="21" t="s">
        <v>100</v>
      </c>
      <c r="D209" s="21" t="s">
        <v>108</v>
      </c>
      <c r="E209" s="21">
        <v>1</v>
      </c>
      <c r="F209" s="21"/>
      <c r="G209" s="21"/>
      <c r="H209" s="21"/>
      <c r="I209" s="49" t="s">
        <v>241</v>
      </c>
      <c r="J209" s="21" t="s">
        <v>322</v>
      </c>
      <c r="K209" s="39"/>
      <c r="L209" s="21"/>
      <c r="M209" s="21"/>
      <c r="N209" s="21"/>
      <c r="O209" s="21"/>
      <c r="Q209" s="2"/>
    </row>
    <row r="210" spans="1:24">
      <c r="A210" s="39" t="s">
        <v>129</v>
      </c>
      <c r="B210" s="22" t="s">
        <v>224</v>
      </c>
      <c r="C210" s="21" t="s">
        <v>98</v>
      </c>
      <c r="D210" s="21" t="s">
        <v>108</v>
      </c>
      <c r="E210" s="21">
        <v>0</v>
      </c>
      <c r="F210" s="21"/>
      <c r="G210" s="21"/>
      <c r="H210" s="21"/>
      <c r="I210" s="49" t="s">
        <v>236</v>
      </c>
      <c r="J210" s="21" t="s">
        <v>323</v>
      </c>
      <c r="K210" s="39"/>
      <c r="L210" s="21"/>
      <c r="M210" s="21"/>
      <c r="N210" s="21"/>
      <c r="O210" s="21"/>
      <c r="Q210" s="2"/>
    </row>
    <row r="211" spans="1:24">
      <c r="A211" s="39" t="s">
        <v>129</v>
      </c>
      <c r="B211" s="22" t="s">
        <v>224</v>
      </c>
      <c r="C211" s="21" t="s">
        <v>99</v>
      </c>
      <c r="D211" s="21" t="s">
        <v>108</v>
      </c>
      <c r="E211" s="21">
        <v>1</v>
      </c>
      <c r="F211" s="21"/>
      <c r="G211" s="21"/>
      <c r="H211" s="21"/>
      <c r="I211" s="49" t="s">
        <v>239</v>
      </c>
      <c r="J211" s="21" t="s">
        <v>323</v>
      </c>
      <c r="K211" s="39"/>
      <c r="L211" s="21"/>
      <c r="M211" s="21"/>
      <c r="N211" s="21"/>
      <c r="O211" s="21"/>
      <c r="Q211" s="2"/>
    </row>
    <row r="212" spans="1:24">
      <c r="A212" s="40" t="s">
        <v>129</v>
      </c>
      <c r="B212" s="28" t="s">
        <v>224</v>
      </c>
      <c r="C212" s="17" t="s">
        <v>100</v>
      </c>
      <c r="D212" s="17" t="s">
        <v>108</v>
      </c>
      <c r="E212" s="17">
        <v>1</v>
      </c>
      <c r="F212" s="17"/>
      <c r="G212" s="17"/>
      <c r="H212" s="17"/>
      <c r="I212" s="53" t="s">
        <v>241</v>
      </c>
      <c r="J212" s="17" t="s">
        <v>323</v>
      </c>
      <c r="K212" s="39"/>
      <c r="L212" s="21"/>
      <c r="M212" s="21"/>
      <c r="N212" s="21"/>
      <c r="O212" s="21"/>
      <c r="Q212" s="2"/>
    </row>
    <row r="213" spans="1:24" s="11" customFormat="1">
      <c r="A213" s="15" t="s">
        <v>543</v>
      </c>
      <c r="B213" s="15"/>
      <c r="C213" s="15"/>
      <c r="D213" s="15"/>
      <c r="E213" s="15"/>
      <c r="F213" s="15"/>
      <c r="G213" s="15"/>
      <c r="H213" s="15"/>
      <c r="I213" s="25"/>
      <c r="J213" s="15"/>
      <c r="K213" s="15"/>
      <c r="L213" s="15"/>
      <c r="M213" s="15"/>
      <c r="N213" s="15"/>
      <c r="O213" s="15"/>
      <c r="X213" s="48"/>
    </row>
  </sheetData>
  <phoneticPr fontId="1"/>
  <pageMargins left="0.7" right="0.7" top="0.75" bottom="0.75" header="0.3" footer="0.3"/>
  <pageSetup paperSize="9" scale="16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86F6-1FBA-5040-8EEA-762D973E02A7}">
  <dimension ref="A1:C18"/>
  <sheetViews>
    <sheetView workbookViewId="0">
      <selection sqref="A1:C18"/>
    </sheetView>
  </sheetViews>
  <sheetFormatPr baseColWidth="10" defaultRowHeight="20"/>
  <cols>
    <col min="2" max="2" width="13.140625" customWidth="1"/>
    <col min="3" max="3" width="17.85546875" customWidth="1"/>
  </cols>
  <sheetData>
    <row r="1" spans="1:3">
      <c r="A1" s="16" t="s">
        <v>448</v>
      </c>
      <c r="B1" s="17"/>
      <c r="C1" s="17"/>
    </row>
    <row r="2" spans="1:3">
      <c r="A2" s="18" t="s">
        <v>45</v>
      </c>
      <c r="B2" s="18" t="s">
        <v>64</v>
      </c>
      <c r="C2" s="18" t="s">
        <v>2</v>
      </c>
    </row>
    <row r="3" spans="1:3">
      <c r="A3" s="21" t="s">
        <v>46</v>
      </c>
      <c r="B3" s="21" t="s">
        <v>29</v>
      </c>
      <c r="C3" s="21">
        <v>9.1541999999999994</v>
      </c>
    </row>
    <row r="4" spans="1:3">
      <c r="A4" s="21" t="s">
        <v>46</v>
      </c>
      <c r="B4" s="21" t="s">
        <v>30</v>
      </c>
      <c r="C4" s="21">
        <v>8.8344000000000005</v>
      </c>
    </row>
    <row r="5" spans="1:3">
      <c r="A5" s="21" t="s">
        <v>46</v>
      </c>
      <c r="B5" s="21" t="s">
        <v>31</v>
      </c>
      <c r="C5" s="21">
        <v>5.0667</v>
      </c>
    </row>
    <row r="6" spans="1:3">
      <c r="A6" s="21" t="s">
        <v>46</v>
      </c>
      <c r="B6" s="21" t="s">
        <v>32</v>
      </c>
      <c r="C6" s="21">
        <v>5.8285</v>
      </c>
    </row>
    <row r="7" spans="1:3">
      <c r="A7" s="21" t="s">
        <v>48</v>
      </c>
      <c r="B7" s="21" t="s">
        <v>33</v>
      </c>
      <c r="C7" s="21">
        <v>0.74350000000000005</v>
      </c>
    </row>
    <row r="8" spans="1:3">
      <c r="A8" s="21" t="s">
        <v>47</v>
      </c>
      <c r="B8" s="21" t="s">
        <v>34</v>
      </c>
      <c r="C8" s="21">
        <v>1.2929999999999999</v>
      </c>
    </row>
    <row r="9" spans="1:3">
      <c r="A9" s="21" t="s">
        <v>47</v>
      </c>
      <c r="B9" s="21" t="s">
        <v>35</v>
      </c>
      <c r="C9" s="21">
        <v>0.97260000000000002</v>
      </c>
    </row>
    <row r="10" spans="1:3">
      <c r="A10" s="21" t="s">
        <v>47</v>
      </c>
      <c r="B10" s="21" t="s">
        <v>36</v>
      </c>
      <c r="C10" s="21">
        <v>1.1088</v>
      </c>
    </row>
    <row r="11" spans="1:3">
      <c r="A11" s="21" t="s">
        <v>49</v>
      </c>
      <c r="B11" s="21" t="s">
        <v>37</v>
      </c>
      <c r="C11" s="21">
        <v>2.2033</v>
      </c>
    </row>
    <row r="12" spans="1:3">
      <c r="A12" s="21" t="s">
        <v>49</v>
      </c>
      <c r="B12" s="21" t="s">
        <v>38</v>
      </c>
      <c r="C12" s="21">
        <v>3.9836999999999998</v>
      </c>
    </row>
    <row r="13" spans="1:3">
      <c r="A13" s="21" t="s">
        <v>49</v>
      </c>
      <c r="B13" s="21" t="s">
        <v>39</v>
      </c>
      <c r="C13" s="21">
        <v>3.7238000000000002</v>
      </c>
    </row>
    <row r="14" spans="1:3">
      <c r="A14" s="21" t="s">
        <v>49</v>
      </c>
      <c r="B14" s="21" t="s">
        <v>40</v>
      </c>
      <c r="C14" s="21">
        <v>6.6219999999999999</v>
      </c>
    </row>
    <row r="15" spans="1:3">
      <c r="A15" s="21" t="s">
        <v>50</v>
      </c>
      <c r="B15" s="21" t="s">
        <v>41</v>
      </c>
      <c r="C15" s="21">
        <v>1.6495</v>
      </c>
    </row>
    <row r="16" spans="1:3">
      <c r="A16" s="21" t="s">
        <v>50</v>
      </c>
      <c r="B16" s="21" t="s">
        <v>42</v>
      </c>
      <c r="C16" s="21">
        <v>1.5592999999999999</v>
      </c>
    </row>
    <row r="17" spans="1:3">
      <c r="A17" s="21" t="s">
        <v>50</v>
      </c>
      <c r="B17" s="21" t="s">
        <v>43</v>
      </c>
      <c r="C17" s="21">
        <v>1.089</v>
      </c>
    </row>
    <row r="18" spans="1:3">
      <c r="A18" s="17" t="s">
        <v>50</v>
      </c>
      <c r="B18" s="17" t="s">
        <v>44</v>
      </c>
      <c r="C18" s="17">
        <v>1.2282999999999999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D32C9-6EFF-A14E-BD84-09A5EAA2E7DF}">
  <dimension ref="A1:K38"/>
  <sheetViews>
    <sheetView zoomScale="150" workbookViewId="0">
      <selection sqref="A1:G38"/>
    </sheetView>
  </sheetViews>
  <sheetFormatPr baseColWidth="10" defaultRowHeight="20"/>
  <cols>
    <col min="1" max="1" width="8.42578125" customWidth="1"/>
    <col min="3" max="3" width="8.140625" customWidth="1"/>
    <col min="5" max="5" width="8.5703125" customWidth="1"/>
    <col min="7" max="7" width="10.28515625" customWidth="1"/>
    <col min="9" max="9" width="8.28515625" customWidth="1"/>
    <col min="11" max="11" width="11.5703125" customWidth="1"/>
  </cols>
  <sheetData>
    <row r="1" spans="1:11">
      <c r="A1" s="15" t="s">
        <v>449</v>
      </c>
      <c r="B1" s="21"/>
      <c r="C1" s="21"/>
      <c r="D1" s="21"/>
      <c r="E1" s="21"/>
      <c r="F1" s="21"/>
      <c r="G1" s="21"/>
    </row>
    <row r="2" spans="1:11" s="4" customFormat="1">
      <c r="A2" s="16" t="s">
        <v>11</v>
      </c>
      <c r="B2" s="16"/>
      <c r="C2" s="16"/>
      <c r="D2" s="15"/>
      <c r="E2" s="16" t="s">
        <v>12</v>
      </c>
      <c r="F2" s="16"/>
      <c r="G2" s="16"/>
      <c r="I2" s="5"/>
      <c r="J2" s="5"/>
      <c r="K2" s="5"/>
    </row>
    <row r="3" spans="1:11" s="13" customFormat="1" ht="34">
      <c r="A3" s="19" t="s">
        <v>26</v>
      </c>
      <c r="B3" s="19" t="s">
        <v>27</v>
      </c>
      <c r="C3" s="19" t="s">
        <v>4</v>
      </c>
      <c r="D3" s="44"/>
      <c r="E3" s="19" t="s">
        <v>25</v>
      </c>
      <c r="F3" s="19" t="s">
        <v>27</v>
      </c>
      <c r="G3" s="19" t="s">
        <v>5</v>
      </c>
      <c r="I3" s="9"/>
      <c r="J3" s="9"/>
      <c r="K3" s="9"/>
    </row>
    <row r="4" spans="1:11">
      <c r="A4" s="21" t="s">
        <v>10</v>
      </c>
      <c r="B4" s="21" t="s">
        <v>58</v>
      </c>
      <c r="C4" s="21">
        <v>89</v>
      </c>
      <c r="D4" s="21"/>
      <c r="E4" s="21" t="s">
        <v>10</v>
      </c>
      <c r="F4" s="21" t="s">
        <v>58</v>
      </c>
      <c r="G4" s="21">
        <v>70</v>
      </c>
    </row>
    <row r="5" spans="1:11">
      <c r="A5" s="21" t="s">
        <v>10</v>
      </c>
      <c r="B5" s="21" t="s">
        <v>59</v>
      </c>
      <c r="C5" s="21">
        <v>99</v>
      </c>
      <c r="D5" s="21"/>
      <c r="E5" s="21" t="s">
        <v>10</v>
      </c>
      <c r="F5" s="21" t="s">
        <v>59</v>
      </c>
      <c r="G5" s="21">
        <v>50</v>
      </c>
    </row>
    <row r="6" spans="1:11">
      <c r="A6" s="21" t="s">
        <v>10</v>
      </c>
      <c r="B6" s="21" t="s">
        <v>60</v>
      </c>
      <c r="C6" s="21">
        <v>94</v>
      </c>
      <c r="D6" s="21"/>
      <c r="E6" s="21" t="s">
        <v>10</v>
      </c>
      <c r="F6" s="21" t="s">
        <v>60</v>
      </c>
      <c r="G6" s="21">
        <v>50</v>
      </c>
    </row>
    <row r="7" spans="1:11">
      <c r="A7" s="21" t="s">
        <v>10</v>
      </c>
      <c r="B7" s="21" t="s">
        <v>61</v>
      </c>
      <c r="C7" s="21">
        <v>76</v>
      </c>
      <c r="D7" s="21"/>
      <c r="E7" s="21" t="s">
        <v>10</v>
      </c>
      <c r="F7" s="21" t="s">
        <v>61</v>
      </c>
      <c r="G7" s="21">
        <v>90</v>
      </c>
    </row>
    <row r="8" spans="1:11">
      <c r="A8" s="21" t="s">
        <v>6</v>
      </c>
      <c r="B8" s="21" t="s">
        <v>282</v>
      </c>
      <c r="C8" s="21">
        <v>97</v>
      </c>
      <c r="D8" s="21"/>
      <c r="E8" s="21" t="s">
        <v>6</v>
      </c>
      <c r="F8" s="21" t="s">
        <v>282</v>
      </c>
      <c r="G8" s="21">
        <v>40</v>
      </c>
    </row>
    <row r="9" spans="1:11">
      <c r="A9" s="21" t="s">
        <v>6</v>
      </c>
      <c r="B9" s="21" t="s">
        <v>283</v>
      </c>
      <c r="C9" s="21">
        <v>99</v>
      </c>
      <c r="D9" s="21"/>
      <c r="E9" s="21" t="s">
        <v>6</v>
      </c>
      <c r="F9" s="21" t="s">
        <v>283</v>
      </c>
      <c r="G9" s="21">
        <v>50</v>
      </c>
    </row>
    <row r="10" spans="1:11">
      <c r="A10" s="21" t="s">
        <v>6</v>
      </c>
      <c r="B10" s="21" t="s">
        <v>284</v>
      </c>
      <c r="C10" s="21">
        <v>97</v>
      </c>
      <c r="D10" s="21"/>
      <c r="E10" s="21" t="s">
        <v>6</v>
      </c>
      <c r="F10" s="21" t="s">
        <v>284</v>
      </c>
      <c r="G10" s="21">
        <v>70</v>
      </c>
    </row>
    <row r="11" spans="1:11">
      <c r="A11" s="21" t="s">
        <v>6</v>
      </c>
      <c r="B11" s="21" t="s">
        <v>285</v>
      </c>
      <c r="C11" s="21">
        <v>94</v>
      </c>
      <c r="D11" s="21"/>
      <c r="E11" s="21" t="s">
        <v>6</v>
      </c>
      <c r="F11" s="21" t="s">
        <v>285</v>
      </c>
      <c r="G11" s="21">
        <v>30</v>
      </c>
    </row>
    <row r="12" spans="1:11">
      <c r="A12" s="21" t="s">
        <v>7</v>
      </c>
      <c r="B12" s="21" t="s">
        <v>286</v>
      </c>
      <c r="C12" s="21">
        <v>91</v>
      </c>
      <c r="D12" s="21"/>
      <c r="E12" s="21" t="s">
        <v>7</v>
      </c>
      <c r="F12" s="21" t="s">
        <v>286</v>
      </c>
      <c r="G12" s="21">
        <v>80</v>
      </c>
    </row>
    <row r="13" spans="1:11">
      <c r="A13" s="21" t="s">
        <v>7</v>
      </c>
      <c r="B13" s="21" t="s">
        <v>287</v>
      </c>
      <c r="C13" s="21">
        <v>75</v>
      </c>
      <c r="D13" s="21"/>
      <c r="E13" s="21" t="s">
        <v>7</v>
      </c>
      <c r="F13" s="21" t="s">
        <v>287</v>
      </c>
      <c r="G13" s="21">
        <v>20</v>
      </c>
    </row>
    <row r="14" spans="1:11">
      <c r="A14" s="21" t="s">
        <v>7</v>
      </c>
      <c r="B14" s="21" t="s">
        <v>288</v>
      </c>
      <c r="C14" s="21">
        <v>92</v>
      </c>
      <c r="D14" s="21"/>
      <c r="E14" s="21" t="s">
        <v>7</v>
      </c>
      <c r="F14" s="21" t="s">
        <v>288</v>
      </c>
      <c r="G14" s="21">
        <v>40</v>
      </c>
    </row>
    <row r="15" spans="1:11">
      <c r="A15" s="21" t="s">
        <v>7</v>
      </c>
      <c r="B15" s="21" t="s">
        <v>289</v>
      </c>
      <c r="C15" s="21">
        <v>98</v>
      </c>
      <c r="D15" s="21"/>
      <c r="E15" s="21" t="s">
        <v>7</v>
      </c>
      <c r="F15" s="21" t="s">
        <v>289</v>
      </c>
      <c r="G15" s="21">
        <v>40</v>
      </c>
    </row>
    <row r="16" spans="1:11">
      <c r="A16" s="21" t="s">
        <v>8</v>
      </c>
      <c r="B16" s="21" t="s">
        <v>290</v>
      </c>
      <c r="C16" s="21">
        <v>96</v>
      </c>
      <c r="D16" s="21"/>
      <c r="E16" s="21" t="s">
        <v>8</v>
      </c>
      <c r="F16" s="21" t="s">
        <v>290</v>
      </c>
      <c r="G16" s="21">
        <v>60</v>
      </c>
    </row>
    <row r="17" spans="1:11">
      <c r="A17" s="21" t="s">
        <v>8</v>
      </c>
      <c r="B17" s="21" t="s">
        <v>291</v>
      </c>
      <c r="C17" s="21">
        <v>90</v>
      </c>
      <c r="D17" s="21"/>
      <c r="E17" s="21" t="s">
        <v>8</v>
      </c>
      <c r="F17" s="21" t="s">
        <v>291</v>
      </c>
      <c r="G17" s="21">
        <v>40</v>
      </c>
    </row>
    <row r="18" spans="1:11">
      <c r="A18" s="21" t="s">
        <v>8</v>
      </c>
      <c r="B18" s="21" t="s">
        <v>292</v>
      </c>
      <c r="C18" s="21">
        <v>100</v>
      </c>
      <c r="D18" s="21"/>
      <c r="E18" s="21" t="s">
        <v>8</v>
      </c>
      <c r="F18" s="21" t="s">
        <v>292</v>
      </c>
      <c r="G18" s="21">
        <v>40</v>
      </c>
    </row>
    <row r="19" spans="1:11">
      <c r="A19" s="17" t="s">
        <v>8</v>
      </c>
      <c r="B19" s="17" t="s">
        <v>293</v>
      </c>
      <c r="C19" s="17">
        <v>100</v>
      </c>
      <c r="D19" s="21"/>
      <c r="E19" s="17" t="s">
        <v>8</v>
      </c>
      <c r="F19" s="17" t="s">
        <v>293</v>
      </c>
      <c r="G19" s="17">
        <v>40</v>
      </c>
      <c r="I19" s="3"/>
      <c r="J19" s="3"/>
      <c r="K19" s="3"/>
    </row>
    <row r="20" spans="1:11">
      <c r="A20" s="21"/>
      <c r="B20" s="21"/>
      <c r="C20" s="21"/>
      <c r="D20" s="21"/>
      <c r="E20" s="21"/>
      <c r="F20" s="21"/>
      <c r="G20" s="21"/>
    </row>
    <row r="21" spans="1:11">
      <c r="A21" s="16" t="s">
        <v>13</v>
      </c>
      <c r="B21" s="16"/>
      <c r="C21" s="16"/>
      <c r="D21" s="21"/>
      <c r="E21" s="21"/>
      <c r="F21" s="21"/>
      <c r="G21" s="21"/>
    </row>
    <row r="22" spans="1:11">
      <c r="A22" s="19" t="s">
        <v>0</v>
      </c>
      <c r="B22" s="19" t="s">
        <v>27</v>
      </c>
      <c r="C22" s="19" t="s">
        <v>1</v>
      </c>
      <c r="D22" s="21"/>
      <c r="E22" s="21"/>
      <c r="F22" s="21"/>
      <c r="G22" s="21"/>
    </row>
    <row r="23" spans="1:11">
      <c r="A23" s="21" t="s">
        <v>10</v>
      </c>
      <c r="B23" s="21" t="s">
        <v>58</v>
      </c>
      <c r="C23" s="21">
        <v>157</v>
      </c>
      <c r="D23" s="21"/>
      <c r="E23" s="21"/>
      <c r="F23" s="21"/>
      <c r="G23" s="21"/>
    </row>
    <row r="24" spans="1:11">
      <c r="A24" s="21" t="s">
        <v>10</v>
      </c>
      <c r="B24" s="21" t="s">
        <v>59</v>
      </c>
      <c r="C24" s="21">
        <v>39</v>
      </c>
      <c r="D24" s="21"/>
      <c r="E24" s="21"/>
      <c r="F24" s="21"/>
      <c r="G24" s="21"/>
    </row>
    <row r="25" spans="1:11">
      <c r="A25" s="21" t="s">
        <v>10</v>
      </c>
      <c r="B25" s="21" t="s">
        <v>60</v>
      </c>
      <c r="C25" s="21">
        <v>87</v>
      </c>
      <c r="D25" s="21"/>
      <c r="E25" s="21"/>
      <c r="F25" s="21"/>
      <c r="G25" s="21"/>
    </row>
    <row r="26" spans="1:11">
      <c r="A26" s="21" t="s">
        <v>10</v>
      </c>
      <c r="B26" s="21" t="s">
        <v>61</v>
      </c>
      <c r="C26" s="21">
        <v>82</v>
      </c>
      <c r="D26" s="21"/>
      <c r="E26" s="21"/>
      <c r="F26" s="21"/>
      <c r="G26" s="21"/>
    </row>
    <row r="27" spans="1:11">
      <c r="A27" s="21" t="s">
        <v>6</v>
      </c>
      <c r="B27" s="21" t="s">
        <v>282</v>
      </c>
      <c r="C27" s="21">
        <v>34</v>
      </c>
      <c r="D27" s="21"/>
      <c r="E27" s="21"/>
      <c r="F27" s="21"/>
      <c r="G27" s="21"/>
    </row>
    <row r="28" spans="1:11">
      <c r="A28" s="21" t="s">
        <v>6</v>
      </c>
      <c r="B28" s="21" t="s">
        <v>283</v>
      </c>
      <c r="C28" s="21">
        <v>94</v>
      </c>
      <c r="D28" s="21"/>
      <c r="E28" s="21"/>
      <c r="F28" s="21"/>
      <c r="G28" s="21"/>
    </row>
    <row r="29" spans="1:11">
      <c r="A29" s="21" t="s">
        <v>6</v>
      </c>
      <c r="B29" s="21" t="s">
        <v>284</v>
      </c>
      <c r="C29" s="21">
        <v>151</v>
      </c>
      <c r="D29" s="21"/>
      <c r="E29" s="21"/>
      <c r="F29" s="21"/>
      <c r="G29" s="21"/>
    </row>
    <row r="30" spans="1:11">
      <c r="A30" s="21" t="s">
        <v>6</v>
      </c>
      <c r="B30" s="21" t="s">
        <v>285</v>
      </c>
      <c r="C30" s="21">
        <v>33</v>
      </c>
      <c r="D30" s="21"/>
      <c r="E30" s="21"/>
      <c r="F30" s="21"/>
      <c r="G30" s="21"/>
    </row>
    <row r="31" spans="1:11">
      <c r="A31" s="21" t="s">
        <v>7</v>
      </c>
      <c r="B31" s="21" t="s">
        <v>286</v>
      </c>
      <c r="C31" s="21">
        <v>64</v>
      </c>
      <c r="D31" s="21"/>
      <c r="E31" s="21"/>
      <c r="F31" s="21"/>
      <c r="G31" s="21"/>
    </row>
    <row r="32" spans="1:11">
      <c r="A32" s="21" t="s">
        <v>7</v>
      </c>
      <c r="B32" s="21" t="s">
        <v>287</v>
      </c>
      <c r="C32" s="21">
        <v>27</v>
      </c>
      <c r="D32" s="21"/>
      <c r="E32" s="21"/>
      <c r="F32" s="21"/>
      <c r="G32" s="21"/>
    </row>
    <row r="33" spans="1:7">
      <c r="A33" s="21" t="s">
        <v>7</v>
      </c>
      <c r="B33" s="21" t="s">
        <v>288</v>
      </c>
      <c r="C33" s="21">
        <v>62</v>
      </c>
      <c r="D33" s="21"/>
      <c r="E33" s="21"/>
      <c r="F33" s="21"/>
      <c r="G33" s="21"/>
    </row>
    <row r="34" spans="1:7">
      <c r="A34" s="21" t="s">
        <v>7</v>
      </c>
      <c r="B34" s="21" t="s">
        <v>289</v>
      </c>
      <c r="C34" s="21">
        <v>73</v>
      </c>
      <c r="D34" s="21"/>
      <c r="E34" s="21"/>
      <c r="F34" s="21"/>
      <c r="G34" s="21"/>
    </row>
    <row r="35" spans="1:7">
      <c r="A35" s="21" t="s">
        <v>8</v>
      </c>
      <c r="B35" s="21" t="s">
        <v>290</v>
      </c>
      <c r="C35" s="21">
        <v>78</v>
      </c>
      <c r="D35" s="21"/>
      <c r="E35" s="21"/>
      <c r="F35" s="21"/>
      <c r="G35" s="21"/>
    </row>
    <row r="36" spans="1:7">
      <c r="A36" s="21" t="s">
        <v>8</v>
      </c>
      <c r="B36" s="21" t="s">
        <v>291</v>
      </c>
      <c r="C36" s="21">
        <v>49</v>
      </c>
      <c r="D36" s="21"/>
      <c r="E36" s="21"/>
      <c r="F36" s="21"/>
      <c r="G36" s="21"/>
    </row>
    <row r="37" spans="1:7">
      <c r="A37" s="21" t="s">
        <v>8</v>
      </c>
      <c r="B37" s="21" t="s">
        <v>292</v>
      </c>
      <c r="C37" s="21">
        <v>82</v>
      </c>
      <c r="D37" s="21"/>
      <c r="E37" s="21"/>
      <c r="F37" s="21"/>
      <c r="G37" s="21"/>
    </row>
    <row r="38" spans="1:7">
      <c r="A38" s="17" t="s">
        <v>8</v>
      </c>
      <c r="B38" s="17" t="s">
        <v>293</v>
      </c>
      <c r="C38" s="17">
        <v>28</v>
      </c>
      <c r="D38" s="21"/>
      <c r="E38" s="21"/>
      <c r="F38" s="21"/>
      <c r="G38" s="21"/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7AA1-98CF-FB44-B96D-A9BAEBDB2CFF}">
  <dimension ref="A1:D15"/>
  <sheetViews>
    <sheetView workbookViewId="0">
      <selection sqref="A1:C15"/>
    </sheetView>
  </sheetViews>
  <sheetFormatPr baseColWidth="10" defaultRowHeight="20"/>
  <cols>
    <col min="1" max="1" width="25.28515625" customWidth="1"/>
    <col min="2" max="2" width="19.7109375" customWidth="1"/>
    <col min="3" max="3" width="16.7109375" customWidth="1"/>
  </cols>
  <sheetData>
    <row r="1" spans="1:4">
      <c r="A1" s="18" t="s">
        <v>450</v>
      </c>
      <c r="B1" s="17"/>
      <c r="C1" s="17"/>
    </row>
    <row r="2" spans="1:4" ht="51">
      <c r="A2" s="16" t="s">
        <v>0</v>
      </c>
      <c r="B2" s="16" t="s">
        <v>28</v>
      </c>
      <c r="C2" s="27" t="s">
        <v>24</v>
      </c>
      <c r="D2" s="4"/>
    </row>
    <row r="3" spans="1:4">
      <c r="A3" s="21" t="s">
        <v>9</v>
      </c>
      <c r="B3" s="21" t="s">
        <v>66</v>
      </c>
      <c r="C3" s="21">
        <v>18.462257999999999</v>
      </c>
    </row>
    <row r="4" spans="1:4">
      <c r="A4" s="21" t="s">
        <v>9</v>
      </c>
      <c r="B4" s="21" t="s">
        <v>68</v>
      </c>
      <c r="C4" s="21">
        <v>25.115953000000001</v>
      </c>
    </row>
    <row r="5" spans="1:4">
      <c r="A5" s="21" t="s">
        <v>9</v>
      </c>
      <c r="B5" s="21" t="s">
        <v>69</v>
      </c>
      <c r="C5" s="21">
        <v>13.629986000000001</v>
      </c>
    </row>
    <row r="6" spans="1:4">
      <c r="A6" s="21" t="s">
        <v>14</v>
      </c>
      <c r="B6" s="21" t="s">
        <v>76</v>
      </c>
      <c r="C6" s="21">
        <v>15.60595</v>
      </c>
    </row>
    <row r="7" spans="1:4">
      <c r="A7" s="21" t="s">
        <v>14</v>
      </c>
      <c r="B7" s="21" t="s">
        <v>77</v>
      </c>
      <c r="C7" s="21">
        <v>19.409193000000002</v>
      </c>
    </row>
    <row r="8" spans="1:4">
      <c r="A8" s="21" t="s">
        <v>14</v>
      </c>
      <c r="B8" s="21" t="s">
        <v>78</v>
      </c>
      <c r="C8" s="21">
        <v>10.153541000000001</v>
      </c>
    </row>
    <row r="9" spans="1:4">
      <c r="A9" s="21" t="s">
        <v>7</v>
      </c>
      <c r="B9" s="21" t="s">
        <v>70</v>
      </c>
      <c r="C9" s="21">
        <v>10.117592</v>
      </c>
    </row>
    <row r="10" spans="1:4">
      <c r="A10" s="21" t="s">
        <v>7</v>
      </c>
      <c r="B10" s="21" t="s">
        <v>71</v>
      </c>
      <c r="C10" s="21">
        <v>8.3666750000000008</v>
      </c>
    </row>
    <row r="11" spans="1:4">
      <c r="A11" s="21" t="s">
        <v>7</v>
      </c>
      <c r="B11" s="21" t="s">
        <v>72</v>
      </c>
      <c r="C11" s="21">
        <v>9.2051249999999989</v>
      </c>
    </row>
    <row r="12" spans="1:4">
      <c r="A12" s="21" t="s">
        <v>8</v>
      </c>
      <c r="B12" s="21" t="s">
        <v>73</v>
      </c>
      <c r="C12" s="21">
        <v>9.9253140000000002</v>
      </c>
    </row>
    <row r="13" spans="1:4">
      <c r="A13" s="21" t="s">
        <v>8</v>
      </c>
      <c r="B13" s="21" t="s">
        <v>74</v>
      </c>
      <c r="C13" s="21">
        <v>1.7479710000000002</v>
      </c>
    </row>
    <row r="14" spans="1:4">
      <c r="A14" s="17" t="s">
        <v>8</v>
      </c>
      <c r="B14" s="17" t="s">
        <v>75</v>
      </c>
      <c r="C14" s="17">
        <v>0.78939300000000001</v>
      </c>
    </row>
    <row r="15" spans="1:4">
      <c r="A15" s="21"/>
      <c r="B15" s="21"/>
      <c r="C15" s="21"/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D2F21-4D5F-6C41-B864-5D5C68A9719F}">
  <dimension ref="A1:Q52"/>
  <sheetViews>
    <sheetView workbookViewId="0">
      <selection sqref="A1:Q27"/>
    </sheetView>
  </sheetViews>
  <sheetFormatPr baseColWidth="10" defaultRowHeight="20"/>
  <cols>
    <col min="1" max="1" width="8.42578125" customWidth="1"/>
    <col min="2" max="2" width="11.5703125" customWidth="1"/>
    <col min="3" max="3" width="10.85546875" customWidth="1"/>
    <col min="5" max="5" width="7.28515625" customWidth="1"/>
    <col min="6" max="7" width="8.140625" customWidth="1"/>
    <col min="8" max="8" width="7.28515625" customWidth="1"/>
    <col min="9" max="9" width="11.85546875" customWidth="1"/>
    <col min="10" max="10" width="16.28515625" customWidth="1"/>
  </cols>
  <sheetData>
    <row r="1" spans="1:17">
      <c r="A1" s="15" t="s">
        <v>451</v>
      </c>
      <c r="B1" s="15"/>
      <c r="C1" s="15"/>
      <c r="D1" s="15"/>
      <c r="E1" s="21"/>
      <c r="F1" s="21"/>
      <c r="G1" s="21"/>
      <c r="H1" s="21"/>
      <c r="I1" s="21"/>
      <c r="J1" s="21"/>
    </row>
    <row r="2" spans="1:17" s="13" customFormat="1" ht="63" customHeight="1">
      <c r="A2" s="19" t="s">
        <v>0</v>
      </c>
      <c r="B2" s="19" t="s">
        <v>23</v>
      </c>
      <c r="C2" s="19" t="s">
        <v>4</v>
      </c>
      <c r="D2" s="23"/>
      <c r="E2" s="19" t="s">
        <v>79</v>
      </c>
      <c r="F2" s="19" t="s">
        <v>80</v>
      </c>
      <c r="G2" s="19" t="s">
        <v>81</v>
      </c>
      <c r="H2" s="19" t="s">
        <v>82</v>
      </c>
      <c r="I2" s="19" t="s">
        <v>294</v>
      </c>
      <c r="J2" s="19" t="s">
        <v>320</v>
      </c>
      <c r="L2" s="19" t="s">
        <v>79</v>
      </c>
      <c r="M2" s="19" t="s">
        <v>80</v>
      </c>
      <c r="N2" s="19" t="s">
        <v>81</v>
      </c>
      <c r="O2" s="19" t="s">
        <v>82</v>
      </c>
      <c r="P2" s="19" t="s">
        <v>294</v>
      </c>
      <c r="Q2" s="19" t="s">
        <v>320</v>
      </c>
    </row>
    <row r="3" spans="1:17">
      <c r="A3" s="21" t="s">
        <v>10</v>
      </c>
      <c r="B3" s="21" t="s">
        <v>302</v>
      </c>
      <c r="C3" s="21">
        <v>60</v>
      </c>
      <c r="D3" s="21"/>
      <c r="E3" s="22" t="s">
        <v>83</v>
      </c>
      <c r="F3" s="22" t="s">
        <v>307</v>
      </c>
      <c r="G3" s="21" t="s">
        <v>309</v>
      </c>
      <c r="H3" s="22" t="s">
        <v>85</v>
      </c>
      <c r="I3" s="22" t="s">
        <v>331</v>
      </c>
      <c r="J3" s="22" t="s">
        <v>323</v>
      </c>
      <c r="L3" s="22" t="s">
        <v>90</v>
      </c>
      <c r="M3" s="22" t="s">
        <v>84</v>
      </c>
      <c r="N3" s="22" t="s">
        <v>91</v>
      </c>
      <c r="O3" s="22" t="s">
        <v>3</v>
      </c>
      <c r="P3" s="22" t="s">
        <v>339</v>
      </c>
      <c r="Q3" s="22" t="s">
        <v>321</v>
      </c>
    </row>
    <row r="4" spans="1:17">
      <c r="A4" s="21" t="s">
        <v>10</v>
      </c>
      <c r="B4" s="21" t="s">
        <v>303</v>
      </c>
      <c r="C4" s="21">
        <v>100</v>
      </c>
      <c r="D4" s="21"/>
      <c r="E4" s="22" t="s">
        <v>83</v>
      </c>
      <c r="F4" s="22" t="s">
        <v>307</v>
      </c>
      <c r="G4" s="21" t="s">
        <v>310</v>
      </c>
      <c r="H4" s="22" t="s">
        <v>3</v>
      </c>
      <c r="I4" s="22" t="s">
        <v>325</v>
      </c>
      <c r="J4" s="22" t="s">
        <v>323</v>
      </c>
      <c r="L4" s="22" t="s">
        <v>90</v>
      </c>
      <c r="M4" s="22" t="s">
        <v>84</v>
      </c>
      <c r="N4" s="22" t="s">
        <v>92</v>
      </c>
      <c r="O4" s="22" t="s">
        <v>3</v>
      </c>
      <c r="P4" s="22" t="s">
        <v>352</v>
      </c>
      <c r="Q4" s="22" t="s">
        <v>322</v>
      </c>
    </row>
    <row r="5" spans="1:17">
      <c r="A5" s="21" t="s">
        <v>10</v>
      </c>
      <c r="B5" s="21" t="s">
        <v>304</v>
      </c>
      <c r="C5" s="21">
        <v>80</v>
      </c>
      <c r="D5" s="21"/>
      <c r="E5" s="22" t="s">
        <v>83</v>
      </c>
      <c r="F5" s="22" t="s">
        <v>307</v>
      </c>
      <c r="G5" s="21" t="s">
        <v>311</v>
      </c>
      <c r="H5" s="22" t="s">
        <v>3</v>
      </c>
      <c r="I5" s="22" t="s">
        <v>328</v>
      </c>
      <c r="J5" s="22" t="s">
        <v>322</v>
      </c>
      <c r="L5" s="22" t="s">
        <v>90</v>
      </c>
      <c r="M5" s="22" t="s">
        <v>84</v>
      </c>
      <c r="N5" s="22" t="s">
        <v>93</v>
      </c>
      <c r="O5" s="22" t="s">
        <v>85</v>
      </c>
      <c r="P5" s="22" t="s">
        <v>347</v>
      </c>
      <c r="Q5" s="22" t="s">
        <v>323</v>
      </c>
    </row>
    <row r="6" spans="1:17">
      <c r="A6" s="21" t="s">
        <v>10</v>
      </c>
      <c r="B6" s="21" t="s">
        <v>305</v>
      </c>
      <c r="C6" s="21">
        <v>60</v>
      </c>
      <c r="D6" s="21"/>
      <c r="E6" s="22" t="s">
        <v>83</v>
      </c>
      <c r="F6" s="22" t="s">
        <v>307</v>
      </c>
      <c r="G6" s="21" t="s">
        <v>312</v>
      </c>
      <c r="H6" s="22" t="s">
        <v>85</v>
      </c>
      <c r="I6" s="22" t="s">
        <v>317</v>
      </c>
      <c r="J6" s="22" t="s">
        <v>321</v>
      </c>
      <c r="L6" s="22" t="s">
        <v>90</v>
      </c>
      <c r="M6" s="22" t="s">
        <v>84</v>
      </c>
      <c r="N6" s="22" t="s">
        <v>94</v>
      </c>
      <c r="O6" s="22" t="s">
        <v>3</v>
      </c>
      <c r="P6" s="22" t="s">
        <v>344</v>
      </c>
      <c r="Q6" s="22" t="s">
        <v>321</v>
      </c>
    </row>
    <row r="7" spans="1:17">
      <c r="A7" s="21" t="s">
        <v>10</v>
      </c>
      <c r="B7" s="21" t="s">
        <v>306</v>
      </c>
      <c r="C7" s="21">
        <v>100</v>
      </c>
      <c r="D7" s="21"/>
      <c r="E7" s="22" t="s">
        <v>83</v>
      </c>
      <c r="F7" s="22" t="s">
        <v>307</v>
      </c>
      <c r="G7" s="21" t="s">
        <v>313</v>
      </c>
      <c r="H7" s="22" t="s">
        <v>3</v>
      </c>
      <c r="I7" s="22" t="s">
        <v>336</v>
      </c>
      <c r="J7" s="22" t="s">
        <v>323</v>
      </c>
      <c r="L7" s="22" t="s">
        <v>90</v>
      </c>
      <c r="M7" s="22" t="s">
        <v>84</v>
      </c>
      <c r="N7" s="22" t="s">
        <v>95</v>
      </c>
      <c r="O7" s="22" t="s">
        <v>3</v>
      </c>
      <c r="P7" s="22" t="s">
        <v>341</v>
      </c>
      <c r="Q7" s="22" t="s">
        <v>321</v>
      </c>
    </row>
    <row r="8" spans="1:17">
      <c r="A8" s="21" t="s">
        <v>19</v>
      </c>
      <c r="B8" s="21" t="s">
        <v>297</v>
      </c>
      <c r="C8" s="21">
        <v>0</v>
      </c>
      <c r="D8" s="21"/>
      <c r="E8" s="22" t="s">
        <v>83</v>
      </c>
      <c r="F8" s="22" t="s">
        <v>308</v>
      </c>
      <c r="G8" s="21" t="s">
        <v>309</v>
      </c>
      <c r="H8" s="22" t="s">
        <v>3</v>
      </c>
      <c r="I8" s="22" t="s">
        <v>318</v>
      </c>
      <c r="J8" s="22" t="s">
        <v>322</v>
      </c>
      <c r="L8" s="22" t="s">
        <v>90</v>
      </c>
      <c r="M8" s="22" t="s">
        <v>86</v>
      </c>
      <c r="N8" s="22" t="s">
        <v>91</v>
      </c>
      <c r="O8" s="22" t="s">
        <v>87</v>
      </c>
      <c r="P8" s="22" t="s">
        <v>341</v>
      </c>
      <c r="Q8" s="22" t="s">
        <v>322</v>
      </c>
    </row>
    <row r="9" spans="1:17">
      <c r="A9" s="21" t="s">
        <v>19</v>
      </c>
      <c r="B9" s="21" t="s">
        <v>298</v>
      </c>
      <c r="C9" s="21">
        <v>0</v>
      </c>
      <c r="D9" s="21"/>
      <c r="E9" s="22" t="s">
        <v>83</v>
      </c>
      <c r="F9" s="22" t="s">
        <v>308</v>
      </c>
      <c r="G9" s="21" t="s">
        <v>310</v>
      </c>
      <c r="H9" s="22" t="s">
        <v>3</v>
      </c>
      <c r="I9" s="22" t="s">
        <v>330</v>
      </c>
      <c r="J9" s="22" t="s">
        <v>321</v>
      </c>
      <c r="L9" s="22" t="s">
        <v>90</v>
      </c>
      <c r="M9" s="22" t="s">
        <v>86</v>
      </c>
      <c r="N9" s="22" t="s">
        <v>92</v>
      </c>
      <c r="O9" s="22" t="s">
        <v>87</v>
      </c>
      <c r="P9" s="22" t="s">
        <v>339</v>
      </c>
      <c r="Q9" s="22" t="s">
        <v>322</v>
      </c>
    </row>
    <row r="10" spans="1:17">
      <c r="A10" s="21" t="s">
        <v>19</v>
      </c>
      <c r="B10" s="21" t="s">
        <v>299</v>
      </c>
      <c r="C10" s="21">
        <v>20</v>
      </c>
      <c r="D10" s="21"/>
      <c r="E10" s="22" t="s">
        <v>83</v>
      </c>
      <c r="F10" s="22" t="s">
        <v>308</v>
      </c>
      <c r="G10" s="21" t="s">
        <v>311</v>
      </c>
      <c r="H10" s="22" t="s">
        <v>3</v>
      </c>
      <c r="I10" s="22" t="s">
        <v>329</v>
      </c>
      <c r="J10" s="22" t="s">
        <v>321</v>
      </c>
      <c r="L10" s="22" t="s">
        <v>90</v>
      </c>
      <c r="M10" s="22" t="s">
        <v>86</v>
      </c>
      <c r="N10" s="22" t="s">
        <v>93</v>
      </c>
      <c r="O10" s="22" t="s">
        <v>85</v>
      </c>
      <c r="P10" s="22" t="s">
        <v>351</v>
      </c>
      <c r="Q10" s="22" t="s">
        <v>323</v>
      </c>
    </row>
    <row r="11" spans="1:17">
      <c r="A11" s="21" t="s">
        <v>19</v>
      </c>
      <c r="B11" s="21" t="s">
        <v>300</v>
      </c>
      <c r="C11" s="21">
        <v>20</v>
      </c>
      <c r="D11" s="21"/>
      <c r="E11" s="22" t="s">
        <v>83</v>
      </c>
      <c r="F11" s="22" t="s">
        <v>308</v>
      </c>
      <c r="G11" s="21" t="s">
        <v>312</v>
      </c>
      <c r="H11" s="22" t="s">
        <v>3</v>
      </c>
      <c r="I11" s="22" t="s">
        <v>327</v>
      </c>
      <c r="J11" s="22" t="s">
        <v>323</v>
      </c>
      <c r="L11" s="22" t="s">
        <v>90</v>
      </c>
      <c r="M11" s="22" t="s">
        <v>86</v>
      </c>
      <c r="N11" s="22" t="s">
        <v>94</v>
      </c>
      <c r="O11" s="22" t="s">
        <v>3</v>
      </c>
      <c r="P11" s="22" t="s">
        <v>349</v>
      </c>
      <c r="Q11" s="22" t="s">
        <v>321</v>
      </c>
    </row>
    <row r="12" spans="1:17">
      <c r="A12" s="21" t="s">
        <v>19</v>
      </c>
      <c r="B12" s="21" t="s">
        <v>301</v>
      </c>
      <c r="C12" s="21">
        <v>0</v>
      </c>
      <c r="D12" s="21"/>
      <c r="E12" s="22" t="s">
        <v>83</v>
      </c>
      <c r="F12" s="22" t="s">
        <v>308</v>
      </c>
      <c r="G12" s="21" t="s">
        <v>313</v>
      </c>
      <c r="H12" s="22" t="s">
        <v>296</v>
      </c>
      <c r="I12" s="22" t="s">
        <v>333</v>
      </c>
      <c r="J12" s="22" t="s">
        <v>452</v>
      </c>
      <c r="L12" s="22" t="s">
        <v>90</v>
      </c>
      <c r="M12" s="22" t="s">
        <v>86</v>
      </c>
      <c r="N12" s="22" t="s">
        <v>95</v>
      </c>
      <c r="O12" s="22" t="s">
        <v>3</v>
      </c>
      <c r="P12" s="22" t="s">
        <v>157</v>
      </c>
      <c r="Q12" s="22" t="s">
        <v>323</v>
      </c>
    </row>
    <row r="13" spans="1:17">
      <c r="A13" s="21" t="s">
        <v>10</v>
      </c>
      <c r="B13" s="21" t="s">
        <v>250</v>
      </c>
      <c r="C13" s="21">
        <v>80</v>
      </c>
      <c r="D13" s="21"/>
      <c r="E13" s="22" t="s">
        <v>83</v>
      </c>
      <c r="F13" s="22" t="s">
        <v>314</v>
      </c>
      <c r="G13" s="21" t="s">
        <v>309</v>
      </c>
      <c r="H13" s="22" t="s">
        <v>3</v>
      </c>
      <c r="I13" s="22" t="s">
        <v>319</v>
      </c>
      <c r="J13" s="22" t="s">
        <v>321</v>
      </c>
      <c r="L13" s="22" t="s">
        <v>90</v>
      </c>
      <c r="M13" s="22" t="s">
        <v>67</v>
      </c>
      <c r="N13" s="22" t="s">
        <v>91</v>
      </c>
      <c r="O13" s="22" t="s">
        <v>85</v>
      </c>
      <c r="P13" s="22" t="s">
        <v>346</v>
      </c>
      <c r="Q13" s="22" t="s">
        <v>321</v>
      </c>
    </row>
    <row r="14" spans="1:17">
      <c r="A14" s="21" t="s">
        <v>10</v>
      </c>
      <c r="B14" s="21" t="s">
        <v>251</v>
      </c>
      <c r="C14" s="21">
        <v>40</v>
      </c>
      <c r="D14" s="21"/>
      <c r="E14" s="22" t="s">
        <v>83</v>
      </c>
      <c r="F14" s="22" t="s">
        <v>314</v>
      </c>
      <c r="G14" s="21" t="s">
        <v>310</v>
      </c>
      <c r="H14" s="22" t="s">
        <v>85</v>
      </c>
      <c r="I14" s="22" t="s">
        <v>318</v>
      </c>
      <c r="J14" s="22" t="s">
        <v>323</v>
      </c>
      <c r="L14" s="22" t="s">
        <v>90</v>
      </c>
      <c r="M14" s="22" t="s">
        <v>67</v>
      </c>
      <c r="N14" s="22" t="s">
        <v>92</v>
      </c>
      <c r="O14" s="22" t="s">
        <v>3</v>
      </c>
      <c r="P14" s="22" t="s">
        <v>340</v>
      </c>
      <c r="Q14" s="22" t="s">
        <v>323</v>
      </c>
    </row>
    <row r="15" spans="1:17">
      <c r="A15" s="21" t="s">
        <v>10</v>
      </c>
      <c r="B15" s="21" t="s">
        <v>252</v>
      </c>
      <c r="C15" s="21">
        <v>60</v>
      </c>
      <c r="D15" s="21"/>
      <c r="E15" s="22" t="s">
        <v>83</v>
      </c>
      <c r="F15" s="22" t="s">
        <v>314</v>
      </c>
      <c r="G15" s="21" t="s">
        <v>311</v>
      </c>
      <c r="H15" s="22" t="s">
        <v>3</v>
      </c>
      <c r="I15" s="22" t="s">
        <v>335</v>
      </c>
      <c r="J15" s="22" t="s">
        <v>321</v>
      </c>
      <c r="L15" s="22" t="s">
        <v>90</v>
      </c>
      <c r="M15" s="22" t="s">
        <v>67</v>
      </c>
      <c r="N15" s="22" t="s">
        <v>93</v>
      </c>
      <c r="O15" s="22" t="s">
        <v>3</v>
      </c>
      <c r="P15" s="22" t="s">
        <v>338</v>
      </c>
      <c r="Q15" s="22" t="s">
        <v>323</v>
      </c>
    </row>
    <row r="16" spans="1:17">
      <c r="A16" s="21" t="s">
        <v>10</v>
      </c>
      <c r="B16" s="21" t="s">
        <v>253</v>
      </c>
      <c r="C16" s="21">
        <v>40</v>
      </c>
      <c r="D16" s="21"/>
      <c r="E16" s="22" t="s">
        <v>83</v>
      </c>
      <c r="F16" s="22" t="s">
        <v>314</v>
      </c>
      <c r="G16" s="21" t="s">
        <v>312</v>
      </c>
      <c r="H16" s="22" t="s">
        <v>3</v>
      </c>
      <c r="I16" s="22" t="s">
        <v>329</v>
      </c>
      <c r="J16" s="22" t="s">
        <v>322</v>
      </c>
      <c r="L16" s="22" t="s">
        <v>90</v>
      </c>
      <c r="M16" s="22" t="s">
        <v>67</v>
      </c>
      <c r="N16" s="22" t="s">
        <v>94</v>
      </c>
      <c r="O16" s="22" t="s">
        <v>87</v>
      </c>
      <c r="P16" s="22" t="s">
        <v>350</v>
      </c>
      <c r="Q16" s="22" t="s">
        <v>321</v>
      </c>
    </row>
    <row r="17" spans="1:17">
      <c r="A17" s="21" t="s">
        <v>10</v>
      </c>
      <c r="B17" s="21" t="s">
        <v>254</v>
      </c>
      <c r="C17" s="21">
        <v>100</v>
      </c>
      <c r="D17" s="21"/>
      <c r="E17" s="22" t="s">
        <v>83</v>
      </c>
      <c r="F17" s="22" t="s">
        <v>314</v>
      </c>
      <c r="G17" s="21" t="s">
        <v>313</v>
      </c>
      <c r="H17" s="22" t="s">
        <v>296</v>
      </c>
      <c r="I17" s="22" t="s">
        <v>337</v>
      </c>
      <c r="J17" s="22" t="s">
        <v>321</v>
      </c>
      <c r="K17" s="2"/>
      <c r="L17" s="22" t="s">
        <v>90</v>
      </c>
      <c r="M17" s="22" t="s">
        <v>67</v>
      </c>
      <c r="N17" s="22" t="s">
        <v>95</v>
      </c>
      <c r="O17" s="22" t="s">
        <v>3</v>
      </c>
      <c r="P17" s="22" t="s">
        <v>349</v>
      </c>
      <c r="Q17" s="22" t="s">
        <v>323</v>
      </c>
    </row>
    <row r="18" spans="1:17">
      <c r="A18" s="21" t="s">
        <v>20</v>
      </c>
      <c r="B18" s="21" t="s">
        <v>245</v>
      </c>
      <c r="C18" s="21">
        <v>20</v>
      </c>
      <c r="D18" s="21"/>
      <c r="E18" s="22" t="s">
        <v>83</v>
      </c>
      <c r="F18" s="22" t="s">
        <v>315</v>
      </c>
      <c r="G18" s="21" t="s">
        <v>309</v>
      </c>
      <c r="H18" s="22" t="s">
        <v>3</v>
      </c>
      <c r="I18" s="22" t="s">
        <v>324</v>
      </c>
      <c r="J18" s="22" t="s">
        <v>323</v>
      </c>
      <c r="L18" s="22" t="s">
        <v>90</v>
      </c>
      <c r="M18" s="22" t="s">
        <v>88</v>
      </c>
      <c r="N18" s="22" t="s">
        <v>91</v>
      </c>
      <c r="O18" s="22" t="s">
        <v>85</v>
      </c>
      <c r="P18" s="22" t="s">
        <v>348</v>
      </c>
      <c r="Q18" s="22" t="s">
        <v>321</v>
      </c>
    </row>
    <row r="19" spans="1:17">
      <c r="A19" s="21" t="s">
        <v>20</v>
      </c>
      <c r="B19" s="21" t="s">
        <v>246</v>
      </c>
      <c r="C19" s="21">
        <v>20</v>
      </c>
      <c r="D19" s="21"/>
      <c r="E19" s="22" t="s">
        <v>83</v>
      </c>
      <c r="F19" s="22" t="s">
        <v>315</v>
      </c>
      <c r="G19" s="21" t="s">
        <v>310</v>
      </c>
      <c r="H19" s="22" t="s">
        <v>3</v>
      </c>
      <c r="I19" s="22" t="s">
        <v>319</v>
      </c>
      <c r="J19" s="22" t="s">
        <v>322</v>
      </c>
      <c r="L19" s="22" t="s">
        <v>90</v>
      </c>
      <c r="M19" s="22" t="s">
        <v>88</v>
      </c>
      <c r="N19" s="22" t="s">
        <v>92</v>
      </c>
      <c r="O19" s="22" t="s">
        <v>3</v>
      </c>
      <c r="P19" s="22" t="s">
        <v>345</v>
      </c>
      <c r="Q19" s="22" t="s">
        <v>322</v>
      </c>
    </row>
    <row r="20" spans="1:17">
      <c r="A20" s="21" t="s">
        <v>20</v>
      </c>
      <c r="B20" s="21" t="s">
        <v>247</v>
      </c>
      <c r="C20" s="21">
        <v>0</v>
      </c>
      <c r="D20" s="21"/>
      <c r="E20" s="22" t="s">
        <v>83</v>
      </c>
      <c r="F20" s="22" t="s">
        <v>315</v>
      </c>
      <c r="G20" s="21" t="s">
        <v>311</v>
      </c>
      <c r="H20" s="22" t="s">
        <v>87</v>
      </c>
      <c r="I20" s="22" t="s">
        <v>333</v>
      </c>
      <c r="J20" s="22" t="s">
        <v>323</v>
      </c>
      <c r="L20" s="22" t="s">
        <v>90</v>
      </c>
      <c r="M20" s="22" t="s">
        <v>88</v>
      </c>
      <c r="N20" s="22" t="s">
        <v>93</v>
      </c>
      <c r="O20" s="22" t="s">
        <v>85</v>
      </c>
      <c r="P20" s="22" t="s">
        <v>343</v>
      </c>
      <c r="Q20" s="22" t="s">
        <v>321</v>
      </c>
    </row>
    <row r="21" spans="1:17">
      <c r="A21" s="21" t="s">
        <v>20</v>
      </c>
      <c r="B21" s="21" t="s">
        <v>248</v>
      </c>
      <c r="C21" s="21">
        <v>20</v>
      </c>
      <c r="D21" s="21"/>
      <c r="E21" s="22" t="s">
        <v>83</v>
      </c>
      <c r="F21" s="22" t="s">
        <v>315</v>
      </c>
      <c r="G21" s="21" t="s">
        <v>312</v>
      </c>
      <c r="H21" s="22" t="s">
        <v>87</v>
      </c>
      <c r="I21" s="22" t="s">
        <v>332</v>
      </c>
      <c r="J21" s="22" t="s">
        <v>321</v>
      </c>
      <c r="L21" s="22" t="s">
        <v>90</v>
      </c>
      <c r="M21" s="22" t="s">
        <v>88</v>
      </c>
      <c r="N21" s="22" t="s">
        <v>94</v>
      </c>
      <c r="O21" s="22" t="s">
        <v>3</v>
      </c>
      <c r="P21" s="22" t="s">
        <v>342</v>
      </c>
      <c r="Q21" s="22" t="s">
        <v>321</v>
      </c>
    </row>
    <row r="22" spans="1:17">
      <c r="A22" s="17" t="s">
        <v>20</v>
      </c>
      <c r="B22" s="17" t="s">
        <v>249</v>
      </c>
      <c r="C22" s="17">
        <v>0</v>
      </c>
      <c r="D22" s="21"/>
      <c r="E22" s="22" t="s">
        <v>83</v>
      </c>
      <c r="F22" s="22" t="s">
        <v>315</v>
      </c>
      <c r="G22" s="21" t="s">
        <v>313</v>
      </c>
      <c r="H22" s="22" t="s">
        <v>3</v>
      </c>
      <c r="I22" s="22" t="s">
        <v>334</v>
      </c>
      <c r="J22" s="22" t="s">
        <v>323</v>
      </c>
      <c r="L22" s="22" t="s">
        <v>90</v>
      </c>
      <c r="M22" s="22" t="s">
        <v>88</v>
      </c>
      <c r="N22" s="22" t="s">
        <v>95</v>
      </c>
      <c r="O22" s="22" t="s">
        <v>85</v>
      </c>
      <c r="P22" s="22" t="s">
        <v>350</v>
      </c>
      <c r="Q22" s="22" t="s">
        <v>323</v>
      </c>
    </row>
    <row r="23" spans="1:17">
      <c r="A23" s="21"/>
      <c r="B23" s="21"/>
      <c r="C23" s="21"/>
      <c r="D23" s="21"/>
      <c r="E23" s="22" t="s">
        <v>83</v>
      </c>
      <c r="F23" s="22" t="s">
        <v>316</v>
      </c>
      <c r="G23" s="21" t="s">
        <v>309</v>
      </c>
      <c r="H23" s="22" t="s">
        <v>3</v>
      </c>
      <c r="I23" s="22" t="s">
        <v>326</v>
      </c>
      <c r="J23" s="22" t="s">
        <v>321</v>
      </c>
      <c r="L23" s="22" t="s">
        <v>90</v>
      </c>
      <c r="M23" s="22" t="s">
        <v>89</v>
      </c>
      <c r="N23" s="22" t="s">
        <v>91</v>
      </c>
      <c r="O23" s="22" t="s">
        <v>3</v>
      </c>
      <c r="P23" s="22" t="s">
        <v>352</v>
      </c>
      <c r="Q23" s="22" t="s">
        <v>321</v>
      </c>
    </row>
    <row r="24" spans="1:17">
      <c r="A24" s="21"/>
      <c r="B24" s="21"/>
      <c r="C24" s="21"/>
      <c r="D24" s="21"/>
      <c r="E24" s="22" t="s">
        <v>83</v>
      </c>
      <c r="F24" s="22" t="s">
        <v>316</v>
      </c>
      <c r="G24" s="21" t="s">
        <v>310</v>
      </c>
      <c r="H24" s="22" t="s">
        <v>3</v>
      </c>
      <c r="I24" s="22" t="s">
        <v>328</v>
      </c>
      <c r="J24" s="22" t="s">
        <v>321</v>
      </c>
      <c r="L24" s="22" t="s">
        <v>90</v>
      </c>
      <c r="M24" s="22" t="s">
        <v>89</v>
      </c>
      <c r="N24" s="22" t="s">
        <v>92</v>
      </c>
      <c r="O24" s="22" t="s">
        <v>3</v>
      </c>
      <c r="P24" s="22" t="s">
        <v>348</v>
      </c>
      <c r="Q24" s="22" t="s">
        <v>322</v>
      </c>
    </row>
    <row r="25" spans="1:17">
      <c r="A25" s="21"/>
      <c r="B25" s="21"/>
      <c r="C25" s="21"/>
      <c r="D25" s="21"/>
      <c r="E25" s="22" t="s">
        <v>83</v>
      </c>
      <c r="F25" s="22" t="s">
        <v>316</v>
      </c>
      <c r="G25" s="21" t="s">
        <v>311</v>
      </c>
      <c r="H25" s="22" t="s">
        <v>3</v>
      </c>
      <c r="I25" s="22" t="s">
        <v>319</v>
      </c>
      <c r="J25" s="22" t="s">
        <v>323</v>
      </c>
      <c r="L25" s="22" t="s">
        <v>90</v>
      </c>
      <c r="M25" s="22" t="s">
        <v>89</v>
      </c>
      <c r="N25" s="22" t="s">
        <v>93</v>
      </c>
      <c r="O25" s="22" t="s">
        <v>3</v>
      </c>
      <c r="P25" s="22" t="s">
        <v>157</v>
      </c>
      <c r="Q25" s="22" t="s">
        <v>321</v>
      </c>
    </row>
    <row r="26" spans="1:17">
      <c r="A26" s="21"/>
      <c r="B26" s="21"/>
      <c r="C26" s="21"/>
      <c r="D26" s="21"/>
      <c r="E26" s="22" t="s">
        <v>83</v>
      </c>
      <c r="F26" s="22" t="s">
        <v>316</v>
      </c>
      <c r="G26" s="21" t="s">
        <v>312</v>
      </c>
      <c r="H26" s="22" t="s">
        <v>3</v>
      </c>
      <c r="I26" s="22" t="s">
        <v>336</v>
      </c>
      <c r="J26" s="22" t="s">
        <v>322</v>
      </c>
      <c r="L26" s="22" t="s">
        <v>90</v>
      </c>
      <c r="M26" s="22" t="s">
        <v>89</v>
      </c>
      <c r="N26" s="22" t="s">
        <v>94</v>
      </c>
      <c r="O26" s="22" t="s">
        <v>3</v>
      </c>
      <c r="P26" s="22" t="s">
        <v>343</v>
      </c>
      <c r="Q26" s="22" t="s">
        <v>323</v>
      </c>
    </row>
    <row r="27" spans="1:17">
      <c r="A27" s="21"/>
      <c r="B27" s="21"/>
      <c r="C27" s="21"/>
      <c r="D27" s="21"/>
      <c r="E27" s="28" t="s">
        <v>83</v>
      </c>
      <c r="F27" s="28" t="s">
        <v>316</v>
      </c>
      <c r="G27" s="17" t="s">
        <v>313</v>
      </c>
      <c r="H27" s="28" t="s">
        <v>3</v>
      </c>
      <c r="I27" s="28" t="s">
        <v>331</v>
      </c>
      <c r="J27" s="28" t="s">
        <v>322</v>
      </c>
      <c r="L27" s="28" t="s">
        <v>90</v>
      </c>
      <c r="M27" s="28" t="s">
        <v>89</v>
      </c>
      <c r="N27" s="28" t="s">
        <v>95</v>
      </c>
      <c r="O27" s="28" t="s">
        <v>3</v>
      </c>
      <c r="P27" s="28" t="s">
        <v>342</v>
      </c>
      <c r="Q27" s="28" t="s">
        <v>323</v>
      </c>
    </row>
    <row r="28" spans="1:17">
      <c r="A28" s="21"/>
      <c r="B28" s="21"/>
      <c r="C28" s="21"/>
      <c r="D28" s="21"/>
      <c r="E28" s="22"/>
      <c r="F28" s="22"/>
      <c r="G28" s="22"/>
      <c r="H28" s="22"/>
      <c r="I28" s="22"/>
      <c r="J28" s="22"/>
      <c r="K28" s="2"/>
    </row>
    <row r="29" spans="1:17">
      <c r="A29" s="21"/>
      <c r="B29" s="21"/>
      <c r="C29" s="21"/>
      <c r="D29" s="21"/>
      <c r="E29" s="22"/>
      <c r="F29" s="22"/>
      <c r="G29" s="22"/>
      <c r="H29" s="22"/>
      <c r="I29" s="22"/>
      <c r="J29" s="22"/>
      <c r="K29" s="2"/>
    </row>
    <row r="30" spans="1:17">
      <c r="A30" s="21"/>
      <c r="B30" s="21"/>
      <c r="C30" s="21"/>
      <c r="D30" s="21"/>
      <c r="E30" s="22"/>
      <c r="F30" s="22"/>
      <c r="G30" s="22"/>
      <c r="H30" s="22"/>
      <c r="I30" s="22"/>
      <c r="J30" s="22"/>
      <c r="K30" s="2"/>
    </row>
    <row r="31" spans="1:17">
      <c r="A31" s="21"/>
      <c r="B31" s="21"/>
      <c r="C31" s="21"/>
      <c r="D31" s="21"/>
      <c r="E31" s="22"/>
      <c r="F31" s="22"/>
      <c r="G31" s="22"/>
      <c r="H31" s="22"/>
      <c r="I31" s="22"/>
      <c r="J31" s="22"/>
      <c r="K31" s="2"/>
    </row>
    <row r="32" spans="1:17">
      <c r="A32" s="21"/>
      <c r="B32" s="21"/>
      <c r="C32" s="21"/>
      <c r="D32" s="21"/>
      <c r="E32" s="22"/>
      <c r="F32" s="22"/>
      <c r="G32" s="22"/>
      <c r="H32" s="22"/>
      <c r="I32" s="22"/>
      <c r="J32" s="22"/>
      <c r="K32" s="2"/>
    </row>
    <row r="33" spans="1:11">
      <c r="A33" s="21"/>
      <c r="B33" s="21"/>
      <c r="C33" s="21"/>
      <c r="D33" s="21"/>
      <c r="E33" s="22"/>
      <c r="F33" s="22"/>
      <c r="G33" s="22"/>
      <c r="H33" s="22"/>
      <c r="I33" s="22"/>
      <c r="J33" s="22"/>
      <c r="K33" s="2"/>
    </row>
    <row r="34" spans="1:11">
      <c r="A34" s="21"/>
      <c r="B34" s="21"/>
      <c r="C34" s="21"/>
      <c r="D34" s="21"/>
      <c r="E34" s="22"/>
      <c r="F34" s="22"/>
      <c r="G34" s="22"/>
      <c r="H34" s="22"/>
      <c r="I34" s="22"/>
      <c r="J34" s="22"/>
      <c r="K34" s="2"/>
    </row>
    <row r="35" spans="1:11">
      <c r="A35" s="21"/>
      <c r="B35" s="21"/>
      <c r="C35" s="21"/>
      <c r="D35" s="21"/>
      <c r="E35" s="22"/>
      <c r="F35" s="22"/>
      <c r="G35" s="22"/>
      <c r="H35" s="22"/>
      <c r="I35" s="22"/>
      <c r="J35" s="22"/>
      <c r="K35" s="2"/>
    </row>
    <row r="36" spans="1:11">
      <c r="A36" s="21"/>
      <c r="B36" s="21"/>
      <c r="C36" s="21"/>
      <c r="D36" s="21"/>
      <c r="E36" s="22"/>
      <c r="F36" s="22"/>
      <c r="G36" s="22"/>
      <c r="H36" s="22"/>
      <c r="I36" s="22"/>
      <c r="J36" s="22"/>
      <c r="K36" s="2"/>
    </row>
    <row r="37" spans="1:11">
      <c r="A37" s="21"/>
      <c r="B37" s="21"/>
      <c r="C37" s="21"/>
      <c r="D37" s="21"/>
      <c r="E37" s="22"/>
      <c r="F37" s="22"/>
      <c r="G37" s="22"/>
      <c r="H37" s="22"/>
      <c r="I37" s="22"/>
      <c r="J37" s="22"/>
      <c r="K37" s="2"/>
    </row>
    <row r="38" spans="1:11">
      <c r="A38" s="21"/>
      <c r="B38" s="21"/>
      <c r="C38" s="21"/>
      <c r="D38" s="21"/>
      <c r="E38" s="22"/>
      <c r="F38" s="22"/>
      <c r="G38" s="22"/>
      <c r="H38" s="22"/>
      <c r="I38" s="22"/>
      <c r="J38" s="22"/>
      <c r="K38" s="2"/>
    </row>
    <row r="39" spans="1:11">
      <c r="A39" s="21"/>
      <c r="B39" s="21"/>
      <c r="C39" s="21"/>
      <c r="D39" s="21"/>
      <c r="E39" s="22"/>
      <c r="F39" s="22"/>
      <c r="G39" s="22"/>
      <c r="H39" s="22"/>
      <c r="I39" s="22"/>
      <c r="J39" s="22"/>
      <c r="K39" s="2"/>
    </row>
    <row r="40" spans="1:11">
      <c r="A40" s="21"/>
      <c r="B40" s="21"/>
      <c r="C40" s="21"/>
      <c r="D40" s="21"/>
      <c r="E40" s="22"/>
      <c r="F40" s="22"/>
      <c r="G40" s="22"/>
      <c r="H40" s="22"/>
      <c r="I40" s="22"/>
      <c r="J40" s="22"/>
      <c r="K40" s="2"/>
    </row>
    <row r="41" spans="1:11">
      <c r="A41" s="21"/>
      <c r="B41" s="21"/>
      <c r="C41" s="21"/>
      <c r="D41" s="21"/>
      <c r="E41" s="22"/>
      <c r="F41" s="22"/>
      <c r="G41" s="22"/>
      <c r="H41" s="22"/>
      <c r="I41" s="22"/>
      <c r="J41" s="22"/>
      <c r="K41" s="2"/>
    </row>
    <row r="42" spans="1:11">
      <c r="A42" s="21"/>
      <c r="B42" s="21"/>
      <c r="C42" s="21"/>
      <c r="D42" s="21"/>
      <c r="E42" s="22"/>
      <c r="F42" s="22"/>
      <c r="G42" s="22"/>
      <c r="H42" s="22"/>
      <c r="I42" s="22"/>
      <c r="J42" s="22"/>
      <c r="K42" s="2"/>
    </row>
    <row r="43" spans="1:11">
      <c r="A43" s="21"/>
      <c r="B43" s="21"/>
      <c r="C43" s="21"/>
      <c r="D43" s="21"/>
      <c r="E43" s="22"/>
      <c r="F43" s="22"/>
      <c r="G43" s="22"/>
      <c r="H43" s="22"/>
      <c r="I43" s="22"/>
      <c r="J43" s="22"/>
      <c r="K43" s="2"/>
    </row>
    <row r="44" spans="1:11">
      <c r="A44" s="21"/>
      <c r="B44" s="21"/>
      <c r="C44" s="21"/>
      <c r="D44" s="21"/>
      <c r="E44" s="22"/>
      <c r="F44" s="22"/>
      <c r="G44" s="22"/>
      <c r="H44" s="22"/>
      <c r="I44" s="22"/>
      <c r="J44" s="22"/>
      <c r="K44" s="2"/>
    </row>
    <row r="45" spans="1:11">
      <c r="A45" s="21"/>
      <c r="B45" s="21"/>
      <c r="C45" s="21"/>
      <c r="D45" s="21"/>
      <c r="E45" s="22"/>
      <c r="F45" s="22"/>
      <c r="G45" s="22"/>
      <c r="H45" s="22"/>
      <c r="I45" s="22"/>
      <c r="J45" s="22"/>
      <c r="K45" s="2"/>
    </row>
    <row r="46" spans="1:11">
      <c r="A46" s="21"/>
      <c r="B46" s="21"/>
      <c r="C46" s="21"/>
      <c r="D46" s="21"/>
      <c r="E46" s="22"/>
      <c r="F46" s="22"/>
      <c r="G46" s="22"/>
      <c r="H46" s="22"/>
      <c r="I46" s="22"/>
      <c r="J46" s="22"/>
      <c r="K46" s="2"/>
    </row>
    <row r="47" spans="1:11">
      <c r="A47" s="21"/>
      <c r="B47" s="21"/>
      <c r="C47" s="21"/>
      <c r="D47" s="21"/>
      <c r="E47" s="22"/>
      <c r="F47" s="22"/>
      <c r="G47" s="22"/>
      <c r="H47" s="22"/>
      <c r="I47" s="22"/>
      <c r="J47" s="22"/>
      <c r="K47" s="2"/>
    </row>
    <row r="48" spans="1:11">
      <c r="A48" s="21"/>
      <c r="B48" s="21"/>
      <c r="C48" s="21"/>
      <c r="D48" s="21"/>
      <c r="E48" s="22"/>
      <c r="F48" s="22"/>
      <c r="G48" s="22"/>
      <c r="H48" s="22"/>
      <c r="I48" s="22"/>
      <c r="J48" s="22"/>
      <c r="K48" s="2"/>
    </row>
    <row r="49" spans="1:11">
      <c r="A49" s="21"/>
      <c r="B49" s="21"/>
      <c r="C49" s="21"/>
      <c r="D49" s="21"/>
      <c r="E49" s="22"/>
      <c r="F49" s="22"/>
      <c r="G49" s="22"/>
      <c r="H49" s="22"/>
      <c r="I49" s="22"/>
      <c r="J49" s="22"/>
      <c r="K49" s="2"/>
    </row>
    <row r="50" spans="1:11">
      <c r="A50" s="21"/>
      <c r="B50" s="21"/>
      <c r="C50" s="21"/>
      <c r="D50" s="21"/>
      <c r="E50" s="22"/>
      <c r="F50" s="22"/>
      <c r="G50" s="22"/>
      <c r="H50" s="22"/>
      <c r="I50" s="22"/>
      <c r="J50" s="22"/>
      <c r="K50" s="2"/>
    </row>
    <row r="51" spans="1:11">
      <c r="A51" s="21"/>
      <c r="B51" s="21"/>
      <c r="C51" s="21"/>
      <c r="D51" s="21"/>
      <c r="E51" s="22"/>
      <c r="F51" s="22"/>
      <c r="G51" s="22"/>
      <c r="H51" s="22"/>
      <c r="I51" s="22"/>
      <c r="J51" s="22"/>
      <c r="K51" s="2"/>
    </row>
    <row r="52" spans="1:11">
      <c r="A52" s="21"/>
      <c r="B52" s="21"/>
      <c r="C52" s="21"/>
      <c r="D52" s="21"/>
      <c r="E52" s="28"/>
      <c r="F52" s="28"/>
      <c r="G52" s="28"/>
      <c r="H52" s="28"/>
      <c r="I52" s="28"/>
      <c r="J52" s="28"/>
      <c r="K52" s="2"/>
    </row>
  </sheetData>
  <phoneticPr fontId="1"/>
  <pageMargins left="0.7" right="0.7" top="0.75" bottom="0.75" header="0.3" footer="0.3"/>
  <pageSetup paperSize="9" scale="70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A7DC-B808-BF4F-89AD-EA5457FC4DA3}">
  <dimension ref="A1:J31"/>
  <sheetViews>
    <sheetView topLeftCell="Q1" workbookViewId="0">
      <selection activeCell="C18" sqref="C18"/>
    </sheetView>
  </sheetViews>
  <sheetFormatPr baseColWidth="10" defaultRowHeight="20"/>
  <sheetData>
    <row r="1" spans="1:10">
      <c r="A1" s="15" t="s">
        <v>453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>
      <c r="A2" s="15" t="s">
        <v>396</v>
      </c>
      <c r="B2" s="15"/>
      <c r="C2" s="15"/>
      <c r="D2" s="15" t="s">
        <v>400</v>
      </c>
      <c r="E2" s="15"/>
      <c r="F2" s="15"/>
      <c r="G2" s="15"/>
      <c r="H2" s="21"/>
      <c r="I2" s="21"/>
      <c r="J2" s="21"/>
    </row>
    <row r="3" spans="1:10">
      <c r="A3" s="29" t="s">
        <v>372</v>
      </c>
      <c r="B3" s="29" t="s">
        <v>1</v>
      </c>
      <c r="C3" s="21"/>
      <c r="D3" s="29" t="s">
        <v>372</v>
      </c>
      <c r="E3" s="29" t="s">
        <v>1</v>
      </c>
      <c r="F3" s="21"/>
      <c r="G3" s="15"/>
      <c r="H3" s="15"/>
      <c r="I3" s="21"/>
      <c r="J3" s="21"/>
    </row>
    <row r="4" spans="1:10">
      <c r="A4" s="31" t="s">
        <v>373</v>
      </c>
      <c r="B4" s="32">
        <v>2.78</v>
      </c>
      <c r="C4" s="21"/>
      <c r="D4" s="31" t="s">
        <v>373</v>
      </c>
      <c r="E4" s="32">
        <v>1.95</v>
      </c>
      <c r="F4" s="21"/>
      <c r="G4" s="36"/>
      <c r="H4" s="45"/>
      <c r="I4" s="46"/>
      <c r="J4" s="21"/>
    </row>
    <row r="5" spans="1:10">
      <c r="A5" s="31" t="s">
        <v>374</v>
      </c>
      <c r="B5" s="32">
        <v>10.27</v>
      </c>
      <c r="C5" s="21"/>
      <c r="D5" s="31" t="s">
        <v>374</v>
      </c>
      <c r="E5" s="32">
        <v>13.07</v>
      </c>
      <c r="F5" s="21"/>
      <c r="G5" s="36"/>
      <c r="H5" s="45"/>
      <c r="I5" s="46"/>
      <c r="J5" s="21"/>
    </row>
    <row r="6" spans="1:10">
      <c r="A6" s="31" t="s">
        <v>375</v>
      </c>
      <c r="B6" s="32">
        <v>17.170000000000002</v>
      </c>
      <c r="C6" s="21"/>
      <c r="D6" s="31" t="s">
        <v>375</v>
      </c>
      <c r="E6" s="32">
        <v>13.3</v>
      </c>
      <c r="F6" s="21"/>
      <c r="G6" s="36"/>
      <c r="H6" s="45"/>
      <c r="I6" s="46"/>
      <c r="J6" s="21"/>
    </row>
    <row r="7" spans="1:10">
      <c r="A7" s="31" t="s">
        <v>376</v>
      </c>
      <c r="B7" s="32">
        <v>39.130000000000003</v>
      </c>
      <c r="C7" s="21"/>
      <c r="D7" s="31" t="s">
        <v>376</v>
      </c>
      <c r="E7" s="32">
        <v>16.68</v>
      </c>
      <c r="F7" s="21"/>
      <c r="G7" s="36"/>
      <c r="H7" s="45"/>
      <c r="I7" s="46"/>
      <c r="J7" s="21"/>
    </row>
    <row r="8" spans="1:10">
      <c r="A8" s="31" t="s">
        <v>377</v>
      </c>
      <c r="B8" s="32">
        <v>27.49</v>
      </c>
      <c r="C8" s="21"/>
      <c r="D8" s="31" t="s">
        <v>377</v>
      </c>
      <c r="E8" s="32">
        <v>12.63</v>
      </c>
      <c r="F8" s="21"/>
      <c r="G8" s="36"/>
      <c r="H8" s="45"/>
      <c r="I8" s="46"/>
      <c r="J8" s="21"/>
    </row>
    <row r="9" spans="1:10">
      <c r="A9" s="31" t="s">
        <v>378</v>
      </c>
      <c r="B9" s="32">
        <v>9.5500000000000007</v>
      </c>
      <c r="C9" s="21"/>
      <c r="D9" s="31" t="s">
        <v>378</v>
      </c>
      <c r="E9" s="32">
        <v>11</v>
      </c>
      <c r="F9" s="21"/>
      <c r="G9" s="36"/>
      <c r="H9" s="45"/>
      <c r="I9" s="46"/>
      <c r="J9" s="21"/>
    </row>
    <row r="10" spans="1:10">
      <c r="A10" s="31" t="s">
        <v>379</v>
      </c>
      <c r="B10" s="32">
        <v>20.440000000000001</v>
      </c>
      <c r="C10" s="21"/>
      <c r="D10" s="31" t="s">
        <v>379</v>
      </c>
      <c r="E10" s="32">
        <v>12.06</v>
      </c>
      <c r="F10" s="21"/>
      <c r="G10" s="36"/>
      <c r="H10" s="45"/>
      <c r="I10" s="46"/>
      <c r="J10" s="21"/>
    </row>
    <row r="11" spans="1:10">
      <c r="A11" s="31" t="s">
        <v>380</v>
      </c>
      <c r="B11" s="32">
        <v>8.16</v>
      </c>
      <c r="C11" s="21"/>
      <c r="D11" s="31" t="s">
        <v>380</v>
      </c>
      <c r="E11" s="32">
        <v>5.38</v>
      </c>
      <c r="F11" s="21"/>
      <c r="G11" s="36"/>
      <c r="H11" s="45"/>
      <c r="I11" s="46"/>
      <c r="J11" s="21"/>
    </row>
    <row r="12" spans="1:10">
      <c r="A12" s="31" t="s">
        <v>381</v>
      </c>
      <c r="B12" s="32">
        <v>20.420000000000002</v>
      </c>
      <c r="C12" s="21"/>
      <c r="D12" s="31" t="s">
        <v>381</v>
      </c>
      <c r="E12" s="32">
        <v>13.83</v>
      </c>
      <c r="F12" s="21"/>
      <c r="G12" s="36"/>
      <c r="H12" s="45"/>
      <c r="I12" s="46"/>
      <c r="J12" s="21"/>
    </row>
    <row r="13" spans="1:10">
      <c r="A13" s="31" t="s">
        <v>382</v>
      </c>
      <c r="B13" s="32">
        <v>65.739999999999995</v>
      </c>
      <c r="C13" s="21"/>
      <c r="D13" s="31" t="s">
        <v>385</v>
      </c>
      <c r="E13" s="32">
        <v>6.58</v>
      </c>
      <c r="F13" s="21"/>
      <c r="G13" s="36"/>
      <c r="H13" s="45"/>
      <c r="I13" s="46"/>
      <c r="J13" s="21"/>
    </row>
    <row r="14" spans="1:10">
      <c r="A14" s="31" t="s">
        <v>383</v>
      </c>
      <c r="B14" s="32">
        <v>82.63</v>
      </c>
      <c r="C14" s="21"/>
      <c r="D14" s="31" t="s">
        <v>383</v>
      </c>
      <c r="E14" s="32">
        <v>8.4600000000000009</v>
      </c>
      <c r="F14" s="21"/>
      <c r="G14" s="36"/>
      <c r="H14" s="45"/>
      <c r="I14" s="46"/>
      <c r="J14" s="21"/>
    </row>
    <row r="15" spans="1:10">
      <c r="A15" s="31" t="s">
        <v>384</v>
      </c>
      <c r="B15" s="32">
        <v>78.099999999999994</v>
      </c>
      <c r="C15" s="21"/>
      <c r="D15" s="31" t="s">
        <v>384</v>
      </c>
      <c r="E15" s="32">
        <v>4.0599999999999996</v>
      </c>
      <c r="F15" s="21"/>
      <c r="G15" s="36"/>
      <c r="H15" s="45"/>
      <c r="I15" s="46"/>
      <c r="J15" s="21"/>
    </row>
    <row r="16" spans="1:10">
      <c r="A16" s="21"/>
      <c r="B16" s="21"/>
      <c r="C16" s="21"/>
      <c r="D16" s="21"/>
      <c r="E16" s="21"/>
      <c r="F16" s="21"/>
      <c r="G16" s="36"/>
      <c r="H16" s="21"/>
      <c r="I16" s="21"/>
      <c r="J16" s="21"/>
    </row>
    <row r="17" spans="1:4">
      <c r="A17" s="15" t="s">
        <v>387</v>
      </c>
      <c r="B17" s="21"/>
      <c r="C17" s="21"/>
      <c r="D17" s="21"/>
    </row>
    <row r="18" spans="1:4">
      <c r="A18" s="29" t="s">
        <v>388</v>
      </c>
      <c r="B18" s="29" t="s">
        <v>1</v>
      </c>
      <c r="C18" s="30"/>
      <c r="D18" s="21"/>
    </row>
    <row r="19" spans="1:4">
      <c r="A19" s="33" t="s">
        <v>454</v>
      </c>
      <c r="B19" s="34">
        <v>1.95</v>
      </c>
      <c r="C19" s="35"/>
      <c r="D19" s="21"/>
    </row>
    <row r="20" spans="1:4">
      <c r="A20" s="33" t="s">
        <v>455</v>
      </c>
      <c r="B20" s="34">
        <v>0.75</v>
      </c>
      <c r="C20" s="35"/>
      <c r="D20" s="21"/>
    </row>
    <row r="21" spans="1:4">
      <c r="A21" s="33" t="s">
        <v>456</v>
      </c>
      <c r="B21" s="34">
        <v>0.7</v>
      </c>
      <c r="C21" s="35"/>
      <c r="D21" s="21"/>
    </row>
    <row r="22" spans="1:4">
      <c r="A22" s="33" t="s">
        <v>457</v>
      </c>
      <c r="B22" s="34">
        <v>0.7</v>
      </c>
      <c r="C22" s="35"/>
      <c r="D22" s="21"/>
    </row>
    <row r="23" spans="1:4">
      <c r="A23" s="33" t="s">
        <v>458</v>
      </c>
      <c r="B23" s="34">
        <v>0.25</v>
      </c>
      <c r="C23" s="35"/>
      <c r="D23" s="21"/>
    </row>
    <row r="24" spans="1:4">
      <c r="A24" s="33" t="s">
        <v>459</v>
      </c>
      <c r="B24" s="34">
        <v>0.28999999999999998</v>
      </c>
      <c r="C24" s="35"/>
      <c r="D24" s="21"/>
    </row>
    <row r="25" spans="1:4">
      <c r="A25" s="33" t="s">
        <v>460</v>
      </c>
      <c r="B25" s="34">
        <v>0.19</v>
      </c>
      <c r="C25" s="35" t="s">
        <v>386</v>
      </c>
      <c r="D25" s="21"/>
    </row>
    <row r="26" spans="1:4">
      <c r="A26" s="33" t="s">
        <v>461</v>
      </c>
      <c r="B26" s="34">
        <v>0.36</v>
      </c>
      <c r="C26" s="35" t="s">
        <v>386</v>
      </c>
      <c r="D26" s="21"/>
    </row>
    <row r="27" spans="1:4">
      <c r="A27" s="33" t="s">
        <v>462</v>
      </c>
      <c r="B27" s="34">
        <v>0.13</v>
      </c>
      <c r="C27" s="35" t="s">
        <v>386</v>
      </c>
      <c r="D27" s="21"/>
    </row>
    <row r="28" spans="1:4">
      <c r="A28" s="33" t="s">
        <v>463</v>
      </c>
      <c r="B28" s="34">
        <v>0.17</v>
      </c>
      <c r="C28" s="35" t="s">
        <v>386</v>
      </c>
      <c r="D28" s="21"/>
    </row>
    <row r="29" spans="1:4">
      <c r="A29" s="33" t="s">
        <v>464</v>
      </c>
      <c r="B29" s="34">
        <v>0.23</v>
      </c>
      <c r="C29" s="35" t="s">
        <v>386</v>
      </c>
      <c r="D29" s="21"/>
    </row>
    <row r="30" spans="1:4">
      <c r="A30" s="33" t="s">
        <v>465</v>
      </c>
      <c r="B30" s="34">
        <v>1.21</v>
      </c>
      <c r="C30" s="35" t="s">
        <v>386</v>
      </c>
      <c r="D30" s="21"/>
    </row>
    <row r="31" spans="1:4">
      <c r="A31" s="36" t="s">
        <v>390</v>
      </c>
      <c r="B31" s="21"/>
      <c r="C31" s="21"/>
      <c r="D31" s="21"/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8603B-3F74-C940-94BF-A2EC7CC79576}">
  <dimension ref="A1:K30"/>
  <sheetViews>
    <sheetView topLeftCell="Q10" workbookViewId="0">
      <selection activeCell="G10" sqref="G10"/>
    </sheetView>
  </sheetViews>
  <sheetFormatPr baseColWidth="10" defaultRowHeight="20"/>
  <sheetData>
    <row r="1" spans="1:11">
      <c r="A1" s="15" t="s">
        <v>466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15" t="s">
        <v>396</v>
      </c>
      <c r="B2" s="21"/>
      <c r="C2" s="21"/>
      <c r="D2" s="15" t="s">
        <v>397</v>
      </c>
      <c r="E2" s="21"/>
      <c r="F2" s="21"/>
    </row>
    <row r="3" spans="1:11">
      <c r="A3" s="29" t="s">
        <v>391</v>
      </c>
      <c r="B3" s="29" t="s">
        <v>389</v>
      </c>
      <c r="C3" s="21"/>
      <c r="D3" s="29" t="s">
        <v>391</v>
      </c>
      <c r="E3" s="29" t="s">
        <v>389</v>
      </c>
      <c r="F3" s="21"/>
    </row>
    <row r="4" spans="1:11">
      <c r="A4" s="30" t="s">
        <v>3</v>
      </c>
      <c r="B4" s="30">
        <v>0.49</v>
      </c>
      <c r="C4" s="21"/>
      <c r="D4" s="30" t="s">
        <v>3</v>
      </c>
      <c r="E4" s="30">
        <v>222.7</v>
      </c>
      <c r="F4" s="21"/>
    </row>
    <row r="5" spans="1:11">
      <c r="A5" s="30" t="s">
        <v>3</v>
      </c>
      <c r="B5" s="30">
        <v>0.67</v>
      </c>
      <c r="C5" s="21"/>
      <c r="D5" s="30" t="s">
        <v>3</v>
      </c>
      <c r="E5" s="30">
        <v>327.2</v>
      </c>
      <c r="F5" s="21"/>
    </row>
    <row r="6" spans="1:11">
      <c r="A6" s="30" t="s">
        <v>3</v>
      </c>
      <c r="B6" s="30">
        <v>0.28999999999999998</v>
      </c>
      <c r="C6" s="21"/>
      <c r="D6" s="30" t="s">
        <v>3</v>
      </c>
      <c r="E6" s="30">
        <v>156.5</v>
      </c>
      <c r="F6" s="21"/>
    </row>
    <row r="7" spans="1:11">
      <c r="A7" s="30" t="s">
        <v>392</v>
      </c>
      <c r="B7" s="30">
        <v>1.57</v>
      </c>
      <c r="C7" s="21"/>
      <c r="D7" s="30" t="s">
        <v>392</v>
      </c>
      <c r="E7" s="30">
        <v>393.7</v>
      </c>
      <c r="F7" s="21"/>
    </row>
    <row r="8" spans="1:11">
      <c r="A8" s="30" t="s">
        <v>392</v>
      </c>
      <c r="B8" s="30">
        <v>2.27</v>
      </c>
      <c r="C8" s="21"/>
      <c r="D8" s="30" t="s">
        <v>392</v>
      </c>
      <c r="E8" s="30">
        <v>445.7</v>
      </c>
      <c r="F8" s="21"/>
    </row>
    <row r="9" spans="1:11">
      <c r="A9" s="30" t="s">
        <v>392</v>
      </c>
      <c r="B9" s="30">
        <v>1.73</v>
      </c>
      <c r="C9" s="21"/>
      <c r="D9" s="30" t="s">
        <v>392</v>
      </c>
      <c r="E9" s="30">
        <v>368.1</v>
      </c>
      <c r="F9" s="21"/>
    </row>
    <row r="10" spans="1:11">
      <c r="A10" s="30" t="s">
        <v>393</v>
      </c>
      <c r="B10" s="30">
        <v>0.74</v>
      </c>
      <c r="C10" s="21"/>
      <c r="D10" s="30" t="s">
        <v>393</v>
      </c>
      <c r="E10" s="30">
        <v>246.4</v>
      </c>
      <c r="F10" s="21"/>
    </row>
    <row r="11" spans="1:11">
      <c r="A11" s="30" t="s">
        <v>393</v>
      </c>
      <c r="B11" s="30">
        <v>0.36</v>
      </c>
      <c r="C11" s="21"/>
      <c r="D11" s="30" t="s">
        <v>393</v>
      </c>
      <c r="E11" s="30">
        <v>145.30000000000001</v>
      </c>
      <c r="F11" s="21"/>
    </row>
    <row r="12" spans="1:11">
      <c r="A12" s="30" t="s">
        <v>393</v>
      </c>
      <c r="B12" s="30">
        <v>0.44</v>
      </c>
      <c r="C12" s="21"/>
      <c r="D12" s="30" t="s">
        <v>393</v>
      </c>
      <c r="E12" s="30">
        <v>143.1</v>
      </c>
      <c r="F12" s="21"/>
    </row>
    <row r="13" spans="1:11">
      <c r="A13" s="30" t="s">
        <v>394</v>
      </c>
      <c r="B13" s="30">
        <v>9.5500000000000007</v>
      </c>
      <c r="C13" s="21"/>
      <c r="D13" s="30" t="s">
        <v>394</v>
      </c>
      <c r="E13" s="30">
        <v>554.20000000000005</v>
      </c>
      <c r="F13" s="21"/>
    </row>
    <row r="14" spans="1:11">
      <c r="A14" s="30" t="s">
        <v>394</v>
      </c>
      <c r="B14" s="30">
        <v>8.49</v>
      </c>
      <c r="C14" s="21"/>
      <c r="D14" s="30" t="s">
        <v>394</v>
      </c>
      <c r="E14" s="30">
        <v>600</v>
      </c>
      <c r="F14" s="21"/>
    </row>
    <row r="15" spans="1:11">
      <c r="A15" s="30" t="s">
        <v>394</v>
      </c>
      <c r="B15" s="30">
        <v>8.5500000000000007</v>
      </c>
      <c r="C15" s="21"/>
      <c r="D15" s="30" t="s">
        <v>394</v>
      </c>
      <c r="E15" s="30">
        <v>513.20000000000005</v>
      </c>
      <c r="F15" s="21"/>
    </row>
    <row r="17" spans="1:5">
      <c r="A17" s="15" t="s">
        <v>398</v>
      </c>
      <c r="B17" s="21"/>
      <c r="C17" s="21"/>
      <c r="D17" s="15" t="s">
        <v>399</v>
      </c>
      <c r="E17" s="21"/>
    </row>
    <row r="18" spans="1:5">
      <c r="A18" s="29" t="s">
        <v>391</v>
      </c>
      <c r="B18" s="29" t="s">
        <v>389</v>
      </c>
      <c r="C18" s="21"/>
      <c r="D18" s="29" t="s">
        <v>391</v>
      </c>
      <c r="E18" s="29" t="s">
        <v>389</v>
      </c>
    </row>
    <row r="19" spans="1:5">
      <c r="A19" s="30" t="s">
        <v>3</v>
      </c>
      <c r="B19" s="30">
        <v>220.7</v>
      </c>
      <c r="C19" s="21"/>
      <c r="D19" s="30" t="s">
        <v>3</v>
      </c>
      <c r="E19" s="30">
        <v>314</v>
      </c>
    </row>
    <row r="20" spans="1:5">
      <c r="A20" s="30" t="s">
        <v>3</v>
      </c>
      <c r="B20" s="30">
        <v>214.5</v>
      </c>
      <c r="C20" s="21"/>
      <c r="D20" s="30" t="s">
        <v>3</v>
      </c>
      <c r="E20" s="30">
        <v>329.7</v>
      </c>
    </row>
    <row r="21" spans="1:5">
      <c r="A21" s="30" t="s">
        <v>3</v>
      </c>
      <c r="B21" s="30">
        <v>131.9</v>
      </c>
      <c r="C21" s="21"/>
      <c r="D21" s="30" t="s">
        <v>3</v>
      </c>
      <c r="E21" s="30">
        <v>217.3</v>
      </c>
    </row>
    <row r="22" spans="1:5">
      <c r="A22" s="30" t="s">
        <v>392</v>
      </c>
      <c r="B22" s="30">
        <v>208.5</v>
      </c>
      <c r="C22" s="21"/>
      <c r="D22" s="30" t="s">
        <v>392</v>
      </c>
      <c r="E22" s="30">
        <v>386</v>
      </c>
    </row>
    <row r="23" spans="1:5">
      <c r="A23" s="30" t="s">
        <v>392</v>
      </c>
      <c r="B23" s="30">
        <v>157.1</v>
      </c>
      <c r="C23" s="21"/>
      <c r="D23" s="30" t="s">
        <v>392</v>
      </c>
      <c r="E23" s="30">
        <v>324.7</v>
      </c>
    </row>
    <row r="24" spans="1:5">
      <c r="A24" s="30" t="s">
        <v>392</v>
      </c>
      <c r="B24" s="30">
        <v>141</v>
      </c>
      <c r="C24" s="21"/>
      <c r="D24" s="30" t="s">
        <v>392</v>
      </c>
      <c r="E24" s="30">
        <v>287.60000000000002</v>
      </c>
    </row>
    <row r="25" spans="1:5">
      <c r="A25" s="30" t="s">
        <v>393</v>
      </c>
      <c r="B25" s="30">
        <v>153.19999999999999</v>
      </c>
      <c r="C25" s="21"/>
      <c r="D25" s="30" t="s">
        <v>393</v>
      </c>
      <c r="E25" s="30">
        <v>238.3</v>
      </c>
    </row>
    <row r="26" spans="1:5">
      <c r="A26" s="30" t="s">
        <v>393</v>
      </c>
      <c r="B26" s="30">
        <v>67.5</v>
      </c>
      <c r="C26" s="21"/>
      <c r="D26" s="30" t="s">
        <v>393</v>
      </c>
      <c r="E26" s="30">
        <v>118.5</v>
      </c>
    </row>
    <row r="27" spans="1:5">
      <c r="A27" s="30" t="s">
        <v>393</v>
      </c>
      <c r="B27" s="30">
        <v>62.3</v>
      </c>
      <c r="C27" s="21"/>
      <c r="D27" s="30" t="s">
        <v>393</v>
      </c>
      <c r="E27" s="30">
        <v>121.5</v>
      </c>
    </row>
    <row r="28" spans="1:5">
      <c r="A28" s="30" t="s">
        <v>394</v>
      </c>
      <c r="B28" s="30">
        <v>96.4</v>
      </c>
      <c r="C28" s="21"/>
      <c r="D28" s="30" t="s">
        <v>394</v>
      </c>
      <c r="E28" s="30">
        <v>229.5</v>
      </c>
    </row>
    <row r="29" spans="1:5">
      <c r="A29" s="30" t="s">
        <v>394</v>
      </c>
      <c r="B29" s="30">
        <v>97.8</v>
      </c>
      <c r="C29" s="21"/>
      <c r="D29" s="30" t="s">
        <v>394</v>
      </c>
      <c r="E29" s="30">
        <v>205.3</v>
      </c>
    </row>
    <row r="30" spans="1:5">
      <c r="A30" s="30" t="s">
        <v>394</v>
      </c>
      <c r="B30" s="30">
        <v>83.2</v>
      </c>
      <c r="C30" s="21"/>
      <c r="D30" s="30" t="s">
        <v>394</v>
      </c>
      <c r="E30" s="30">
        <v>219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A483-7550-064A-ABD9-D0C33AB4953E}">
  <dimension ref="A1:F171"/>
  <sheetViews>
    <sheetView topLeftCell="A159" workbookViewId="0">
      <selection sqref="A1:F171"/>
    </sheetView>
  </sheetViews>
  <sheetFormatPr baseColWidth="10" defaultRowHeight="20"/>
  <cols>
    <col min="1" max="1" width="7.42578125" customWidth="1"/>
    <col min="2" max="2" width="7.140625" customWidth="1"/>
    <col min="3" max="3" width="12.28515625" customWidth="1"/>
    <col min="4" max="4" width="16.85546875" customWidth="1"/>
    <col min="5" max="5" width="12.42578125" customWidth="1"/>
    <col min="6" max="6" width="12.5703125" customWidth="1"/>
  </cols>
  <sheetData>
    <row r="1" spans="1:6">
      <c r="A1" s="16" t="s">
        <v>435</v>
      </c>
      <c r="B1" s="21"/>
      <c r="C1" s="21"/>
      <c r="D1" s="21"/>
      <c r="E1" s="21"/>
      <c r="F1" s="21"/>
    </row>
    <row r="2" spans="1:6" s="14" customFormat="1" ht="34">
      <c r="A2" s="26" t="s">
        <v>372</v>
      </c>
      <c r="B2" s="26" t="s">
        <v>401</v>
      </c>
      <c r="C2" s="26" t="s">
        <v>402</v>
      </c>
      <c r="D2" s="26" t="s">
        <v>403</v>
      </c>
      <c r="E2" s="26" t="s">
        <v>53</v>
      </c>
      <c r="F2" s="26" t="s">
        <v>434</v>
      </c>
    </row>
    <row r="3" spans="1:6" ht="20" customHeight="1">
      <c r="A3" s="21" t="s">
        <v>10</v>
      </c>
      <c r="B3" s="21" t="s">
        <v>404</v>
      </c>
      <c r="C3" s="21">
        <v>5</v>
      </c>
      <c r="D3" s="21">
        <v>5</v>
      </c>
      <c r="E3" s="21">
        <f>C3/D3*100</f>
        <v>100</v>
      </c>
      <c r="F3" s="21">
        <f>AVERAGE(E3:E7)</f>
        <v>96.643356643356654</v>
      </c>
    </row>
    <row r="4" spans="1:6">
      <c r="A4" s="21" t="s">
        <v>10</v>
      </c>
      <c r="B4" s="21" t="s">
        <v>404</v>
      </c>
      <c r="C4" s="21">
        <v>12</v>
      </c>
      <c r="D4" s="21">
        <v>13</v>
      </c>
      <c r="E4" s="21">
        <f t="shared" ref="E4:E171" si="0">C4/D4*100</f>
        <v>92.307692307692307</v>
      </c>
      <c r="F4" s="21"/>
    </row>
    <row r="5" spans="1:6">
      <c r="A5" s="21" t="s">
        <v>10</v>
      </c>
      <c r="B5" s="21" t="s">
        <v>404</v>
      </c>
      <c r="C5" s="21">
        <v>13</v>
      </c>
      <c r="D5" s="21">
        <v>13</v>
      </c>
      <c r="E5" s="21">
        <f t="shared" si="0"/>
        <v>100</v>
      </c>
      <c r="F5" s="21"/>
    </row>
    <row r="6" spans="1:6">
      <c r="A6" s="21" t="s">
        <v>10</v>
      </c>
      <c r="B6" s="21" t="s">
        <v>404</v>
      </c>
      <c r="C6" s="21">
        <v>10</v>
      </c>
      <c r="D6" s="21">
        <v>11</v>
      </c>
      <c r="E6" s="21">
        <f t="shared" si="0"/>
        <v>90.909090909090907</v>
      </c>
      <c r="F6" s="21"/>
    </row>
    <row r="7" spans="1:6">
      <c r="A7" s="21" t="s">
        <v>10</v>
      </c>
      <c r="B7" s="21" t="s">
        <v>404</v>
      </c>
      <c r="C7" s="21">
        <v>12</v>
      </c>
      <c r="D7" s="21">
        <v>12</v>
      </c>
      <c r="E7" s="21">
        <f t="shared" si="0"/>
        <v>100</v>
      </c>
      <c r="F7" s="21"/>
    </row>
    <row r="8" spans="1:6">
      <c r="A8" s="21" t="s">
        <v>10</v>
      </c>
      <c r="B8" s="21" t="s">
        <v>405</v>
      </c>
      <c r="C8" s="21">
        <v>22</v>
      </c>
      <c r="D8" s="21">
        <v>22</v>
      </c>
      <c r="E8" s="21">
        <f t="shared" si="0"/>
        <v>100</v>
      </c>
      <c r="F8" s="21">
        <f>AVERAGE(E8:E13)</f>
        <v>79.490740740740748</v>
      </c>
    </row>
    <row r="9" spans="1:6">
      <c r="A9" s="21" t="s">
        <v>10</v>
      </c>
      <c r="B9" s="21" t="s">
        <v>405</v>
      </c>
      <c r="C9" s="21">
        <v>6</v>
      </c>
      <c r="D9" s="21">
        <v>6</v>
      </c>
      <c r="E9" s="21">
        <f t="shared" si="0"/>
        <v>100</v>
      </c>
      <c r="F9" s="21"/>
    </row>
    <row r="10" spans="1:6">
      <c r="A10" s="21" t="s">
        <v>10</v>
      </c>
      <c r="B10" s="21" t="s">
        <v>405</v>
      </c>
      <c r="C10" s="21">
        <v>3</v>
      </c>
      <c r="D10" s="21">
        <v>8</v>
      </c>
      <c r="E10" s="21">
        <f t="shared" si="0"/>
        <v>37.5</v>
      </c>
      <c r="F10" s="21"/>
    </row>
    <row r="11" spans="1:6">
      <c r="A11" s="21" t="s">
        <v>10</v>
      </c>
      <c r="B11" s="21" t="s">
        <v>405</v>
      </c>
      <c r="C11" s="21">
        <v>38</v>
      </c>
      <c r="D11" s="21">
        <v>40</v>
      </c>
      <c r="E11" s="21">
        <f t="shared" si="0"/>
        <v>95</v>
      </c>
      <c r="F11" s="21"/>
    </row>
    <row r="12" spans="1:6">
      <c r="A12" s="21" t="s">
        <v>10</v>
      </c>
      <c r="B12" s="21" t="s">
        <v>405</v>
      </c>
      <c r="C12" s="21">
        <v>15</v>
      </c>
      <c r="D12" s="21">
        <v>15</v>
      </c>
      <c r="E12" s="21">
        <f t="shared" si="0"/>
        <v>100</v>
      </c>
      <c r="F12" s="21"/>
    </row>
    <row r="13" spans="1:6">
      <c r="A13" s="21" t="s">
        <v>10</v>
      </c>
      <c r="B13" s="21" t="s">
        <v>405</v>
      </c>
      <c r="C13" s="21">
        <v>4</v>
      </c>
      <c r="D13" s="21">
        <v>9</v>
      </c>
      <c r="E13" s="21">
        <f t="shared" si="0"/>
        <v>44.444444444444443</v>
      </c>
      <c r="F13" s="21"/>
    </row>
    <row r="14" spans="1:6">
      <c r="A14" s="21" t="s">
        <v>10</v>
      </c>
      <c r="B14" s="21" t="s">
        <v>406</v>
      </c>
      <c r="C14" s="21">
        <v>6</v>
      </c>
      <c r="D14" s="21">
        <v>10</v>
      </c>
      <c r="E14" s="21">
        <f t="shared" si="0"/>
        <v>60</v>
      </c>
      <c r="F14" s="21">
        <f>AVERAGE(E14:E23)</f>
        <v>82.260067873303171</v>
      </c>
    </row>
    <row r="15" spans="1:6">
      <c r="A15" s="21" t="s">
        <v>10</v>
      </c>
      <c r="B15" s="21" t="s">
        <v>406</v>
      </c>
      <c r="C15" s="21">
        <v>21</v>
      </c>
      <c r="D15" s="21">
        <v>21</v>
      </c>
      <c r="E15" s="21">
        <f t="shared" si="0"/>
        <v>100</v>
      </c>
      <c r="F15" s="21"/>
    </row>
    <row r="16" spans="1:6">
      <c r="A16" s="21" t="s">
        <v>10</v>
      </c>
      <c r="B16" s="21" t="s">
        <v>406</v>
      </c>
      <c r="C16" s="21">
        <v>15</v>
      </c>
      <c r="D16" s="21">
        <v>18</v>
      </c>
      <c r="E16" s="21">
        <f t="shared" si="0"/>
        <v>83.333333333333343</v>
      </c>
      <c r="F16" s="21"/>
    </row>
    <row r="17" spans="1:6">
      <c r="A17" s="21" t="s">
        <v>10</v>
      </c>
      <c r="B17" s="21" t="s">
        <v>406</v>
      </c>
      <c r="C17" s="21">
        <v>6</v>
      </c>
      <c r="D17" s="21">
        <v>9</v>
      </c>
      <c r="E17" s="21">
        <f t="shared" si="0"/>
        <v>66.666666666666657</v>
      </c>
      <c r="F17" s="21"/>
    </row>
    <row r="18" spans="1:6">
      <c r="A18" s="21" t="s">
        <v>10</v>
      </c>
      <c r="B18" s="21" t="s">
        <v>406</v>
      </c>
      <c r="C18" s="21">
        <v>11</v>
      </c>
      <c r="D18" s="21">
        <v>13</v>
      </c>
      <c r="E18" s="21">
        <f t="shared" si="0"/>
        <v>84.615384615384613</v>
      </c>
      <c r="F18" s="21"/>
    </row>
    <row r="19" spans="1:6">
      <c r="A19" s="21" t="s">
        <v>10</v>
      </c>
      <c r="B19" s="21" t="s">
        <v>406</v>
      </c>
      <c r="C19" s="21">
        <v>6</v>
      </c>
      <c r="D19" s="21">
        <v>6</v>
      </c>
      <c r="E19" s="21">
        <f t="shared" si="0"/>
        <v>100</v>
      </c>
      <c r="F19" s="21"/>
    </row>
    <row r="20" spans="1:6">
      <c r="A20" s="21" t="s">
        <v>10</v>
      </c>
      <c r="B20" s="21" t="s">
        <v>406</v>
      </c>
      <c r="C20" s="21">
        <v>15</v>
      </c>
      <c r="D20" s="21">
        <v>17</v>
      </c>
      <c r="E20" s="21">
        <f t="shared" si="0"/>
        <v>88.235294117647058</v>
      </c>
      <c r="F20" s="21"/>
    </row>
    <row r="21" spans="1:6">
      <c r="A21" s="21" t="s">
        <v>10</v>
      </c>
      <c r="B21" s="21" t="s">
        <v>406</v>
      </c>
      <c r="C21" s="21">
        <v>14</v>
      </c>
      <c r="D21" s="21">
        <v>25</v>
      </c>
      <c r="E21" s="21">
        <f t="shared" si="0"/>
        <v>56.000000000000007</v>
      </c>
      <c r="F21" s="21"/>
    </row>
    <row r="22" spans="1:6">
      <c r="A22" s="21" t="s">
        <v>10</v>
      </c>
      <c r="B22" s="21" t="s">
        <v>406</v>
      </c>
      <c r="C22" s="21">
        <v>15</v>
      </c>
      <c r="D22" s="21">
        <v>16</v>
      </c>
      <c r="E22" s="21">
        <f t="shared" si="0"/>
        <v>93.75</v>
      </c>
      <c r="F22" s="21"/>
    </row>
    <row r="23" spans="1:6">
      <c r="A23" s="21" t="s">
        <v>10</v>
      </c>
      <c r="B23" s="21" t="s">
        <v>406</v>
      </c>
      <c r="C23" s="21">
        <v>18</v>
      </c>
      <c r="D23" s="21">
        <v>20</v>
      </c>
      <c r="E23" s="21">
        <f t="shared" si="0"/>
        <v>90</v>
      </c>
      <c r="F23" s="21"/>
    </row>
    <row r="24" spans="1:6">
      <c r="A24" s="21" t="s">
        <v>10</v>
      </c>
      <c r="B24" s="21" t="s">
        <v>407</v>
      </c>
      <c r="C24" s="21">
        <v>19</v>
      </c>
      <c r="D24" s="21">
        <v>19</v>
      </c>
      <c r="E24" s="21">
        <f t="shared" si="0"/>
        <v>100</v>
      </c>
      <c r="F24" s="21">
        <f>AVERAGE(E24:E31)</f>
        <v>96.813725490196077</v>
      </c>
    </row>
    <row r="25" spans="1:6">
      <c r="A25" s="21" t="s">
        <v>10</v>
      </c>
      <c r="B25" s="21" t="s">
        <v>407</v>
      </c>
      <c r="C25" s="21">
        <v>16</v>
      </c>
      <c r="D25" s="21">
        <v>16</v>
      </c>
      <c r="E25" s="21">
        <f t="shared" si="0"/>
        <v>100</v>
      </c>
      <c r="F25" s="21"/>
    </row>
    <row r="26" spans="1:6">
      <c r="A26" s="21" t="s">
        <v>10</v>
      </c>
      <c r="B26" s="21" t="s">
        <v>407</v>
      </c>
      <c r="C26" s="21">
        <v>5</v>
      </c>
      <c r="D26" s="21">
        <v>6</v>
      </c>
      <c r="E26" s="21">
        <f t="shared" si="0"/>
        <v>83.333333333333343</v>
      </c>
      <c r="F26" s="21"/>
    </row>
    <row r="27" spans="1:6">
      <c r="A27" s="21" t="s">
        <v>10</v>
      </c>
      <c r="B27" s="21" t="s">
        <v>407</v>
      </c>
      <c r="C27" s="21">
        <v>30</v>
      </c>
      <c r="D27" s="21">
        <v>30</v>
      </c>
      <c r="E27" s="21">
        <f t="shared" si="0"/>
        <v>100</v>
      </c>
      <c r="F27" s="21"/>
    </row>
    <row r="28" spans="1:6">
      <c r="A28" s="21" t="s">
        <v>10</v>
      </c>
      <c r="B28" s="21" t="s">
        <v>407</v>
      </c>
      <c r="C28" s="21">
        <v>35</v>
      </c>
      <c r="D28" s="21">
        <v>35</v>
      </c>
      <c r="E28" s="21">
        <f t="shared" si="0"/>
        <v>100</v>
      </c>
      <c r="F28" s="21"/>
    </row>
    <row r="29" spans="1:6">
      <c r="A29" s="21" t="s">
        <v>10</v>
      </c>
      <c r="B29" s="21" t="s">
        <v>407</v>
      </c>
      <c r="C29" s="21">
        <v>31</v>
      </c>
      <c r="D29" s="21">
        <v>34</v>
      </c>
      <c r="E29" s="21">
        <f t="shared" si="0"/>
        <v>91.17647058823529</v>
      </c>
      <c r="F29" s="21"/>
    </row>
    <row r="30" spans="1:6">
      <c r="A30" s="21" t="s">
        <v>10</v>
      </c>
      <c r="B30" s="21" t="s">
        <v>407</v>
      </c>
      <c r="C30" s="21">
        <v>15</v>
      </c>
      <c r="D30" s="21">
        <v>15</v>
      </c>
      <c r="E30" s="21">
        <f t="shared" si="0"/>
        <v>100</v>
      </c>
      <c r="F30" s="21"/>
    </row>
    <row r="31" spans="1:6">
      <c r="A31" s="21" t="s">
        <v>10</v>
      </c>
      <c r="B31" s="21" t="s">
        <v>407</v>
      </c>
      <c r="C31" s="21">
        <v>14</v>
      </c>
      <c r="D31" s="21">
        <v>14</v>
      </c>
      <c r="E31" s="21">
        <f t="shared" si="0"/>
        <v>100</v>
      </c>
      <c r="F31" s="21"/>
    </row>
    <row r="32" spans="1:6">
      <c r="A32" s="21" t="s">
        <v>10</v>
      </c>
      <c r="B32" s="21" t="s">
        <v>408</v>
      </c>
      <c r="C32" s="21">
        <v>28</v>
      </c>
      <c r="D32" s="21">
        <v>28</v>
      </c>
      <c r="E32" s="21">
        <f t="shared" si="0"/>
        <v>100</v>
      </c>
      <c r="F32" s="21">
        <f>AVERAGE(E32:E41)</f>
        <v>98.873626373626365</v>
      </c>
    </row>
    <row r="33" spans="1:6">
      <c r="A33" s="21" t="s">
        <v>10</v>
      </c>
      <c r="B33" s="21" t="s">
        <v>408</v>
      </c>
      <c r="C33" s="21">
        <v>12</v>
      </c>
      <c r="D33" s="21">
        <v>13</v>
      </c>
      <c r="E33" s="21">
        <f t="shared" si="0"/>
        <v>92.307692307692307</v>
      </c>
      <c r="F33" s="21"/>
    </row>
    <row r="34" spans="1:6">
      <c r="A34" s="21" t="s">
        <v>10</v>
      </c>
      <c r="B34" s="21" t="s">
        <v>408</v>
      </c>
      <c r="C34" s="21">
        <v>27</v>
      </c>
      <c r="D34" s="21">
        <v>28</v>
      </c>
      <c r="E34" s="21">
        <f t="shared" si="0"/>
        <v>96.428571428571431</v>
      </c>
      <c r="F34" s="21"/>
    </row>
    <row r="35" spans="1:6">
      <c r="A35" s="21" t="s">
        <v>10</v>
      </c>
      <c r="B35" s="21" t="s">
        <v>408</v>
      </c>
      <c r="C35" s="21">
        <v>25</v>
      </c>
      <c r="D35" s="21">
        <v>25</v>
      </c>
      <c r="E35" s="21">
        <f t="shared" si="0"/>
        <v>100</v>
      </c>
      <c r="F35" s="21"/>
    </row>
    <row r="36" spans="1:6">
      <c r="A36" s="21" t="s">
        <v>10</v>
      </c>
      <c r="B36" s="21" t="s">
        <v>408</v>
      </c>
      <c r="C36" s="21">
        <v>18</v>
      </c>
      <c r="D36" s="21">
        <v>18</v>
      </c>
      <c r="E36" s="21">
        <f t="shared" si="0"/>
        <v>100</v>
      </c>
      <c r="F36" s="21"/>
    </row>
    <row r="37" spans="1:6">
      <c r="A37" s="21" t="s">
        <v>10</v>
      </c>
      <c r="B37" s="21" t="s">
        <v>408</v>
      </c>
      <c r="C37" s="21">
        <v>38</v>
      </c>
      <c r="D37" s="21">
        <v>38</v>
      </c>
      <c r="E37" s="21">
        <f t="shared" si="0"/>
        <v>100</v>
      </c>
      <c r="F37" s="21"/>
    </row>
    <row r="38" spans="1:6">
      <c r="A38" s="21" t="s">
        <v>10</v>
      </c>
      <c r="B38" s="21" t="s">
        <v>408</v>
      </c>
      <c r="C38" s="21">
        <v>41</v>
      </c>
      <c r="D38" s="21">
        <v>41</v>
      </c>
      <c r="E38" s="21">
        <f t="shared" si="0"/>
        <v>100</v>
      </c>
      <c r="F38" s="21"/>
    </row>
    <row r="39" spans="1:6">
      <c r="A39" s="21" t="s">
        <v>10</v>
      </c>
      <c r="B39" s="21" t="s">
        <v>408</v>
      </c>
      <c r="C39" s="21">
        <v>26</v>
      </c>
      <c r="D39" s="21">
        <v>26</v>
      </c>
      <c r="E39" s="21">
        <f t="shared" si="0"/>
        <v>100</v>
      </c>
      <c r="F39" s="21"/>
    </row>
    <row r="40" spans="1:6">
      <c r="A40" s="21" t="s">
        <v>10</v>
      </c>
      <c r="B40" s="21" t="s">
        <v>408</v>
      </c>
      <c r="C40" s="21">
        <v>12</v>
      </c>
      <c r="D40" s="21">
        <v>12</v>
      </c>
      <c r="E40" s="21">
        <f t="shared" si="0"/>
        <v>100</v>
      </c>
      <c r="F40" s="21"/>
    </row>
    <row r="41" spans="1:6">
      <c r="A41" s="21" t="s">
        <v>10</v>
      </c>
      <c r="B41" s="21" t="s">
        <v>408</v>
      </c>
      <c r="C41" s="21">
        <v>12</v>
      </c>
      <c r="D41" s="21">
        <v>12</v>
      </c>
      <c r="E41" s="21">
        <f t="shared" si="0"/>
        <v>100</v>
      </c>
      <c r="F41" s="21"/>
    </row>
    <row r="42" spans="1:6">
      <c r="A42" s="21" t="s">
        <v>10</v>
      </c>
      <c r="B42" s="21" t="s">
        <v>409</v>
      </c>
      <c r="C42" s="21">
        <v>28</v>
      </c>
      <c r="D42" s="21">
        <v>30</v>
      </c>
      <c r="E42" s="21">
        <f t="shared" si="0"/>
        <v>93.333333333333329</v>
      </c>
      <c r="F42" s="21">
        <f>AVERAGE(E42:E49)</f>
        <v>83.821287700363797</v>
      </c>
    </row>
    <row r="43" spans="1:6">
      <c r="A43" s="21" t="s">
        <v>10</v>
      </c>
      <c r="B43" s="21" t="s">
        <v>409</v>
      </c>
      <c r="C43" s="21">
        <v>29</v>
      </c>
      <c r="D43" s="21">
        <v>48</v>
      </c>
      <c r="E43" s="21">
        <f t="shared" si="0"/>
        <v>60.416666666666664</v>
      </c>
      <c r="F43" s="21"/>
    </row>
    <row r="44" spans="1:6">
      <c r="A44" s="21" t="s">
        <v>10</v>
      </c>
      <c r="B44" s="21" t="s">
        <v>409</v>
      </c>
      <c r="C44" s="21">
        <v>17</v>
      </c>
      <c r="D44" s="21">
        <v>22</v>
      </c>
      <c r="E44" s="21">
        <f t="shared" si="0"/>
        <v>77.272727272727266</v>
      </c>
      <c r="F44" s="21"/>
    </row>
    <row r="45" spans="1:6">
      <c r="A45" s="21" t="s">
        <v>10</v>
      </c>
      <c r="B45" s="21" t="s">
        <v>409</v>
      </c>
      <c r="C45" s="21">
        <v>30</v>
      </c>
      <c r="D45" s="21">
        <v>37</v>
      </c>
      <c r="E45" s="21">
        <f t="shared" si="0"/>
        <v>81.081081081081081</v>
      </c>
      <c r="F45" s="21"/>
    </row>
    <row r="46" spans="1:6">
      <c r="A46" s="21" t="s">
        <v>10</v>
      </c>
      <c r="B46" s="21" t="s">
        <v>409</v>
      </c>
      <c r="C46" s="21">
        <v>38</v>
      </c>
      <c r="D46" s="21">
        <v>39</v>
      </c>
      <c r="E46" s="21">
        <f t="shared" si="0"/>
        <v>97.435897435897431</v>
      </c>
      <c r="F46" s="21"/>
    </row>
    <row r="47" spans="1:6">
      <c r="A47" s="21" t="s">
        <v>10</v>
      </c>
      <c r="B47" s="21" t="s">
        <v>409</v>
      </c>
      <c r="C47" s="21">
        <v>25</v>
      </c>
      <c r="D47" s="21">
        <v>27</v>
      </c>
      <c r="E47" s="21">
        <f t="shared" si="0"/>
        <v>92.592592592592595</v>
      </c>
      <c r="F47" s="21"/>
    </row>
    <row r="48" spans="1:6">
      <c r="A48" s="21" t="s">
        <v>10</v>
      </c>
      <c r="B48" s="21" t="s">
        <v>409</v>
      </c>
      <c r="C48" s="21">
        <v>20</v>
      </c>
      <c r="D48" s="21">
        <v>23</v>
      </c>
      <c r="E48" s="21">
        <f t="shared" si="0"/>
        <v>86.956521739130437</v>
      </c>
      <c r="F48" s="21"/>
    </row>
    <row r="49" spans="1:6">
      <c r="A49" s="21" t="s">
        <v>10</v>
      </c>
      <c r="B49" s="21" t="s">
        <v>409</v>
      </c>
      <c r="C49" s="21">
        <v>22</v>
      </c>
      <c r="D49" s="21">
        <v>27</v>
      </c>
      <c r="E49" s="21">
        <f t="shared" si="0"/>
        <v>81.481481481481481</v>
      </c>
      <c r="F49" s="21"/>
    </row>
    <row r="50" spans="1:6">
      <c r="A50" s="21" t="s">
        <v>10</v>
      </c>
      <c r="B50" s="21" t="s">
        <v>410</v>
      </c>
      <c r="C50" s="21">
        <v>36</v>
      </c>
      <c r="D50" s="21">
        <v>37</v>
      </c>
      <c r="E50" s="21">
        <f t="shared" si="0"/>
        <v>97.297297297297305</v>
      </c>
      <c r="F50" s="21">
        <f>AVERAGE(E50:E60)</f>
        <v>95.680020375142334</v>
      </c>
    </row>
    <row r="51" spans="1:6">
      <c r="A51" s="21" t="s">
        <v>10</v>
      </c>
      <c r="B51" s="21" t="s">
        <v>410</v>
      </c>
      <c r="C51" s="21">
        <v>41</v>
      </c>
      <c r="D51" s="21">
        <v>41</v>
      </c>
      <c r="E51" s="21">
        <f t="shared" si="0"/>
        <v>100</v>
      </c>
      <c r="F51" s="21"/>
    </row>
    <row r="52" spans="1:6">
      <c r="A52" s="21" t="s">
        <v>10</v>
      </c>
      <c r="B52" s="21" t="s">
        <v>410</v>
      </c>
      <c r="C52" s="21">
        <v>22</v>
      </c>
      <c r="D52" s="21">
        <v>22</v>
      </c>
      <c r="E52" s="21">
        <f t="shared" si="0"/>
        <v>100</v>
      </c>
      <c r="F52" s="21"/>
    </row>
    <row r="53" spans="1:6">
      <c r="A53" s="21" t="s">
        <v>10</v>
      </c>
      <c r="B53" s="21" t="s">
        <v>410</v>
      </c>
      <c r="C53" s="21">
        <v>13</v>
      </c>
      <c r="D53" s="21">
        <v>13</v>
      </c>
      <c r="E53" s="21">
        <f t="shared" si="0"/>
        <v>100</v>
      </c>
      <c r="F53" s="21"/>
    </row>
    <row r="54" spans="1:6">
      <c r="A54" s="21" t="s">
        <v>10</v>
      </c>
      <c r="B54" s="21" t="s">
        <v>410</v>
      </c>
      <c r="C54" s="21">
        <v>38</v>
      </c>
      <c r="D54" s="21">
        <v>41</v>
      </c>
      <c r="E54" s="21">
        <f t="shared" si="0"/>
        <v>92.682926829268297</v>
      </c>
      <c r="F54" s="21"/>
    </row>
    <row r="55" spans="1:6">
      <c r="A55" s="21" t="s">
        <v>10</v>
      </c>
      <c r="B55" s="21" t="s">
        <v>410</v>
      </c>
      <c r="C55" s="21">
        <v>12</v>
      </c>
      <c r="D55" s="21">
        <v>12</v>
      </c>
      <c r="E55" s="21">
        <f t="shared" si="0"/>
        <v>100</v>
      </c>
      <c r="F55" s="21"/>
    </row>
    <row r="56" spans="1:6">
      <c r="A56" s="21" t="s">
        <v>10</v>
      </c>
      <c r="B56" s="21" t="s">
        <v>410</v>
      </c>
      <c r="C56" s="21">
        <v>5</v>
      </c>
      <c r="D56" s="21">
        <v>8</v>
      </c>
      <c r="E56" s="21">
        <f t="shared" si="0"/>
        <v>62.5</v>
      </c>
      <c r="F56" s="21"/>
    </row>
    <row r="57" spans="1:6">
      <c r="A57" s="21" t="s">
        <v>10</v>
      </c>
      <c r="B57" s="21" t="s">
        <v>410</v>
      </c>
      <c r="C57" s="21">
        <v>32</v>
      </c>
      <c r="D57" s="21">
        <v>32</v>
      </c>
      <c r="E57" s="21">
        <f t="shared" si="0"/>
        <v>100</v>
      </c>
      <c r="F57" s="21"/>
    </row>
    <row r="58" spans="1:6">
      <c r="A58" s="21" t="s">
        <v>10</v>
      </c>
      <c r="B58" s="21" t="s">
        <v>410</v>
      </c>
      <c r="C58" s="21">
        <v>8</v>
      </c>
      <c r="D58" s="21">
        <v>8</v>
      </c>
      <c r="E58" s="21">
        <f t="shared" si="0"/>
        <v>100</v>
      </c>
      <c r="F58" s="21"/>
    </row>
    <row r="59" spans="1:6">
      <c r="A59" s="21" t="s">
        <v>10</v>
      </c>
      <c r="B59" s="21" t="s">
        <v>410</v>
      </c>
      <c r="C59" s="21">
        <v>8</v>
      </c>
      <c r="D59" s="21">
        <v>8</v>
      </c>
      <c r="E59" s="21">
        <f t="shared" si="0"/>
        <v>100</v>
      </c>
      <c r="F59" s="21"/>
    </row>
    <row r="60" spans="1:6">
      <c r="A60" s="21" t="s">
        <v>10</v>
      </c>
      <c r="B60" s="21" t="s">
        <v>410</v>
      </c>
      <c r="C60" s="21">
        <v>24</v>
      </c>
      <c r="D60" s="21">
        <v>24</v>
      </c>
      <c r="E60" s="21">
        <f t="shared" si="0"/>
        <v>100</v>
      </c>
      <c r="F60" s="21"/>
    </row>
    <row r="61" spans="1:6">
      <c r="A61" s="21" t="s">
        <v>10</v>
      </c>
      <c r="B61" s="21" t="s">
        <v>411</v>
      </c>
      <c r="C61" s="21">
        <v>28</v>
      </c>
      <c r="D61" s="21">
        <v>28</v>
      </c>
      <c r="E61" s="21">
        <f t="shared" si="0"/>
        <v>100</v>
      </c>
      <c r="F61" s="21">
        <f>AVERAGE(E61:E69)</f>
        <v>97.350970017636683</v>
      </c>
    </row>
    <row r="62" spans="1:6">
      <c r="A62" s="21" t="s">
        <v>10</v>
      </c>
      <c r="B62" s="21" t="s">
        <v>411</v>
      </c>
      <c r="C62" s="21">
        <v>24</v>
      </c>
      <c r="D62" s="21">
        <v>25</v>
      </c>
      <c r="E62" s="21">
        <f t="shared" si="0"/>
        <v>96</v>
      </c>
      <c r="F62" s="21"/>
    </row>
    <row r="63" spans="1:6">
      <c r="A63" s="21" t="s">
        <v>10</v>
      </c>
      <c r="B63" s="21" t="s">
        <v>411</v>
      </c>
      <c r="C63" s="21">
        <v>6</v>
      </c>
      <c r="D63" s="21">
        <v>7</v>
      </c>
      <c r="E63" s="21">
        <f t="shared" si="0"/>
        <v>85.714285714285708</v>
      </c>
      <c r="F63" s="21"/>
    </row>
    <row r="64" spans="1:6">
      <c r="A64" s="21" t="s">
        <v>10</v>
      </c>
      <c r="B64" s="21" t="s">
        <v>411</v>
      </c>
      <c r="C64" s="21">
        <v>32</v>
      </c>
      <c r="D64" s="21">
        <v>32</v>
      </c>
      <c r="E64" s="21">
        <f t="shared" si="0"/>
        <v>100</v>
      </c>
      <c r="F64" s="21"/>
    </row>
    <row r="65" spans="1:6">
      <c r="A65" s="21" t="s">
        <v>10</v>
      </c>
      <c r="B65" s="21" t="s">
        <v>411</v>
      </c>
      <c r="C65" s="21">
        <v>20</v>
      </c>
      <c r="D65" s="21">
        <v>20</v>
      </c>
      <c r="E65" s="21">
        <f t="shared" si="0"/>
        <v>100</v>
      </c>
      <c r="F65" s="21"/>
    </row>
    <row r="66" spans="1:6">
      <c r="A66" s="21" t="s">
        <v>10</v>
      </c>
      <c r="B66" s="21" t="s">
        <v>411</v>
      </c>
      <c r="C66" s="21">
        <v>17</v>
      </c>
      <c r="D66" s="21">
        <v>18</v>
      </c>
      <c r="E66" s="21">
        <f t="shared" si="0"/>
        <v>94.444444444444443</v>
      </c>
      <c r="F66" s="21"/>
    </row>
    <row r="67" spans="1:6">
      <c r="A67" s="21" t="s">
        <v>10</v>
      </c>
      <c r="B67" s="21" t="s">
        <v>411</v>
      </c>
      <c r="C67" s="21">
        <v>9</v>
      </c>
      <c r="D67" s="21">
        <v>9</v>
      </c>
      <c r="E67" s="21">
        <f t="shared" si="0"/>
        <v>100</v>
      </c>
      <c r="F67" s="21"/>
    </row>
    <row r="68" spans="1:6">
      <c r="A68" s="21" t="s">
        <v>10</v>
      </c>
      <c r="B68" s="21" t="s">
        <v>411</v>
      </c>
      <c r="C68" s="21">
        <v>12</v>
      </c>
      <c r="D68" s="21">
        <v>12</v>
      </c>
      <c r="E68" s="21">
        <f t="shared" si="0"/>
        <v>100</v>
      </c>
      <c r="F68" s="21"/>
    </row>
    <row r="69" spans="1:6">
      <c r="A69" s="21" t="s">
        <v>10</v>
      </c>
      <c r="B69" s="21" t="s">
        <v>411</v>
      </c>
      <c r="C69" s="21">
        <v>32</v>
      </c>
      <c r="D69" s="21">
        <v>32</v>
      </c>
      <c r="E69" s="21">
        <f t="shared" si="0"/>
        <v>100</v>
      </c>
      <c r="F69" s="21"/>
    </row>
    <row r="70" spans="1:6">
      <c r="A70" s="21" t="s">
        <v>10</v>
      </c>
      <c r="B70" s="21" t="s">
        <v>412</v>
      </c>
      <c r="C70" s="21">
        <v>37</v>
      </c>
      <c r="D70" s="21">
        <v>37</v>
      </c>
      <c r="E70" s="21">
        <f t="shared" si="0"/>
        <v>100</v>
      </c>
      <c r="F70" s="21">
        <f>AVERAGE(E70:E80)</f>
        <v>96.632996632996637</v>
      </c>
    </row>
    <row r="71" spans="1:6">
      <c r="A71" s="21" t="s">
        <v>10</v>
      </c>
      <c r="B71" s="21" t="s">
        <v>412</v>
      </c>
      <c r="C71" s="21">
        <v>27</v>
      </c>
      <c r="D71" s="21">
        <v>27</v>
      </c>
      <c r="E71" s="21">
        <f t="shared" si="0"/>
        <v>100</v>
      </c>
      <c r="F71" s="21"/>
    </row>
    <row r="72" spans="1:6">
      <c r="A72" s="21" t="s">
        <v>10</v>
      </c>
      <c r="B72" s="21" t="s">
        <v>412</v>
      </c>
      <c r="C72" s="21">
        <v>31</v>
      </c>
      <c r="D72" s="21">
        <v>31</v>
      </c>
      <c r="E72" s="21">
        <f t="shared" si="0"/>
        <v>100</v>
      </c>
      <c r="F72" s="21"/>
    </row>
    <row r="73" spans="1:6">
      <c r="A73" s="21" t="s">
        <v>10</v>
      </c>
      <c r="B73" s="21" t="s">
        <v>412</v>
      </c>
      <c r="C73" s="21">
        <v>14</v>
      </c>
      <c r="D73" s="21">
        <v>14</v>
      </c>
      <c r="E73" s="21">
        <f t="shared" si="0"/>
        <v>100</v>
      </c>
      <c r="F73" s="21"/>
    </row>
    <row r="74" spans="1:6">
      <c r="A74" s="21" t="s">
        <v>10</v>
      </c>
      <c r="B74" s="21" t="s">
        <v>412</v>
      </c>
      <c r="C74" s="21">
        <v>26</v>
      </c>
      <c r="D74" s="21">
        <v>27</v>
      </c>
      <c r="E74" s="21">
        <f t="shared" si="0"/>
        <v>96.296296296296291</v>
      </c>
      <c r="F74" s="21"/>
    </row>
    <row r="75" spans="1:6">
      <c r="A75" s="21" t="s">
        <v>10</v>
      </c>
      <c r="B75" s="21" t="s">
        <v>412</v>
      </c>
      <c r="C75" s="21">
        <v>8</v>
      </c>
      <c r="D75" s="21">
        <v>12</v>
      </c>
      <c r="E75" s="21">
        <f t="shared" si="0"/>
        <v>66.666666666666657</v>
      </c>
      <c r="F75" s="21"/>
    </row>
    <row r="76" spans="1:6">
      <c r="A76" s="21" t="s">
        <v>10</v>
      </c>
      <c r="B76" s="21" t="s">
        <v>412</v>
      </c>
      <c r="C76" s="21">
        <v>26</v>
      </c>
      <c r="D76" s="21">
        <v>26</v>
      </c>
      <c r="E76" s="21">
        <f t="shared" si="0"/>
        <v>100</v>
      </c>
      <c r="F76" s="21"/>
    </row>
    <row r="77" spans="1:6">
      <c r="A77" s="21" t="s">
        <v>10</v>
      </c>
      <c r="B77" s="21" t="s">
        <v>412</v>
      </c>
      <c r="C77" s="21">
        <v>7</v>
      </c>
      <c r="D77" s="21">
        <v>7</v>
      </c>
      <c r="E77" s="21">
        <f t="shared" si="0"/>
        <v>100</v>
      </c>
      <c r="F77" s="21"/>
    </row>
    <row r="78" spans="1:6">
      <c r="A78" s="21" t="s">
        <v>10</v>
      </c>
      <c r="B78" s="21" t="s">
        <v>412</v>
      </c>
      <c r="C78" s="21">
        <v>10</v>
      </c>
      <c r="D78" s="21">
        <v>10</v>
      </c>
      <c r="E78" s="21">
        <f t="shared" si="0"/>
        <v>100</v>
      </c>
      <c r="F78" s="21"/>
    </row>
    <row r="79" spans="1:6">
      <c r="A79" s="21" t="s">
        <v>10</v>
      </c>
      <c r="B79" s="21" t="s">
        <v>412</v>
      </c>
      <c r="C79" s="21">
        <v>12</v>
      </c>
      <c r="D79" s="21">
        <v>12</v>
      </c>
      <c r="E79" s="21">
        <f t="shared" si="0"/>
        <v>100</v>
      </c>
      <c r="F79" s="21"/>
    </row>
    <row r="80" spans="1:6">
      <c r="A80" s="21" t="s">
        <v>10</v>
      </c>
      <c r="B80" s="21" t="s">
        <v>412</v>
      </c>
      <c r="C80" s="21">
        <v>21</v>
      </c>
      <c r="D80" s="21">
        <v>21</v>
      </c>
      <c r="E80" s="21">
        <f t="shared" si="0"/>
        <v>100</v>
      </c>
      <c r="F80" s="21"/>
    </row>
    <row r="81" spans="1:6">
      <c r="A81" s="21" t="s">
        <v>413</v>
      </c>
      <c r="B81" s="21" t="s">
        <v>414</v>
      </c>
      <c r="C81" s="21">
        <v>27</v>
      </c>
      <c r="D81" s="21">
        <v>37</v>
      </c>
      <c r="E81" s="21">
        <f t="shared" si="0"/>
        <v>72.972972972972968</v>
      </c>
      <c r="F81" s="21">
        <f>AVERAGE(E81:E84)</f>
        <v>27.965465465465464</v>
      </c>
    </row>
    <row r="82" spans="1:6">
      <c r="A82" s="21" t="s">
        <v>413</v>
      </c>
      <c r="B82" s="21" t="s">
        <v>414</v>
      </c>
      <c r="C82" s="21">
        <v>0</v>
      </c>
      <c r="D82" s="21">
        <v>7</v>
      </c>
      <c r="E82" s="21">
        <f t="shared" si="0"/>
        <v>0</v>
      </c>
      <c r="F82" s="21"/>
    </row>
    <row r="83" spans="1:6">
      <c r="A83" s="21" t="s">
        <v>413</v>
      </c>
      <c r="B83" s="21" t="s">
        <v>414</v>
      </c>
      <c r="C83" s="21">
        <v>3</v>
      </c>
      <c r="D83" s="21">
        <v>18</v>
      </c>
      <c r="E83" s="21">
        <f t="shared" si="0"/>
        <v>16.666666666666664</v>
      </c>
      <c r="F83" s="21"/>
    </row>
    <row r="84" spans="1:6">
      <c r="A84" s="21" t="s">
        <v>413</v>
      </c>
      <c r="B84" s="21" t="s">
        <v>414</v>
      </c>
      <c r="C84" s="21">
        <v>4</v>
      </c>
      <c r="D84" s="21">
        <v>18</v>
      </c>
      <c r="E84" s="21">
        <f t="shared" si="0"/>
        <v>22.222222222222221</v>
      </c>
      <c r="F84" s="21"/>
    </row>
    <row r="85" spans="1:6">
      <c r="A85" s="21" t="s">
        <v>413</v>
      </c>
      <c r="B85" s="21" t="s">
        <v>415</v>
      </c>
      <c r="C85" s="21">
        <v>1</v>
      </c>
      <c r="D85" s="21">
        <v>11</v>
      </c>
      <c r="E85" s="21">
        <f t="shared" si="0"/>
        <v>9.0909090909090917</v>
      </c>
      <c r="F85" s="21">
        <f>AVERAGE(E85:E89)</f>
        <v>9.6066433566433567</v>
      </c>
    </row>
    <row r="86" spans="1:6">
      <c r="A86" s="21" t="s">
        <v>413</v>
      </c>
      <c r="B86" s="21" t="s">
        <v>415</v>
      </c>
      <c r="C86" s="21">
        <v>0</v>
      </c>
      <c r="D86" s="21">
        <v>17</v>
      </c>
      <c r="E86" s="21">
        <f t="shared" si="0"/>
        <v>0</v>
      </c>
      <c r="F86" s="21"/>
    </row>
    <row r="87" spans="1:6">
      <c r="A87" s="21" t="s">
        <v>413</v>
      </c>
      <c r="B87" s="21" t="s">
        <v>415</v>
      </c>
      <c r="C87" s="21">
        <v>5</v>
      </c>
      <c r="D87" s="21">
        <v>20</v>
      </c>
      <c r="E87" s="21">
        <f t="shared" si="0"/>
        <v>25</v>
      </c>
      <c r="F87" s="21"/>
    </row>
    <row r="88" spans="1:6">
      <c r="A88" s="21" t="s">
        <v>413</v>
      </c>
      <c r="B88" s="21" t="s">
        <v>415</v>
      </c>
      <c r="C88" s="21">
        <v>1</v>
      </c>
      <c r="D88" s="21">
        <v>13</v>
      </c>
      <c r="E88" s="21">
        <f t="shared" si="0"/>
        <v>7.6923076923076925</v>
      </c>
      <c r="F88" s="21"/>
    </row>
    <row r="89" spans="1:6">
      <c r="A89" s="21" t="s">
        <v>413</v>
      </c>
      <c r="B89" s="21" t="s">
        <v>415</v>
      </c>
      <c r="C89" s="21">
        <v>1</v>
      </c>
      <c r="D89" s="21">
        <v>16</v>
      </c>
      <c r="E89" s="21">
        <f t="shared" si="0"/>
        <v>6.25</v>
      </c>
      <c r="F89" s="21"/>
    </row>
    <row r="90" spans="1:6">
      <c r="A90" s="21" t="s">
        <v>413</v>
      </c>
      <c r="B90" s="21" t="s">
        <v>416</v>
      </c>
      <c r="C90" s="21">
        <v>6</v>
      </c>
      <c r="D90" s="21">
        <v>10</v>
      </c>
      <c r="E90" s="21">
        <f t="shared" si="0"/>
        <v>60</v>
      </c>
      <c r="F90" s="21"/>
    </row>
    <row r="91" spans="1:6">
      <c r="A91" s="21" t="s">
        <v>413</v>
      </c>
      <c r="B91" s="21" t="s">
        <v>416</v>
      </c>
      <c r="C91" s="21">
        <v>10</v>
      </c>
      <c r="D91" s="21">
        <v>11</v>
      </c>
      <c r="E91" s="21">
        <f t="shared" si="0"/>
        <v>90.909090909090907</v>
      </c>
      <c r="F91" s="21"/>
    </row>
    <row r="92" spans="1:6">
      <c r="A92" s="21" t="s">
        <v>413</v>
      </c>
      <c r="B92" s="21" t="s">
        <v>416</v>
      </c>
      <c r="C92" s="21">
        <v>3</v>
      </c>
      <c r="D92" s="21">
        <v>3</v>
      </c>
      <c r="E92" s="21">
        <f t="shared" si="0"/>
        <v>100</v>
      </c>
      <c r="F92" s="21"/>
    </row>
    <row r="93" spans="1:6">
      <c r="A93" s="21" t="s">
        <v>413</v>
      </c>
      <c r="B93" s="21" t="s">
        <v>416</v>
      </c>
      <c r="C93" s="21">
        <v>9</v>
      </c>
      <c r="D93" s="21">
        <v>11</v>
      </c>
      <c r="E93" s="21">
        <f t="shared" si="0"/>
        <v>81.818181818181827</v>
      </c>
      <c r="F93" s="21"/>
    </row>
    <row r="94" spans="1:6">
      <c r="A94" s="21" t="s">
        <v>413</v>
      </c>
      <c r="B94" s="21" t="s">
        <v>416</v>
      </c>
      <c r="C94" s="21">
        <v>1</v>
      </c>
      <c r="D94" s="21">
        <v>30</v>
      </c>
      <c r="E94" s="21">
        <f t="shared" si="0"/>
        <v>3.3333333333333335</v>
      </c>
      <c r="F94" s="21"/>
    </row>
    <row r="95" spans="1:6">
      <c r="A95" s="21" t="s">
        <v>413</v>
      </c>
      <c r="B95" s="21" t="s">
        <v>416</v>
      </c>
      <c r="C95" s="21">
        <v>12</v>
      </c>
      <c r="D95" s="21">
        <v>24</v>
      </c>
      <c r="E95" s="21">
        <f t="shared" si="0"/>
        <v>50</v>
      </c>
      <c r="F95" s="21"/>
    </row>
    <row r="96" spans="1:6">
      <c r="A96" s="21" t="s">
        <v>413</v>
      </c>
      <c r="B96" s="21" t="s">
        <v>416</v>
      </c>
      <c r="C96" s="21">
        <v>12</v>
      </c>
      <c r="D96" s="21">
        <v>12</v>
      </c>
      <c r="E96" s="21">
        <f t="shared" si="0"/>
        <v>100</v>
      </c>
      <c r="F96" s="21"/>
    </row>
    <row r="97" spans="1:6">
      <c r="A97" s="21" t="s">
        <v>413</v>
      </c>
      <c r="B97" s="21" t="s">
        <v>417</v>
      </c>
      <c r="C97" s="21">
        <v>7</v>
      </c>
      <c r="D97" s="21">
        <v>15</v>
      </c>
      <c r="E97" s="21">
        <f t="shared" si="0"/>
        <v>46.666666666666664</v>
      </c>
      <c r="F97" s="21">
        <f>AVERAGE(E97:E104)</f>
        <v>57.773078529657475</v>
      </c>
    </row>
    <row r="98" spans="1:6">
      <c r="A98" s="21" t="s">
        <v>413</v>
      </c>
      <c r="B98" s="21" t="s">
        <v>417</v>
      </c>
      <c r="C98" s="21">
        <v>8</v>
      </c>
      <c r="D98" s="21">
        <v>19</v>
      </c>
      <c r="E98" s="21">
        <f t="shared" si="0"/>
        <v>42.105263157894733</v>
      </c>
      <c r="F98" s="21"/>
    </row>
    <row r="99" spans="1:6">
      <c r="A99" s="21" t="s">
        <v>413</v>
      </c>
      <c r="B99" s="21" t="s">
        <v>417</v>
      </c>
      <c r="C99" s="21">
        <v>8</v>
      </c>
      <c r="D99" s="21">
        <v>20</v>
      </c>
      <c r="E99" s="21">
        <f t="shared" si="0"/>
        <v>40</v>
      </c>
      <c r="F99" s="21"/>
    </row>
    <row r="100" spans="1:6">
      <c r="A100" s="21" t="s">
        <v>413</v>
      </c>
      <c r="B100" s="21" t="s">
        <v>417</v>
      </c>
      <c r="C100" s="21">
        <v>12</v>
      </c>
      <c r="D100" s="21">
        <v>20</v>
      </c>
      <c r="E100" s="21">
        <f t="shared" si="0"/>
        <v>60</v>
      </c>
      <c r="F100" s="21"/>
    </row>
    <row r="101" spans="1:6">
      <c r="A101" s="21" t="s">
        <v>413</v>
      </c>
      <c r="B101" s="21" t="s">
        <v>417</v>
      </c>
      <c r="C101" s="21">
        <v>16</v>
      </c>
      <c r="D101" s="21">
        <v>21</v>
      </c>
      <c r="E101" s="21">
        <f t="shared" si="0"/>
        <v>76.19047619047619</v>
      </c>
      <c r="F101" s="21"/>
    </row>
    <row r="102" spans="1:6">
      <c r="A102" s="21" t="s">
        <v>413</v>
      </c>
      <c r="B102" s="21" t="s">
        <v>417</v>
      </c>
      <c r="C102" s="21">
        <v>8</v>
      </c>
      <c r="D102" s="21">
        <v>27</v>
      </c>
      <c r="E102" s="21">
        <f t="shared" si="0"/>
        <v>29.629629629629626</v>
      </c>
      <c r="F102" s="21"/>
    </row>
    <row r="103" spans="1:6">
      <c r="A103" s="21" t="s">
        <v>413</v>
      </c>
      <c r="B103" s="21" t="s">
        <v>417</v>
      </c>
      <c r="C103" s="21">
        <v>25</v>
      </c>
      <c r="D103" s="21">
        <v>27</v>
      </c>
      <c r="E103" s="21">
        <f t="shared" si="0"/>
        <v>92.592592592592595</v>
      </c>
      <c r="F103" s="21"/>
    </row>
    <row r="104" spans="1:6">
      <c r="A104" s="21" t="s">
        <v>413</v>
      </c>
      <c r="B104" s="21" t="s">
        <v>417</v>
      </c>
      <c r="C104" s="21">
        <v>12</v>
      </c>
      <c r="D104" s="21">
        <v>16</v>
      </c>
      <c r="E104" s="21">
        <f t="shared" si="0"/>
        <v>75</v>
      </c>
      <c r="F104" s="21"/>
    </row>
    <row r="105" spans="1:6">
      <c r="A105" s="21" t="s">
        <v>413</v>
      </c>
      <c r="B105" s="21" t="s">
        <v>418</v>
      </c>
      <c r="C105" s="21">
        <v>17</v>
      </c>
      <c r="D105" s="21">
        <v>23</v>
      </c>
      <c r="E105" s="21">
        <f t="shared" si="0"/>
        <v>73.91304347826086</v>
      </c>
      <c r="F105" s="21">
        <f>AVERAGE(E105:E111)</f>
        <v>78.124673626471591</v>
      </c>
    </row>
    <row r="106" spans="1:6">
      <c r="A106" s="21" t="s">
        <v>413</v>
      </c>
      <c r="B106" s="21" t="s">
        <v>418</v>
      </c>
      <c r="C106" s="21">
        <v>20</v>
      </c>
      <c r="D106" s="21">
        <v>21</v>
      </c>
      <c r="E106" s="21">
        <f t="shared" si="0"/>
        <v>95.238095238095227</v>
      </c>
      <c r="F106" s="21"/>
    </row>
    <row r="107" spans="1:6">
      <c r="A107" s="21" t="s">
        <v>413</v>
      </c>
      <c r="B107" s="21" t="s">
        <v>418</v>
      </c>
      <c r="C107" s="21">
        <v>16</v>
      </c>
      <c r="D107" s="21">
        <v>21</v>
      </c>
      <c r="E107" s="21">
        <f t="shared" si="0"/>
        <v>76.19047619047619</v>
      </c>
      <c r="F107" s="21"/>
    </row>
    <row r="108" spans="1:6">
      <c r="A108" s="21" t="s">
        <v>413</v>
      </c>
      <c r="B108" s="21" t="s">
        <v>418</v>
      </c>
      <c r="C108" s="21">
        <v>7</v>
      </c>
      <c r="D108" s="21">
        <v>11</v>
      </c>
      <c r="E108" s="21">
        <f t="shared" si="0"/>
        <v>63.636363636363633</v>
      </c>
      <c r="F108" s="21"/>
    </row>
    <row r="109" spans="1:6">
      <c r="A109" s="21" t="s">
        <v>413</v>
      </c>
      <c r="B109" s="21" t="s">
        <v>418</v>
      </c>
      <c r="C109" s="21">
        <v>12</v>
      </c>
      <c r="D109" s="21">
        <v>15</v>
      </c>
      <c r="E109" s="21">
        <f t="shared" si="0"/>
        <v>80</v>
      </c>
      <c r="F109" s="21"/>
    </row>
    <row r="110" spans="1:6">
      <c r="A110" s="21" t="s">
        <v>413</v>
      </c>
      <c r="B110" s="21" t="s">
        <v>418</v>
      </c>
      <c r="C110" s="21">
        <v>12</v>
      </c>
      <c r="D110" s="21">
        <v>19</v>
      </c>
      <c r="E110" s="21">
        <f t="shared" si="0"/>
        <v>63.157894736842103</v>
      </c>
      <c r="F110" s="21"/>
    </row>
    <row r="111" spans="1:6">
      <c r="A111" s="21" t="s">
        <v>413</v>
      </c>
      <c r="B111" s="21" t="s">
        <v>418</v>
      </c>
      <c r="C111" s="21">
        <v>18</v>
      </c>
      <c r="D111" s="21">
        <v>19</v>
      </c>
      <c r="E111" s="21">
        <f t="shared" si="0"/>
        <v>94.73684210526315</v>
      </c>
      <c r="F111" s="21"/>
    </row>
    <row r="112" spans="1:6">
      <c r="A112" s="21" t="s">
        <v>413</v>
      </c>
      <c r="B112" s="21" t="s">
        <v>419</v>
      </c>
      <c r="C112" s="21">
        <v>10</v>
      </c>
      <c r="D112" s="21">
        <v>11</v>
      </c>
      <c r="E112" s="21">
        <f t="shared" si="0"/>
        <v>90.909090909090907</v>
      </c>
      <c r="F112" s="21">
        <f>AVERAGE(E112:E117)</f>
        <v>60.748132586367888</v>
      </c>
    </row>
    <row r="113" spans="1:6">
      <c r="A113" s="21" t="s">
        <v>413</v>
      </c>
      <c r="B113" s="21" t="s">
        <v>419</v>
      </c>
      <c r="C113" s="21">
        <v>13</v>
      </c>
      <c r="D113" s="21">
        <v>22</v>
      </c>
      <c r="E113" s="21">
        <f t="shared" si="0"/>
        <v>59.090909090909093</v>
      </c>
      <c r="F113" s="21"/>
    </row>
    <row r="114" spans="1:6">
      <c r="A114" s="21" t="s">
        <v>413</v>
      </c>
      <c r="B114" s="21" t="s">
        <v>419</v>
      </c>
      <c r="C114" s="21">
        <v>2</v>
      </c>
      <c r="D114" s="21">
        <v>15</v>
      </c>
      <c r="E114" s="21">
        <f t="shared" si="0"/>
        <v>13.333333333333334</v>
      </c>
      <c r="F114" s="21"/>
    </row>
    <row r="115" spans="1:6">
      <c r="A115" s="21" t="s">
        <v>413</v>
      </c>
      <c r="B115" s="21" t="s">
        <v>419</v>
      </c>
      <c r="C115" s="21">
        <v>10</v>
      </c>
      <c r="D115" s="21">
        <v>16</v>
      </c>
      <c r="E115" s="21">
        <f t="shared" si="0"/>
        <v>62.5</v>
      </c>
      <c r="F115" s="21"/>
    </row>
    <row r="116" spans="1:6">
      <c r="A116" s="21" t="s">
        <v>413</v>
      </c>
      <c r="B116" s="21" t="s">
        <v>419</v>
      </c>
      <c r="C116" s="21">
        <v>9</v>
      </c>
      <c r="D116" s="21">
        <v>17</v>
      </c>
      <c r="E116" s="21">
        <f t="shared" si="0"/>
        <v>52.941176470588239</v>
      </c>
      <c r="F116" s="21"/>
    </row>
    <row r="117" spans="1:6">
      <c r="A117" s="21" t="s">
        <v>413</v>
      </c>
      <c r="B117" s="21" t="s">
        <v>419</v>
      </c>
      <c r="C117" s="21">
        <v>6</v>
      </c>
      <c r="D117" s="21">
        <v>7</v>
      </c>
      <c r="E117" s="21">
        <f t="shared" si="0"/>
        <v>85.714285714285708</v>
      </c>
      <c r="F117" s="21"/>
    </row>
    <row r="118" spans="1:6">
      <c r="A118" s="21" t="s">
        <v>413</v>
      </c>
      <c r="B118" s="21" t="s">
        <v>420</v>
      </c>
      <c r="C118" s="21">
        <v>4</v>
      </c>
      <c r="D118" s="21">
        <v>9</v>
      </c>
      <c r="E118" s="21">
        <f t="shared" si="0"/>
        <v>44.444444444444443</v>
      </c>
      <c r="F118" s="21">
        <f>AVERAGE(E118:E119)</f>
        <v>64.222222222222229</v>
      </c>
    </row>
    <row r="119" spans="1:6">
      <c r="A119" s="21" t="s">
        <v>413</v>
      </c>
      <c r="B119" s="21" t="s">
        <v>420</v>
      </c>
      <c r="C119" s="21">
        <v>21</v>
      </c>
      <c r="D119" s="21">
        <v>25</v>
      </c>
      <c r="E119" s="21">
        <f t="shared" si="0"/>
        <v>84</v>
      </c>
      <c r="F119" s="21"/>
    </row>
    <row r="120" spans="1:6">
      <c r="A120" s="21" t="s">
        <v>17</v>
      </c>
      <c r="B120" s="21" t="s">
        <v>407</v>
      </c>
      <c r="C120" s="21">
        <v>0</v>
      </c>
      <c r="D120" s="21">
        <v>22</v>
      </c>
      <c r="E120" s="21">
        <f t="shared" si="0"/>
        <v>0</v>
      </c>
      <c r="F120" s="21">
        <f>AVERAGE(E120:E128)</f>
        <v>50.643344365312331</v>
      </c>
    </row>
    <row r="121" spans="1:6">
      <c r="A121" s="21" t="s">
        <v>17</v>
      </c>
      <c r="B121" s="21" t="s">
        <v>407</v>
      </c>
      <c r="C121" s="21">
        <v>23</v>
      </c>
      <c r="D121" s="21">
        <v>25</v>
      </c>
      <c r="E121" s="21">
        <f t="shared" si="0"/>
        <v>92</v>
      </c>
      <c r="F121" s="21"/>
    </row>
    <row r="122" spans="1:6">
      <c r="A122" s="21" t="s">
        <v>17</v>
      </c>
      <c r="B122" s="21" t="s">
        <v>407</v>
      </c>
      <c r="C122" s="21">
        <v>34</v>
      </c>
      <c r="D122" s="21">
        <v>38</v>
      </c>
      <c r="E122" s="21">
        <f t="shared" si="0"/>
        <v>89.473684210526315</v>
      </c>
      <c r="F122" s="21"/>
    </row>
    <row r="123" spans="1:6">
      <c r="A123" s="21" t="s">
        <v>17</v>
      </c>
      <c r="B123" s="21" t="s">
        <v>407</v>
      </c>
      <c r="C123" s="21">
        <v>1</v>
      </c>
      <c r="D123" s="21">
        <v>37</v>
      </c>
      <c r="E123" s="21">
        <f t="shared" si="0"/>
        <v>2.7027027027027026</v>
      </c>
      <c r="F123" s="21"/>
    </row>
    <row r="124" spans="1:6">
      <c r="A124" s="21" t="s">
        <v>17</v>
      </c>
      <c r="B124" s="21" t="s">
        <v>407</v>
      </c>
      <c r="C124" s="21">
        <v>0</v>
      </c>
      <c r="D124" s="21">
        <v>11</v>
      </c>
      <c r="E124" s="21">
        <f t="shared" si="0"/>
        <v>0</v>
      </c>
      <c r="F124" s="21"/>
    </row>
    <row r="125" spans="1:6">
      <c r="A125" s="21" t="s">
        <v>17</v>
      </c>
      <c r="B125" s="21" t="s">
        <v>407</v>
      </c>
      <c r="C125" s="21">
        <v>7</v>
      </c>
      <c r="D125" s="21">
        <v>26</v>
      </c>
      <c r="E125" s="21">
        <f t="shared" si="0"/>
        <v>26.923076923076923</v>
      </c>
      <c r="F125" s="21"/>
    </row>
    <row r="126" spans="1:6">
      <c r="A126" s="21" t="s">
        <v>17</v>
      </c>
      <c r="B126" s="21" t="s">
        <v>407</v>
      </c>
      <c r="C126" s="21">
        <v>22</v>
      </c>
      <c r="D126" s="21">
        <v>23</v>
      </c>
      <c r="E126" s="21">
        <f t="shared" si="0"/>
        <v>95.652173913043484</v>
      </c>
      <c r="F126" s="21"/>
    </row>
    <row r="127" spans="1:6">
      <c r="A127" s="21" t="s">
        <v>17</v>
      </c>
      <c r="B127" s="21" t="s">
        <v>407</v>
      </c>
      <c r="C127" s="21">
        <v>16</v>
      </c>
      <c r="D127" s="21">
        <v>26</v>
      </c>
      <c r="E127" s="21">
        <f t="shared" si="0"/>
        <v>61.53846153846154</v>
      </c>
      <c r="F127" s="21"/>
    </row>
    <row r="128" spans="1:6">
      <c r="A128" s="21" t="s">
        <v>17</v>
      </c>
      <c r="B128" s="21" t="s">
        <v>407</v>
      </c>
      <c r="C128" s="21">
        <v>7</v>
      </c>
      <c r="D128" s="21">
        <v>8</v>
      </c>
      <c r="E128" s="21">
        <f t="shared" si="0"/>
        <v>87.5</v>
      </c>
      <c r="F128" s="21"/>
    </row>
    <row r="129" spans="1:6">
      <c r="A129" s="21" t="s">
        <v>17</v>
      </c>
      <c r="B129" s="21" t="s">
        <v>408</v>
      </c>
      <c r="C129" s="21">
        <v>22</v>
      </c>
      <c r="D129" s="21">
        <v>28</v>
      </c>
      <c r="E129" s="21">
        <f t="shared" si="0"/>
        <v>78.571428571428569</v>
      </c>
      <c r="F129" s="21">
        <f>AVERAGE(E129:E138)</f>
        <v>65.83694083694084</v>
      </c>
    </row>
    <row r="130" spans="1:6">
      <c r="A130" s="21" t="s">
        <v>17</v>
      </c>
      <c r="B130" s="21" t="s">
        <v>408</v>
      </c>
      <c r="C130" s="21">
        <v>26</v>
      </c>
      <c r="D130" s="21">
        <v>28</v>
      </c>
      <c r="E130" s="21">
        <f t="shared" si="0"/>
        <v>92.857142857142861</v>
      </c>
      <c r="F130" s="21"/>
    </row>
    <row r="131" spans="1:6">
      <c r="A131" s="21" t="s">
        <v>17</v>
      </c>
      <c r="B131" s="21" t="s">
        <v>408</v>
      </c>
      <c r="C131" s="21">
        <v>23</v>
      </c>
      <c r="D131" s="21">
        <v>23</v>
      </c>
      <c r="E131" s="21">
        <f t="shared" si="0"/>
        <v>100</v>
      </c>
      <c r="F131" s="21"/>
    </row>
    <row r="132" spans="1:6">
      <c r="A132" s="21" t="s">
        <v>17</v>
      </c>
      <c r="B132" s="21" t="s">
        <v>408</v>
      </c>
      <c r="C132" s="21">
        <v>20</v>
      </c>
      <c r="D132" s="21">
        <v>36</v>
      </c>
      <c r="E132" s="21">
        <f t="shared" si="0"/>
        <v>55.555555555555557</v>
      </c>
      <c r="F132" s="21"/>
    </row>
    <row r="133" spans="1:6">
      <c r="A133" s="21" t="s">
        <v>17</v>
      </c>
      <c r="B133" s="21" t="s">
        <v>408</v>
      </c>
      <c r="C133" s="21">
        <v>25</v>
      </c>
      <c r="D133" s="21">
        <v>42</v>
      </c>
      <c r="E133" s="21">
        <f t="shared" si="0"/>
        <v>59.523809523809526</v>
      </c>
      <c r="F133" s="21"/>
    </row>
    <row r="134" spans="1:6">
      <c r="A134" s="21" t="s">
        <v>17</v>
      </c>
      <c r="B134" s="21" t="s">
        <v>408</v>
      </c>
      <c r="C134" s="21">
        <v>16</v>
      </c>
      <c r="D134" s="21">
        <v>42</v>
      </c>
      <c r="E134" s="21">
        <f t="shared" si="0"/>
        <v>38.095238095238095</v>
      </c>
      <c r="F134" s="21"/>
    </row>
    <row r="135" spans="1:6">
      <c r="A135" s="21" t="s">
        <v>17</v>
      </c>
      <c r="B135" s="21" t="s">
        <v>408</v>
      </c>
      <c r="C135" s="21">
        <v>0</v>
      </c>
      <c r="D135" s="21">
        <v>8</v>
      </c>
      <c r="E135" s="21">
        <f t="shared" si="0"/>
        <v>0</v>
      </c>
      <c r="F135" s="21"/>
    </row>
    <row r="136" spans="1:6">
      <c r="A136" s="21" t="s">
        <v>17</v>
      </c>
      <c r="B136" s="21" t="s">
        <v>408</v>
      </c>
      <c r="C136" s="21">
        <v>30</v>
      </c>
      <c r="D136" s="21">
        <v>33</v>
      </c>
      <c r="E136" s="21">
        <f t="shared" si="0"/>
        <v>90.909090909090907</v>
      </c>
      <c r="F136" s="21"/>
    </row>
    <row r="137" spans="1:6">
      <c r="A137" s="21" t="s">
        <v>17</v>
      </c>
      <c r="B137" s="21" t="s">
        <v>408</v>
      </c>
      <c r="C137" s="21">
        <v>15</v>
      </c>
      <c r="D137" s="21">
        <v>15</v>
      </c>
      <c r="E137" s="21">
        <f t="shared" si="0"/>
        <v>100</v>
      </c>
      <c r="F137" s="21"/>
    </row>
    <row r="138" spans="1:6">
      <c r="A138" s="21" t="s">
        <v>17</v>
      </c>
      <c r="B138" s="21" t="s">
        <v>408</v>
      </c>
      <c r="C138" s="21">
        <v>9</v>
      </c>
      <c r="D138" s="21">
        <v>21</v>
      </c>
      <c r="E138" s="21">
        <f t="shared" si="0"/>
        <v>42.857142857142854</v>
      </c>
      <c r="F138" s="21"/>
    </row>
    <row r="139" spans="1:6">
      <c r="A139" s="21" t="s">
        <v>17</v>
      </c>
      <c r="B139" s="21" t="s">
        <v>409</v>
      </c>
      <c r="C139" s="21">
        <v>12</v>
      </c>
      <c r="D139" s="21">
        <v>15</v>
      </c>
      <c r="E139" s="21">
        <f t="shared" si="0"/>
        <v>80</v>
      </c>
      <c r="F139" s="21">
        <f>AVERAGE(E139:E146)</f>
        <v>17.721674876847292</v>
      </c>
    </row>
    <row r="140" spans="1:6">
      <c r="A140" s="21" t="s">
        <v>17</v>
      </c>
      <c r="B140" s="21" t="s">
        <v>409</v>
      </c>
      <c r="C140" s="21">
        <v>0</v>
      </c>
      <c r="D140" s="21">
        <v>15</v>
      </c>
      <c r="E140" s="21">
        <f t="shared" si="0"/>
        <v>0</v>
      </c>
      <c r="F140" s="21"/>
    </row>
    <row r="141" spans="1:6">
      <c r="A141" s="21" t="s">
        <v>17</v>
      </c>
      <c r="B141" s="21" t="s">
        <v>409</v>
      </c>
      <c r="C141" s="21">
        <v>3</v>
      </c>
      <c r="D141" s="21">
        <v>35</v>
      </c>
      <c r="E141" s="21">
        <f t="shared" si="0"/>
        <v>8.5714285714285712</v>
      </c>
      <c r="F141" s="21"/>
    </row>
    <row r="142" spans="1:6">
      <c r="A142" s="21" t="s">
        <v>17</v>
      </c>
      <c r="B142" s="21" t="s">
        <v>409</v>
      </c>
      <c r="C142" s="21">
        <v>3</v>
      </c>
      <c r="D142" s="21">
        <v>29</v>
      </c>
      <c r="E142" s="21">
        <f t="shared" si="0"/>
        <v>10.344827586206897</v>
      </c>
      <c r="F142" s="21"/>
    </row>
    <row r="143" spans="1:6">
      <c r="A143" s="21" t="s">
        <v>17</v>
      </c>
      <c r="B143" s="21" t="s">
        <v>409</v>
      </c>
      <c r="C143" s="21">
        <v>0</v>
      </c>
      <c r="D143" s="21">
        <v>37</v>
      </c>
      <c r="E143" s="21">
        <f t="shared" si="0"/>
        <v>0</v>
      </c>
      <c r="F143" s="21"/>
    </row>
    <row r="144" spans="1:6">
      <c r="A144" s="21" t="s">
        <v>17</v>
      </c>
      <c r="B144" s="21" t="s">
        <v>409</v>
      </c>
      <c r="C144" s="21">
        <v>0</v>
      </c>
      <c r="D144" s="21">
        <v>9</v>
      </c>
      <c r="E144" s="21">
        <f t="shared" si="0"/>
        <v>0</v>
      </c>
      <c r="F144" s="21"/>
    </row>
    <row r="145" spans="1:6">
      <c r="A145" s="21" t="s">
        <v>17</v>
      </c>
      <c r="B145" s="21" t="s">
        <v>409</v>
      </c>
      <c r="C145" s="21">
        <v>0</v>
      </c>
      <c r="D145" s="21">
        <v>35</v>
      </c>
      <c r="E145" s="21">
        <f t="shared" si="0"/>
        <v>0</v>
      </c>
      <c r="F145" s="21"/>
    </row>
    <row r="146" spans="1:6">
      <c r="A146" s="21" t="s">
        <v>17</v>
      </c>
      <c r="B146" s="21" t="s">
        <v>409</v>
      </c>
      <c r="C146" s="21">
        <v>12</v>
      </c>
      <c r="D146" s="21">
        <v>28</v>
      </c>
      <c r="E146" s="21">
        <f t="shared" si="0"/>
        <v>42.857142857142854</v>
      </c>
      <c r="F146" s="21"/>
    </row>
    <row r="147" spans="1:6">
      <c r="A147" s="21" t="s">
        <v>17</v>
      </c>
      <c r="B147" s="21" t="s">
        <v>410</v>
      </c>
      <c r="C147" s="21">
        <v>2</v>
      </c>
      <c r="D147" s="21">
        <v>11</v>
      </c>
      <c r="E147" s="21">
        <f t="shared" si="0"/>
        <v>18.181818181818183</v>
      </c>
      <c r="F147" s="21">
        <f>AVERAGE(E147:E153)</f>
        <v>28.545882035584555</v>
      </c>
    </row>
    <row r="148" spans="1:6">
      <c r="A148" s="21" t="s">
        <v>17</v>
      </c>
      <c r="B148" s="21" t="s">
        <v>410</v>
      </c>
      <c r="C148" s="21">
        <v>7</v>
      </c>
      <c r="D148" s="21">
        <v>11</v>
      </c>
      <c r="E148" s="21">
        <f t="shared" si="0"/>
        <v>63.636363636363633</v>
      </c>
      <c r="F148" s="21"/>
    </row>
    <row r="149" spans="1:6">
      <c r="A149" s="21" t="s">
        <v>17</v>
      </c>
      <c r="B149" s="21" t="s">
        <v>410</v>
      </c>
      <c r="C149" s="21">
        <v>16</v>
      </c>
      <c r="D149" s="21">
        <v>26</v>
      </c>
      <c r="E149" s="21">
        <f t="shared" si="0"/>
        <v>61.53846153846154</v>
      </c>
      <c r="F149" s="21"/>
    </row>
    <row r="150" spans="1:6">
      <c r="A150" s="21" t="s">
        <v>17</v>
      </c>
      <c r="B150" s="21" t="s">
        <v>410</v>
      </c>
      <c r="C150" s="21">
        <v>6</v>
      </c>
      <c r="D150" s="21">
        <v>46</v>
      </c>
      <c r="E150" s="21">
        <f t="shared" si="0"/>
        <v>13.043478260869565</v>
      </c>
      <c r="F150" s="21"/>
    </row>
    <row r="151" spans="1:6">
      <c r="A151" s="21" t="s">
        <v>17</v>
      </c>
      <c r="B151" s="21" t="s">
        <v>410</v>
      </c>
      <c r="C151" s="21">
        <v>7</v>
      </c>
      <c r="D151" s="21">
        <v>38</v>
      </c>
      <c r="E151" s="21">
        <f t="shared" si="0"/>
        <v>18.421052631578945</v>
      </c>
      <c r="F151" s="21"/>
    </row>
    <row r="152" spans="1:6">
      <c r="A152" s="21" t="s">
        <v>17</v>
      </c>
      <c r="B152" s="21" t="s">
        <v>410</v>
      </c>
      <c r="C152" s="21">
        <v>0</v>
      </c>
      <c r="D152" s="21">
        <v>44</v>
      </c>
      <c r="E152" s="21">
        <f t="shared" si="0"/>
        <v>0</v>
      </c>
      <c r="F152" s="21"/>
    </row>
    <row r="153" spans="1:6">
      <c r="A153" s="21" t="s">
        <v>17</v>
      </c>
      <c r="B153" s="21" t="s">
        <v>410</v>
      </c>
      <c r="C153" s="21">
        <v>3</v>
      </c>
      <c r="D153" s="21">
        <v>12</v>
      </c>
      <c r="E153" s="21">
        <f t="shared" si="0"/>
        <v>25</v>
      </c>
      <c r="F153" s="21"/>
    </row>
    <row r="154" spans="1:6">
      <c r="A154" s="21" t="s">
        <v>17</v>
      </c>
      <c r="B154" s="21" t="s">
        <v>411</v>
      </c>
      <c r="C154" s="21">
        <v>20</v>
      </c>
      <c r="D154" s="21">
        <v>25</v>
      </c>
      <c r="E154" s="21">
        <f t="shared" si="0"/>
        <v>80</v>
      </c>
      <c r="F154" s="21">
        <f>AVERAGE(E154:E162)</f>
        <v>41.529144194209692</v>
      </c>
    </row>
    <row r="155" spans="1:6">
      <c r="A155" s="21" t="s">
        <v>17</v>
      </c>
      <c r="B155" s="21" t="s">
        <v>411</v>
      </c>
      <c r="C155" s="21">
        <v>25</v>
      </c>
      <c r="D155" s="21">
        <v>29</v>
      </c>
      <c r="E155" s="21">
        <f t="shared" si="0"/>
        <v>86.206896551724128</v>
      </c>
      <c r="F155" s="21"/>
    </row>
    <row r="156" spans="1:6">
      <c r="A156" s="21" t="s">
        <v>17</v>
      </c>
      <c r="B156" s="21" t="s">
        <v>411</v>
      </c>
      <c r="C156" s="21">
        <v>22</v>
      </c>
      <c r="D156" s="21">
        <v>24</v>
      </c>
      <c r="E156" s="21">
        <f t="shared" si="0"/>
        <v>91.666666666666657</v>
      </c>
      <c r="F156" s="21"/>
    </row>
    <row r="157" spans="1:6">
      <c r="A157" s="21" t="s">
        <v>17</v>
      </c>
      <c r="B157" s="21" t="s">
        <v>411</v>
      </c>
      <c r="C157" s="21">
        <v>34</v>
      </c>
      <c r="D157" s="21">
        <v>46</v>
      </c>
      <c r="E157" s="21">
        <f t="shared" si="0"/>
        <v>73.91304347826086</v>
      </c>
      <c r="F157" s="21"/>
    </row>
    <row r="158" spans="1:6">
      <c r="A158" s="21" t="s">
        <v>17</v>
      </c>
      <c r="B158" s="21" t="s">
        <v>411</v>
      </c>
      <c r="C158" s="21">
        <v>1</v>
      </c>
      <c r="D158" s="21">
        <v>19</v>
      </c>
      <c r="E158" s="21">
        <f t="shared" si="0"/>
        <v>5.2631578947368416</v>
      </c>
      <c r="F158" s="21"/>
    </row>
    <row r="159" spans="1:6">
      <c r="A159" s="21" t="s">
        <v>17</v>
      </c>
      <c r="B159" s="21" t="s">
        <v>411</v>
      </c>
      <c r="C159" s="21">
        <v>5</v>
      </c>
      <c r="D159" s="21">
        <v>32</v>
      </c>
      <c r="E159" s="21">
        <f t="shared" si="0"/>
        <v>15.625</v>
      </c>
      <c r="F159" s="21"/>
    </row>
    <row r="160" spans="1:6">
      <c r="A160" s="21" t="s">
        <v>17</v>
      </c>
      <c r="B160" s="21" t="s">
        <v>411</v>
      </c>
      <c r="C160" s="21">
        <v>1</v>
      </c>
      <c r="D160" s="21">
        <v>26</v>
      </c>
      <c r="E160" s="21">
        <f t="shared" si="0"/>
        <v>3.8461538461538463</v>
      </c>
      <c r="F160" s="21"/>
    </row>
    <row r="161" spans="1:6">
      <c r="A161" s="21" t="s">
        <v>17</v>
      </c>
      <c r="B161" s="21" t="s">
        <v>411</v>
      </c>
      <c r="C161" s="21">
        <v>0</v>
      </c>
      <c r="D161" s="21">
        <v>6</v>
      </c>
      <c r="E161" s="21">
        <f t="shared" si="0"/>
        <v>0</v>
      </c>
      <c r="F161" s="21"/>
    </row>
    <row r="162" spans="1:6">
      <c r="A162" s="21" t="s">
        <v>17</v>
      </c>
      <c r="B162" s="21" t="s">
        <v>411</v>
      </c>
      <c r="C162" s="21">
        <v>5</v>
      </c>
      <c r="D162" s="21">
        <v>29</v>
      </c>
      <c r="E162" s="21">
        <f t="shared" si="0"/>
        <v>17.241379310344829</v>
      </c>
      <c r="F162" s="21"/>
    </row>
    <row r="163" spans="1:6">
      <c r="A163" s="21" t="s">
        <v>17</v>
      </c>
      <c r="B163" s="21" t="s">
        <v>412</v>
      </c>
      <c r="C163" s="21">
        <v>0</v>
      </c>
      <c r="D163" s="21">
        <v>12</v>
      </c>
      <c r="E163" s="21">
        <f t="shared" si="0"/>
        <v>0</v>
      </c>
      <c r="F163" s="21">
        <f>AVERAGE(E163:E171)</f>
        <v>12.572796558729131</v>
      </c>
    </row>
    <row r="164" spans="1:6">
      <c r="A164" s="21" t="s">
        <v>17</v>
      </c>
      <c r="B164" s="21" t="s">
        <v>412</v>
      </c>
      <c r="C164" s="21">
        <v>0</v>
      </c>
      <c r="D164" s="21">
        <v>4</v>
      </c>
      <c r="E164" s="21">
        <f t="shared" si="0"/>
        <v>0</v>
      </c>
      <c r="F164" s="21"/>
    </row>
    <row r="165" spans="1:6">
      <c r="A165" s="21" t="s">
        <v>17</v>
      </c>
      <c r="B165" s="21" t="s">
        <v>412</v>
      </c>
      <c r="C165" s="21">
        <v>1</v>
      </c>
      <c r="D165" s="21">
        <v>21</v>
      </c>
      <c r="E165" s="21">
        <f t="shared" si="0"/>
        <v>4.7619047619047619</v>
      </c>
      <c r="F165" s="21"/>
    </row>
    <row r="166" spans="1:6">
      <c r="A166" s="21" t="s">
        <v>17</v>
      </c>
      <c r="B166" s="21" t="s">
        <v>412</v>
      </c>
      <c r="C166" s="21">
        <v>1</v>
      </c>
      <c r="D166" s="21">
        <v>14</v>
      </c>
      <c r="E166" s="21">
        <f t="shared" si="0"/>
        <v>7.1428571428571423</v>
      </c>
      <c r="F166" s="21"/>
    </row>
    <row r="167" spans="1:6">
      <c r="A167" s="21" t="s">
        <v>17</v>
      </c>
      <c r="B167" s="21" t="s">
        <v>412</v>
      </c>
      <c r="C167" s="21">
        <v>2</v>
      </c>
      <c r="D167" s="21">
        <v>25</v>
      </c>
      <c r="E167" s="21">
        <f t="shared" si="0"/>
        <v>8</v>
      </c>
      <c r="F167" s="21"/>
    </row>
    <row r="168" spans="1:6">
      <c r="A168" s="21" t="s">
        <v>17</v>
      </c>
      <c r="B168" s="21" t="s">
        <v>412</v>
      </c>
      <c r="C168" s="21">
        <v>5</v>
      </c>
      <c r="D168" s="21">
        <v>49</v>
      </c>
      <c r="E168" s="21">
        <f t="shared" si="0"/>
        <v>10.204081632653061</v>
      </c>
      <c r="F168" s="21"/>
    </row>
    <row r="169" spans="1:6">
      <c r="A169" s="21" t="s">
        <v>17</v>
      </c>
      <c r="B169" s="21" t="s">
        <v>412</v>
      </c>
      <c r="C169" s="21">
        <v>5</v>
      </c>
      <c r="D169" s="21">
        <v>31</v>
      </c>
      <c r="E169" s="21">
        <f t="shared" si="0"/>
        <v>16.129032258064516</v>
      </c>
      <c r="F169" s="21"/>
    </row>
    <row r="170" spans="1:6">
      <c r="A170" s="21" t="s">
        <v>17</v>
      </c>
      <c r="B170" s="21" t="s">
        <v>412</v>
      </c>
      <c r="C170" s="21">
        <v>4</v>
      </c>
      <c r="D170" s="21">
        <v>28</v>
      </c>
      <c r="E170" s="21">
        <f t="shared" si="0"/>
        <v>14.285714285714285</v>
      </c>
      <c r="F170" s="21"/>
    </row>
    <row r="171" spans="1:6">
      <c r="A171" s="17" t="s">
        <v>17</v>
      </c>
      <c r="B171" s="17" t="s">
        <v>412</v>
      </c>
      <c r="C171" s="17">
        <v>10</v>
      </c>
      <c r="D171" s="17">
        <v>19</v>
      </c>
      <c r="E171" s="17">
        <f t="shared" si="0"/>
        <v>52.631578947368418</v>
      </c>
      <c r="F171" s="17"/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D34F-8C4C-4241-99F2-8A4FC8082CC4}">
  <dimension ref="A1:K47"/>
  <sheetViews>
    <sheetView zoomScale="81" workbookViewId="0">
      <selection activeCell="G72" sqref="G72"/>
    </sheetView>
  </sheetViews>
  <sheetFormatPr baseColWidth="10" defaultRowHeight="20"/>
  <cols>
    <col min="1" max="1" width="9.7109375" customWidth="1"/>
    <col min="4" max="4" width="9.140625" customWidth="1"/>
    <col min="5" max="5" width="24.28515625" customWidth="1"/>
    <col min="7" max="7" width="9.42578125" customWidth="1"/>
    <col min="10" max="10" width="9.28515625" customWidth="1"/>
    <col min="11" max="11" width="15.28515625" customWidth="1"/>
  </cols>
  <sheetData>
    <row r="1" spans="1:11">
      <c r="A1" s="15" t="s">
        <v>436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7" customFormat="1">
      <c r="A2" s="16" t="s">
        <v>15</v>
      </c>
      <c r="B2" s="16"/>
      <c r="C2" s="15"/>
      <c r="D2" s="18" t="s">
        <v>443</v>
      </c>
      <c r="E2" s="18"/>
      <c r="F2" s="15"/>
      <c r="G2" s="15"/>
      <c r="H2" s="15"/>
      <c r="I2" s="15"/>
      <c r="J2" s="15"/>
      <c r="K2" s="15"/>
    </row>
    <row r="3" spans="1:11" s="7" customFormat="1" ht="36">
      <c r="A3" s="23" t="s">
        <v>51</v>
      </c>
      <c r="B3" s="15" t="s">
        <v>53</v>
      </c>
      <c r="C3" s="15"/>
      <c r="D3" s="19" t="s">
        <v>51</v>
      </c>
      <c r="E3" s="19" t="s">
        <v>444</v>
      </c>
      <c r="F3" s="15"/>
      <c r="G3" s="23"/>
      <c r="H3" s="15"/>
      <c r="I3" s="23"/>
      <c r="J3" s="23"/>
      <c r="K3" s="23"/>
    </row>
    <row r="4" spans="1:11">
      <c r="A4" s="21" t="s">
        <v>10</v>
      </c>
      <c r="B4" s="21">
        <v>0.81313451999999997</v>
      </c>
      <c r="C4" s="21"/>
      <c r="D4" s="21" t="s">
        <v>10</v>
      </c>
      <c r="E4" s="21">
        <v>1.6894264530000001</v>
      </c>
      <c r="F4" s="21"/>
      <c r="G4" s="21"/>
      <c r="H4" s="21"/>
      <c r="I4" s="21"/>
      <c r="J4" s="21"/>
      <c r="K4" s="21"/>
    </row>
    <row r="5" spans="1:11">
      <c r="A5" s="21" t="s">
        <v>10</v>
      </c>
      <c r="B5" s="21">
        <v>1.0375475300000001</v>
      </c>
      <c r="C5" s="21"/>
      <c r="D5" s="21" t="s">
        <v>10</v>
      </c>
      <c r="E5" s="21">
        <v>2.1438387539999999</v>
      </c>
      <c r="F5" s="21"/>
      <c r="G5" s="21"/>
      <c r="H5" s="21"/>
      <c r="I5" s="21"/>
      <c r="J5" s="21"/>
      <c r="K5" s="21"/>
    </row>
    <row r="6" spans="1:11">
      <c r="A6" s="21" t="s">
        <v>10</v>
      </c>
      <c r="B6" s="21">
        <v>0.79124709500000001</v>
      </c>
      <c r="C6" s="21"/>
      <c r="D6" s="21" t="s">
        <v>10</v>
      </c>
      <c r="E6" s="21">
        <v>2.3250122370000001</v>
      </c>
      <c r="F6" s="21"/>
      <c r="G6" s="21"/>
      <c r="H6" s="21"/>
      <c r="I6" s="21"/>
      <c r="J6" s="21"/>
      <c r="K6" s="21"/>
    </row>
    <row r="7" spans="1:11">
      <c r="A7" s="21" t="s">
        <v>10</v>
      </c>
      <c r="B7" s="21">
        <v>0.96124829000000001</v>
      </c>
      <c r="C7" s="21"/>
      <c r="D7" s="21" t="s">
        <v>10</v>
      </c>
      <c r="E7" s="21">
        <v>2.9075990009999999</v>
      </c>
      <c r="F7" s="21"/>
      <c r="G7" s="21"/>
      <c r="H7" s="21"/>
      <c r="I7" s="21"/>
      <c r="J7" s="21"/>
      <c r="K7" s="21"/>
    </row>
    <row r="8" spans="1:11">
      <c r="A8" s="21" t="s">
        <v>10</v>
      </c>
      <c r="B8" s="21">
        <v>1.2518101399999999</v>
      </c>
      <c r="C8" s="21"/>
      <c r="D8" s="21" t="s">
        <v>10</v>
      </c>
      <c r="E8" s="21">
        <v>3.75</v>
      </c>
      <c r="F8" s="21"/>
      <c r="G8" s="21"/>
      <c r="H8" s="21"/>
      <c r="I8" s="21"/>
      <c r="J8" s="21"/>
      <c r="K8" s="21"/>
    </row>
    <row r="9" spans="1:11">
      <c r="A9" s="21" t="s">
        <v>10</v>
      </c>
      <c r="B9" s="21">
        <v>0.87348735</v>
      </c>
      <c r="C9" s="21"/>
      <c r="D9" s="21" t="s">
        <v>10</v>
      </c>
      <c r="E9" s="21">
        <v>2.9785894210000001</v>
      </c>
      <c r="F9" s="21"/>
      <c r="G9" s="21"/>
      <c r="H9" s="21"/>
      <c r="I9" s="21"/>
      <c r="J9" s="21"/>
      <c r="K9" s="21"/>
    </row>
    <row r="10" spans="1:11">
      <c r="A10" s="21" t="s">
        <v>19</v>
      </c>
      <c r="B10" s="21">
        <v>2.0932676520000002</v>
      </c>
      <c r="C10" s="21"/>
      <c r="D10" s="21" t="s">
        <v>19</v>
      </c>
      <c r="E10" s="21">
        <v>5.1145277690000004</v>
      </c>
      <c r="F10" s="21"/>
      <c r="G10" s="21"/>
      <c r="H10" s="21"/>
      <c r="I10" s="21"/>
      <c r="J10" s="21"/>
      <c r="K10" s="21"/>
    </row>
    <row r="11" spans="1:11">
      <c r="A11" s="21" t="s">
        <v>19</v>
      </c>
      <c r="B11" s="21">
        <v>1.1406074239999999</v>
      </c>
      <c r="C11" s="21"/>
      <c r="D11" s="21" t="s">
        <v>19</v>
      </c>
      <c r="E11" s="21">
        <v>4.0647600260000001</v>
      </c>
      <c r="F11" s="21"/>
      <c r="G11" s="21"/>
      <c r="H11" s="21"/>
      <c r="I11" s="21"/>
      <c r="J11" s="21"/>
      <c r="K11" s="21"/>
    </row>
    <row r="12" spans="1:11">
      <c r="A12" s="21" t="s">
        <v>19</v>
      </c>
      <c r="B12" s="21">
        <v>2.3389366690000002</v>
      </c>
      <c r="C12" s="21"/>
      <c r="D12" s="21" t="s">
        <v>19</v>
      </c>
      <c r="E12" s="21">
        <v>4.4526157399999997</v>
      </c>
      <c r="F12" s="21"/>
      <c r="G12" s="21"/>
      <c r="H12" s="21"/>
      <c r="I12" s="21"/>
      <c r="J12" s="21"/>
      <c r="K12" s="21"/>
    </row>
    <row r="13" spans="1:11">
      <c r="A13" s="21" t="s">
        <v>19</v>
      </c>
      <c r="B13" s="21">
        <v>1.544980443</v>
      </c>
      <c r="C13" s="21"/>
      <c r="D13" s="21" t="s">
        <v>19</v>
      </c>
      <c r="E13" s="21">
        <v>4.0590717300000003</v>
      </c>
      <c r="F13" s="21"/>
      <c r="G13" s="21"/>
      <c r="H13" s="21"/>
      <c r="I13" s="21"/>
      <c r="J13" s="21"/>
      <c r="K13" s="21"/>
    </row>
    <row r="14" spans="1:11">
      <c r="A14" s="21" t="s">
        <v>19</v>
      </c>
      <c r="B14" s="21">
        <v>1.5484925540000001</v>
      </c>
      <c r="C14" s="21"/>
      <c r="D14" s="21" t="s">
        <v>19</v>
      </c>
      <c r="E14" s="21">
        <v>4.20830401</v>
      </c>
      <c r="F14" s="21"/>
      <c r="G14" s="21"/>
      <c r="H14" s="21"/>
      <c r="I14" s="21"/>
      <c r="J14" s="21"/>
      <c r="K14" s="21"/>
    </row>
    <row r="15" spans="1:11">
      <c r="A15" s="21" t="s">
        <v>20</v>
      </c>
      <c r="B15" s="21">
        <v>0.82571512999999996</v>
      </c>
      <c r="C15" s="21"/>
      <c r="D15" s="21" t="s">
        <v>20</v>
      </c>
      <c r="E15" s="21">
        <v>1.7357142860000001</v>
      </c>
      <c r="F15" s="21"/>
      <c r="G15" s="21"/>
      <c r="H15" s="21"/>
      <c r="I15" s="21"/>
      <c r="J15" s="21"/>
      <c r="K15" s="21"/>
    </row>
    <row r="16" spans="1:11">
      <c r="A16" s="21" t="s">
        <v>20</v>
      </c>
      <c r="B16" s="21">
        <v>0.77353342000000003</v>
      </c>
      <c r="C16" s="21"/>
      <c r="D16" s="21" t="s">
        <v>20</v>
      </c>
      <c r="E16" s="21">
        <v>2.5114638450000002</v>
      </c>
      <c r="F16" s="21"/>
      <c r="G16" s="21"/>
      <c r="H16" s="21"/>
      <c r="I16" s="21"/>
      <c r="J16" s="21"/>
      <c r="K16" s="21"/>
    </row>
    <row r="17" spans="1:11">
      <c r="A17" s="21" t="s">
        <v>20</v>
      </c>
      <c r="B17" s="21">
        <v>0.70933734999999998</v>
      </c>
      <c r="C17" s="21"/>
      <c r="D17" s="21" t="s">
        <v>20</v>
      </c>
      <c r="E17" s="21">
        <v>2.5222929939999998</v>
      </c>
      <c r="F17" s="21"/>
      <c r="G17" s="21"/>
      <c r="H17" s="21"/>
      <c r="I17" s="21"/>
      <c r="J17" s="21"/>
      <c r="K17" s="21"/>
    </row>
    <row r="18" spans="1:11">
      <c r="A18" s="21" t="s">
        <v>20</v>
      </c>
      <c r="B18" s="21">
        <v>0.97632057999999999</v>
      </c>
      <c r="C18" s="21"/>
      <c r="D18" s="21" t="s">
        <v>20</v>
      </c>
      <c r="E18" s="21">
        <v>1.7649253730000001</v>
      </c>
      <c r="F18" s="21"/>
      <c r="G18" s="21"/>
      <c r="H18" s="21"/>
      <c r="I18" s="21"/>
      <c r="J18" s="21"/>
      <c r="K18" s="21"/>
    </row>
    <row r="19" spans="1:11">
      <c r="A19" s="21" t="s">
        <v>20</v>
      </c>
      <c r="B19" s="21">
        <v>0.88468157999999997</v>
      </c>
      <c r="C19" s="21"/>
      <c r="D19" s="21" t="s">
        <v>20</v>
      </c>
      <c r="E19" s="21">
        <v>2.5214007779999998</v>
      </c>
      <c r="F19" s="21"/>
      <c r="G19" s="21"/>
      <c r="H19" s="21"/>
      <c r="I19" s="21"/>
      <c r="J19" s="21"/>
      <c r="K19" s="21"/>
    </row>
    <row r="20" spans="1:11">
      <c r="A20" s="21" t="s">
        <v>21</v>
      </c>
      <c r="B20" s="21">
        <v>0.81538462</v>
      </c>
      <c r="C20" s="21"/>
      <c r="D20" s="21" t="s">
        <v>21</v>
      </c>
      <c r="E20" s="21">
        <v>7.4641509429999999</v>
      </c>
      <c r="F20" s="21"/>
      <c r="G20" s="21"/>
      <c r="H20" s="21"/>
      <c r="I20" s="21"/>
      <c r="J20" s="21"/>
      <c r="K20" s="21"/>
    </row>
    <row r="21" spans="1:11">
      <c r="A21" s="21" t="s">
        <v>21</v>
      </c>
      <c r="B21" s="21">
        <v>0.52611054999999995</v>
      </c>
      <c r="C21" s="21"/>
      <c r="D21" s="21" t="s">
        <v>21</v>
      </c>
      <c r="E21" s="21">
        <v>10.821785370000001</v>
      </c>
      <c r="F21" s="21"/>
      <c r="G21" s="21"/>
      <c r="H21" s="21"/>
      <c r="I21" s="21"/>
      <c r="J21" s="21"/>
      <c r="K21" s="21"/>
    </row>
    <row r="22" spans="1:11">
      <c r="A22" s="21" t="s">
        <v>21</v>
      </c>
      <c r="B22" s="21">
        <v>0.51976696</v>
      </c>
      <c r="C22" s="21"/>
      <c r="D22" s="21" t="s">
        <v>21</v>
      </c>
      <c r="E22" s="21">
        <v>12.9703763</v>
      </c>
      <c r="F22" s="21"/>
      <c r="G22" s="21"/>
      <c r="H22" s="21"/>
      <c r="I22" s="21"/>
      <c r="J22" s="21"/>
      <c r="K22" s="21"/>
    </row>
    <row r="23" spans="1:11">
      <c r="A23" s="17" t="s">
        <v>21</v>
      </c>
      <c r="B23" s="17">
        <v>0.96053997999999996</v>
      </c>
      <c r="C23" s="21"/>
      <c r="D23" s="17" t="s">
        <v>21</v>
      </c>
      <c r="E23" s="17">
        <v>0.93783783799999998</v>
      </c>
      <c r="F23" s="21"/>
      <c r="G23" s="21"/>
      <c r="H23" s="21"/>
      <c r="I23" s="21"/>
      <c r="J23" s="21"/>
      <c r="K23" s="21"/>
    </row>
    <row r="25" spans="1:11">
      <c r="A25" s="21"/>
      <c r="B25" s="21"/>
      <c r="C25" s="21"/>
      <c r="D25" s="21"/>
      <c r="E25" s="21"/>
    </row>
    <row r="26" spans="1:11">
      <c r="A26" s="18" t="s">
        <v>16</v>
      </c>
      <c r="B26" s="18"/>
      <c r="C26" s="15"/>
      <c r="D26" s="18" t="s">
        <v>445</v>
      </c>
      <c r="E26" s="18"/>
    </row>
    <row r="27" spans="1:11" ht="34">
      <c r="A27" s="19" t="s">
        <v>51</v>
      </c>
      <c r="B27" s="18" t="s">
        <v>53</v>
      </c>
      <c r="C27" s="23"/>
      <c r="D27" s="19" t="s">
        <v>51</v>
      </c>
      <c r="E27" s="19" t="s">
        <v>446</v>
      </c>
    </row>
    <row r="28" spans="1:11">
      <c r="A28" s="21" t="s">
        <v>10</v>
      </c>
      <c r="B28" s="21">
        <v>83.05</v>
      </c>
      <c r="C28" s="21"/>
      <c r="D28" s="21" t="s">
        <v>10</v>
      </c>
      <c r="E28" s="21">
        <v>28.75</v>
      </c>
    </row>
    <row r="29" spans="1:11">
      <c r="A29" s="21" t="s">
        <v>10</v>
      </c>
      <c r="B29" s="21">
        <v>88.82</v>
      </c>
      <c r="C29" s="21"/>
      <c r="D29" s="21" t="s">
        <v>10</v>
      </c>
      <c r="E29" s="21">
        <v>25.66</v>
      </c>
    </row>
    <row r="30" spans="1:11">
      <c r="A30" s="21" t="s">
        <v>10</v>
      </c>
      <c r="B30" s="21">
        <v>94.21</v>
      </c>
      <c r="C30" s="21"/>
      <c r="D30" s="21" t="s">
        <v>10</v>
      </c>
      <c r="E30" s="21">
        <v>24.89</v>
      </c>
    </row>
    <row r="31" spans="1:11">
      <c r="A31" s="21" t="s">
        <v>10</v>
      </c>
      <c r="B31" s="21">
        <v>96.85</v>
      </c>
      <c r="C31" s="21"/>
      <c r="D31" s="21" t="s">
        <v>10</v>
      </c>
      <c r="E31" s="21">
        <v>33.549999999999997</v>
      </c>
    </row>
    <row r="32" spans="1:11">
      <c r="A32" s="21" t="s">
        <v>10</v>
      </c>
      <c r="B32" s="21">
        <v>91.82</v>
      </c>
      <c r="C32" s="21"/>
      <c r="D32" s="21" t="s">
        <v>10</v>
      </c>
      <c r="E32" s="21">
        <v>30.82</v>
      </c>
    </row>
    <row r="33" spans="1:5">
      <c r="A33" s="21" t="s">
        <v>10</v>
      </c>
      <c r="B33" s="21">
        <v>94.19</v>
      </c>
      <c r="C33" s="21"/>
      <c r="D33" s="21" t="s">
        <v>10</v>
      </c>
      <c r="E33" s="21">
        <v>25.61</v>
      </c>
    </row>
    <row r="34" spans="1:5">
      <c r="A34" s="21" t="s">
        <v>19</v>
      </c>
      <c r="B34" s="21">
        <v>91.05</v>
      </c>
      <c r="C34" s="21"/>
      <c r="D34" s="21" t="s">
        <v>19</v>
      </c>
      <c r="E34" s="21">
        <v>32.049999999999997</v>
      </c>
    </row>
    <row r="35" spans="1:5">
      <c r="A35" s="21" t="s">
        <v>19</v>
      </c>
      <c r="B35" s="21">
        <v>96.51</v>
      </c>
      <c r="C35" s="21"/>
      <c r="D35" s="21" t="s">
        <v>19</v>
      </c>
      <c r="E35" s="21">
        <v>36.340000000000003</v>
      </c>
    </row>
    <row r="36" spans="1:5">
      <c r="A36" s="21" t="s">
        <v>19</v>
      </c>
      <c r="B36" s="21">
        <v>96.42</v>
      </c>
      <c r="C36" s="21"/>
      <c r="D36" s="21" t="s">
        <v>19</v>
      </c>
      <c r="E36" s="21">
        <v>23.33</v>
      </c>
    </row>
    <row r="37" spans="1:5">
      <c r="A37" s="21" t="s">
        <v>19</v>
      </c>
      <c r="B37" s="21">
        <v>95.04</v>
      </c>
      <c r="C37" s="21"/>
      <c r="D37" s="21" t="s">
        <v>19</v>
      </c>
      <c r="E37" s="21">
        <v>38.9</v>
      </c>
    </row>
    <row r="38" spans="1:5">
      <c r="A38" s="21" t="s">
        <v>19</v>
      </c>
      <c r="B38" s="21">
        <v>95.36</v>
      </c>
      <c r="C38" s="21"/>
      <c r="D38" s="21" t="s">
        <v>19</v>
      </c>
      <c r="E38" s="21">
        <v>31.32</v>
      </c>
    </row>
    <row r="39" spans="1:5">
      <c r="A39" s="21" t="s">
        <v>20</v>
      </c>
      <c r="B39" s="21">
        <v>74.72</v>
      </c>
      <c r="C39" s="21"/>
      <c r="D39" s="21" t="s">
        <v>20</v>
      </c>
      <c r="E39" s="21">
        <v>18.41</v>
      </c>
    </row>
    <row r="40" spans="1:5">
      <c r="A40" s="21" t="s">
        <v>20</v>
      </c>
      <c r="B40" s="21">
        <v>93.3</v>
      </c>
      <c r="C40" s="21"/>
      <c r="D40" s="21" t="s">
        <v>20</v>
      </c>
      <c r="E40" s="21">
        <v>31.95</v>
      </c>
    </row>
    <row r="41" spans="1:5">
      <c r="A41" s="21" t="s">
        <v>20</v>
      </c>
      <c r="B41" s="21">
        <v>71.91</v>
      </c>
      <c r="C41" s="21"/>
      <c r="D41" s="21" t="s">
        <v>20</v>
      </c>
      <c r="E41" s="21">
        <v>25.37</v>
      </c>
    </row>
    <row r="42" spans="1:5">
      <c r="A42" s="21" t="s">
        <v>20</v>
      </c>
      <c r="B42" s="21">
        <v>95.35</v>
      </c>
      <c r="C42" s="21"/>
      <c r="D42" s="21" t="s">
        <v>20</v>
      </c>
      <c r="E42" s="21">
        <v>23.19</v>
      </c>
    </row>
    <row r="43" spans="1:5">
      <c r="A43" s="21" t="s">
        <v>20</v>
      </c>
      <c r="B43" s="21">
        <v>97.73</v>
      </c>
      <c r="C43" s="21"/>
      <c r="D43" s="21" t="s">
        <v>20</v>
      </c>
      <c r="E43" s="21">
        <v>22.9</v>
      </c>
    </row>
    <row r="44" spans="1:5">
      <c r="A44" s="21" t="s">
        <v>21</v>
      </c>
      <c r="B44" s="21">
        <v>89.24</v>
      </c>
      <c r="C44" s="21"/>
      <c r="D44" s="21" t="s">
        <v>21</v>
      </c>
      <c r="E44" s="21">
        <v>40.81</v>
      </c>
    </row>
    <row r="45" spans="1:5">
      <c r="A45" s="21" t="s">
        <v>21</v>
      </c>
      <c r="B45" s="21">
        <v>97.43</v>
      </c>
      <c r="C45" s="21"/>
      <c r="D45" s="21" t="s">
        <v>21</v>
      </c>
      <c r="E45" s="21">
        <v>46.04</v>
      </c>
    </row>
    <row r="46" spans="1:5">
      <c r="A46" s="21" t="s">
        <v>21</v>
      </c>
      <c r="B46" s="21">
        <v>97.68</v>
      </c>
      <c r="C46" s="21"/>
      <c r="D46" s="21" t="s">
        <v>21</v>
      </c>
      <c r="E46" s="21">
        <v>36.76</v>
      </c>
    </row>
    <row r="47" spans="1:5">
      <c r="A47" s="17" t="s">
        <v>21</v>
      </c>
      <c r="B47" s="17">
        <v>54.5</v>
      </c>
      <c r="C47" s="21"/>
      <c r="D47" s="17" t="s">
        <v>21</v>
      </c>
      <c r="E47" s="17">
        <v>11.52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B348-6E60-EA43-B536-EB91C1A9CBE8}">
  <dimension ref="A1:G18"/>
  <sheetViews>
    <sheetView workbookViewId="0">
      <selection activeCell="A2" sqref="A2:XFD2"/>
    </sheetView>
  </sheetViews>
  <sheetFormatPr baseColWidth="10" defaultRowHeight="20"/>
  <cols>
    <col min="3" max="3" width="11.85546875" customWidth="1"/>
    <col min="4" max="4" width="10.42578125" customWidth="1"/>
    <col min="6" max="6" width="12.140625" customWidth="1"/>
  </cols>
  <sheetData>
    <row r="1" spans="1:7">
      <c r="A1" s="18" t="s">
        <v>437</v>
      </c>
      <c r="B1" s="21"/>
      <c r="C1" s="21"/>
      <c r="D1" s="21"/>
      <c r="E1" s="21"/>
      <c r="F1" s="21"/>
    </row>
    <row r="2" spans="1:7" s="13" customFormat="1" ht="49" customHeight="1">
      <c r="A2" s="19" t="s">
        <v>372</v>
      </c>
      <c r="B2" s="19" t="s">
        <v>401</v>
      </c>
      <c r="C2" s="19" t="s">
        <v>402</v>
      </c>
      <c r="D2" s="41" t="s">
        <v>403</v>
      </c>
      <c r="E2" s="41" t="s">
        <v>53</v>
      </c>
      <c r="F2" s="19" t="s">
        <v>434</v>
      </c>
      <c r="G2" s="10"/>
    </row>
    <row r="3" spans="1:7">
      <c r="A3" s="21" t="s">
        <v>10</v>
      </c>
      <c r="B3" s="21" t="s">
        <v>421</v>
      </c>
      <c r="C3" s="21">
        <v>13</v>
      </c>
      <c r="D3" s="21">
        <v>14</v>
      </c>
      <c r="E3" s="21">
        <f>C3/D3*100</f>
        <v>92.857142857142861</v>
      </c>
      <c r="F3" s="21">
        <f>AVERAGE(E3:E6)</f>
        <v>98.214285714285722</v>
      </c>
    </row>
    <row r="4" spans="1:7">
      <c r="A4" s="21" t="s">
        <v>10</v>
      </c>
      <c r="B4" s="21" t="s">
        <v>422</v>
      </c>
      <c r="C4" s="21">
        <v>12</v>
      </c>
      <c r="D4" s="21">
        <v>12</v>
      </c>
      <c r="E4" s="21">
        <f t="shared" ref="E4:E18" si="0">C4/D4*100</f>
        <v>100</v>
      </c>
      <c r="F4" s="21"/>
    </row>
    <row r="5" spans="1:7">
      <c r="A5" s="21" t="s">
        <v>10</v>
      </c>
      <c r="B5" s="21" t="s">
        <v>423</v>
      </c>
      <c r="C5" s="21">
        <v>14</v>
      </c>
      <c r="D5" s="21">
        <v>14</v>
      </c>
      <c r="E5" s="21">
        <f t="shared" si="0"/>
        <v>100</v>
      </c>
      <c r="F5" s="21"/>
    </row>
    <row r="6" spans="1:7">
      <c r="A6" s="21" t="s">
        <v>10</v>
      </c>
      <c r="B6" s="21" t="s">
        <v>424</v>
      </c>
      <c r="C6" s="21">
        <v>7</v>
      </c>
      <c r="D6" s="21">
        <v>7</v>
      </c>
      <c r="E6" s="21">
        <f t="shared" si="0"/>
        <v>100</v>
      </c>
      <c r="F6" s="21"/>
    </row>
    <row r="7" spans="1:7">
      <c r="A7" s="21" t="s">
        <v>413</v>
      </c>
      <c r="B7" s="21" t="s">
        <v>425</v>
      </c>
      <c r="C7" s="21">
        <v>14</v>
      </c>
      <c r="D7" s="21">
        <v>15</v>
      </c>
      <c r="E7" s="21">
        <f t="shared" si="0"/>
        <v>93.333333333333329</v>
      </c>
      <c r="F7" s="21">
        <f>AVERAGE(E7:E10)</f>
        <v>85.833333333333329</v>
      </c>
    </row>
    <row r="8" spans="1:7">
      <c r="A8" s="21" t="s">
        <v>413</v>
      </c>
      <c r="B8" s="21" t="s">
        <v>425</v>
      </c>
      <c r="C8" s="21">
        <v>8</v>
      </c>
      <c r="D8" s="21">
        <v>12</v>
      </c>
      <c r="E8" s="21">
        <f t="shared" si="0"/>
        <v>66.666666666666657</v>
      </c>
      <c r="F8" s="21"/>
    </row>
    <row r="9" spans="1:7">
      <c r="A9" s="21" t="s">
        <v>413</v>
      </c>
      <c r="B9" s="21" t="s">
        <v>425</v>
      </c>
      <c r="C9" s="21">
        <v>11</v>
      </c>
      <c r="D9" s="21">
        <v>12</v>
      </c>
      <c r="E9" s="21">
        <f t="shared" si="0"/>
        <v>91.666666666666657</v>
      </c>
      <c r="F9" s="21"/>
    </row>
    <row r="10" spans="1:7">
      <c r="A10" s="21" t="s">
        <v>413</v>
      </c>
      <c r="B10" s="21" t="s">
        <v>425</v>
      </c>
      <c r="C10" s="21">
        <v>11</v>
      </c>
      <c r="D10" s="21">
        <v>12</v>
      </c>
      <c r="E10" s="21">
        <f t="shared" si="0"/>
        <v>91.666666666666657</v>
      </c>
      <c r="F10" s="21"/>
    </row>
    <row r="11" spans="1:7">
      <c r="A11" s="21" t="s">
        <v>17</v>
      </c>
      <c r="B11" s="21" t="s">
        <v>426</v>
      </c>
      <c r="C11" s="21">
        <v>12</v>
      </c>
      <c r="D11" s="21">
        <v>15</v>
      </c>
      <c r="E11" s="21">
        <f t="shared" si="0"/>
        <v>80</v>
      </c>
      <c r="F11" s="21">
        <f>AVERAGE(E11:E14)</f>
        <v>91.770833333333329</v>
      </c>
    </row>
    <row r="12" spans="1:7">
      <c r="A12" s="21" t="s">
        <v>17</v>
      </c>
      <c r="B12" s="21" t="s">
        <v>427</v>
      </c>
      <c r="C12" s="21">
        <v>12</v>
      </c>
      <c r="D12" s="21">
        <v>12</v>
      </c>
      <c r="E12" s="21">
        <f t="shared" si="0"/>
        <v>100</v>
      </c>
      <c r="F12" s="21"/>
    </row>
    <row r="13" spans="1:7">
      <c r="A13" s="21" t="s">
        <v>17</v>
      </c>
      <c r="B13" s="21" t="s">
        <v>428</v>
      </c>
      <c r="C13" s="21">
        <v>15</v>
      </c>
      <c r="D13" s="21">
        <v>16</v>
      </c>
      <c r="E13" s="21">
        <f t="shared" si="0"/>
        <v>93.75</v>
      </c>
      <c r="F13" s="21"/>
    </row>
    <row r="14" spans="1:7">
      <c r="A14" s="21" t="s">
        <v>17</v>
      </c>
      <c r="B14" s="21" t="s">
        <v>429</v>
      </c>
      <c r="C14" s="21">
        <v>14</v>
      </c>
      <c r="D14" s="21">
        <v>15</v>
      </c>
      <c r="E14" s="21">
        <f t="shared" si="0"/>
        <v>93.333333333333329</v>
      </c>
      <c r="F14" s="21"/>
    </row>
    <row r="15" spans="1:7">
      <c r="A15" s="21" t="s">
        <v>430</v>
      </c>
      <c r="B15" s="21" t="s">
        <v>416</v>
      </c>
      <c r="C15" s="21">
        <v>13</v>
      </c>
      <c r="D15" s="21">
        <v>15</v>
      </c>
      <c r="E15" s="21">
        <f t="shared" si="0"/>
        <v>86.666666666666671</v>
      </c>
      <c r="F15" s="21">
        <f>AVERAGE(E15:E18)</f>
        <v>86.82692307692308</v>
      </c>
    </row>
    <row r="16" spans="1:7">
      <c r="A16" s="21" t="s">
        <v>430</v>
      </c>
      <c r="B16" s="21" t="s">
        <v>431</v>
      </c>
      <c r="C16" s="21">
        <v>14</v>
      </c>
      <c r="D16" s="21">
        <v>15</v>
      </c>
      <c r="E16" s="21">
        <f t="shared" si="0"/>
        <v>93.333333333333329</v>
      </c>
      <c r="F16" s="21"/>
    </row>
    <row r="17" spans="1:6">
      <c r="A17" s="21" t="s">
        <v>430</v>
      </c>
      <c r="B17" s="21" t="s">
        <v>432</v>
      </c>
      <c r="C17" s="21">
        <v>12</v>
      </c>
      <c r="D17" s="21">
        <v>13</v>
      </c>
      <c r="E17" s="21">
        <f t="shared" si="0"/>
        <v>92.307692307692307</v>
      </c>
      <c r="F17" s="21"/>
    </row>
    <row r="18" spans="1:6">
      <c r="A18" s="17" t="s">
        <v>430</v>
      </c>
      <c r="B18" s="17" t="s">
        <v>433</v>
      </c>
      <c r="C18" s="17">
        <v>9</v>
      </c>
      <c r="D18" s="17">
        <v>12</v>
      </c>
      <c r="E18" s="17">
        <f t="shared" si="0"/>
        <v>75</v>
      </c>
      <c r="F18" s="17"/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9F08-4BDF-B040-B32D-3136D81443B1}">
  <dimension ref="A1:M39"/>
  <sheetViews>
    <sheetView topLeftCell="A6" workbookViewId="0">
      <selection sqref="A1:C39"/>
    </sheetView>
  </sheetViews>
  <sheetFormatPr baseColWidth="10" defaultRowHeight="20"/>
  <cols>
    <col min="1" max="1" width="8.42578125" customWidth="1"/>
    <col min="3" max="3" width="8" customWidth="1"/>
    <col min="5" max="5" width="9" customWidth="1"/>
    <col min="6" max="6" width="7.28515625" customWidth="1"/>
    <col min="7" max="7" width="9.5703125" customWidth="1"/>
    <col min="10" max="10" width="8.85546875" customWidth="1"/>
    <col min="11" max="11" width="7.28515625" customWidth="1"/>
    <col min="12" max="12" width="10.140625" customWidth="1"/>
  </cols>
  <sheetData>
    <row r="1" spans="1:13">
      <c r="A1" s="15" t="s">
        <v>438</v>
      </c>
    </row>
    <row r="2" spans="1:13">
      <c r="A2" s="6" t="s">
        <v>18</v>
      </c>
      <c r="B2" s="6"/>
      <c r="C2" s="6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6" t="s">
        <v>0</v>
      </c>
      <c r="B3" s="6" t="s">
        <v>57</v>
      </c>
      <c r="C3" s="6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t="s">
        <v>10</v>
      </c>
      <c r="B4" t="s">
        <v>255</v>
      </c>
      <c r="C4">
        <v>52</v>
      </c>
    </row>
    <row r="5" spans="1:13">
      <c r="A5" t="s">
        <v>10</v>
      </c>
      <c r="B5" t="s">
        <v>256</v>
      </c>
      <c r="C5">
        <v>78</v>
      </c>
    </row>
    <row r="6" spans="1:13">
      <c r="A6" t="s">
        <v>10</v>
      </c>
      <c r="B6" t="s">
        <v>257</v>
      </c>
      <c r="C6">
        <v>60</v>
      </c>
    </row>
    <row r="7" spans="1:13">
      <c r="A7" t="s">
        <v>10</v>
      </c>
      <c r="B7" t="s">
        <v>258</v>
      </c>
      <c r="C7">
        <v>70</v>
      </c>
    </row>
    <row r="8" spans="1:13">
      <c r="A8" t="s">
        <v>10</v>
      </c>
      <c r="B8" t="s">
        <v>259</v>
      </c>
      <c r="C8">
        <v>64</v>
      </c>
    </row>
    <row r="9" spans="1:13">
      <c r="A9" t="s">
        <v>10</v>
      </c>
      <c r="B9" t="s">
        <v>260</v>
      </c>
      <c r="C9">
        <v>66</v>
      </c>
    </row>
    <row r="10" spans="1:13">
      <c r="A10" t="s">
        <v>10</v>
      </c>
      <c r="B10" t="s">
        <v>261</v>
      </c>
      <c r="C10">
        <v>55</v>
      </c>
    </row>
    <row r="11" spans="1:13">
      <c r="A11" t="s">
        <v>10</v>
      </c>
      <c r="B11" t="s">
        <v>262</v>
      </c>
      <c r="C11">
        <v>57</v>
      </c>
    </row>
    <row r="12" spans="1:13">
      <c r="A12" t="s">
        <v>10</v>
      </c>
      <c r="B12" t="s">
        <v>263</v>
      </c>
      <c r="C12">
        <v>59</v>
      </c>
    </row>
    <row r="13" spans="1:13">
      <c r="A13" t="s">
        <v>19</v>
      </c>
      <c r="B13" t="s">
        <v>264</v>
      </c>
      <c r="C13">
        <v>69</v>
      </c>
    </row>
    <row r="14" spans="1:13">
      <c r="A14" t="s">
        <v>19</v>
      </c>
      <c r="B14" t="s">
        <v>265</v>
      </c>
      <c r="C14">
        <v>78</v>
      </c>
    </row>
    <row r="15" spans="1:13">
      <c r="A15" t="s">
        <v>19</v>
      </c>
      <c r="B15" t="s">
        <v>266</v>
      </c>
      <c r="C15">
        <v>57</v>
      </c>
    </row>
    <row r="16" spans="1:13">
      <c r="A16" t="s">
        <v>19</v>
      </c>
      <c r="B16" t="s">
        <v>267</v>
      </c>
      <c r="C16">
        <v>66</v>
      </c>
    </row>
    <row r="17" spans="1:3">
      <c r="A17" t="s">
        <v>19</v>
      </c>
      <c r="B17" t="s">
        <v>268</v>
      </c>
      <c r="C17">
        <v>64</v>
      </c>
    </row>
    <row r="18" spans="1:3">
      <c r="A18" t="s">
        <v>19</v>
      </c>
      <c r="B18" t="s">
        <v>269</v>
      </c>
      <c r="C18">
        <v>57</v>
      </c>
    </row>
    <row r="19" spans="1:3">
      <c r="A19" t="s">
        <v>19</v>
      </c>
      <c r="B19" t="s">
        <v>270</v>
      </c>
      <c r="C19">
        <v>62</v>
      </c>
    </row>
    <row r="20" spans="1:3">
      <c r="A20" t="s">
        <v>19</v>
      </c>
      <c r="B20" t="s">
        <v>271</v>
      </c>
      <c r="C20">
        <v>69</v>
      </c>
    </row>
    <row r="21" spans="1:3">
      <c r="A21" t="s">
        <v>19</v>
      </c>
      <c r="B21" t="s">
        <v>272</v>
      </c>
      <c r="C21">
        <v>63</v>
      </c>
    </row>
    <row r="22" spans="1:3">
      <c r="A22" t="s">
        <v>20</v>
      </c>
      <c r="B22" t="s">
        <v>273</v>
      </c>
      <c r="C22">
        <v>0</v>
      </c>
    </row>
    <row r="23" spans="1:3">
      <c r="A23" t="s">
        <v>20</v>
      </c>
      <c r="B23" t="s">
        <v>274</v>
      </c>
      <c r="C23">
        <v>0</v>
      </c>
    </row>
    <row r="24" spans="1:3">
      <c r="A24" t="s">
        <v>20</v>
      </c>
      <c r="B24" t="s">
        <v>275</v>
      </c>
      <c r="C24">
        <v>0</v>
      </c>
    </row>
    <row r="25" spans="1:3">
      <c r="A25" t="s">
        <v>20</v>
      </c>
      <c r="B25" t="s">
        <v>276</v>
      </c>
      <c r="C25">
        <v>0</v>
      </c>
    </row>
    <row r="26" spans="1:3">
      <c r="A26" t="s">
        <v>20</v>
      </c>
      <c r="B26" t="s">
        <v>277</v>
      </c>
      <c r="C26">
        <v>0</v>
      </c>
    </row>
    <row r="27" spans="1:3">
      <c r="A27" t="s">
        <v>20</v>
      </c>
      <c r="B27" t="s">
        <v>278</v>
      </c>
      <c r="C27">
        <v>0</v>
      </c>
    </row>
    <row r="28" spans="1:3">
      <c r="A28" t="s">
        <v>20</v>
      </c>
      <c r="B28" t="s">
        <v>279</v>
      </c>
      <c r="C28">
        <v>0</v>
      </c>
    </row>
    <row r="29" spans="1:3">
      <c r="A29" t="s">
        <v>20</v>
      </c>
      <c r="B29" t="s">
        <v>280</v>
      </c>
      <c r="C29">
        <v>0</v>
      </c>
    </row>
    <row r="30" spans="1:3">
      <c r="A30" t="s">
        <v>20</v>
      </c>
      <c r="B30" t="s">
        <v>281</v>
      </c>
      <c r="C30">
        <v>0</v>
      </c>
    </row>
    <row r="31" spans="1:3">
      <c r="A31" t="s">
        <v>21</v>
      </c>
      <c r="B31" t="s">
        <v>353</v>
      </c>
      <c r="C31">
        <v>0</v>
      </c>
    </row>
    <row r="32" spans="1:3">
      <c r="A32" t="s">
        <v>21</v>
      </c>
      <c r="B32" t="s">
        <v>354</v>
      </c>
      <c r="C32">
        <v>0</v>
      </c>
    </row>
    <row r="33" spans="1:3">
      <c r="A33" t="s">
        <v>21</v>
      </c>
      <c r="B33" t="s">
        <v>355</v>
      </c>
      <c r="C33">
        <v>0</v>
      </c>
    </row>
    <row r="34" spans="1:3">
      <c r="A34" t="s">
        <v>21</v>
      </c>
      <c r="B34" t="s">
        <v>356</v>
      </c>
      <c r="C34">
        <v>0</v>
      </c>
    </row>
    <row r="35" spans="1:3">
      <c r="A35" t="s">
        <v>21</v>
      </c>
      <c r="B35" t="s">
        <v>357</v>
      </c>
      <c r="C35">
        <v>0</v>
      </c>
    </row>
    <row r="36" spans="1:3">
      <c r="A36" t="s">
        <v>21</v>
      </c>
      <c r="B36" t="s">
        <v>358</v>
      </c>
      <c r="C36">
        <v>0</v>
      </c>
    </row>
    <row r="37" spans="1:3">
      <c r="A37" t="s">
        <v>21</v>
      </c>
      <c r="B37" t="s">
        <v>359</v>
      </c>
      <c r="C37">
        <v>0</v>
      </c>
    </row>
    <row r="38" spans="1:3">
      <c r="A38" t="s">
        <v>21</v>
      </c>
      <c r="B38" t="s">
        <v>360</v>
      </c>
      <c r="C38">
        <v>0</v>
      </c>
    </row>
    <row r="39" spans="1:3">
      <c r="A39" s="3" t="s">
        <v>21</v>
      </c>
      <c r="B39" s="3" t="s">
        <v>361</v>
      </c>
      <c r="C39" s="3">
        <v>0</v>
      </c>
    </row>
  </sheetData>
  <phoneticPr fontId="1"/>
  <pageMargins left="0.7" right="0.7" top="0.75" bottom="0.75" header="0.3" footer="0.3"/>
  <pageSetup paperSize="9" scale="75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034EB-E56F-EB47-9711-825BC5E0D6FC}">
  <sheetPr>
    <pageSetUpPr fitToPage="1"/>
  </sheetPr>
  <dimension ref="A1:D66"/>
  <sheetViews>
    <sheetView workbookViewId="0">
      <selection sqref="A1:D66"/>
    </sheetView>
  </sheetViews>
  <sheetFormatPr baseColWidth="10" defaultRowHeight="20"/>
  <cols>
    <col min="4" max="4" width="11.28515625" customWidth="1"/>
  </cols>
  <sheetData>
    <row r="1" spans="1:4">
      <c r="A1" s="42" t="s">
        <v>540</v>
      </c>
      <c r="B1" s="42"/>
      <c r="C1" s="42"/>
      <c r="D1" s="42"/>
    </row>
    <row r="2" spans="1:4">
      <c r="A2" s="43" t="s">
        <v>467</v>
      </c>
      <c r="B2" s="43" t="s">
        <v>468</v>
      </c>
      <c r="C2" s="43" t="s">
        <v>469</v>
      </c>
      <c r="D2" s="43" t="s">
        <v>470</v>
      </c>
    </row>
    <row r="3" spans="1:4">
      <c r="A3" s="22" t="s">
        <v>9</v>
      </c>
      <c r="B3" s="22" t="s">
        <v>471</v>
      </c>
      <c r="C3" s="22" t="s">
        <v>472</v>
      </c>
      <c r="D3" s="22">
        <v>64.912279999999996</v>
      </c>
    </row>
    <row r="4" spans="1:4">
      <c r="A4" s="22" t="s">
        <v>9</v>
      </c>
      <c r="B4" s="22" t="s">
        <v>471</v>
      </c>
      <c r="C4" s="22" t="s">
        <v>473</v>
      </c>
      <c r="D4" s="22">
        <v>63.836480000000002</v>
      </c>
    </row>
    <row r="5" spans="1:4">
      <c r="A5" s="22" t="s">
        <v>9</v>
      </c>
      <c r="B5" s="22" t="s">
        <v>471</v>
      </c>
      <c r="C5" s="22" t="s">
        <v>474</v>
      </c>
      <c r="D5" s="22">
        <v>59.705880000000001</v>
      </c>
    </row>
    <row r="6" spans="1:4">
      <c r="A6" s="22" t="s">
        <v>9</v>
      </c>
      <c r="B6" s="22" t="s">
        <v>471</v>
      </c>
      <c r="C6" s="22" t="s">
        <v>475</v>
      </c>
      <c r="D6" s="22">
        <v>75.911249999999995</v>
      </c>
    </row>
    <row r="7" spans="1:4">
      <c r="A7" s="22" t="s">
        <v>9</v>
      </c>
      <c r="B7" s="22" t="s">
        <v>471</v>
      </c>
      <c r="C7" s="22" t="s">
        <v>476</v>
      </c>
      <c r="D7" s="22">
        <v>75.247519999999994</v>
      </c>
    </row>
    <row r="8" spans="1:4">
      <c r="A8" s="22" t="s">
        <v>9</v>
      </c>
      <c r="B8" s="22" t="s">
        <v>471</v>
      </c>
      <c r="C8" s="22" t="s">
        <v>477</v>
      </c>
      <c r="D8" s="22">
        <v>63.145138000000003</v>
      </c>
    </row>
    <row r="9" spans="1:4">
      <c r="A9" s="22" t="s">
        <v>9</v>
      </c>
      <c r="B9" s="22" t="s">
        <v>471</v>
      </c>
      <c r="C9" s="22" t="s">
        <v>478</v>
      </c>
      <c r="D9" s="22">
        <v>69.831519999999998</v>
      </c>
    </row>
    <row r="10" spans="1:4">
      <c r="A10" s="22" t="s">
        <v>9</v>
      </c>
      <c r="B10" s="22" t="s">
        <v>471</v>
      </c>
      <c r="C10" s="22" t="s">
        <v>479</v>
      </c>
      <c r="D10" s="22">
        <v>67.846339</v>
      </c>
    </row>
    <row r="11" spans="1:4">
      <c r="A11" s="22" t="s">
        <v>9</v>
      </c>
      <c r="B11" s="22" t="s">
        <v>480</v>
      </c>
      <c r="C11" s="22" t="s">
        <v>481</v>
      </c>
      <c r="D11" s="22">
        <v>47.163119999999999</v>
      </c>
    </row>
    <row r="12" spans="1:4">
      <c r="A12" s="22" t="s">
        <v>9</v>
      </c>
      <c r="B12" s="22" t="s">
        <v>480</v>
      </c>
      <c r="C12" s="22" t="s">
        <v>482</v>
      </c>
      <c r="D12" s="22">
        <v>50.087870000000002</v>
      </c>
    </row>
    <row r="13" spans="1:4">
      <c r="A13" s="22" t="s">
        <v>9</v>
      </c>
      <c r="B13" s="22" t="s">
        <v>480</v>
      </c>
      <c r="C13" s="22" t="s">
        <v>483</v>
      </c>
      <c r="D13" s="22">
        <v>52.697839999999999</v>
      </c>
    </row>
    <row r="14" spans="1:4">
      <c r="A14" s="22" t="s">
        <v>9</v>
      </c>
      <c r="B14" s="22" t="s">
        <v>480</v>
      </c>
      <c r="C14" s="22" t="s">
        <v>484</v>
      </c>
      <c r="D14" s="22">
        <v>51.638069999999999</v>
      </c>
    </row>
    <row r="15" spans="1:4">
      <c r="A15" s="22" t="s">
        <v>9</v>
      </c>
      <c r="B15" s="22" t="s">
        <v>480</v>
      </c>
      <c r="C15" s="22" t="s">
        <v>485</v>
      </c>
      <c r="D15" s="22">
        <v>42.16028</v>
      </c>
    </row>
    <row r="16" spans="1:4">
      <c r="A16" s="22" t="s">
        <v>9</v>
      </c>
      <c r="B16" s="22" t="s">
        <v>480</v>
      </c>
      <c r="C16" s="22" t="s">
        <v>486</v>
      </c>
      <c r="D16" s="22">
        <v>53.745148</v>
      </c>
    </row>
    <row r="17" spans="1:4">
      <c r="A17" s="22" t="s">
        <v>9</v>
      </c>
      <c r="B17" s="22" t="s">
        <v>480</v>
      </c>
      <c r="C17" s="22" t="s">
        <v>487</v>
      </c>
      <c r="D17" s="22">
        <v>45.815550999999999</v>
      </c>
    </row>
    <row r="18" spans="1:4">
      <c r="A18" s="22" t="s">
        <v>9</v>
      </c>
      <c r="B18" s="22" t="s">
        <v>480</v>
      </c>
      <c r="C18" s="22" t="s">
        <v>488</v>
      </c>
      <c r="D18" s="22">
        <v>47.571565999999997</v>
      </c>
    </row>
    <row r="19" spans="1:4">
      <c r="A19" s="22" t="s">
        <v>489</v>
      </c>
      <c r="B19" s="22" t="s">
        <v>471</v>
      </c>
      <c r="C19" s="22" t="s">
        <v>490</v>
      </c>
      <c r="D19" s="22">
        <v>68.206040000000002</v>
      </c>
    </row>
    <row r="20" spans="1:4">
      <c r="A20" s="22" t="s">
        <v>489</v>
      </c>
      <c r="B20" s="22" t="s">
        <v>471</v>
      </c>
      <c r="C20" s="22" t="s">
        <v>491</v>
      </c>
      <c r="D20" s="22">
        <v>52.398519999999998</v>
      </c>
    </row>
    <row r="21" spans="1:4">
      <c r="A21" s="22" t="s">
        <v>489</v>
      </c>
      <c r="B21" s="22" t="s">
        <v>471</v>
      </c>
      <c r="C21" s="22" t="s">
        <v>492</v>
      </c>
      <c r="D21" s="22">
        <v>67.487049999999996</v>
      </c>
    </row>
    <row r="22" spans="1:4">
      <c r="A22" s="22" t="s">
        <v>489</v>
      </c>
      <c r="B22" s="22" t="s">
        <v>471</v>
      </c>
      <c r="C22" s="22" t="s">
        <v>493</v>
      </c>
      <c r="D22" s="22">
        <v>59.102240000000002</v>
      </c>
    </row>
    <row r="23" spans="1:4">
      <c r="A23" s="22" t="s">
        <v>489</v>
      </c>
      <c r="B23" s="22" t="s">
        <v>471</v>
      </c>
      <c r="C23" s="22" t="s">
        <v>494</v>
      </c>
      <c r="D23" s="22">
        <v>68.976900000000001</v>
      </c>
    </row>
    <row r="24" spans="1:4">
      <c r="A24" s="22" t="s">
        <v>489</v>
      </c>
      <c r="B24" s="22" t="s">
        <v>471</v>
      </c>
      <c r="C24" s="22" t="s">
        <v>495</v>
      </c>
      <c r="D24" s="22">
        <v>57.723878999999997</v>
      </c>
    </row>
    <row r="25" spans="1:4">
      <c r="A25" s="22" t="s">
        <v>489</v>
      </c>
      <c r="B25" s="22" t="s">
        <v>471</v>
      </c>
      <c r="C25" s="22" t="s">
        <v>496</v>
      </c>
      <c r="D25" s="22">
        <v>68.009439</v>
      </c>
    </row>
    <row r="26" spans="1:4">
      <c r="A26" s="22" t="s">
        <v>489</v>
      </c>
      <c r="B26" s="22" t="s">
        <v>471</v>
      </c>
      <c r="C26" s="22" t="s">
        <v>497</v>
      </c>
      <c r="D26" s="22">
        <v>66.210740000000001</v>
      </c>
    </row>
    <row r="27" spans="1:4">
      <c r="A27" s="22" t="s">
        <v>489</v>
      </c>
      <c r="B27" s="22" t="s">
        <v>480</v>
      </c>
      <c r="C27" s="22" t="s">
        <v>498</v>
      </c>
      <c r="D27" s="22">
        <v>48.154089999999997</v>
      </c>
    </row>
    <row r="28" spans="1:4">
      <c r="A28" s="22" t="s">
        <v>489</v>
      </c>
      <c r="B28" s="22" t="s">
        <v>480</v>
      </c>
      <c r="C28" s="22" t="s">
        <v>499</v>
      </c>
      <c r="D28" s="22">
        <v>49.149659999999997</v>
      </c>
    </row>
    <row r="29" spans="1:4">
      <c r="A29" s="22" t="s">
        <v>489</v>
      </c>
      <c r="B29" s="22" t="s">
        <v>480</v>
      </c>
      <c r="C29" s="22" t="s">
        <v>500</v>
      </c>
      <c r="D29" s="22">
        <v>54.339619999999996</v>
      </c>
    </row>
    <row r="30" spans="1:4">
      <c r="A30" s="22" t="s">
        <v>489</v>
      </c>
      <c r="B30" s="22" t="s">
        <v>480</v>
      </c>
      <c r="C30" s="22" t="s">
        <v>501</v>
      </c>
      <c r="D30" s="22">
        <v>54.677750000000003</v>
      </c>
    </row>
    <row r="31" spans="1:4">
      <c r="A31" s="22" t="s">
        <v>489</v>
      </c>
      <c r="B31" s="22" t="s">
        <v>480</v>
      </c>
      <c r="C31" s="22" t="s">
        <v>502</v>
      </c>
      <c r="D31" s="22">
        <v>51.533740000000002</v>
      </c>
    </row>
    <row r="32" spans="1:4">
      <c r="A32" s="22" t="s">
        <v>489</v>
      </c>
      <c r="B32" s="22" t="s">
        <v>480</v>
      </c>
      <c r="C32" s="22" t="s">
        <v>503</v>
      </c>
      <c r="D32" s="22">
        <v>51.371861000000003</v>
      </c>
    </row>
    <row r="33" spans="1:4">
      <c r="A33" s="22" t="s">
        <v>489</v>
      </c>
      <c r="B33" s="22" t="s">
        <v>480</v>
      </c>
      <c r="C33" s="22" t="s">
        <v>504</v>
      </c>
      <c r="D33" s="22">
        <v>59.095412000000003</v>
      </c>
    </row>
    <row r="34" spans="1:4">
      <c r="A34" s="22" t="s">
        <v>489</v>
      </c>
      <c r="B34" s="22" t="s">
        <v>480</v>
      </c>
      <c r="C34" s="22" t="s">
        <v>505</v>
      </c>
      <c r="D34" s="22">
        <v>52.592055999999999</v>
      </c>
    </row>
    <row r="35" spans="1:4">
      <c r="A35" s="22" t="s">
        <v>506</v>
      </c>
      <c r="B35" s="22" t="s">
        <v>471</v>
      </c>
      <c r="C35" s="22" t="s">
        <v>507</v>
      </c>
      <c r="D35" s="22">
        <v>42.961880000000001</v>
      </c>
    </row>
    <row r="36" spans="1:4">
      <c r="A36" s="22" t="s">
        <v>506</v>
      </c>
      <c r="B36" s="22" t="s">
        <v>471</v>
      </c>
      <c r="C36" s="22" t="s">
        <v>508</v>
      </c>
      <c r="D36" s="22">
        <v>45.261670000000002</v>
      </c>
    </row>
    <row r="37" spans="1:4">
      <c r="A37" s="22" t="s">
        <v>506</v>
      </c>
      <c r="B37" s="22" t="s">
        <v>471</v>
      </c>
      <c r="C37" s="22" t="s">
        <v>509</v>
      </c>
      <c r="D37" s="22">
        <v>34.825870000000002</v>
      </c>
    </row>
    <row r="38" spans="1:4">
      <c r="A38" s="22" t="s">
        <v>506</v>
      </c>
      <c r="B38" s="22" t="s">
        <v>471</v>
      </c>
      <c r="C38" s="22" t="s">
        <v>510</v>
      </c>
      <c r="D38" s="22">
        <v>39.212829999999997</v>
      </c>
    </row>
    <row r="39" spans="1:4">
      <c r="A39" s="22" t="s">
        <v>506</v>
      </c>
      <c r="B39" s="22" t="s">
        <v>471</v>
      </c>
      <c r="C39" s="22" t="s">
        <v>511</v>
      </c>
      <c r="D39" s="22">
        <v>44.755240000000001</v>
      </c>
    </row>
    <row r="40" spans="1:4">
      <c r="A40" s="22" t="s">
        <v>506</v>
      </c>
      <c r="B40" s="22" t="s">
        <v>471</v>
      </c>
      <c r="C40" s="22" t="s">
        <v>512</v>
      </c>
      <c r="D40" s="22">
        <v>50.195636</v>
      </c>
    </row>
    <row r="41" spans="1:4">
      <c r="A41" s="22" t="s">
        <v>506</v>
      </c>
      <c r="B41" s="22" t="s">
        <v>471</v>
      </c>
      <c r="C41" s="22" t="s">
        <v>513</v>
      </c>
      <c r="D41" s="22">
        <v>44.877757000000003</v>
      </c>
    </row>
    <row r="42" spans="1:4">
      <c r="A42" s="22" t="s">
        <v>506</v>
      </c>
      <c r="B42" s="22" t="s">
        <v>471</v>
      </c>
      <c r="C42" s="22" t="s">
        <v>514</v>
      </c>
      <c r="D42" s="22">
        <v>45.984954999999999</v>
      </c>
    </row>
    <row r="43" spans="1:4">
      <c r="A43" s="22" t="s">
        <v>506</v>
      </c>
      <c r="B43" s="22" t="s">
        <v>480</v>
      </c>
      <c r="C43" s="22" t="s">
        <v>515</v>
      </c>
      <c r="D43" s="22">
        <v>45.7958</v>
      </c>
    </row>
    <row r="44" spans="1:4">
      <c r="A44" s="22" t="s">
        <v>506</v>
      </c>
      <c r="B44" s="22" t="s">
        <v>480</v>
      </c>
      <c r="C44" s="22" t="s">
        <v>516</v>
      </c>
      <c r="D44" s="22">
        <v>42.54992</v>
      </c>
    </row>
    <row r="45" spans="1:4">
      <c r="A45" s="22" t="s">
        <v>506</v>
      </c>
      <c r="B45" s="22" t="s">
        <v>480</v>
      </c>
      <c r="C45" s="22" t="s">
        <v>517</v>
      </c>
      <c r="D45" s="22">
        <v>41.654780000000002</v>
      </c>
    </row>
    <row r="46" spans="1:4">
      <c r="A46" s="22" t="s">
        <v>506</v>
      </c>
      <c r="B46" s="22" t="s">
        <v>480</v>
      </c>
      <c r="C46" s="22" t="s">
        <v>518</v>
      </c>
      <c r="D46" s="22">
        <v>44</v>
      </c>
    </row>
    <row r="47" spans="1:4">
      <c r="A47" s="22" t="s">
        <v>506</v>
      </c>
      <c r="B47" s="22" t="s">
        <v>480</v>
      </c>
      <c r="C47" s="22" t="s">
        <v>519</v>
      </c>
      <c r="D47" s="22">
        <v>44.293480000000002</v>
      </c>
    </row>
    <row r="48" spans="1:4">
      <c r="A48" s="22" t="s">
        <v>506</v>
      </c>
      <c r="B48" s="22" t="s">
        <v>480</v>
      </c>
      <c r="C48" s="22" t="s">
        <v>520</v>
      </c>
      <c r="D48" s="22">
        <v>44.994511000000003</v>
      </c>
    </row>
    <row r="49" spans="1:4">
      <c r="A49" s="22" t="s">
        <v>506</v>
      </c>
      <c r="B49" s="22" t="s">
        <v>480</v>
      </c>
      <c r="C49" s="22" t="s">
        <v>521</v>
      </c>
      <c r="D49" s="22">
        <v>50.849065000000003</v>
      </c>
    </row>
    <row r="50" spans="1:4">
      <c r="A50" s="22" t="s">
        <v>506</v>
      </c>
      <c r="B50" s="22" t="s">
        <v>480</v>
      </c>
      <c r="C50" s="22" t="s">
        <v>522</v>
      </c>
      <c r="D50" s="22">
        <v>43.720201000000003</v>
      </c>
    </row>
    <row r="51" spans="1:4">
      <c r="A51" s="22" t="s">
        <v>523</v>
      </c>
      <c r="B51" s="22" t="s">
        <v>471</v>
      </c>
      <c r="C51" s="22" t="s">
        <v>524</v>
      </c>
      <c r="D51" s="22">
        <v>48.176780399999998</v>
      </c>
    </row>
    <row r="52" spans="1:4">
      <c r="A52" s="22" t="s">
        <v>523</v>
      </c>
      <c r="B52" s="22" t="s">
        <v>471</v>
      </c>
      <c r="C52" s="22" t="s">
        <v>525</v>
      </c>
      <c r="D52" s="22">
        <v>43.674422499999999</v>
      </c>
    </row>
    <row r="53" spans="1:4">
      <c r="A53" s="22" t="s">
        <v>523</v>
      </c>
      <c r="B53" s="22" t="s">
        <v>471</v>
      </c>
      <c r="C53" s="22" t="s">
        <v>526</v>
      </c>
      <c r="D53" s="22">
        <v>37.950628000000002</v>
      </c>
    </row>
    <row r="54" spans="1:4">
      <c r="A54" s="22" t="s">
        <v>523</v>
      </c>
      <c r="B54" s="22" t="s">
        <v>471</v>
      </c>
      <c r="C54" s="22" t="s">
        <v>527</v>
      </c>
      <c r="D54" s="22">
        <v>43.327027999999999</v>
      </c>
    </row>
    <row r="55" spans="1:4">
      <c r="A55" s="22" t="s">
        <v>523</v>
      </c>
      <c r="B55" s="22" t="s">
        <v>471</v>
      </c>
      <c r="C55" s="22" t="s">
        <v>528</v>
      </c>
      <c r="D55" s="22">
        <v>44.776319000000001</v>
      </c>
    </row>
    <row r="56" spans="1:4">
      <c r="A56" s="22" t="s">
        <v>523</v>
      </c>
      <c r="B56" s="22" t="s">
        <v>471</v>
      </c>
      <c r="C56" s="22" t="s">
        <v>529</v>
      </c>
      <c r="D56" s="22">
        <v>45.366819</v>
      </c>
    </row>
    <row r="57" spans="1:4">
      <c r="A57" s="22" t="s">
        <v>523</v>
      </c>
      <c r="B57" s="22" t="s">
        <v>471</v>
      </c>
      <c r="C57" s="22" t="s">
        <v>530</v>
      </c>
      <c r="D57" s="22">
        <v>45.366819</v>
      </c>
    </row>
    <row r="58" spans="1:4">
      <c r="A58" s="22" t="s">
        <v>523</v>
      </c>
      <c r="B58" s="22" t="s">
        <v>471</v>
      </c>
      <c r="C58" s="22" t="s">
        <v>531</v>
      </c>
      <c r="D58" s="22">
        <v>45.086579</v>
      </c>
    </row>
    <row r="59" spans="1:4">
      <c r="A59" s="22" t="s">
        <v>523</v>
      </c>
      <c r="B59" s="22" t="s">
        <v>480</v>
      </c>
      <c r="C59" s="22" t="s">
        <v>532</v>
      </c>
      <c r="D59" s="22">
        <v>40.364079400000001</v>
      </c>
    </row>
    <row r="60" spans="1:4">
      <c r="A60" s="22" t="s">
        <v>523</v>
      </c>
      <c r="B60" s="22" t="s">
        <v>480</v>
      </c>
      <c r="C60" s="22" t="s">
        <v>533</v>
      </c>
      <c r="D60" s="22">
        <v>47.516599800000002</v>
      </c>
    </row>
    <row r="61" spans="1:4">
      <c r="A61" s="22" t="s">
        <v>523</v>
      </c>
      <c r="B61" s="22" t="s">
        <v>480</v>
      </c>
      <c r="C61" s="22" t="s">
        <v>534</v>
      </c>
      <c r="D61" s="22">
        <v>48.637395900000001</v>
      </c>
    </row>
    <row r="62" spans="1:4">
      <c r="A62" s="22" t="s">
        <v>523</v>
      </c>
      <c r="B62" s="22" t="s">
        <v>480</v>
      </c>
      <c r="C62" s="22" t="s">
        <v>535</v>
      </c>
      <c r="D62" s="22">
        <v>46.797131</v>
      </c>
    </row>
    <row r="63" spans="1:4">
      <c r="A63" s="22" t="s">
        <v>523</v>
      </c>
      <c r="B63" s="22" t="s">
        <v>480</v>
      </c>
      <c r="C63" s="22" t="s">
        <v>536</v>
      </c>
      <c r="D63" s="22">
        <v>47.151031699999997</v>
      </c>
    </row>
    <row r="64" spans="1:4">
      <c r="A64" s="22" t="s">
        <v>523</v>
      </c>
      <c r="B64" s="22" t="s">
        <v>480</v>
      </c>
      <c r="C64" s="22" t="s">
        <v>537</v>
      </c>
      <c r="D64" s="22">
        <v>43.760654000000002</v>
      </c>
    </row>
    <row r="65" spans="1:4">
      <c r="A65" s="22" t="s">
        <v>523</v>
      </c>
      <c r="B65" s="22" t="s">
        <v>480</v>
      </c>
      <c r="C65" s="22" t="s">
        <v>538</v>
      </c>
      <c r="D65" s="22">
        <v>49.5038251</v>
      </c>
    </row>
    <row r="66" spans="1:4">
      <c r="A66" s="28" t="s">
        <v>523</v>
      </c>
      <c r="B66" s="28" t="s">
        <v>480</v>
      </c>
      <c r="C66" s="28" t="s">
        <v>539</v>
      </c>
      <c r="D66" s="28">
        <v>48.111203000000003</v>
      </c>
    </row>
  </sheetData>
  <phoneticPr fontId="1"/>
  <pageMargins left="0.7" right="0.7" top="0.75" bottom="0.75" header="0.3" footer="0.3"/>
  <pageSetup paperSize="9" scale="55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34D8-D3CE-0440-B198-ED56C7D6EEDE}">
  <sheetPr>
    <pageSetUpPr fitToPage="1"/>
  </sheetPr>
  <dimension ref="A1:D66"/>
  <sheetViews>
    <sheetView topLeftCell="A44" zoomScale="50" workbookViewId="0">
      <selection sqref="A1:D66"/>
    </sheetView>
  </sheetViews>
  <sheetFormatPr baseColWidth="10" defaultRowHeight="20"/>
  <cols>
    <col min="4" max="4" width="12.140625" customWidth="1"/>
  </cols>
  <sheetData>
    <row r="1" spans="1:4">
      <c r="A1" s="42" t="s">
        <v>542</v>
      </c>
      <c r="B1" s="42"/>
      <c r="C1" s="42"/>
      <c r="D1" s="42"/>
    </row>
    <row r="2" spans="1:4">
      <c r="A2" s="43" t="s">
        <v>467</v>
      </c>
      <c r="B2" s="43" t="s">
        <v>541</v>
      </c>
      <c r="C2" s="43" t="s">
        <v>469</v>
      </c>
      <c r="D2" s="43" t="s">
        <v>470</v>
      </c>
    </row>
    <row r="3" spans="1:4">
      <c r="A3" s="22" t="s">
        <v>9</v>
      </c>
      <c r="B3" s="22" t="s">
        <v>471</v>
      </c>
      <c r="C3" s="22" t="s">
        <v>472</v>
      </c>
      <c r="D3" s="22">
        <v>47.22222</v>
      </c>
    </row>
    <row r="4" spans="1:4">
      <c r="A4" s="22" t="s">
        <v>9</v>
      </c>
      <c r="B4" s="22" t="s">
        <v>471</v>
      </c>
      <c r="C4" s="22" t="s">
        <v>473</v>
      </c>
      <c r="D4" s="22">
        <v>50.157229999999998</v>
      </c>
    </row>
    <row r="5" spans="1:4">
      <c r="A5" s="22" t="s">
        <v>9</v>
      </c>
      <c r="B5" s="22" t="s">
        <v>471</v>
      </c>
      <c r="C5" s="22" t="s">
        <v>474</v>
      </c>
      <c r="D5" s="22">
        <v>42.647060000000003</v>
      </c>
    </row>
    <row r="6" spans="1:4">
      <c r="A6" s="22" t="s">
        <v>9</v>
      </c>
      <c r="B6" s="22" t="s">
        <v>471</v>
      </c>
      <c r="C6" s="22" t="s">
        <v>475</v>
      </c>
      <c r="D6" s="22">
        <v>52.13946</v>
      </c>
    </row>
    <row r="7" spans="1:4">
      <c r="A7" s="22" t="s">
        <v>9</v>
      </c>
      <c r="B7" s="22" t="s">
        <v>471</v>
      </c>
      <c r="C7" s="22" t="s">
        <v>476</v>
      </c>
      <c r="D7" s="22">
        <v>49.929279999999999</v>
      </c>
    </row>
    <row r="8" spans="1:4">
      <c r="A8" s="22" t="s">
        <v>9</v>
      </c>
      <c r="B8" s="22" t="s">
        <v>471</v>
      </c>
      <c r="C8" s="22" t="s">
        <v>477</v>
      </c>
      <c r="D8" s="22">
        <v>39.602573999999997</v>
      </c>
    </row>
    <row r="9" spans="1:4">
      <c r="A9" s="22" t="s">
        <v>9</v>
      </c>
      <c r="B9" s="22" t="s">
        <v>471</v>
      </c>
      <c r="C9" s="22" t="s">
        <v>478</v>
      </c>
      <c r="D9" s="22">
        <v>50.219374999999999</v>
      </c>
    </row>
    <row r="10" spans="1:4">
      <c r="A10" s="22" t="s">
        <v>9</v>
      </c>
      <c r="B10" s="22" t="s">
        <v>471</v>
      </c>
      <c r="C10" s="22" t="s">
        <v>479</v>
      </c>
      <c r="D10" s="22">
        <v>48.939124</v>
      </c>
    </row>
    <row r="11" spans="1:4">
      <c r="A11" s="22" t="s">
        <v>9</v>
      </c>
      <c r="B11" s="22" t="s">
        <v>480</v>
      </c>
      <c r="C11" s="22" t="s">
        <v>481</v>
      </c>
      <c r="D11" s="22">
        <v>31.205670000000001</v>
      </c>
    </row>
    <row r="12" spans="1:4">
      <c r="A12" s="22" t="s">
        <v>9</v>
      </c>
      <c r="B12" s="22" t="s">
        <v>480</v>
      </c>
      <c r="C12" s="22" t="s">
        <v>482</v>
      </c>
      <c r="D12" s="22">
        <v>31.634450000000001</v>
      </c>
    </row>
    <row r="13" spans="1:4">
      <c r="A13" s="22" t="s">
        <v>9</v>
      </c>
      <c r="B13" s="22" t="s">
        <v>480</v>
      </c>
      <c r="C13" s="22" t="s">
        <v>483</v>
      </c>
      <c r="D13" s="22">
        <v>30.755400000000002</v>
      </c>
    </row>
    <row r="14" spans="1:4">
      <c r="A14" s="22" t="s">
        <v>9</v>
      </c>
      <c r="B14" s="22" t="s">
        <v>480</v>
      </c>
      <c r="C14" s="22" t="s">
        <v>484</v>
      </c>
      <c r="D14" s="22">
        <v>29.797190000000001</v>
      </c>
    </row>
    <row r="15" spans="1:4">
      <c r="A15" s="22" t="s">
        <v>9</v>
      </c>
      <c r="B15" s="22" t="s">
        <v>480</v>
      </c>
      <c r="C15" s="22" t="s">
        <v>485</v>
      </c>
      <c r="D15" s="22">
        <v>29.790939999999999</v>
      </c>
    </row>
    <row r="16" spans="1:4">
      <c r="A16" s="22" t="s">
        <v>9</v>
      </c>
      <c r="B16" s="22" t="s">
        <v>480</v>
      </c>
      <c r="C16" s="22" t="s">
        <v>486</v>
      </c>
      <c r="D16" s="22">
        <v>29.163271999999999</v>
      </c>
    </row>
    <row r="17" spans="1:4">
      <c r="A17" s="22" t="s">
        <v>9</v>
      </c>
      <c r="B17" s="22" t="s">
        <v>480</v>
      </c>
      <c r="C17" s="22" t="s">
        <v>487</v>
      </c>
      <c r="D17" s="22">
        <v>30.394504000000001</v>
      </c>
    </row>
    <row r="18" spans="1:4">
      <c r="A18" s="22" t="s">
        <v>9</v>
      </c>
      <c r="B18" s="22" t="s">
        <v>480</v>
      </c>
      <c r="C18" s="22" t="s">
        <v>488</v>
      </c>
      <c r="D18" s="22">
        <v>29.646794</v>
      </c>
    </row>
    <row r="19" spans="1:4">
      <c r="A19" s="22" t="s">
        <v>489</v>
      </c>
      <c r="B19" s="22" t="s">
        <v>471</v>
      </c>
      <c r="C19" s="22" t="s">
        <v>490</v>
      </c>
      <c r="D19" s="22">
        <v>53.818829999999998</v>
      </c>
    </row>
    <row r="20" spans="1:4">
      <c r="A20" s="22" t="s">
        <v>489</v>
      </c>
      <c r="B20" s="22" t="s">
        <v>471</v>
      </c>
      <c r="C20" s="22" t="s">
        <v>491</v>
      </c>
      <c r="D20" s="22">
        <v>52.214019999999998</v>
      </c>
    </row>
    <row r="21" spans="1:4">
      <c r="A21" s="22" t="s">
        <v>489</v>
      </c>
      <c r="B21" s="22" t="s">
        <v>471</v>
      </c>
      <c r="C21" s="22" t="s">
        <v>492</v>
      </c>
      <c r="D21" s="22">
        <v>49.611400000000003</v>
      </c>
    </row>
    <row r="22" spans="1:4">
      <c r="A22" s="22" t="s">
        <v>489</v>
      </c>
      <c r="B22" s="22" t="s">
        <v>471</v>
      </c>
      <c r="C22" s="22" t="s">
        <v>493</v>
      </c>
      <c r="D22" s="22">
        <v>42.643389999999997</v>
      </c>
    </row>
    <row r="23" spans="1:4">
      <c r="A23" s="22" t="s">
        <v>489</v>
      </c>
      <c r="B23" s="22" t="s">
        <v>471</v>
      </c>
      <c r="C23" s="22" t="s">
        <v>494</v>
      </c>
      <c r="D23" s="22">
        <v>48.679870000000001</v>
      </c>
    </row>
    <row r="24" spans="1:4">
      <c r="A24" s="22" t="s">
        <v>489</v>
      </c>
      <c r="B24" s="22" t="s">
        <v>471</v>
      </c>
      <c r="C24" s="22" t="s">
        <v>495</v>
      </c>
      <c r="D24" s="22">
        <v>41.398584999999997</v>
      </c>
    </row>
    <row r="25" spans="1:4">
      <c r="A25" s="22" t="s">
        <v>489</v>
      </c>
      <c r="B25" s="22" t="s">
        <v>471</v>
      </c>
      <c r="C25" s="22" t="s">
        <v>496</v>
      </c>
      <c r="D25" s="22">
        <v>51.524324999999997</v>
      </c>
    </row>
    <row r="26" spans="1:4">
      <c r="A26" s="22" t="s">
        <v>489</v>
      </c>
      <c r="B26" s="22" t="s">
        <v>471</v>
      </c>
      <c r="C26" s="22" t="s">
        <v>497</v>
      </c>
      <c r="D26" s="22">
        <v>43.858494</v>
      </c>
    </row>
    <row r="27" spans="1:4">
      <c r="A27" s="22" t="s">
        <v>489</v>
      </c>
      <c r="B27" s="22" t="s">
        <v>480</v>
      </c>
      <c r="C27" s="22" t="s">
        <v>498</v>
      </c>
      <c r="D27" s="22">
        <v>35.794539999999998</v>
      </c>
    </row>
    <row r="28" spans="1:4">
      <c r="A28" s="22" t="s">
        <v>489</v>
      </c>
      <c r="B28" s="22" t="s">
        <v>480</v>
      </c>
      <c r="C28" s="22" t="s">
        <v>499</v>
      </c>
      <c r="D28" s="22">
        <v>31.122450000000001</v>
      </c>
    </row>
    <row r="29" spans="1:4">
      <c r="A29" s="22" t="s">
        <v>489</v>
      </c>
      <c r="B29" s="22" t="s">
        <v>480</v>
      </c>
      <c r="C29" s="22" t="s">
        <v>500</v>
      </c>
      <c r="D29" s="22">
        <v>29.433959999999999</v>
      </c>
    </row>
    <row r="30" spans="1:4">
      <c r="A30" s="22" t="s">
        <v>489</v>
      </c>
      <c r="B30" s="22" t="s">
        <v>480</v>
      </c>
      <c r="C30" s="22" t="s">
        <v>501</v>
      </c>
      <c r="D30" s="22">
        <v>32.224530000000001</v>
      </c>
    </row>
    <row r="31" spans="1:4">
      <c r="A31" s="22" t="s">
        <v>489</v>
      </c>
      <c r="B31" s="22" t="s">
        <v>480</v>
      </c>
      <c r="C31" s="22" t="s">
        <v>502</v>
      </c>
      <c r="D31" s="22">
        <v>32.924340000000001</v>
      </c>
    </row>
    <row r="32" spans="1:4">
      <c r="A32" s="22" t="s">
        <v>489</v>
      </c>
      <c r="B32" s="22" t="s">
        <v>480</v>
      </c>
      <c r="C32" s="22" t="s">
        <v>503</v>
      </c>
      <c r="D32" s="22">
        <v>30.556654000000002</v>
      </c>
    </row>
    <row r="33" spans="1:4">
      <c r="A33" s="22" t="s">
        <v>489</v>
      </c>
      <c r="B33" s="22" t="s">
        <v>480</v>
      </c>
      <c r="C33" s="22" t="s">
        <v>504</v>
      </c>
      <c r="D33" s="22">
        <v>37.462846999999996</v>
      </c>
    </row>
    <row r="34" spans="1:4">
      <c r="A34" s="22" t="s">
        <v>489</v>
      </c>
      <c r="B34" s="22" t="s">
        <v>480</v>
      </c>
      <c r="C34" s="22" t="s">
        <v>505</v>
      </c>
      <c r="D34" s="22">
        <v>35.198588999999998</v>
      </c>
    </row>
    <row r="35" spans="1:4">
      <c r="A35" s="22" t="s">
        <v>506</v>
      </c>
      <c r="B35" s="22" t="s">
        <v>471</v>
      </c>
      <c r="C35" s="22" t="s">
        <v>507</v>
      </c>
      <c r="D35" s="22">
        <v>30.35191</v>
      </c>
    </row>
    <row r="36" spans="1:4">
      <c r="A36" s="22" t="s">
        <v>506</v>
      </c>
      <c r="B36" s="22" t="s">
        <v>471</v>
      </c>
      <c r="C36" s="22" t="s">
        <v>508</v>
      </c>
      <c r="D36" s="22">
        <v>32.956150000000001</v>
      </c>
    </row>
    <row r="37" spans="1:4">
      <c r="A37" s="22" t="s">
        <v>506</v>
      </c>
      <c r="B37" s="22" t="s">
        <v>471</v>
      </c>
      <c r="C37" s="22" t="s">
        <v>509</v>
      </c>
      <c r="D37" s="22">
        <v>26.741289999999999</v>
      </c>
    </row>
    <row r="38" spans="1:4">
      <c r="A38" s="22" t="s">
        <v>506</v>
      </c>
      <c r="B38" s="22" t="s">
        <v>471</v>
      </c>
      <c r="C38" s="22" t="s">
        <v>510</v>
      </c>
      <c r="D38" s="22">
        <v>49.854230000000001</v>
      </c>
    </row>
    <row r="39" spans="1:4">
      <c r="A39" s="22" t="s">
        <v>506</v>
      </c>
      <c r="B39" s="22" t="s">
        <v>471</v>
      </c>
      <c r="C39" s="22" t="s">
        <v>511</v>
      </c>
      <c r="D39" s="22">
        <v>32.867130000000003</v>
      </c>
    </row>
    <row r="40" spans="1:4">
      <c r="A40" s="22" t="s">
        <v>506</v>
      </c>
      <c r="B40" s="22" t="s">
        <v>471</v>
      </c>
      <c r="C40" s="22" t="s">
        <v>512</v>
      </c>
      <c r="D40" s="22">
        <v>34.745894</v>
      </c>
    </row>
    <row r="41" spans="1:4">
      <c r="A41" s="22" t="s">
        <v>506</v>
      </c>
      <c r="B41" s="22" t="s">
        <v>471</v>
      </c>
      <c r="C41" s="22" t="s">
        <v>513</v>
      </c>
      <c r="D41" s="22">
        <v>28.516874999999999</v>
      </c>
    </row>
    <row r="42" spans="1:4">
      <c r="A42" s="22" t="s">
        <v>506</v>
      </c>
      <c r="B42" s="22" t="s">
        <v>471</v>
      </c>
      <c r="C42" s="22" t="s">
        <v>514</v>
      </c>
      <c r="D42" s="22">
        <v>36.411636000000001</v>
      </c>
    </row>
    <row r="43" spans="1:4">
      <c r="A43" s="22" t="s">
        <v>506</v>
      </c>
      <c r="B43" s="22" t="s">
        <v>480</v>
      </c>
      <c r="C43" s="22" t="s">
        <v>515</v>
      </c>
      <c r="D43" s="22">
        <v>27.62763</v>
      </c>
    </row>
    <row r="44" spans="1:4">
      <c r="A44" s="22" t="s">
        <v>506</v>
      </c>
      <c r="B44" s="22" t="s">
        <v>480</v>
      </c>
      <c r="C44" s="22" t="s">
        <v>516</v>
      </c>
      <c r="D44" s="22">
        <v>28.110600000000002</v>
      </c>
    </row>
    <row r="45" spans="1:4">
      <c r="A45" s="22" t="s">
        <v>506</v>
      </c>
      <c r="B45" s="22" t="s">
        <v>480</v>
      </c>
      <c r="C45" s="22" t="s">
        <v>517</v>
      </c>
      <c r="D45" s="22">
        <v>8.2453599999999998</v>
      </c>
    </row>
    <row r="46" spans="1:4">
      <c r="A46" s="22" t="s">
        <v>506</v>
      </c>
      <c r="B46" s="22" t="s">
        <v>480</v>
      </c>
      <c r="C46" s="22" t="s">
        <v>518</v>
      </c>
      <c r="D46" s="22">
        <v>27.407409999999999</v>
      </c>
    </row>
    <row r="47" spans="1:4">
      <c r="A47" s="22" t="s">
        <v>506</v>
      </c>
      <c r="B47" s="22" t="s">
        <v>480</v>
      </c>
      <c r="C47" s="22" t="s">
        <v>519</v>
      </c>
      <c r="D47" s="22">
        <v>27.173909999999999</v>
      </c>
    </row>
    <row r="48" spans="1:4">
      <c r="A48" s="22" t="s">
        <v>506</v>
      </c>
      <c r="B48" s="22" t="s">
        <v>480</v>
      </c>
      <c r="C48" s="22" t="s">
        <v>520</v>
      </c>
      <c r="D48" s="22">
        <v>26.018601</v>
      </c>
    </row>
    <row r="49" spans="1:4">
      <c r="A49" s="22" t="s">
        <v>506</v>
      </c>
      <c r="B49" s="22" t="s">
        <v>480</v>
      </c>
      <c r="C49" s="22" t="s">
        <v>521</v>
      </c>
      <c r="D49" s="22">
        <v>28.741758000000001</v>
      </c>
    </row>
    <row r="50" spans="1:4">
      <c r="A50" s="22" t="s">
        <v>506</v>
      </c>
      <c r="B50" s="22" t="s">
        <v>480</v>
      </c>
      <c r="C50" s="22" t="s">
        <v>522</v>
      </c>
      <c r="D50" s="22">
        <v>25.070457999999999</v>
      </c>
    </row>
    <row r="51" spans="1:4">
      <c r="A51" s="22" t="s">
        <v>523</v>
      </c>
      <c r="B51" s="22" t="s">
        <v>471</v>
      </c>
      <c r="C51" s="22" t="s">
        <v>524</v>
      </c>
      <c r="D51" s="22">
        <v>33.332722699999998</v>
      </c>
    </row>
    <row r="52" spans="1:4">
      <c r="A52" s="22" t="s">
        <v>523</v>
      </c>
      <c r="B52" s="22" t="s">
        <v>471</v>
      </c>
      <c r="C52" s="22" t="s">
        <v>525</v>
      </c>
      <c r="D52" s="22">
        <v>28.9446251</v>
      </c>
    </row>
    <row r="53" spans="1:4">
      <c r="A53" s="22" t="s">
        <v>523</v>
      </c>
      <c r="B53" s="22" t="s">
        <v>471</v>
      </c>
      <c r="C53" s="22" t="s">
        <v>526</v>
      </c>
      <c r="D53" s="22">
        <v>29.7219576</v>
      </c>
    </row>
    <row r="54" spans="1:4">
      <c r="A54" s="22" t="s">
        <v>523</v>
      </c>
      <c r="B54" s="22" t="s">
        <v>471</v>
      </c>
      <c r="C54" s="22" t="s">
        <v>527</v>
      </c>
      <c r="D54" s="22">
        <v>30.7781308</v>
      </c>
    </row>
    <row r="55" spans="1:4">
      <c r="A55" s="22" t="s">
        <v>523</v>
      </c>
      <c r="B55" s="22" t="s">
        <v>471</v>
      </c>
      <c r="C55" s="22" t="s">
        <v>528</v>
      </c>
      <c r="D55" s="22">
        <v>32.530602999999999</v>
      </c>
    </row>
    <row r="56" spans="1:4">
      <c r="A56" s="22" t="s">
        <v>523</v>
      </c>
      <c r="B56" s="22" t="s">
        <v>471</v>
      </c>
      <c r="C56" s="22" t="s">
        <v>529</v>
      </c>
      <c r="D56" s="22">
        <v>31.842549999999999</v>
      </c>
    </row>
    <row r="57" spans="1:4">
      <c r="A57" s="22" t="s">
        <v>523</v>
      </c>
      <c r="B57" s="22" t="s">
        <v>471</v>
      </c>
      <c r="C57" s="22" t="s">
        <v>530</v>
      </c>
      <c r="D57" s="22">
        <v>28.746257</v>
      </c>
    </row>
    <row r="58" spans="1:4">
      <c r="A58" s="22" t="s">
        <v>523</v>
      </c>
      <c r="B58" s="22" t="s">
        <v>471</v>
      </c>
      <c r="C58" s="22" t="s">
        <v>531</v>
      </c>
      <c r="D58" s="22">
        <v>31.730917000000002</v>
      </c>
    </row>
    <row r="59" spans="1:4">
      <c r="A59" s="22" t="s">
        <v>523</v>
      </c>
      <c r="B59" s="22" t="s">
        <v>480</v>
      </c>
      <c r="C59" s="22" t="s">
        <v>532</v>
      </c>
      <c r="D59" s="22">
        <v>28.155235399999999</v>
      </c>
    </row>
    <row r="60" spans="1:4">
      <c r="A60" s="22" t="s">
        <v>523</v>
      </c>
      <c r="B60" s="22" t="s">
        <v>480</v>
      </c>
      <c r="C60" s="22" t="s">
        <v>533</v>
      </c>
      <c r="D60" s="22">
        <v>31.235655900000001</v>
      </c>
    </row>
    <row r="61" spans="1:4">
      <c r="A61" s="22" t="s">
        <v>523</v>
      </c>
      <c r="B61" s="22" t="s">
        <v>480</v>
      </c>
      <c r="C61" s="22" t="s">
        <v>534</v>
      </c>
      <c r="D61" s="22">
        <v>31.1632602</v>
      </c>
    </row>
    <row r="62" spans="1:4">
      <c r="A62" s="22" t="s">
        <v>523</v>
      </c>
      <c r="B62" s="22" t="s">
        <v>480</v>
      </c>
      <c r="C62" s="22" t="s">
        <v>535</v>
      </c>
      <c r="D62" s="22">
        <v>30.277162799999999</v>
      </c>
    </row>
    <row r="63" spans="1:4">
      <c r="A63" s="22" t="s">
        <v>523</v>
      </c>
      <c r="B63" s="22" t="s">
        <v>480</v>
      </c>
      <c r="C63" s="22" t="s">
        <v>536</v>
      </c>
      <c r="D63" s="22">
        <v>30.428137400000001</v>
      </c>
    </row>
    <row r="64" spans="1:4">
      <c r="A64" s="22" t="s">
        <v>523</v>
      </c>
      <c r="B64" s="22" t="s">
        <v>480</v>
      </c>
      <c r="C64" s="22" t="s">
        <v>537</v>
      </c>
      <c r="D64" s="22">
        <v>29.723430199999999</v>
      </c>
    </row>
    <row r="65" spans="1:4">
      <c r="A65" s="22" t="s">
        <v>523</v>
      </c>
      <c r="B65" s="22" t="s">
        <v>480</v>
      </c>
      <c r="C65" s="22" t="s">
        <v>538</v>
      </c>
      <c r="D65" s="22">
        <v>34.347541</v>
      </c>
    </row>
    <row r="66" spans="1:4">
      <c r="A66" s="28" t="s">
        <v>523</v>
      </c>
      <c r="B66" s="28" t="s">
        <v>480</v>
      </c>
      <c r="C66" s="28" t="s">
        <v>539</v>
      </c>
      <c r="D66" s="28">
        <v>31.0427635</v>
      </c>
    </row>
  </sheetData>
  <phoneticPr fontId="1"/>
  <pageMargins left="0.7" right="0.7" top="0.75" bottom="0.75" header="0.3" footer="0.3"/>
  <pageSetup paperSize="9" scale="55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24627-FC9B-FA43-A8B3-11B141DEF3A6}">
  <dimension ref="A1:H24"/>
  <sheetViews>
    <sheetView topLeftCell="A11" zoomScaleNormal="100" workbookViewId="0">
      <selection activeCell="K32" sqref="K32"/>
    </sheetView>
  </sheetViews>
  <sheetFormatPr baseColWidth="10" defaultRowHeight="20"/>
  <cols>
    <col min="1" max="1" width="8.85546875" customWidth="1"/>
    <col min="3" max="3" width="11.5703125" customWidth="1"/>
    <col min="4" max="4" width="13.5703125" customWidth="1"/>
    <col min="5" max="5" width="20.28515625" customWidth="1"/>
  </cols>
  <sheetData>
    <row r="1" spans="1:8">
      <c r="A1" s="15" t="s">
        <v>439</v>
      </c>
      <c r="B1" s="15"/>
      <c r="C1" s="21"/>
      <c r="D1" s="21"/>
      <c r="E1" s="15"/>
      <c r="F1" s="4"/>
      <c r="G1" s="4"/>
      <c r="H1" s="4"/>
    </row>
    <row r="2" spans="1:8" ht="55">
      <c r="A2" s="18" t="s">
        <v>51</v>
      </c>
      <c r="B2" s="18" t="s">
        <v>23</v>
      </c>
      <c r="C2" s="18" t="s">
        <v>55</v>
      </c>
      <c r="D2" s="18" t="s">
        <v>56</v>
      </c>
      <c r="E2" s="19" t="s">
        <v>442</v>
      </c>
      <c r="F2" s="4"/>
      <c r="G2" s="4"/>
      <c r="H2" s="4"/>
    </row>
    <row r="3" spans="1:8">
      <c r="A3" s="21" t="s">
        <v>10</v>
      </c>
      <c r="B3" s="21" t="s">
        <v>255</v>
      </c>
      <c r="C3" s="22">
        <v>492.46</v>
      </c>
      <c r="D3" s="21">
        <v>98.96</v>
      </c>
      <c r="E3" s="21">
        <v>0.20095033100000001</v>
      </c>
    </row>
    <row r="4" spans="1:8">
      <c r="A4" s="21" t="s">
        <v>10</v>
      </c>
      <c r="B4" s="21" t="s">
        <v>256</v>
      </c>
      <c r="C4" s="22">
        <v>429.76</v>
      </c>
      <c r="D4" s="21">
        <v>112.33</v>
      </c>
      <c r="E4" s="21">
        <v>0.26137844399999999</v>
      </c>
    </row>
    <row r="5" spans="1:8">
      <c r="A5" s="21" t="s">
        <v>10</v>
      </c>
      <c r="B5" s="21" t="s">
        <v>257</v>
      </c>
      <c r="C5" s="22">
        <v>409.79</v>
      </c>
      <c r="D5" s="21">
        <v>110.89</v>
      </c>
      <c r="E5" s="21">
        <v>0.270602016</v>
      </c>
    </row>
    <row r="6" spans="1:8">
      <c r="A6" s="21" t="s">
        <v>10</v>
      </c>
      <c r="B6" s="21" t="s">
        <v>258</v>
      </c>
      <c r="C6" s="22">
        <v>422.54</v>
      </c>
      <c r="D6" s="21">
        <v>67.89</v>
      </c>
      <c r="E6" s="21">
        <v>0.160671179</v>
      </c>
    </row>
    <row r="7" spans="1:8">
      <c r="A7" s="21" t="s">
        <v>10</v>
      </c>
      <c r="B7" s="21" t="s">
        <v>259</v>
      </c>
      <c r="C7" s="22">
        <v>438.18</v>
      </c>
      <c r="D7" s="21">
        <v>109.02</v>
      </c>
      <c r="E7" s="21">
        <v>0.24880186200000001</v>
      </c>
    </row>
    <row r="8" spans="1:8">
      <c r="A8" s="21" t="s">
        <v>10</v>
      </c>
      <c r="B8" s="21" t="s">
        <v>260</v>
      </c>
      <c r="C8" s="22">
        <v>351.56</v>
      </c>
      <c r="D8" s="21">
        <v>111.28</v>
      </c>
      <c r="E8" s="21">
        <v>0.31653202899999999</v>
      </c>
    </row>
    <row r="9" spans="1:8">
      <c r="A9" s="21" t="s">
        <v>10</v>
      </c>
      <c r="B9" s="21" t="s">
        <v>261</v>
      </c>
      <c r="C9" s="22">
        <v>377.64</v>
      </c>
      <c r="D9" s="21">
        <v>106.98</v>
      </c>
      <c r="E9" s="21">
        <v>0.28328566900000002</v>
      </c>
    </row>
    <row r="10" spans="1:8">
      <c r="A10" s="21" t="s">
        <v>10</v>
      </c>
      <c r="B10" s="21" t="s">
        <v>263</v>
      </c>
      <c r="C10" s="22">
        <v>404.01</v>
      </c>
      <c r="D10" s="21">
        <v>107.21</v>
      </c>
      <c r="E10" s="21">
        <v>0.26536471900000003</v>
      </c>
    </row>
    <row r="11" spans="1:8">
      <c r="A11" s="21" t="s">
        <v>6</v>
      </c>
      <c r="B11" s="21" t="s">
        <v>266</v>
      </c>
      <c r="C11" s="21">
        <v>384.63</v>
      </c>
      <c r="D11" s="21">
        <v>55.32</v>
      </c>
      <c r="E11" s="21">
        <v>0.14382653500000001</v>
      </c>
    </row>
    <row r="12" spans="1:8">
      <c r="A12" s="21" t="s">
        <v>6</v>
      </c>
      <c r="B12" s="21" t="s">
        <v>267</v>
      </c>
      <c r="C12" s="21">
        <v>301.31</v>
      </c>
      <c r="D12" s="21">
        <v>75.64</v>
      </c>
      <c r="E12" s="21">
        <v>0.25103713799999999</v>
      </c>
    </row>
    <row r="13" spans="1:8">
      <c r="A13" s="21" t="s">
        <v>6</v>
      </c>
      <c r="B13" s="21" t="s">
        <v>268</v>
      </c>
      <c r="C13" s="21">
        <v>399.32</v>
      </c>
      <c r="D13" s="21">
        <v>68</v>
      </c>
      <c r="E13" s="21">
        <v>0.17028949199999999</v>
      </c>
    </row>
    <row r="14" spans="1:8">
      <c r="A14" s="21" t="s">
        <v>6</v>
      </c>
      <c r="B14" s="21" t="s">
        <v>270</v>
      </c>
      <c r="C14" s="21">
        <v>370.53</v>
      </c>
      <c r="D14" s="21">
        <v>72.790000000000006</v>
      </c>
      <c r="E14" s="21">
        <v>0.196448331</v>
      </c>
    </row>
    <row r="15" spans="1:8">
      <c r="A15" s="21" t="s">
        <v>6</v>
      </c>
      <c r="B15" s="21" t="s">
        <v>271</v>
      </c>
      <c r="C15" s="21">
        <v>511.64</v>
      </c>
      <c r="D15" s="21">
        <v>71.150000000000006</v>
      </c>
      <c r="E15" s="21">
        <v>0.139062622</v>
      </c>
    </row>
    <row r="16" spans="1:8">
      <c r="A16" s="21" t="s">
        <v>6</v>
      </c>
      <c r="B16" s="21" t="s">
        <v>272</v>
      </c>
      <c r="C16" s="21">
        <v>385.08</v>
      </c>
      <c r="D16" s="21">
        <v>67.27</v>
      </c>
      <c r="E16" s="21">
        <v>0.174690973</v>
      </c>
    </row>
    <row r="17" spans="1:5">
      <c r="A17" s="21" t="s">
        <v>7</v>
      </c>
      <c r="B17" s="21" t="s">
        <v>273</v>
      </c>
      <c r="C17" s="21">
        <v>418.19</v>
      </c>
      <c r="D17" s="21">
        <v>105.09</v>
      </c>
      <c r="E17" s="21">
        <v>0.251297257</v>
      </c>
    </row>
    <row r="18" spans="1:5">
      <c r="A18" s="21" t="s">
        <v>7</v>
      </c>
      <c r="B18" s="21" t="s">
        <v>274</v>
      </c>
      <c r="C18" s="21">
        <v>468.25</v>
      </c>
      <c r="D18" s="21">
        <v>78.64</v>
      </c>
      <c r="E18" s="21">
        <v>0.16794447400000001</v>
      </c>
    </row>
    <row r="19" spans="1:5">
      <c r="A19" s="21" t="s">
        <v>7</v>
      </c>
      <c r="B19" s="21" t="s">
        <v>275</v>
      </c>
      <c r="C19" s="21">
        <v>379.92</v>
      </c>
      <c r="D19" s="21">
        <v>81.14</v>
      </c>
      <c r="E19" s="21">
        <v>0.213571278</v>
      </c>
    </row>
    <row r="20" spans="1:5">
      <c r="A20" s="21" t="s">
        <v>7</v>
      </c>
      <c r="B20" s="21" t="s">
        <v>276</v>
      </c>
      <c r="C20" s="21">
        <v>409.61</v>
      </c>
      <c r="D20" s="21">
        <v>97.89</v>
      </c>
      <c r="E20" s="21">
        <v>0.238983423</v>
      </c>
    </row>
    <row r="21" spans="1:5">
      <c r="A21" s="21" t="s">
        <v>7</v>
      </c>
      <c r="B21" s="21" t="s">
        <v>295</v>
      </c>
      <c r="C21" s="21">
        <v>378.08</v>
      </c>
      <c r="D21" s="21">
        <v>101.24</v>
      </c>
      <c r="E21" s="21">
        <v>0.267774016</v>
      </c>
    </row>
    <row r="22" spans="1:5">
      <c r="A22" s="21" t="s">
        <v>7</v>
      </c>
      <c r="B22" s="21" t="s">
        <v>278</v>
      </c>
      <c r="C22" s="21">
        <v>403.98</v>
      </c>
      <c r="D22" s="21">
        <v>126.01</v>
      </c>
      <c r="E22" s="21">
        <v>0.31192138200000002</v>
      </c>
    </row>
    <row r="23" spans="1:5">
      <c r="A23" s="21" t="s">
        <v>7</v>
      </c>
      <c r="B23" s="21" t="s">
        <v>279</v>
      </c>
      <c r="C23" s="21">
        <v>449.68</v>
      </c>
      <c r="D23" s="21">
        <v>69.36</v>
      </c>
      <c r="E23" s="21">
        <v>0.15424301700000001</v>
      </c>
    </row>
    <row r="24" spans="1:5">
      <c r="A24" s="17" t="s">
        <v>7</v>
      </c>
      <c r="B24" s="17" t="s">
        <v>281</v>
      </c>
      <c r="C24" s="17">
        <v>496.13</v>
      </c>
      <c r="D24" s="17">
        <v>98.4</v>
      </c>
      <c r="E24" s="17">
        <v>0.19833511400000001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8563-BBB9-0646-A9D3-8892B3DC77F4}">
  <dimension ref="A1:C7"/>
  <sheetViews>
    <sheetView workbookViewId="0">
      <selection sqref="A1:C7"/>
    </sheetView>
  </sheetViews>
  <sheetFormatPr baseColWidth="10" defaultRowHeight="20"/>
  <cols>
    <col min="1" max="1" width="16" customWidth="1"/>
    <col min="2" max="2" width="18.140625" customWidth="1"/>
    <col min="3" max="3" width="21.5703125" customWidth="1"/>
  </cols>
  <sheetData>
    <row r="1" spans="1:3">
      <c r="A1" s="16" t="s">
        <v>441</v>
      </c>
      <c r="B1" s="17"/>
      <c r="C1" s="17"/>
    </row>
    <row r="2" spans="1:3" ht="68">
      <c r="A2" s="18" t="s">
        <v>51</v>
      </c>
      <c r="B2" s="19" t="s">
        <v>52</v>
      </c>
      <c r="C2" s="20" t="s">
        <v>53</v>
      </c>
    </row>
    <row r="3" spans="1:3">
      <c r="A3" s="21" t="s">
        <v>10</v>
      </c>
      <c r="B3" s="21" t="s">
        <v>367</v>
      </c>
      <c r="C3" s="21">
        <v>98.3</v>
      </c>
    </row>
    <row r="4" spans="1:3">
      <c r="A4" s="21" t="s">
        <v>6</v>
      </c>
      <c r="B4" s="21" t="s">
        <v>54</v>
      </c>
      <c r="C4" s="21">
        <v>93.4</v>
      </c>
    </row>
    <row r="5" spans="1:3">
      <c r="A5" s="21" t="s">
        <v>10</v>
      </c>
      <c r="B5" s="21" t="s">
        <v>243</v>
      </c>
      <c r="C5" s="21">
        <v>97.5</v>
      </c>
    </row>
    <row r="6" spans="1:3">
      <c r="A6" s="21" t="s">
        <v>20</v>
      </c>
      <c r="B6" s="21" t="s">
        <v>365</v>
      </c>
      <c r="C6" s="21">
        <v>95</v>
      </c>
    </row>
    <row r="7" spans="1:3">
      <c r="A7" s="17" t="s">
        <v>8</v>
      </c>
      <c r="B7" s="17" t="s">
        <v>371</v>
      </c>
      <c r="C7" s="17">
        <v>14</v>
      </c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14</vt:i4>
      </vt:variant>
    </vt:vector>
  </HeadingPairs>
  <TitlesOfParts>
    <vt:vector size="30" baseType="lpstr">
      <vt:lpstr>Figure 1a</vt:lpstr>
      <vt:lpstr>Figure 1b</vt:lpstr>
      <vt:lpstr>Figure 1c, f-h</vt:lpstr>
      <vt:lpstr>Figure 1i</vt:lpstr>
      <vt:lpstr>Figure 2e,f</vt:lpstr>
      <vt:lpstr>Figure 2f(3rd fin ray)</vt:lpstr>
      <vt:lpstr>Figure 2f(Posterior 2nd fin ray</vt:lpstr>
      <vt:lpstr>Figure 4d</vt:lpstr>
      <vt:lpstr>Figure 5a</vt:lpstr>
      <vt:lpstr>Figure 5b-e</vt:lpstr>
      <vt:lpstr>supplementary Fig 2d</vt:lpstr>
      <vt:lpstr>supplementary Fig 3a,b,c</vt:lpstr>
      <vt:lpstr>Supplementary Fig 6</vt:lpstr>
      <vt:lpstr>supplementary Fig.7</vt:lpstr>
      <vt:lpstr>Table 1</vt:lpstr>
      <vt:lpstr>Table 2</vt:lpstr>
      <vt:lpstr>'Figure 1a'!Print_Area</vt:lpstr>
      <vt:lpstr>'Figure 1b'!Print_Area</vt:lpstr>
      <vt:lpstr>'Figure 1c, f-h'!Print_Area</vt:lpstr>
      <vt:lpstr>'Figure 1i'!Print_Area</vt:lpstr>
      <vt:lpstr>'Figure 2e,f'!Print_Area</vt:lpstr>
      <vt:lpstr>'Figure 2f(3rd fin ray)'!Print_Area</vt:lpstr>
      <vt:lpstr>'Figure 2f(Posterior 2nd fin ray'!Print_Area</vt:lpstr>
      <vt:lpstr>'Figure 5a'!Print_Area</vt:lpstr>
      <vt:lpstr>'Figure 5b-e'!Print_Area</vt:lpstr>
      <vt:lpstr>'supplementary Fig 2d'!Print_Area</vt:lpstr>
      <vt:lpstr>'supplementary Fig 3a,b,c'!Print_Area</vt:lpstr>
      <vt:lpstr>'supplementary Fig.7'!Print_Area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2023-02-12T03:22:55Z</cp:lastPrinted>
  <dcterms:created xsi:type="dcterms:W3CDTF">2022-11-23T05:54:11Z</dcterms:created>
  <dcterms:modified xsi:type="dcterms:W3CDTF">2023-02-12T03:23:00Z</dcterms:modified>
</cp:coreProperties>
</file>