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FinalFiles\再提出用310\"/>
    </mc:Choice>
  </mc:AlternateContent>
  <xr:revisionPtr revIDLastSave="0" documentId="8_{970E1195-6404-430B-A5B9-B90B008BC4B6}" xr6:coauthVersionLast="47" xr6:coauthVersionMax="47" xr10:uidLastSave="{00000000-0000-0000-0000-000000000000}"/>
  <bookViews>
    <workbookView xWindow="-110" yWindow="-110" windowWidth="19420" windowHeight="10560" xr2:uid="{A9813C0B-D8C2-4177-BCAD-6A47F36B17D7}"/>
  </bookViews>
  <sheets>
    <sheet name="title" sheetId="1" r:id="rId1"/>
    <sheet name="hatch rate" sheetId="3" r:id="rId2"/>
    <sheet name="sex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4" l="1"/>
  <c r="G2" i="4"/>
  <c r="F3" i="4"/>
  <c r="G3" i="4"/>
  <c r="F4" i="4"/>
  <c r="G4" i="4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E16" i="4"/>
  <c r="F16" i="4"/>
  <c r="G16" i="4"/>
  <c r="E17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E27" i="4"/>
  <c r="F27" i="4"/>
  <c r="G27" i="4"/>
  <c r="E28" i="4"/>
  <c r="F28" i="4"/>
  <c r="G28" i="4"/>
  <c r="E29" i="4"/>
  <c r="F29" i="4"/>
  <c r="G29" i="4"/>
  <c r="F30" i="4"/>
  <c r="G30" i="4"/>
  <c r="F31" i="4"/>
  <c r="G31" i="4"/>
  <c r="G3" i="3" l="1"/>
  <c r="I3" i="3" s="1"/>
  <c r="H3" i="3"/>
  <c r="G4" i="3"/>
  <c r="H4" i="3"/>
  <c r="I4" i="3"/>
  <c r="G5" i="3"/>
  <c r="H5" i="3"/>
  <c r="I5" i="3"/>
  <c r="G6" i="3"/>
  <c r="H6" i="3"/>
  <c r="I6" i="3"/>
  <c r="G7" i="3"/>
  <c r="H7" i="3"/>
  <c r="I7" i="3"/>
  <c r="G10" i="3"/>
  <c r="H10" i="3"/>
  <c r="I10" i="3"/>
  <c r="G11" i="3"/>
  <c r="H11" i="3"/>
  <c r="I11" i="3"/>
  <c r="G12" i="3"/>
  <c r="H12" i="3"/>
  <c r="I12" i="3"/>
  <c r="G13" i="3"/>
  <c r="H13" i="3"/>
  <c r="I13" i="3"/>
  <c r="G14" i="3"/>
  <c r="H14" i="3"/>
  <c r="I14" i="3"/>
  <c r="G16" i="3"/>
  <c r="H16" i="3" s="1"/>
  <c r="G17" i="3"/>
  <c r="H17" i="3"/>
  <c r="I17" i="3"/>
  <c r="G18" i="3"/>
  <c r="I18" i="3" s="1"/>
  <c r="H18" i="3"/>
  <c r="G19" i="3"/>
  <c r="H19" i="3"/>
  <c r="I19" i="3"/>
  <c r="I16" i="3" l="1"/>
</calcChain>
</file>

<file path=xl/sharedStrings.xml><?xml version="1.0" encoding="utf-8"?>
<sst xmlns="http://schemas.openxmlformats.org/spreadsheetml/2006/main" count="159" uniqueCount="32">
  <si>
    <t>Rep4</t>
  </si>
  <si>
    <t>Rep3</t>
  </si>
  <si>
    <t>Rep2</t>
  </si>
  <si>
    <t>Rep1</t>
    <phoneticPr fontId="3"/>
  </si>
  <si>
    <t>tr.SP11-20</t>
    <phoneticPr fontId="3"/>
  </si>
  <si>
    <t>ND</t>
    <phoneticPr fontId="3"/>
  </si>
  <si>
    <t>Rep6</t>
    <phoneticPr fontId="3"/>
  </si>
  <si>
    <t>Rep5</t>
  </si>
  <si>
    <t>SP12F</t>
  </si>
  <si>
    <t>Rep7</t>
  </si>
  <si>
    <t>Rep6</t>
  </si>
  <si>
    <t>SP11-20</t>
  </si>
  <si>
    <t>Total</t>
    <phoneticPr fontId="3"/>
  </si>
  <si>
    <t>Non-developed</t>
    <phoneticPr fontId="3"/>
  </si>
  <si>
    <t>Well-developed</t>
    <phoneticPr fontId="3"/>
  </si>
  <si>
    <t>Unhatched embryos</t>
    <phoneticPr fontId="3"/>
  </si>
  <si>
    <t>Hatched larvae</t>
    <phoneticPr fontId="3"/>
  </si>
  <si>
    <t>Replicate</t>
    <phoneticPr fontId="3"/>
  </si>
  <si>
    <t>Line</t>
    <phoneticPr fontId="3"/>
  </si>
  <si>
    <t>Emerged adults</t>
    <phoneticPr fontId="3"/>
  </si>
  <si>
    <t>Unhatched embryos (well-developed)</t>
    <phoneticPr fontId="3"/>
  </si>
  <si>
    <t>SP12F</t>
    <phoneticPr fontId="3"/>
  </si>
  <si>
    <t>SP11-20</t>
    <phoneticPr fontId="3"/>
  </si>
  <si>
    <t>Female (XX)</t>
    <phoneticPr fontId="3"/>
  </si>
  <si>
    <t>Male (XY)</t>
    <phoneticPr fontId="3"/>
  </si>
  <si>
    <t>Stage</t>
    <phoneticPr fontId="3"/>
  </si>
  <si>
    <t>"sexing" sheet shows the number of males and females used in Fig. 1B.</t>
    <phoneticPr fontId="3"/>
  </si>
  <si>
    <t>Fig. 1B: Prop.Males</t>
    <phoneticPr fontId="3"/>
  </si>
  <si>
    <t>Fig. 1A: Egg hatch rates</t>
    <phoneticPr fontId="3"/>
  </si>
  <si>
    <t>Fig. S1: dead/total eggs</t>
    <phoneticPr fontId="3"/>
  </si>
  <si>
    <r>
      <t xml:space="preserve">Dataset S1: </t>
    </r>
    <r>
      <rPr>
        <sz val="11"/>
        <color theme="1"/>
        <rFont val="Arial"/>
        <family val="2"/>
      </rPr>
      <t xml:space="preserve">Count data of </t>
    </r>
    <r>
      <rPr>
        <i/>
        <sz val="11"/>
        <color theme="1"/>
        <rFont val="Arial"/>
        <family val="2"/>
      </rPr>
      <t>D. biauraria</t>
    </r>
    <phoneticPr fontId="3"/>
  </si>
  <si>
    <t>"hatch rate" sheet shows the data of egg hatch rates used in Fig. 1A and Supplementary Fig. 1.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</si>
</sst>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7" formatCode="0.000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177" fontId="2" fillId="0" borderId="0" xfId="1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center" vertical="center"/>
    </xf>
    <xf numFmtId="0" fontId="6" fillId="0" borderId="0" xfId="1" applyFont="1" applyFill="1" applyBorder="1">
      <alignment vertical="center"/>
    </xf>
    <xf numFmtId="0" fontId="6" fillId="0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7" fillId="0" borderId="0" xfId="1" applyFont="1" applyBorder="1" applyAlignment="1">
      <alignment horizontal="center" vertical="center"/>
    </xf>
    <xf numFmtId="177" fontId="7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2B986B23-3B5E-4BB9-975C-F038A810E1FB}"/>
  </cellStyles>
  <dxfs count="0"/>
  <tableStyles count="0" defaultTableStyle="TableStyleMedium2" defaultPivotStyle="PivotStyleLight16"/>
  <colors>
    <mruColors>
      <color rgb="FF377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CE99-D129-48D9-A080-2F83CC47C6F6}">
  <sheetPr>
    <tabColor theme="4"/>
  </sheetPr>
  <dimension ref="A1:A4"/>
  <sheetViews>
    <sheetView tabSelected="1" workbookViewId="0">
      <selection activeCell="B6" sqref="B6"/>
    </sheetView>
  </sheetViews>
  <sheetFormatPr defaultColWidth="9" defaultRowHeight="18" customHeight="1" x14ac:dyDescent="0.55000000000000004"/>
  <cols>
    <col min="1" max="16384" width="9" style="1"/>
  </cols>
  <sheetData>
    <row r="1" spans="1:1" ht="18" customHeight="1" x14ac:dyDescent="0.55000000000000004">
      <c r="A1" s="18" t="s">
        <v>30</v>
      </c>
    </row>
    <row r="3" spans="1:1" ht="18" customHeight="1" x14ac:dyDescent="0.55000000000000004">
      <c r="A3" s="1" t="s">
        <v>31</v>
      </c>
    </row>
    <row r="4" spans="1:1" ht="18" customHeight="1" x14ac:dyDescent="0.55000000000000004">
      <c r="A4" s="1" t="s">
        <v>26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7231-2943-4E82-A220-C36FDAE32968}">
  <sheetPr>
    <tabColor theme="4"/>
  </sheetPr>
  <dimension ref="A1:I19"/>
  <sheetViews>
    <sheetView zoomScale="80" zoomScaleNormal="80" workbookViewId="0">
      <selection activeCell="G11" sqref="G11"/>
    </sheetView>
  </sheetViews>
  <sheetFormatPr defaultColWidth="10.33203125" defaultRowHeight="18" customHeight="1" x14ac:dyDescent="0.55000000000000004"/>
  <cols>
    <col min="1" max="1" width="23.58203125" style="2" customWidth="1"/>
    <col min="2" max="2" width="15.5" style="2" customWidth="1"/>
    <col min="3" max="7" width="15.33203125" style="3" customWidth="1"/>
    <col min="8" max="9" width="32.58203125" style="3" customWidth="1"/>
    <col min="10" max="16384" width="10.33203125" style="2"/>
  </cols>
  <sheetData>
    <row r="1" spans="1:9" ht="18" customHeight="1" x14ac:dyDescent="0.55000000000000004">
      <c r="A1" s="20" t="s">
        <v>18</v>
      </c>
      <c r="B1" s="20" t="s">
        <v>17</v>
      </c>
      <c r="C1" s="19" t="s">
        <v>16</v>
      </c>
      <c r="D1" s="21" t="s">
        <v>15</v>
      </c>
      <c r="E1" s="21"/>
      <c r="F1" s="21"/>
      <c r="G1" s="21" t="s">
        <v>12</v>
      </c>
      <c r="H1" s="19" t="s">
        <v>28</v>
      </c>
      <c r="I1" s="19" t="s">
        <v>29</v>
      </c>
    </row>
    <row r="2" spans="1:9" ht="18" customHeight="1" x14ac:dyDescent="0.55000000000000004">
      <c r="A2" s="20"/>
      <c r="B2" s="20"/>
      <c r="C2" s="19"/>
      <c r="D2" s="17" t="s">
        <v>14</v>
      </c>
      <c r="E2" s="17" t="s">
        <v>13</v>
      </c>
      <c r="F2" s="17" t="s">
        <v>12</v>
      </c>
      <c r="G2" s="21"/>
      <c r="H2" s="19"/>
      <c r="I2" s="19"/>
    </row>
    <row r="3" spans="1:9" ht="18" customHeight="1" x14ac:dyDescent="0.55000000000000004">
      <c r="A3" s="2" t="s">
        <v>11</v>
      </c>
      <c r="B3" s="2" t="s">
        <v>3</v>
      </c>
      <c r="C3" s="3">
        <v>131</v>
      </c>
      <c r="D3" s="3">
        <v>7</v>
      </c>
      <c r="E3" s="3">
        <v>42</v>
      </c>
      <c r="F3" s="3">
        <v>49</v>
      </c>
      <c r="G3" s="3">
        <f>C3+F3</f>
        <v>180</v>
      </c>
      <c r="H3" s="4">
        <f>C3/G3</f>
        <v>0.72777777777777775</v>
      </c>
      <c r="I3" s="5">
        <f>D3/G3</f>
        <v>3.888888888888889E-2</v>
      </c>
    </row>
    <row r="4" spans="1:9" ht="18" customHeight="1" x14ac:dyDescent="0.55000000000000004">
      <c r="A4" s="2" t="s">
        <v>11</v>
      </c>
      <c r="B4" s="2" t="s">
        <v>2</v>
      </c>
      <c r="C4" s="3">
        <v>122</v>
      </c>
      <c r="D4" s="3">
        <v>4</v>
      </c>
      <c r="E4" s="3">
        <v>26</v>
      </c>
      <c r="F4" s="3">
        <v>30</v>
      </c>
      <c r="G4" s="3">
        <f>C4+F4</f>
        <v>152</v>
      </c>
      <c r="H4" s="4">
        <f>C4/G4</f>
        <v>0.80263157894736847</v>
      </c>
      <c r="I4" s="5">
        <f>D4/G4</f>
        <v>2.6315789473684209E-2</v>
      </c>
    </row>
    <row r="5" spans="1:9" ht="18" customHeight="1" x14ac:dyDescent="0.55000000000000004">
      <c r="A5" s="2" t="s">
        <v>11</v>
      </c>
      <c r="B5" s="2" t="s">
        <v>1</v>
      </c>
      <c r="C5" s="3">
        <v>96</v>
      </c>
      <c r="D5" s="3">
        <v>7</v>
      </c>
      <c r="E5" s="3">
        <v>32</v>
      </c>
      <c r="F5" s="3">
        <v>39</v>
      </c>
      <c r="G5" s="3">
        <f>C5+F5</f>
        <v>135</v>
      </c>
      <c r="H5" s="4">
        <f>C5/G5</f>
        <v>0.71111111111111114</v>
      </c>
      <c r="I5" s="5">
        <f>D5/G5</f>
        <v>5.185185185185185E-2</v>
      </c>
    </row>
    <row r="6" spans="1:9" ht="18" customHeight="1" x14ac:dyDescent="0.55000000000000004">
      <c r="A6" s="2" t="s">
        <v>11</v>
      </c>
      <c r="B6" s="2" t="s">
        <v>0</v>
      </c>
      <c r="C6" s="3">
        <v>274</v>
      </c>
      <c r="D6" s="3">
        <v>0</v>
      </c>
      <c r="E6" s="3">
        <v>99</v>
      </c>
      <c r="F6" s="3">
        <v>99</v>
      </c>
      <c r="G6" s="3">
        <f>C6+F6</f>
        <v>373</v>
      </c>
      <c r="H6" s="4">
        <f>C6/G6</f>
        <v>0.73458445040214482</v>
      </c>
      <c r="I6" s="5">
        <f>D6/G6</f>
        <v>0</v>
      </c>
    </row>
    <row r="7" spans="1:9" ht="18" customHeight="1" x14ac:dyDescent="0.55000000000000004">
      <c r="A7" s="2" t="s">
        <v>11</v>
      </c>
      <c r="B7" s="2" t="s">
        <v>7</v>
      </c>
      <c r="C7" s="3">
        <v>669</v>
      </c>
      <c r="D7" s="3">
        <v>37</v>
      </c>
      <c r="E7" s="3">
        <v>173</v>
      </c>
      <c r="F7" s="3">
        <v>210</v>
      </c>
      <c r="G7" s="3">
        <f>C7+F7</f>
        <v>879</v>
      </c>
      <c r="H7" s="4">
        <f>C7/G7</f>
        <v>0.76109215017064846</v>
      </c>
      <c r="I7" s="5">
        <f>D7/G7</f>
        <v>4.209328782707622E-2</v>
      </c>
    </row>
    <row r="8" spans="1:9" ht="18" customHeight="1" x14ac:dyDescent="0.55000000000000004">
      <c r="A8" s="2" t="s">
        <v>11</v>
      </c>
      <c r="B8" s="2" t="s">
        <v>10</v>
      </c>
      <c r="C8" s="3">
        <v>154</v>
      </c>
      <c r="D8" s="3">
        <v>7</v>
      </c>
      <c r="E8" s="3" t="s">
        <v>5</v>
      </c>
      <c r="F8" s="3" t="s">
        <v>5</v>
      </c>
      <c r="G8" s="3" t="s">
        <v>5</v>
      </c>
      <c r="H8" s="4" t="s">
        <v>5</v>
      </c>
      <c r="I8" s="4" t="s">
        <v>5</v>
      </c>
    </row>
    <row r="9" spans="1:9" ht="18" customHeight="1" x14ac:dyDescent="0.55000000000000004">
      <c r="A9" s="2" t="s">
        <v>11</v>
      </c>
      <c r="B9" s="2" t="s">
        <v>9</v>
      </c>
      <c r="C9" s="3">
        <v>131</v>
      </c>
      <c r="D9" s="3">
        <v>6</v>
      </c>
      <c r="E9" s="3" t="s">
        <v>5</v>
      </c>
      <c r="F9" s="3" t="s">
        <v>5</v>
      </c>
      <c r="G9" s="3" t="s">
        <v>5</v>
      </c>
      <c r="H9" s="4" t="s">
        <v>5</v>
      </c>
      <c r="I9" s="4" t="s">
        <v>5</v>
      </c>
    </row>
    <row r="10" spans="1:9" ht="18" customHeight="1" x14ac:dyDescent="0.55000000000000004">
      <c r="A10" s="2" t="s">
        <v>8</v>
      </c>
      <c r="B10" s="2" t="s">
        <v>3</v>
      </c>
      <c r="C10" s="3">
        <v>43</v>
      </c>
      <c r="D10" s="3">
        <v>34</v>
      </c>
      <c r="E10" s="3">
        <v>43</v>
      </c>
      <c r="F10" s="3">
        <v>77</v>
      </c>
      <c r="G10" s="3">
        <f>C10+F10</f>
        <v>120</v>
      </c>
      <c r="H10" s="4">
        <f>C10/G10</f>
        <v>0.35833333333333334</v>
      </c>
      <c r="I10" s="5">
        <f>D10/G10</f>
        <v>0.28333333333333333</v>
      </c>
    </row>
    <row r="11" spans="1:9" ht="18" customHeight="1" x14ac:dyDescent="0.55000000000000004">
      <c r="A11" s="2" t="s">
        <v>8</v>
      </c>
      <c r="B11" s="2" t="s">
        <v>2</v>
      </c>
      <c r="C11" s="3">
        <v>46</v>
      </c>
      <c r="D11" s="3">
        <v>40</v>
      </c>
      <c r="E11" s="3">
        <v>49</v>
      </c>
      <c r="F11" s="3">
        <v>89</v>
      </c>
      <c r="G11" s="3">
        <f>C11+F11</f>
        <v>135</v>
      </c>
      <c r="H11" s="4">
        <f>C11/G11</f>
        <v>0.34074074074074073</v>
      </c>
      <c r="I11" s="5">
        <f>D11/G11</f>
        <v>0.29629629629629628</v>
      </c>
    </row>
    <row r="12" spans="1:9" ht="18" customHeight="1" x14ac:dyDescent="0.55000000000000004">
      <c r="A12" s="2" t="s">
        <v>8</v>
      </c>
      <c r="B12" s="2" t="s">
        <v>1</v>
      </c>
      <c r="C12" s="3">
        <v>64</v>
      </c>
      <c r="D12" s="3">
        <v>42</v>
      </c>
      <c r="E12" s="3">
        <v>93</v>
      </c>
      <c r="F12" s="3">
        <v>135</v>
      </c>
      <c r="G12" s="3">
        <f>C12+F12</f>
        <v>199</v>
      </c>
      <c r="H12" s="4">
        <f>C12/G12</f>
        <v>0.32160804020100503</v>
      </c>
      <c r="I12" s="5">
        <f>D12/G12</f>
        <v>0.21105527638190955</v>
      </c>
    </row>
    <row r="13" spans="1:9" ht="18" customHeight="1" x14ac:dyDescent="0.55000000000000004">
      <c r="A13" s="2" t="s">
        <v>8</v>
      </c>
      <c r="B13" s="2" t="s">
        <v>0</v>
      </c>
      <c r="C13" s="3">
        <v>50</v>
      </c>
      <c r="D13" s="3">
        <v>66</v>
      </c>
      <c r="E13" s="3">
        <v>101</v>
      </c>
      <c r="F13" s="3">
        <v>167</v>
      </c>
      <c r="G13" s="3">
        <f>C13+F13</f>
        <v>217</v>
      </c>
      <c r="H13" s="4">
        <f>C13/G13</f>
        <v>0.2304147465437788</v>
      </c>
      <c r="I13" s="5">
        <f>D13/G13</f>
        <v>0.30414746543778803</v>
      </c>
    </row>
    <row r="14" spans="1:9" ht="18" customHeight="1" x14ac:dyDescent="0.55000000000000004">
      <c r="A14" s="2" t="s">
        <v>8</v>
      </c>
      <c r="B14" s="2" t="s">
        <v>7</v>
      </c>
      <c r="C14" s="3">
        <v>259</v>
      </c>
      <c r="D14" s="3">
        <v>269</v>
      </c>
      <c r="E14" s="3">
        <v>282</v>
      </c>
      <c r="F14" s="3">
        <v>551</v>
      </c>
      <c r="G14" s="3">
        <f>C14+F14</f>
        <v>810</v>
      </c>
      <c r="H14" s="4">
        <f>C14/G14</f>
        <v>0.31975308641975309</v>
      </c>
      <c r="I14" s="5">
        <f>D14/G14</f>
        <v>0.33209876543209876</v>
      </c>
    </row>
    <row r="15" spans="1:9" ht="18" customHeight="1" x14ac:dyDescent="0.55000000000000004">
      <c r="A15" s="2" t="s">
        <v>8</v>
      </c>
      <c r="B15" s="2" t="s">
        <v>6</v>
      </c>
      <c r="C15" s="3">
        <v>48</v>
      </c>
      <c r="D15" s="3">
        <v>46</v>
      </c>
      <c r="E15" s="3" t="s">
        <v>5</v>
      </c>
      <c r="F15" s="3" t="s">
        <v>5</v>
      </c>
      <c r="G15" s="3" t="s">
        <v>5</v>
      </c>
      <c r="H15" s="4" t="s">
        <v>5</v>
      </c>
      <c r="I15" s="4" t="s">
        <v>5</v>
      </c>
    </row>
    <row r="16" spans="1:9" ht="18" customHeight="1" x14ac:dyDescent="0.55000000000000004">
      <c r="A16" s="2" t="s">
        <v>4</v>
      </c>
      <c r="B16" s="2" t="s">
        <v>3</v>
      </c>
      <c r="C16" s="3">
        <v>70</v>
      </c>
      <c r="D16" s="3">
        <v>82</v>
      </c>
      <c r="E16" s="3">
        <v>158</v>
      </c>
      <c r="F16" s="3">
        <v>240</v>
      </c>
      <c r="G16" s="3">
        <f>C16+F16</f>
        <v>310</v>
      </c>
      <c r="H16" s="4">
        <f>C16/G16</f>
        <v>0.22580645161290322</v>
      </c>
      <c r="I16" s="5">
        <f>D16/G16</f>
        <v>0.26451612903225807</v>
      </c>
    </row>
    <row r="17" spans="1:9" ht="18" customHeight="1" x14ac:dyDescent="0.55000000000000004">
      <c r="A17" s="2" t="s">
        <v>4</v>
      </c>
      <c r="B17" s="2" t="s">
        <v>2</v>
      </c>
      <c r="C17" s="3">
        <v>201</v>
      </c>
      <c r="D17" s="3">
        <v>206</v>
      </c>
      <c r="E17" s="3">
        <v>347</v>
      </c>
      <c r="F17" s="3">
        <v>553</v>
      </c>
      <c r="G17" s="3">
        <f>C17+F17</f>
        <v>754</v>
      </c>
      <c r="H17" s="4">
        <f>C17/G17</f>
        <v>0.26657824933687002</v>
      </c>
      <c r="I17" s="5">
        <f>D17/G17</f>
        <v>0.27320954907161804</v>
      </c>
    </row>
    <row r="18" spans="1:9" ht="18" customHeight="1" x14ac:dyDescent="0.55000000000000004">
      <c r="A18" s="2" t="s">
        <v>4</v>
      </c>
      <c r="B18" s="2" t="s">
        <v>1</v>
      </c>
      <c r="C18" s="3">
        <v>216</v>
      </c>
      <c r="D18" s="3">
        <v>214</v>
      </c>
      <c r="E18" s="3">
        <v>259</v>
      </c>
      <c r="F18" s="3">
        <v>473</v>
      </c>
      <c r="G18" s="3">
        <f>C18+F18</f>
        <v>689</v>
      </c>
      <c r="H18" s="4">
        <f>C18/G18</f>
        <v>0.31349782293178519</v>
      </c>
      <c r="I18" s="5">
        <f>D18/G18</f>
        <v>0.31059506531204645</v>
      </c>
    </row>
    <row r="19" spans="1:9" ht="18" customHeight="1" x14ac:dyDescent="0.55000000000000004">
      <c r="A19" s="2" t="s">
        <v>4</v>
      </c>
      <c r="B19" s="2" t="s">
        <v>0</v>
      </c>
      <c r="C19" s="3">
        <v>279</v>
      </c>
      <c r="D19" s="3">
        <v>257</v>
      </c>
      <c r="E19" s="3">
        <v>330</v>
      </c>
      <c r="F19" s="3">
        <v>587</v>
      </c>
      <c r="G19" s="3">
        <f>C19+F19</f>
        <v>866</v>
      </c>
      <c r="H19" s="4">
        <f>C19/G19</f>
        <v>0.32217090069284066</v>
      </c>
      <c r="I19" s="5">
        <f>D19/G19</f>
        <v>0.29676674364896072</v>
      </c>
    </row>
  </sheetData>
  <mergeCells count="7">
    <mergeCell ref="I1:I2"/>
    <mergeCell ref="B1:B2"/>
    <mergeCell ref="A1:A2"/>
    <mergeCell ref="D1:F1"/>
    <mergeCell ref="C1:C2"/>
    <mergeCell ref="H1:H2"/>
    <mergeCell ref="G1:G2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1A0A-612D-4E1E-9AE0-C01505061AE5}">
  <sheetPr>
    <tabColor theme="4"/>
  </sheetPr>
  <dimension ref="A1:I31"/>
  <sheetViews>
    <sheetView zoomScale="80" zoomScaleNormal="80" workbookViewId="0">
      <selection activeCell="G7" sqref="G7"/>
    </sheetView>
  </sheetViews>
  <sheetFormatPr defaultColWidth="10" defaultRowHeight="18" customHeight="1" x14ac:dyDescent="0.55000000000000004"/>
  <cols>
    <col min="1" max="1" width="17" style="11" customWidth="1"/>
    <col min="2" max="2" width="39.5" style="8" customWidth="1"/>
    <col min="3" max="3" width="15.83203125" style="11" customWidth="1"/>
    <col min="4" max="6" width="15" style="9" customWidth="1"/>
    <col min="7" max="7" width="25.33203125" style="9" customWidth="1"/>
    <col min="8" max="16384" width="10" style="11"/>
  </cols>
  <sheetData>
    <row r="1" spans="1:9" s="6" customFormat="1" ht="18" customHeight="1" x14ac:dyDescent="0.55000000000000004">
      <c r="A1" s="15" t="s">
        <v>18</v>
      </c>
      <c r="B1" s="15" t="s">
        <v>25</v>
      </c>
      <c r="C1" s="15" t="s">
        <v>17</v>
      </c>
      <c r="D1" s="16" t="s">
        <v>24</v>
      </c>
      <c r="E1" s="16" t="s">
        <v>23</v>
      </c>
      <c r="F1" s="16" t="s">
        <v>12</v>
      </c>
      <c r="G1" s="16" t="s">
        <v>27</v>
      </c>
      <c r="I1" s="7"/>
    </row>
    <row r="2" spans="1:9" ht="18" customHeight="1" x14ac:dyDescent="0.55000000000000004">
      <c r="A2" s="8" t="s">
        <v>22</v>
      </c>
      <c r="B2" s="8" t="s">
        <v>16</v>
      </c>
      <c r="C2" s="8" t="s">
        <v>3</v>
      </c>
      <c r="D2" s="9">
        <v>35</v>
      </c>
      <c r="E2" s="9">
        <v>25</v>
      </c>
      <c r="F2" s="9">
        <f t="shared" ref="F2:F31" si="0">D2+E2</f>
        <v>60</v>
      </c>
      <c r="G2" s="10">
        <f t="shared" ref="G2:G31" si="1">D2/(D2+E2)</f>
        <v>0.58333333333333337</v>
      </c>
    </row>
    <row r="3" spans="1:9" ht="18" customHeight="1" x14ac:dyDescent="0.55000000000000004">
      <c r="A3" s="8" t="s">
        <v>22</v>
      </c>
      <c r="B3" s="8" t="s">
        <v>16</v>
      </c>
      <c r="C3" s="8" t="s">
        <v>2</v>
      </c>
      <c r="D3" s="9">
        <v>23</v>
      </c>
      <c r="E3" s="9">
        <v>23</v>
      </c>
      <c r="F3" s="9">
        <f t="shared" si="0"/>
        <v>46</v>
      </c>
      <c r="G3" s="10">
        <f t="shared" si="1"/>
        <v>0.5</v>
      </c>
    </row>
    <row r="4" spans="1:9" ht="18" customHeight="1" x14ac:dyDescent="0.55000000000000004">
      <c r="A4" s="8" t="s">
        <v>22</v>
      </c>
      <c r="B4" s="8" t="s">
        <v>16</v>
      </c>
      <c r="C4" s="8" t="s">
        <v>1</v>
      </c>
      <c r="D4" s="12">
        <v>23</v>
      </c>
      <c r="E4" s="12">
        <v>23</v>
      </c>
      <c r="F4" s="12">
        <f t="shared" si="0"/>
        <v>46</v>
      </c>
      <c r="G4" s="13">
        <f t="shared" si="1"/>
        <v>0.5</v>
      </c>
    </row>
    <row r="5" spans="1:9" ht="18" customHeight="1" x14ac:dyDescent="0.55000000000000004">
      <c r="A5" s="8" t="s">
        <v>22</v>
      </c>
      <c r="B5" s="14" t="s">
        <v>19</v>
      </c>
      <c r="C5" s="14" t="s">
        <v>3</v>
      </c>
      <c r="D5" s="12">
        <v>65</v>
      </c>
      <c r="E5" s="12">
        <v>62</v>
      </c>
      <c r="F5" s="12">
        <f t="shared" si="0"/>
        <v>127</v>
      </c>
      <c r="G5" s="13">
        <f t="shared" si="1"/>
        <v>0.51181102362204722</v>
      </c>
    </row>
    <row r="6" spans="1:9" ht="18" customHeight="1" x14ac:dyDescent="0.55000000000000004">
      <c r="A6" s="8" t="s">
        <v>22</v>
      </c>
      <c r="B6" s="14" t="s">
        <v>19</v>
      </c>
      <c r="C6" s="14" t="s">
        <v>2</v>
      </c>
      <c r="D6" s="12">
        <v>56</v>
      </c>
      <c r="E6" s="12">
        <v>55</v>
      </c>
      <c r="F6" s="12">
        <f t="shared" si="0"/>
        <v>111</v>
      </c>
      <c r="G6" s="13">
        <f t="shared" si="1"/>
        <v>0.50450450450450446</v>
      </c>
    </row>
    <row r="7" spans="1:9" ht="18" customHeight="1" x14ac:dyDescent="0.55000000000000004">
      <c r="A7" s="8" t="s">
        <v>22</v>
      </c>
      <c r="B7" s="14" t="s">
        <v>19</v>
      </c>
      <c r="C7" s="14" t="s">
        <v>1</v>
      </c>
      <c r="D7" s="12">
        <v>61</v>
      </c>
      <c r="E7" s="12">
        <v>69</v>
      </c>
      <c r="F7" s="12">
        <f t="shared" si="0"/>
        <v>130</v>
      </c>
      <c r="G7" s="13">
        <f t="shared" si="1"/>
        <v>0.46923076923076923</v>
      </c>
    </row>
    <row r="8" spans="1:9" ht="18" customHeight="1" x14ac:dyDescent="0.55000000000000004">
      <c r="A8" s="8" t="s">
        <v>22</v>
      </c>
      <c r="B8" s="14" t="s">
        <v>19</v>
      </c>
      <c r="C8" s="14" t="s">
        <v>0</v>
      </c>
      <c r="D8" s="12">
        <v>40</v>
      </c>
      <c r="E8" s="12">
        <v>43</v>
      </c>
      <c r="F8" s="12">
        <f t="shared" si="0"/>
        <v>83</v>
      </c>
      <c r="G8" s="13">
        <f t="shared" si="1"/>
        <v>0.48192771084337349</v>
      </c>
    </row>
    <row r="9" spans="1:9" ht="18" customHeight="1" x14ac:dyDescent="0.55000000000000004">
      <c r="A9" s="8" t="s">
        <v>22</v>
      </c>
      <c r="B9" s="14" t="s">
        <v>19</v>
      </c>
      <c r="C9" s="14" t="s">
        <v>7</v>
      </c>
      <c r="D9" s="12">
        <v>47</v>
      </c>
      <c r="E9" s="12">
        <v>51</v>
      </c>
      <c r="F9" s="12">
        <f t="shared" si="0"/>
        <v>98</v>
      </c>
      <c r="G9" s="13">
        <f t="shared" si="1"/>
        <v>0.47959183673469385</v>
      </c>
    </row>
    <row r="10" spans="1:9" ht="18" customHeight="1" x14ac:dyDescent="0.55000000000000004">
      <c r="A10" s="8" t="s">
        <v>21</v>
      </c>
      <c r="B10" s="8" t="s">
        <v>20</v>
      </c>
      <c r="C10" s="8" t="s">
        <v>3</v>
      </c>
      <c r="D10" s="9">
        <v>57</v>
      </c>
      <c r="E10" s="9">
        <v>2</v>
      </c>
      <c r="F10" s="9">
        <f t="shared" si="0"/>
        <v>59</v>
      </c>
      <c r="G10" s="13">
        <f t="shared" si="1"/>
        <v>0.96610169491525422</v>
      </c>
    </row>
    <row r="11" spans="1:9" ht="18" customHeight="1" x14ac:dyDescent="0.55000000000000004">
      <c r="A11" s="8" t="s">
        <v>21</v>
      </c>
      <c r="B11" s="8" t="s">
        <v>20</v>
      </c>
      <c r="C11" s="8" t="s">
        <v>2</v>
      </c>
      <c r="D11" s="9">
        <v>43</v>
      </c>
      <c r="E11" s="9">
        <v>3</v>
      </c>
      <c r="F11" s="9">
        <f t="shared" si="0"/>
        <v>46</v>
      </c>
      <c r="G11" s="13">
        <f t="shared" si="1"/>
        <v>0.93478260869565222</v>
      </c>
    </row>
    <row r="12" spans="1:9" ht="18" customHeight="1" x14ac:dyDescent="0.55000000000000004">
      <c r="A12" s="8" t="s">
        <v>21</v>
      </c>
      <c r="B12" s="8" t="s">
        <v>20</v>
      </c>
      <c r="C12" s="8" t="s">
        <v>1</v>
      </c>
      <c r="D12" s="9">
        <v>42</v>
      </c>
      <c r="E12" s="9">
        <v>3</v>
      </c>
      <c r="F12" s="9">
        <f t="shared" si="0"/>
        <v>45</v>
      </c>
      <c r="G12" s="13">
        <f t="shared" si="1"/>
        <v>0.93333333333333335</v>
      </c>
    </row>
    <row r="13" spans="1:9" ht="18" customHeight="1" x14ac:dyDescent="0.55000000000000004">
      <c r="A13" s="8" t="s">
        <v>21</v>
      </c>
      <c r="B13" s="8" t="s">
        <v>16</v>
      </c>
      <c r="C13" s="8" t="s">
        <v>3</v>
      </c>
      <c r="D13" s="9">
        <v>0</v>
      </c>
      <c r="E13" s="9">
        <v>65</v>
      </c>
      <c r="F13" s="9">
        <f t="shared" si="0"/>
        <v>65</v>
      </c>
      <c r="G13" s="13">
        <f t="shared" si="1"/>
        <v>0</v>
      </c>
    </row>
    <row r="14" spans="1:9" ht="18" customHeight="1" x14ac:dyDescent="0.55000000000000004">
      <c r="A14" s="8" t="s">
        <v>21</v>
      </c>
      <c r="B14" s="8" t="s">
        <v>16</v>
      </c>
      <c r="C14" s="8" t="s">
        <v>2</v>
      </c>
      <c r="D14" s="9">
        <v>0</v>
      </c>
      <c r="E14" s="9">
        <v>43</v>
      </c>
      <c r="F14" s="9">
        <f t="shared" si="0"/>
        <v>43</v>
      </c>
      <c r="G14" s="13">
        <f t="shared" si="1"/>
        <v>0</v>
      </c>
    </row>
    <row r="15" spans="1:9" ht="18" customHeight="1" x14ac:dyDescent="0.55000000000000004">
      <c r="A15" s="8" t="s">
        <v>21</v>
      </c>
      <c r="B15" s="8" t="s">
        <v>16</v>
      </c>
      <c r="C15" s="8" t="s">
        <v>1</v>
      </c>
      <c r="D15" s="9">
        <v>1</v>
      </c>
      <c r="E15" s="9">
        <v>45</v>
      </c>
      <c r="F15" s="9">
        <f t="shared" si="0"/>
        <v>46</v>
      </c>
      <c r="G15" s="13">
        <f t="shared" si="1"/>
        <v>2.1739130434782608E-2</v>
      </c>
    </row>
    <row r="16" spans="1:9" ht="18" customHeight="1" x14ac:dyDescent="0.55000000000000004">
      <c r="A16" s="8" t="s">
        <v>21</v>
      </c>
      <c r="B16" s="14" t="s">
        <v>19</v>
      </c>
      <c r="C16" s="14" t="s">
        <v>3</v>
      </c>
      <c r="D16" s="12">
        <v>0</v>
      </c>
      <c r="E16" s="12">
        <f>38+30+47+49+36+17</f>
        <v>217</v>
      </c>
      <c r="F16" s="12">
        <f t="shared" si="0"/>
        <v>217</v>
      </c>
      <c r="G16" s="13">
        <f t="shared" si="1"/>
        <v>0</v>
      </c>
    </row>
    <row r="17" spans="1:7" ht="18" customHeight="1" x14ac:dyDescent="0.55000000000000004">
      <c r="A17" s="8" t="s">
        <v>21</v>
      </c>
      <c r="B17" s="14" t="s">
        <v>19</v>
      </c>
      <c r="C17" s="14" t="s">
        <v>2</v>
      </c>
      <c r="D17" s="12">
        <v>0</v>
      </c>
      <c r="E17" s="12">
        <f>42+39+19+39</f>
        <v>139</v>
      </c>
      <c r="F17" s="12">
        <f t="shared" si="0"/>
        <v>139</v>
      </c>
      <c r="G17" s="13">
        <f t="shared" si="1"/>
        <v>0</v>
      </c>
    </row>
    <row r="18" spans="1:7" ht="18" customHeight="1" x14ac:dyDescent="0.55000000000000004">
      <c r="A18" s="8" t="s">
        <v>21</v>
      </c>
      <c r="B18" s="14" t="s">
        <v>19</v>
      </c>
      <c r="C18" s="14" t="s">
        <v>1</v>
      </c>
      <c r="D18" s="12">
        <v>0</v>
      </c>
      <c r="E18" s="12">
        <v>82</v>
      </c>
      <c r="F18" s="12">
        <f t="shared" si="0"/>
        <v>82</v>
      </c>
      <c r="G18" s="13">
        <f t="shared" si="1"/>
        <v>0</v>
      </c>
    </row>
    <row r="19" spans="1:7" ht="18" customHeight="1" x14ac:dyDescent="0.55000000000000004">
      <c r="A19" s="8" t="s">
        <v>21</v>
      </c>
      <c r="B19" s="14" t="s">
        <v>19</v>
      </c>
      <c r="C19" s="14" t="s">
        <v>0</v>
      </c>
      <c r="D19" s="12">
        <v>0</v>
      </c>
      <c r="E19" s="12">
        <v>67</v>
      </c>
      <c r="F19" s="12">
        <f t="shared" si="0"/>
        <v>67</v>
      </c>
      <c r="G19" s="13">
        <f t="shared" si="1"/>
        <v>0</v>
      </c>
    </row>
    <row r="20" spans="1:7" ht="18" customHeight="1" x14ac:dyDescent="0.55000000000000004">
      <c r="A20" s="8" t="s">
        <v>21</v>
      </c>
      <c r="B20" s="14" t="s">
        <v>19</v>
      </c>
      <c r="C20" s="14" t="s">
        <v>7</v>
      </c>
      <c r="D20" s="12">
        <v>0</v>
      </c>
      <c r="E20" s="12">
        <v>33</v>
      </c>
      <c r="F20" s="12">
        <f t="shared" si="0"/>
        <v>33</v>
      </c>
      <c r="G20" s="13">
        <f t="shared" si="1"/>
        <v>0</v>
      </c>
    </row>
    <row r="21" spans="1:7" ht="18" customHeight="1" x14ac:dyDescent="0.55000000000000004">
      <c r="A21" s="11" t="s">
        <v>4</v>
      </c>
      <c r="B21" s="8" t="s">
        <v>20</v>
      </c>
      <c r="C21" s="8" t="s">
        <v>3</v>
      </c>
      <c r="D21" s="9">
        <v>45</v>
      </c>
      <c r="E21" s="9">
        <v>1</v>
      </c>
      <c r="F21" s="9">
        <f t="shared" si="0"/>
        <v>46</v>
      </c>
      <c r="G21" s="13">
        <f t="shared" si="1"/>
        <v>0.97826086956521741</v>
      </c>
    </row>
    <row r="22" spans="1:7" ht="18" customHeight="1" x14ac:dyDescent="0.55000000000000004">
      <c r="A22" s="11" t="s">
        <v>4</v>
      </c>
      <c r="B22" s="8" t="s">
        <v>20</v>
      </c>
      <c r="C22" s="8" t="s">
        <v>2</v>
      </c>
      <c r="D22" s="12">
        <v>44</v>
      </c>
      <c r="E22" s="12">
        <v>2</v>
      </c>
      <c r="F22" s="12">
        <f t="shared" si="0"/>
        <v>46</v>
      </c>
      <c r="G22" s="13">
        <f t="shared" si="1"/>
        <v>0.95652173913043481</v>
      </c>
    </row>
    <row r="23" spans="1:7" ht="18" customHeight="1" x14ac:dyDescent="0.55000000000000004">
      <c r="A23" s="11" t="s">
        <v>4</v>
      </c>
      <c r="B23" s="8" t="s">
        <v>20</v>
      </c>
      <c r="C23" s="8" t="s">
        <v>1</v>
      </c>
      <c r="D23" s="12">
        <v>45</v>
      </c>
      <c r="E23" s="12">
        <v>1</v>
      </c>
      <c r="F23" s="12">
        <f t="shared" si="0"/>
        <v>46</v>
      </c>
      <c r="G23" s="13">
        <f t="shared" si="1"/>
        <v>0.97826086956521741</v>
      </c>
    </row>
    <row r="24" spans="1:7" ht="18" customHeight="1" x14ac:dyDescent="0.55000000000000004">
      <c r="A24" s="11" t="s">
        <v>4</v>
      </c>
      <c r="B24" s="8" t="s">
        <v>16</v>
      </c>
      <c r="C24" s="11" t="s">
        <v>3</v>
      </c>
      <c r="D24" s="9">
        <v>2</v>
      </c>
      <c r="E24" s="9">
        <v>55</v>
      </c>
      <c r="F24" s="9">
        <f t="shared" si="0"/>
        <v>57</v>
      </c>
      <c r="G24" s="10">
        <f t="shared" si="1"/>
        <v>3.5087719298245612E-2</v>
      </c>
    </row>
    <row r="25" spans="1:7" ht="18" customHeight="1" x14ac:dyDescent="0.55000000000000004">
      <c r="A25" s="11" t="s">
        <v>4</v>
      </c>
      <c r="B25" s="8" t="s">
        <v>16</v>
      </c>
      <c r="C25" s="8" t="s">
        <v>2</v>
      </c>
      <c r="D25" s="9">
        <v>16</v>
      </c>
      <c r="E25" s="9">
        <v>30</v>
      </c>
      <c r="F25" s="9">
        <f t="shared" si="0"/>
        <v>46</v>
      </c>
      <c r="G25" s="10">
        <f t="shared" si="1"/>
        <v>0.34782608695652173</v>
      </c>
    </row>
    <row r="26" spans="1:7" ht="18" customHeight="1" x14ac:dyDescent="0.55000000000000004">
      <c r="A26" s="11" t="s">
        <v>4</v>
      </c>
      <c r="B26" s="8" t="s">
        <v>16</v>
      </c>
      <c r="C26" s="8" t="s">
        <v>1</v>
      </c>
      <c r="D26" s="12">
        <v>4</v>
      </c>
      <c r="E26" s="12">
        <v>42</v>
      </c>
      <c r="F26" s="12">
        <f t="shared" si="0"/>
        <v>46</v>
      </c>
      <c r="G26" s="13">
        <f t="shared" si="1"/>
        <v>8.6956521739130432E-2</v>
      </c>
    </row>
    <row r="27" spans="1:7" ht="18" customHeight="1" x14ac:dyDescent="0.55000000000000004">
      <c r="A27" s="11" t="s">
        <v>4</v>
      </c>
      <c r="B27" s="14" t="s">
        <v>19</v>
      </c>
      <c r="C27" s="14" t="s">
        <v>3</v>
      </c>
      <c r="D27" s="12">
        <v>0</v>
      </c>
      <c r="E27" s="12">
        <f>52+36</f>
        <v>88</v>
      </c>
      <c r="F27" s="12">
        <f t="shared" si="0"/>
        <v>88</v>
      </c>
      <c r="G27" s="13">
        <f t="shared" si="1"/>
        <v>0</v>
      </c>
    </row>
    <row r="28" spans="1:7" ht="18" customHeight="1" x14ac:dyDescent="0.55000000000000004">
      <c r="A28" s="11" t="s">
        <v>4</v>
      </c>
      <c r="B28" s="14" t="s">
        <v>19</v>
      </c>
      <c r="C28" s="14" t="s">
        <v>2</v>
      </c>
      <c r="D28" s="12">
        <v>0</v>
      </c>
      <c r="E28" s="12">
        <f>32+28</f>
        <v>60</v>
      </c>
      <c r="F28" s="12">
        <f t="shared" si="0"/>
        <v>60</v>
      </c>
      <c r="G28" s="13">
        <f t="shared" si="1"/>
        <v>0</v>
      </c>
    </row>
    <row r="29" spans="1:7" ht="18" customHeight="1" x14ac:dyDescent="0.55000000000000004">
      <c r="A29" s="11" t="s">
        <v>4</v>
      </c>
      <c r="B29" s="14" t="s">
        <v>19</v>
      </c>
      <c r="C29" s="14" t="s">
        <v>1</v>
      </c>
      <c r="D29" s="12">
        <v>0</v>
      </c>
      <c r="E29" s="12">
        <f>33+12+42</f>
        <v>87</v>
      </c>
      <c r="F29" s="12">
        <f t="shared" si="0"/>
        <v>87</v>
      </c>
      <c r="G29" s="13">
        <f t="shared" si="1"/>
        <v>0</v>
      </c>
    </row>
    <row r="30" spans="1:7" ht="18" customHeight="1" x14ac:dyDescent="0.55000000000000004">
      <c r="A30" s="11" t="s">
        <v>4</v>
      </c>
      <c r="B30" s="14" t="s">
        <v>19</v>
      </c>
      <c r="C30" s="14" t="s">
        <v>0</v>
      </c>
      <c r="D30" s="9">
        <v>0</v>
      </c>
      <c r="E30" s="9">
        <v>80</v>
      </c>
      <c r="F30" s="12">
        <f t="shared" si="0"/>
        <v>80</v>
      </c>
      <c r="G30" s="13">
        <f t="shared" si="1"/>
        <v>0</v>
      </c>
    </row>
    <row r="31" spans="1:7" ht="18" customHeight="1" x14ac:dyDescent="0.55000000000000004">
      <c r="A31" s="11" t="s">
        <v>4</v>
      </c>
      <c r="B31" s="14" t="s">
        <v>19</v>
      </c>
      <c r="C31" s="14" t="s">
        <v>7</v>
      </c>
      <c r="D31" s="9">
        <v>0</v>
      </c>
      <c r="E31" s="9">
        <v>47</v>
      </c>
      <c r="F31" s="12">
        <f t="shared" si="0"/>
        <v>47</v>
      </c>
      <c r="G31" s="13">
        <f t="shared" si="1"/>
        <v>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title</vt:lpstr>
      <vt:lpstr>hatch rate</vt:lpstr>
      <vt:lpstr>sexing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2022-12-07T11:47:43Z</dcterms:created>
  <dcterms:modified xsi:type="dcterms:W3CDTF">2023-03-10T14:39:14Z</dcterms:modified>
</cp:coreProperties>
</file>