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HongSheng\Dropbox\My_folder\single_cell_dropbox\sc manuscript\Nat Comm\final revision\"/>
    </mc:Choice>
  </mc:AlternateContent>
  <xr:revisionPtr revIDLastSave="0" documentId="13_ncr:1_{60CC017B-0986-4353-921F-7469584C6312}" xr6:coauthVersionLast="47" xr6:coauthVersionMax="47" xr10:uidLastSave="{00000000-0000-0000-0000-000000000000}"/>
  <bookViews>
    <workbookView xWindow="2660" yWindow="2660" windowWidth="16580" windowHeight="11050" firstSheet="14" activeTab="18" xr2:uid="{4BF1A13C-226D-4AB2-8F3B-CF3F89242B93}"/>
  </bookViews>
  <sheets>
    <sheet name="fig3e" sheetId="1" r:id="rId1"/>
    <sheet name="fig3f" sheetId="11" r:id="rId2"/>
    <sheet name="fig3g" sheetId="12" r:id="rId3"/>
    <sheet name="fig5d" sheetId="2" r:id="rId4"/>
    <sheet name="fig5e" sheetId="3" r:id="rId5"/>
    <sheet name="fig6d" sheetId="5" r:id="rId6"/>
    <sheet name="fig6g" sheetId="4" r:id="rId7"/>
    <sheet name="fig6h" sheetId="7" r:id="rId8"/>
    <sheet name="fig6j" sheetId="6" r:id="rId9"/>
    <sheet name="supp fig 3c" sheetId="13" r:id="rId10"/>
    <sheet name="supp fig 3f" sheetId="14" r:id="rId11"/>
    <sheet name="supp fig 3g" sheetId="8" r:id="rId12"/>
    <sheet name="supp fig 3h" sheetId="9" r:id="rId13"/>
    <sheet name="supp fig 3i" sheetId="10" r:id="rId14"/>
    <sheet name="supp fig 3k" sheetId="15" r:id="rId15"/>
    <sheet name="supp fig 5f" sheetId="18" r:id="rId16"/>
    <sheet name="supp fig 5i" sheetId="17" r:id="rId17"/>
    <sheet name="supp fig 6p" sheetId="16" r:id="rId18"/>
    <sheet name="supp fig 6i" sheetId="19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8" l="1"/>
  <c r="G3" i="18"/>
  <c r="F5" i="18"/>
  <c r="F3" i="18"/>
  <c r="H3" i="18" l="1"/>
  <c r="H5" i="18"/>
</calcChain>
</file>

<file path=xl/sharedStrings.xml><?xml version="1.0" encoding="utf-8"?>
<sst xmlns="http://schemas.openxmlformats.org/spreadsheetml/2006/main" count="251" uniqueCount="147">
  <si>
    <t>CD39+</t>
  </si>
  <si>
    <t>Figure 5d.Flow cytometry analysis of the percentage of CD8 T-cells expressing CD39, CD57, LAG3 or PD1 from PBMCs that were activated and cultured with siNT, siSOX4 or siDUSP4 for 5 days.</t>
  </si>
  <si>
    <t>CD57+</t>
  </si>
  <si>
    <t>LAG3+</t>
  </si>
  <si>
    <t>PD1+</t>
  </si>
  <si>
    <t>siNT</t>
  </si>
  <si>
    <t>siSOX4</t>
  </si>
  <si>
    <t>siDUSP4</t>
  </si>
  <si>
    <t>Fig 5e. Flow cytometry analysis of the frequency of CD39+CD8+ TILs expressing PD1 or CD57 that were activated and cultured with siNT or siSOX4 for 5 days.</t>
  </si>
  <si>
    <t>siNT HN220</t>
  </si>
  <si>
    <t>siSOX4 HN220</t>
  </si>
  <si>
    <t>siNT HN263</t>
  </si>
  <si>
    <t>siSOX4 HN263</t>
  </si>
  <si>
    <t>siNT HN279</t>
  </si>
  <si>
    <t>siSOX4 HN279</t>
  </si>
  <si>
    <t>siNT HN294</t>
  </si>
  <si>
    <t>siSOX4 HN294</t>
  </si>
  <si>
    <t>Naive-like</t>
  </si>
  <si>
    <t>Early-activated</t>
  </si>
  <si>
    <t>Tissue-resident cytotoxic</t>
  </si>
  <si>
    <t>Dysfunctional</t>
  </si>
  <si>
    <t>Cytotoxic</t>
  </si>
  <si>
    <t>Proliferating</t>
  </si>
  <si>
    <t>Transitional</t>
  </si>
  <si>
    <t>Memory</t>
  </si>
  <si>
    <t>Control</t>
  </si>
  <si>
    <t>anti-PD1</t>
  </si>
  <si>
    <t>Fig 6g. Distribution of CD8 T-cell subpopulations in control vs anti-PD1 treated mice (percentage)</t>
  </si>
  <si>
    <t>MDK+</t>
  </si>
  <si>
    <t>MDK-</t>
  </si>
  <si>
    <t>Figure 6d. Frequency of MDK+ and MDK- malignant cells in control or anti-PD1 treated mice</t>
  </si>
  <si>
    <t>ITGB1 Control</t>
  </si>
  <si>
    <t>NFKB1 Control</t>
  </si>
  <si>
    <t>ITGA4 Control</t>
  </si>
  <si>
    <t>NCL Control</t>
  </si>
  <si>
    <t>ITGB1 anti-PD1</t>
  </si>
  <si>
    <t>NFKB1 anti-PD1</t>
  </si>
  <si>
    <t>ITGA4 anti-PD1</t>
  </si>
  <si>
    <t>NCL anti-PD1</t>
  </si>
  <si>
    <t>Figure 6j. Correlation of expression between NFKB1 with the following MDK receptor(s): ITGA4, ITGB1 and/or NCL in the dysfunctional CD8 T-cells subpopulation</t>
  </si>
  <si>
    <t>Tissue-resident</t>
  </si>
  <si>
    <t>ITGA4</t>
  </si>
  <si>
    <t>ITGB1</t>
  </si>
  <si>
    <t>NCL</t>
  </si>
  <si>
    <t>Figure 6h. Delta (∆) percentage of CD8 T-cells expressing the specific MDK-receptors ITGA4, ITGB1 or NCL showing changes in dysfunctional, transitional and proliferating subpopulations, comparing untreated versus anti-PD1 treated mice. Delta percentage is determined by the percentage of MDK receptor+ CD8+ T-cells from anti-PD1 treated mice minus that of the control mice.</t>
  </si>
  <si>
    <t>HN137P UT</t>
  </si>
  <si>
    <t>HN137P Drug</t>
  </si>
  <si>
    <t>HN137M UT</t>
  </si>
  <si>
    <t>HN137M Drug</t>
  </si>
  <si>
    <t>Supplementary Figure 3g. Area with cells (pixel)</t>
  </si>
  <si>
    <t>HN159P UT</t>
  </si>
  <si>
    <t>HN159P Drug</t>
  </si>
  <si>
    <t>HN159M UT</t>
  </si>
  <si>
    <t>HN159M Drug</t>
  </si>
  <si>
    <t>Supplementary Figure 3h. Area with cells (pixel)</t>
  </si>
  <si>
    <t>HN220P UT</t>
  </si>
  <si>
    <t>HN220P Drug</t>
  </si>
  <si>
    <t>HN220M UT</t>
  </si>
  <si>
    <t>HN220M Drug</t>
  </si>
  <si>
    <t>Supplementary Figure 3i. Area with cells (pixel)</t>
  </si>
  <si>
    <t>HN137 Pri Untreated</t>
  </si>
  <si>
    <t>HN137 Pri Treated</t>
  </si>
  <si>
    <t>HN137 Met Untreated</t>
  </si>
  <si>
    <t>HN137 Met Treated</t>
  </si>
  <si>
    <t>HN159 Pri Untreated</t>
  </si>
  <si>
    <t>HN159 Pri Treated</t>
  </si>
  <si>
    <t>HN159 Met Untreated</t>
  </si>
  <si>
    <t>HN159 Met Treated</t>
  </si>
  <si>
    <t>HN220 Pri Untreated</t>
  </si>
  <si>
    <t>HN220 Pri Treated</t>
  </si>
  <si>
    <t>HN220 Met Untreated</t>
  </si>
  <si>
    <t>HN220 Met Treated</t>
  </si>
  <si>
    <t>Figure 3e. Quantification of invaded cells from HN137 primary and metastatic cell cultures treated with or without BGB324</t>
  </si>
  <si>
    <t>Figure 3f. Quantification of invaded cells from HN159 primary and metastatic cell cultures treated with or without barasertib</t>
  </si>
  <si>
    <t>Figure 3g. Quantification of invaded cells from HN220 primary and metastatic cell cultures treated with or without barasertib</t>
  </si>
  <si>
    <t>HN137 Pri</t>
  </si>
  <si>
    <t>HN137 Met</t>
  </si>
  <si>
    <t>HN159 Pri</t>
  </si>
  <si>
    <t>HN159 Met</t>
  </si>
  <si>
    <t>HN220 Pri</t>
  </si>
  <si>
    <t>HN220 Met</t>
  </si>
  <si>
    <t>Supplementary Fig 3c. Quantification of primary and metastatic culture cells stained positive for AXL (HN137) and AURKB (HN159 and HN220) by immunocytochemistry as seen in Figure 3D. n=4 for HN137, n=14 for HN159 and n=12 for HN220 performed with at least 2 independent experiment. Black lines and error bars represent mean ± SEM</t>
  </si>
  <si>
    <t>HN137P</t>
  </si>
  <si>
    <t>HN137M</t>
  </si>
  <si>
    <t>159P AURKB</t>
  </si>
  <si>
    <t>159M AURKB</t>
  </si>
  <si>
    <t>220P AURKB</t>
  </si>
  <si>
    <t>220M AURKB</t>
  </si>
  <si>
    <t>Supplementary 3f. MFI expression of surface AXL on HN137 and intracellular AURKB of HN159 and HN220 by flow cytometry. N=6 for HN137, n=10 for HN159 and n=12 for HN220 performed over a minimum of 3 independent experiments.</t>
  </si>
  <si>
    <t>159P AURKB.lo.neg</t>
  </si>
  <si>
    <t>159P AURKB.mid</t>
  </si>
  <si>
    <t>159P AURKB.hi</t>
  </si>
  <si>
    <t>159M AURKB.lo.neg</t>
  </si>
  <si>
    <t>159M AURKB.mid</t>
  </si>
  <si>
    <t>159M AURKB.hi</t>
  </si>
  <si>
    <t>220P AURKB.lo.neg</t>
  </si>
  <si>
    <t>220P AURKB.mid</t>
  </si>
  <si>
    <t>220P AURKB.hi</t>
  </si>
  <si>
    <t>220M AURKB.lo.neg</t>
  </si>
  <si>
    <t>220M AURKB.mid</t>
  </si>
  <si>
    <t>220M AURKB.hi</t>
  </si>
  <si>
    <t>HN137P.lo</t>
  </si>
  <si>
    <t>HN137P.mid</t>
  </si>
  <si>
    <t>HN137P.hi</t>
  </si>
  <si>
    <t>HN137M.lo</t>
  </si>
  <si>
    <t>HN137M.mid</t>
  </si>
  <si>
    <t>HN137M.hi</t>
  </si>
  <si>
    <t xml:space="preserve">Supplementary 3k. Primary (P) or metastatic (M) cells from HN137, HN159 and HN220 expressing high (hi), middle (mid) or low or negative (lo/neg) of AXL or AURKB as indicated on the x- and y-axes. N=6 for HN137, n=11 for HN159 and n=12 for HN220 performed over a minimum of 3 independent experiments. </t>
  </si>
  <si>
    <t>ITGA6</t>
  </si>
  <si>
    <t>LRP1</t>
  </si>
  <si>
    <t>SDC4</t>
  </si>
  <si>
    <t>SDC1</t>
  </si>
  <si>
    <t>NFKB1</t>
  </si>
  <si>
    <t>Anti-PD1</t>
  </si>
  <si>
    <t>Supplementary Figure 6p.Percentage of CD8 T cell subsets expressing the selected MDK receptor or NFKB1 genes.</t>
  </si>
  <si>
    <t>Supplementary Figure 5i. Percentage of CD8 TILs expressing PD1, CD39 or CD57 that were activated and cultured with siNT or siSOX4 for 5 days.</t>
  </si>
  <si>
    <t>NT 24hr</t>
  </si>
  <si>
    <t>SOX4 24hr</t>
  </si>
  <si>
    <t>dCt</t>
  </si>
  <si>
    <t>SOX4 Ct</t>
  </si>
  <si>
    <t>GAPD Ct</t>
  </si>
  <si>
    <t>ddCT</t>
  </si>
  <si>
    <t>REL</t>
  </si>
  <si>
    <t>Supplementry Fig 5f. Raw Ct and Relative mRNA expression of SOX4 in activated PBMC after 24 hour treatment with Accell siSOX4 or siNT quantified by real-time PCR</t>
  </si>
  <si>
    <t>Day</t>
  </si>
  <si>
    <t>PD-1</t>
  </si>
  <si>
    <t>1R</t>
  </si>
  <si>
    <t>2NP</t>
  </si>
  <si>
    <t>3RR</t>
  </si>
  <si>
    <t>4R</t>
  </si>
  <si>
    <t>1RR</t>
  </si>
  <si>
    <t>2R</t>
  </si>
  <si>
    <t>4RR</t>
  </si>
  <si>
    <t>4LL</t>
  </si>
  <si>
    <t>21-Jul-2020</t>
  </si>
  <si>
    <t>28-Jul-2020</t>
  </si>
  <si>
    <t>30-Jul-2020</t>
  </si>
  <si>
    <t>3-Aug-2020</t>
  </si>
  <si>
    <t>5-Aug-2020</t>
  </si>
  <si>
    <t>7-Aug-2020</t>
  </si>
  <si>
    <t>11-Aug-2020</t>
  </si>
  <si>
    <t>13-Aug-2020</t>
  </si>
  <si>
    <t>17-Aug-2020</t>
  </si>
  <si>
    <t>19-Aug-2020</t>
  </si>
  <si>
    <t>21-Aug-2020</t>
  </si>
  <si>
    <t>25-Aug-2020</t>
  </si>
  <si>
    <t xml:space="preserve">Supplementary Figure 6i. Mean tumor growth kinetic of humanized NOG-EXL mice treated with (blue) or without (red) anti-PD1 over time (n=4 each).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</si>
</sst>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0_);\(0.0000000000000\)"/>
    <numFmt numFmtId="165" formatCode="0.00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164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BB4BD-3B23-4192-817C-21071E27BB6C}">
  <dimension ref="A1:E13"/>
  <sheetViews>
    <sheetView workbookViewId="0">
      <selection activeCell="G14" sqref="G14"/>
    </sheetView>
  </sheetViews>
  <sheetFormatPr defaultRowHeight="14.5" x14ac:dyDescent="0.35"/>
  <cols>
    <col min="2" max="2" width="17.453125" bestFit="1" customWidth="1"/>
    <col min="3" max="3" width="15.81640625" bestFit="1" customWidth="1"/>
    <col min="4" max="4" width="18.36328125" bestFit="1" customWidth="1"/>
    <col min="5" max="5" width="16.7265625" bestFit="1" customWidth="1"/>
  </cols>
  <sheetData>
    <row r="1" spans="1:5" x14ac:dyDescent="0.35">
      <c r="A1" t="s">
        <v>72</v>
      </c>
    </row>
    <row r="3" spans="1:5" x14ac:dyDescent="0.35">
      <c r="B3" s="2" t="s">
        <v>60</v>
      </c>
      <c r="C3" s="2" t="s">
        <v>61</v>
      </c>
      <c r="D3" s="2" t="s">
        <v>62</v>
      </c>
      <c r="E3" s="2" t="s">
        <v>63</v>
      </c>
    </row>
    <row r="4" spans="1:5" x14ac:dyDescent="0.35">
      <c r="B4" s="1">
        <v>2.3208299999999999</v>
      </c>
      <c r="C4" s="1">
        <v>0.15986</v>
      </c>
      <c r="D4" s="1">
        <v>2.9537800000000001</v>
      </c>
      <c r="E4" s="1">
        <v>0.76707000000000003</v>
      </c>
    </row>
    <row r="5" spans="1:5" x14ac:dyDescent="0.35">
      <c r="B5" s="1">
        <v>2.5586199999999999</v>
      </c>
      <c r="C5" s="1">
        <v>5.4420000000000003E-2</v>
      </c>
      <c r="D5" s="1">
        <v>2.17835</v>
      </c>
      <c r="E5" s="1">
        <v>0.59955999999999998</v>
      </c>
    </row>
    <row r="6" spans="1:5" x14ac:dyDescent="0.35">
      <c r="B6" s="1">
        <v>2.4970599999999998</v>
      </c>
      <c r="C6" s="1">
        <v>0.54678000000000004</v>
      </c>
      <c r="D6" s="1">
        <v>2.1356600000000001</v>
      </c>
      <c r="E6" s="1">
        <v>0.65047999999999995</v>
      </c>
    </row>
    <row r="7" spans="1:5" x14ac:dyDescent="0.35">
      <c r="B7" s="1">
        <v>2.9416000000000002</v>
      </c>
      <c r="C7" s="1">
        <v>0.37232999999999999</v>
      </c>
      <c r="D7" s="1">
        <v>2.9675600000000002</v>
      </c>
      <c r="E7" s="1">
        <v>0.42374000000000001</v>
      </c>
    </row>
    <row r="8" spans="1:5" x14ac:dyDescent="0.35">
      <c r="B8" s="1">
        <v>2.3092700000000002</v>
      </c>
      <c r="C8" s="1">
        <v>0.81708999999999998</v>
      </c>
      <c r="D8" s="1">
        <v>1.91066</v>
      </c>
      <c r="E8" s="1">
        <v>1.16855</v>
      </c>
    </row>
    <row r="9" spans="1:5" x14ac:dyDescent="0.35">
      <c r="B9" s="1">
        <v>3.5356299999999998</v>
      </c>
      <c r="C9" s="1">
        <v>0.20054</v>
      </c>
      <c r="D9" s="1">
        <v>2.22878</v>
      </c>
      <c r="E9" s="1">
        <v>1.2289000000000001</v>
      </c>
    </row>
    <row r="10" spans="1:5" x14ac:dyDescent="0.35">
      <c r="B10" s="1">
        <v>2.6430799999999999</v>
      </c>
      <c r="C10" s="1">
        <v>1.2928999999999999</v>
      </c>
      <c r="D10" s="1">
        <v>4.1113900000000001</v>
      </c>
      <c r="E10" s="1">
        <v>0.22313</v>
      </c>
    </row>
    <row r="11" spans="1:5" x14ac:dyDescent="0.35">
      <c r="B11" s="1">
        <v>4.5567399999999996</v>
      </c>
      <c r="C11" s="1">
        <v>1.3737999999999999</v>
      </c>
      <c r="D11" s="1">
        <v>4.1355199999999996</v>
      </c>
      <c r="E11" s="1">
        <v>1.29599</v>
      </c>
    </row>
    <row r="12" spans="1:5" x14ac:dyDescent="0.35">
      <c r="B12" s="1">
        <v>4.4680900000000001</v>
      </c>
      <c r="C12" s="1">
        <v>1.3073399999999999</v>
      </c>
      <c r="D12" s="1">
        <v>1.9607600000000001</v>
      </c>
      <c r="E12" s="1">
        <v>0.33703</v>
      </c>
    </row>
    <row r="13" spans="1:5" x14ac:dyDescent="0.35">
      <c r="B13" s="1">
        <v>1.9356199999999999</v>
      </c>
      <c r="C13" s="1">
        <v>0.53049999999999997</v>
      </c>
      <c r="D13" s="1">
        <v>3.76844</v>
      </c>
      <c r="E13" s="1">
        <v>0.74858000000000002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9AA67-64DC-4769-86B2-3799D1E11086}">
  <dimension ref="A1:E13"/>
  <sheetViews>
    <sheetView workbookViewId="0"/>
  </sheetViews>
  <sheetFormatPr defaultRowHeight="14.5" x14ac:dyDescent="0.35"/>
  <cols>
    <col min="2" max="2" width="17.453125" bestFit="1" customWidth="1"/>
    <col min="3" max="3" width="15.81640625" bestFit="1" customWidth="1"/>
    <col min="4" max="4" width="18.36328125" bestFit="1" customWidth="1"/>
    <col min="5" max="5" width="16.7265625" bestFit="1" customWidth="1"/>
  </cols>
  <sheetData>
    <row r="1" spans="1:5" x14ac:dyDescent="0.35">
      <c r="A1" t="s">
        <v>73</v>
      </c>
    </row>
    <row r="3" spans="1:5" x14ac:dyDescent="0.35">
      <c r="B3" s="2" t="s">
        <v>64</v>
      </c>
      <c r="C3" s="2" t="s">
        <v>65</v>
      </c>
      <c r="D3" s="2" t="s">
        <v>66</v>
      </c>
      <c r="E3" s="2" t="s">
        <v>67</v>
      </c>
    </row>
    <row r="4" spans="1:5" x14ac:dyDescent="0.35">
      <c r="B4" s="1">
        <v>9.5060000000000006E-2</v>
      </c>
      <c r="C4" s="1">
        <v>0</v>
      </c>
      <c r="D4" s="1">
        <v>2.4780700000000002</v>
      </c>
      <c r="E4" s="1">
        <v>1.013E-2</v>
      </c>
    </row>
    <row r="5" spans="1:5" x14ac:dyDescent="0.35">
      <c r="B5" s="1">
        <v>0.13911000000000001</v>
      </c>
      <c r="C5" s="1">
        <v>0</v>
      </c>
      <c r="D5" s="1">
        <v>1.01349</v>
      </c>
      <c r="E5" s="1">
        <v>1.0240000000000001E-2</v>
      </c>
    </row>
    <row r="6" spans="1:5" x14ac:dyDescent="0.35">
      <c r="B6" s="1">
        <v>0.19599</v>
      </c>
      <c r="C6" s="1">
        <v>1.5180000000000001E-2</v>
      </c>
      <c r="D6" s="1">
        <v>2.6063700000000001</v>
      </c>
      <c r="E6" s="1">
        <v>0</v>
      </c>
    </row>
    <row r="7" spans="1:5" x14ac:dyDescent="0.35">
      <c r="B7" s="1">
        <v>0.28564000000000001</v>
      </c>
      <c r="C7" s="1">
        <v>0</v>
      </c>
      <c r="D7" s="1">
        <v>1.32613</v>
      </c>
      <c r="E7" s="1">
        <v>1.0619999999999999E-2</v>
      </c>
    </row>
    <row r="8" spans="1:5" x14ac:dyDescent="0.35">
      <c r="B8" s="1">
        <v>1.2500000000000001E-2</v>
      </c>
      <c r="C8" s="1">
        <v>2.256E-2</v>
      </c>
      <c r="D8" s="1">
        <v>2.51308</v>
      </c>
      <c r="E8" s="1">
        <v>1.5169999999999999E-2</v>
      </c>
    </row>
    <row r="9" spans="1:5" x14ac:dyDescent="0.35">
      <c r="B9" s="1">
        <v>1.0319999999999999E-2</v>
      </c>
      <c r="C9" s="1">
        <v>4.471E-2</v>
      </c>
      <c r="D9" s="1">
        <v>0.53644999999999998</v>
      </c>
      <c r="E9" s="1">
        <v>0</v>
      </c>
    </row>
    <row r="10" spans="1:5" x14ac:dyDescent="0.35">
      <c r="B10" s="1">
        <v>4.3279999999999999E-2</v>
      </c>
      <c r="C10" s="1">
        <v>2.3550000000000001E-2</v>
      </c>
      <c r="D10" s="1">
        <v>9.2329999999999995E-2</v>
      </c>
      <c r="E10" s="1">
        <v>0</v>
      </c>
    </row>
    <row r="11" spans="1:5" x14ac:dyDescent="0.35">
      <c r="B11" s="1">
        <v>9.4020000000000006E-2</v>
      </c>
      <c r="C11" s="1">
        <v>0</v>
      </c>
      <c r="D11" s="1">
        <v>0.40127000000000002</v>
      </c>
      <c r="E11" s="1">
        <v>5.3679999999999999E-2</v>
      </c>
    </row>
    <row r="12" spans="1:5" x14ac:dyDescent="0.35">
      <c r="B12" s="1">
        <v>0</v>
      </c>
      <c r="C12" s="1">
        <v>0</v>
      </c>
      <c r="D12" s="1">
        <v>1.1990000000000001E-2</v>
      </c>
      <c r="E12" s="1">
        <v>0</v>
      </c>
    </row>
    <row r="13" spans="1:5" x14ac:dyDescent="0.35">
      <c r="B13" s="1">
        <v>0</v>
      </c>
      <c r="C13" s="1">
        <v>3.1989999999999998E-2</v>
      </c>
      <c r="D13" s="1">
        <v>0</v>
      </c>
      <c r="E13" s="1">
        <v>2.1409999999999998E-2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4F8E7-132C-45FC-B44B-B809E53545A2}">
  <dimension ref="A1:E13"/>
  <sheetViews>
    <sheetView workbookViewId="0">
      <selection activeCell="D9" sqref="D9"/>
    </sheetView>
  </sheetViews>
  <sheetFormatPr defaultRowHeight="14.5" x14ac:dyDescent="0.35"/>
  <cols>
    <col min="2" max="2" width="17.453125" bestFit="1" customWidth="1"/>
    <col min="3" max="3" width="15.81640625" bestFit="1" customWidth="1"/>
    <col min="4" max="4" width="18.36328125" bestFit="1" customWidth="1"/>
    <col min="5" max="5" width="16.7265625" bestFit="1" customWidth="1"/>
  </cols>
  <sheetData>
    <row r="1" spans="1:5" x14ac:dyDescent="0.35">
      <c r="A1" t="s">
        <v>74</v>
      </c>
    </row>
    <row r="3" spans="1:5" x14ac:dyDescent="0.35">
      <c r="B3" s="2" t="s">
        <v>68</v>
      </c>
      <c r="C3" s="2" t="s">
        <v>69</v>
      </c>
      <c r="D3" s="2" t="s">
        <v>70</v>
      </c>
      <c r="E3" s="2" t="s">
        <v>71</v>
      </c>
    </row>
    <row r="4" spans="1:5" x14ac:dyDescent="0.35">
      <c r="B4" s="1">
        <v>0</v>
      </c>
      <c r="C4" s="1">
        <v>5.5410000000000001E-2</v>
      </c>
      <c r="D4" s="1">
        <v>0.69360999999999995</v>
      </c>
      <c r="E4" s="1">
        <v>6.93E-2</v>
      </c>
    </row>
    <row r="5" spans="1:5" x14ac:dyDescent="0.35">
      <c r="B5" s="1">
        <v>1.153E-2</v>
      </c>
      <c r="C5" s="1">
        <v>0</v>
      </c>
      <c r="D5" s="1">
        <v>0.56742999999999999</v>
      </c>
      <c r="E5" s="1">
        <v>0.59401000000000004</v>
      </c>
    </row>
    <row r="6" spans="1:5" x14ac:dyDescent="0.35">
      <c r="B6" s="1">
        <v>0</v>
      </c>
      <c r="C6" s="1">
        <v>1.0370000000000001E-2</v>
      </c>
      <c r="D6" s="1">
        <v>0.56594</v>
      </c>
      <c r="E6" s="1">
        <v>0.73131999999999997</v>
      </c>
    </row>
    <row r="7" spans="1:5" x14ac:dyDescent="0.35">
      <c r="B7" s="1">
        <v>3.0509999999999999E-2</v>
      </c>
      <c r="C7" s="1">
        <v>1.7680000000000001E-2</v>
      </c>
      <c r="D7" s="1">
        <v>1.0888100000000001</v>
      </c>
      <c r="E7" s="1">
        <v>0.42991000000000001</v>
      </c>
    </row>
    <row r="8" spans="1:5" x14ac:dyDescent="0.35">
      <c r="B8" s="1">
        <v>0</v>
      </c>
      <c r="C8" s="1">
        <v>0</v>
      </c>
      <c r="D8" s="1">
        <v>0.25529000000000002</v>
      </c>
      <c r="E8" s="1">
        <v>0.25217000000000001</v>
      </c>
    </row>
    <row r="9" spans="1:5" x14ac:dyDescent="0.35">
      <c r="B9" s="1">
        <v>2.6550000000000001E-2</v>
      </c>
      <c r="C9" s="1">
        <v>0</v>
      </c>
      <c r="D9" s="1">
        <v>2.4766900000000001</v>
      </c>
      <c r="E9" s="1">
        <v>8.5610000000000006E-2</v>
      </c>
    </row>
    <row r="10" spans="1:5" x14ac:dyDescent="0.35">
      <c r="B10" s="1">
        <v>1.8950000000000002E-2</v>
      </c>
      <c r="C10" s="1">
        <v>1.004E-2</v>
      </c>
      <c r="D10" s="1">
        <v>1.95516</v>
      </c>
      <c r="E10" s="1">
        <v>1.388E-2</v>
      </c>
    </row>
    <row r="11" spans="1:5" x14ac:dyDescent="0.35">
      <c r="B11" s="1">
        <v>0</v>
      </c>
      <c r="C11" s="1">
        <v>0</v>
      </c>
      <c r="D11" s="1">
        <v>1.3768800000000001</v>
      </c>
      <c r="E11" s="1">
        <v>3.2539999999999999E-2</v>
      </c>
    </row>
    <row r="12" spans="1:5" x14ac:dyDescent="0.35">
      <c r="B12" s="1">
        <v>3.4500000000000003E-2</v>
      </c>
      <c r="C12" s="1">
        <v>0</v>
      </c>
      <c r="D12" s="1">
        <v>2.40306</v>
      </c>
      <c r="E12" s="1">
        <v>0.11699</v>
      </c>
    </row>
    <row r="13" spans="1:5" x14ac:dyDescent="0.35">
      <c r="B13" s="1">
        <v>0.61997000000000002</v>
      </c>
      <c r="C13" s="1">
        <v>0</v>
      </c>
      <c r="D13" s="1">
        <v>2.5996899999999998</v>
      </c>
      <c r="E13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C219B-9E9C-4441-A2DB-1147A0F463C8}">
  <dimension ref="A1:P8"/>
  <sheetViews>
    <sheetView zoomScale="70" zoomScaleNormal="70" workbookViewId="0">
      <selection activeCell="E18" sqref="E18"/>
    </sheetView>
  </sheetViews>
  <sheetFormatPr defaultRowHeight="14.5" x14ac:dyDescent="0.35"/>
  <cols>
    <col min="2" max="2" width="9.453125" bestFit="1" customWidth="1"/>
    <col min="3" max="3" width="12" bestFit="1" customWidth="1"/>
    <col min="4" max="4" width="13.08984375" bestFit="1" customWidth="1"/>
    <col min="6" max="6" width="9.453125" bestFit="1" customWidth="1"/>
    <col min="7" max="7" width="12" bestFit="1" customWidth="1"/>
    <col min="8" max="8" width="13.08984375" bestFit="1" customWidth="1"/>
    <col min="10" max="10" width="9.453125" bestFit="1" customWidth="1"/>
    <col min="11" max="11" width="12" bestFit="1" customWidth="1"/>
    <col min="12" max="12" width="13.08984375" bestFit="1" customWidth="1"/>
    <col min="14" max="14" width="9.453125" bestFit="1" customWidth="1"/>
    <col min="15" max="15" width="12" bestFit="1" customWidth="1"/>
    <col min="16" max="16" width="13.08984375" bestFit="1" customWidth="1"/>
  </cols>
  <sheetData>
    <row r="1" spans="1:16" ht="15" customHeight="1" x14ac:dyDescent="0.35">
      <c r="A1" t="s">
        <v>1</v>
      </c>
    </row>
    <row r="2" spans="1:16" ht="15" customHeight="1" x14ac:dyDescent="0.35"/>
    <row r="3" spans="1:16" x14ac:dyDescent="0.35">
      <c r="B3" s="5" t="s">
        <v>0</v>
      </c>
      <c r="C3" s="5"/>
      <c r="D3" s="5"/>
      <c r="F3" t="s">
        <v>2</v>
      </c>
      <c r="J3" t="s">
        <v>3</v>
      </c>
      <c r="N3" t="s">
        <v>4</v>
      </c>
    </row>
    <row r="4" spans="1:16" x14ac:dyDescent="0.35">
      <c r="B4" s="6" t="s">
        <v>5</v>
      </c>
      <c r="C4" s="6" t="s">
        <v>6</v>
      </c>
      <c r="D4" s="6" t="s">
        <v>7</v>
      </c>
      <c r="F4" s="2" t="s">
        <v>5</v>
      </c>
      <c r="G4" s="2" t="s">
        <v>6</v>
      </c>
      <c r="H4" s="2" t="s">
        <v>7</v>
      </c>
      <c r="J4" s="2" t="s">
        <v>5</v>
      </c>
      <c r="K4" s="2" t="s">
        <v>6</v>
      </c>
      <c r="L4" s="2" t="s">
        <v>7</v>
      </c>
      <c r="N4" s="2" t="s">
        <v>5</v>
      </c>
      <c r="O4" s="2" t="s">
        <v>6</v>
      </c>
      <c r="P4" s="2" t="s">
        <v>7</v>
      </c>
    </row>
    <row r="5" spans="1:16" x14ac:dyDescent="0.35">
      <c r="B5" s="7">
        <v>44</v>
      </c>
      <c r="C5" s="7">
        <v>33.4</v>
      </c>
      <c r="D5" s="7">
        <v>47.3</v>
      </c>
      <c r="F5" s="1">
        <v>57.3</v>
      </c>
      <c r="G5" s="1">
        <v>51.5</v>
      </c>
      <c r="H5" s="1">
        <v>58.6</v>
      </c>
      <c r="J5" s="1">
        <v>17.2</v>
      </c>
      <c r="K5" s="1">
        <v>11.5</v>
      </c>
      <c r="L5" s="1">
        <v>30</v>
      </c>
      <c r="N5" s="1">
        <v>58</v>
      </c>
      <c r="O5" s="1">
        <v>44.9</v>
      </c>
      <c r="P5" s="1">
        <v>60.5</v>
      </c>
    </row>
    <row r="6" spans="1:16" x14ac:dyDescent="0.35">
      <c r="B6" s="7">
        <v>32.9</v>
      </c>
      <c r="C6" s="7">
        <v>24.6</v>
      </c>
      <c r="D6" s="7">
        <v>37.799999999999997</v>
      </c>
      <c r="F6" s="1">
        <v>41.3</v>
      </c>
      <c r="G6" s="1">
        <v>35.700000000000003</v>
      </c>
      <c r="H6" s="1">
        <v>46.4</v>
      </c>
      <c r="J6" s="1">
        <v>5.8</v>
      </c>
      <c r="K6" s="1">
        <v>6.3</v>
      </c>
      <c r="L6" s="1">
        <v>11.3</v>
      </c>
      <c r="N6" s="1">
        <v>31.8</v>
      </c>
      <c r="O6" s="1">
        <v>24.7</v>
      </c>
      <c r="P6" s="1">
        <v>36.9</v>
      </c>
    </row>
    <row r="7" spans="1:16" x14ac:dyDescent="0.35">
      <c r="B7" s="7">
        <v>47.9</v>
      </c>
      <c r="C7" s="7">
        <v>36.299999999999997</v>
      </c>
      <c r="D7" s="7">
        <v>51.1</v>
      </c>
      <c r="F7" s="1">
        <v>57.8</v>
      </c>
      <c r="G7" s="1">
        <v>51.9</v>
      </c>
      <c r="H7" s="1">
        <v>56.9</v>
      </c>
      <c r="J7" s="1">
        <v>25.2</v>
      </c>
      <c r="K7" s="1">
        <v>9.86</v>
      </c>
      <c r="L7" s="1">
        <v>38.1</v>
      </c>
      <c r="N7" s="1">
        <v>63</v>
      </c>
      <c r="O7" s="1">
        <v>46.6</v>
      </c>
      <c r="P7" s="1">
        <v>65.400000000000006</v>
      </c>
    </row>
    <row r="8" spans="1:16" x14ac:dyDescent="0.35">
      <c r="B8" s="7">
        <v>30.6</v>
      </c>
      <c r="C8" s="7">
        <v>24.2</v>
      </c>
      <c r="D8" s="7">
        <v>39.1</v>
      </c>
      <c r="F8" s="1">
        <v>41.9</v>
      </c>
      <c r="G8" s="1">
        <v>35.9</v>
      </c>
      <c r="H8" s="1">
        <v>50.4</v>
      </c>
      <c r="J8" s="1">
        <v>7.54</v>
      </c>
      <c r="K8" s="1">
        <v>6.91</v>
      </c>
      <c r="L8" s="1">
        <v>14.9</v>
      </c>
      <c r="N8" s="1">
        <v>32.6</v>
      </c>
      <c r="O8" s="1">
        <v>26.2</v>
      </c>
      <c r="P8" s="1">
        <v>39.4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323DC-CECD-4153-94EA-FA3FA70738AC}">
  <dimension ref="A1:H10"/>
  <sheetViews>
    <sheetView workbookViewId="0">
      <selection activeCell="H7" sqref="H7:H8"/>
    </sheetView>
  </sheetViews>
  <sheetFormatPr defaultRowHeight="14" x14ac:dyDescent="0.3"/>
  <cols>
    <col min="1" max="1" width="12.81640625" style="5" customWidth="1"/>
    <col min="2" max="2" width="14.453125" style="5" bestFit="1" customWidth="1"/>
    <col min="3" max="3" width="11.7265625" style="5" bestFit="1" customWidth="1"/>
    <col min="4" max="4" width="14.453125" style="5" bestFit="1" customWidth="1"/>
    <col min="5" max="5" width="11.7265625" style="5" bestFit="1" customWidth="1"/>
    <col min="6" max="6" width="14.453125" style="5" bestFit="1" customWidth="1"/>
    <col min="7" max="7" width="11.7265625" style="5" bestFit="1" customWidth="1"/>
    <col min="8" max="8" width="14.453125" style="5" bestFit="1" customWidth="1"/>
    <col min="9" max="16384" width="8.7265625" style="5"/>
  </cols>
  <sheetData>
    <row r="1" spans="1:8" x14ac:dyDescent="0.3">
      <c r="A1" s="5" t="s">
        <v>8</v>
      </c>
    </row>
    <row r="3" spans="1:8" x14ac:dyDescent="0.3">
      <c r="A3" s="5" t="s">
        <v>4</v>
      </c>
    </row>
    <row r="4" spans="1:8" x14ac:dyDescent="0.3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</row>
    <row r="5" spans="1:8" x14ac:dyDescent="0.3">
      <c r="A5" s="7">
        <v>61.2</v>
      </c>
      <c r="B5" s="7">
        <v>32.4</v>
      </c>
      <c r="C5" s="7">
        <v>32.9</v>
      </c>
      <c r="D5" s="7">
        <v>21.6</v>
      </c>
      <c r="E5" s="7">
        <v>10.5</v>
      </c>
      <c r="F5" s="7">
        <v>7.25</v>
      </c>
      <c r="G5" s="7">
        <v>15.2</v>
      </c>
      <c r="H5" s="7">
        <v>11.3</v>
      </c>
    </row>
    <row r="8" spans="1:8" x14ac:dyDescent="0.3">
      <c r="A8" s="5" t="s">
        <v>2</v>
      </c>
    </row>
    <row r="9" spans="1:8" x14ac:dyDescent="0.3">
      <c r="A9" s="6" t="s">
        <v>9</v>
      </c>
      <c r="B9" s="6" t="s">
        <v>10</v>
      </c>
      <c r="C9" s="6" t="s">
        <v>11</v>
      </c>
      <c r="D9" s="6" t="s">
        <v>12</v>
      </c>
      <c r="E9" s="6" t="s">
        <v>13</v>
      </c>
      <c r="F9" s="6" t="s">
        <v>14</v>
      </c>
      <c r="G9" s="6" t="s">
        <v>15</v>
      </c>
      <c r="H9" s="6" t="s">
        <v>16</v>
      </c>
    </row>
    <row r="10" spans="1:8" x14ac:dyDescent="0.3">
      <c r="A10" s="7">
        <v>7.91</v>
      </c>
      <c r="B10" s="7">
        <v>13.5</v>
      </c>
      <c r="C10" s="7">
        <v>34.200000000000003</v>
      </c>
      <c r="D10" s="7">
        <v>33.799999999999997</v>
      </c>
      <c r="E10" s="7">
        <v>3.92</v>
      </c>
      <c r="F10" s="7">
        <v>2.99</v>
      </c>
      <c r="G10" s="7">
        <v>1.1100000000000001</v>
      </c>
      <c r="H10" s="7">
        <v>0.77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F5619-86D6-4061-A2C8-8346D326DD23}">
  <dimension ref="A1:C4"/>
  <sheetViews>
    <sheetView workbookViewId="0">
      <selection activeCell="I15" sqref="I15"/>
    </sheetView>
  </sheetViews>
  <sheetFormatPr defaultRowHeight="14" x14ac:dyDescent="0.3"/>
  <cols>
    <col min="1" max="16384" width="8.7265625" style="5"/>
  </cols>
  <sheetData>
    <row r="1" spans="1:3" x14ac:dyDescent="0.3">
      <c r="A1" s="5" t="s">
        <v>30</v>
      </c>
    </row>
    <row r="2" spans="1:3" x14ac:dyDescent="0.3">
      <c r="A2" s="6"/>
      <c r="B2" s="6" t="s">
        <v>28</v>
      </c>
      <c r="C2" s="6" t="s">
        <v>29</v>
      </c>
    </row>
    <row r="3" spans="1:3" x14ac:dyDescent="0.3">
      <c r="A3" s="8" t="s">
        <v>25</v>
      </c>
      <c r="B3" s="7">
        <v>83.212739999999997</v>
      </c>
      <c r="C3" s="7">
        <v>16.78726</v>
      </c>
    </row>
    <row r="4" spans="1:3" x14ac:dyDescent="0.3">
      <c r="A4" s="8" t="s">
        <v>26</v>
      </c>
      <c r="B4" s="7">
        <v>80.737700000000004</v>
      </c>
      <c r="C4" s="7">
        <v>19.2623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93D5C-2C46-4A35-AD75-81120BB201BD}">
  <dimension ref="A1:I5"/>
  <sheetViews>
    <sheetView workbookViewId="0">
      <selection activeCell="B3" sqref="B3"/>
    </sheetView>
  </sheetViews>
  <sheetFormatPr defaultRowHeight="14" x14ac:dyDescent="0.3"/>
  <cols>
    <col min="1" max="1" width="8.26953125" style="5" customWidth="1"/>
    <col min="2" max="2" width="9.54296875" style="5" bestFit="1" customWidth="1"/>
    <col min="3" max="3" width="13.90625" style="5" bestFit="1" customWidth="1"/>
    <col min="4" max="4" width="22.81640625" style="5" bestFit="1" customWidth="1"/>
    <col min="5" max="5" width="12.54296875" style="5" bestFit="1" customWidth="1"/>
    <col min="6" max="6" width="9.54296875" style="5" bestFit="1" customWidth="1"/>
    <col min="7" max="7" width="11.36328125" style="5" bestFit="1" customWidth="1"/>
    <col min="8" max="8" width="10.90625" style="5" bestFit="1" customWidth="1"/>
    <col min="9" max="9" width="8.453125" style="5" bestFit="1" customWidth="1"/>
    <col min="10" max="16384" width="8.7265625" style="5"/>
  </cols>
  <sheetData>
    <row r="1" spans="1:9" x14ac:dyDescent="0.3">
      <c r="A1" s="5" t="s">
        <v>27</v>
      </c>
    </row>
    <row r="3" spans="1:9" x14ac:dyDescent="0.3">
      <c r="A3" s="6"/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</row>
    <row r="4" spans="1:9" x14ac:dyDescent="0.3">
      <c r="A4" s="8" t="s">
        <v>25</v>
      </c>
      <c r="B4" s="7">
        <v>25.075990000000001</v>
      </c>
      <c r="C4" s="7">
        <v>14.74164</v>
      </c>
      <c r="D4" s="7">
        <v>1.519757</v>
      </c>
      <c r="E4" s="7">
        <v>24.620059999999999</v>
      </c>
      <c r="F4" s="7">
        <v>3.6474160000000002</v>
      </c>
      <c r="G4" s="7">
        <v>8.2066870000000005</v>
      </c>
      <c r="H4" s="7">
        <v>4.711246</v>
      </c>
      <c r="I4" s="7">
        <v>17.4772</v>
      </c>
    </row>
    <row r="5" spans="1:9" x14ac:dyDescent="0.3">
      <c r="A5" s="8" t="s">
        <v>26</v>
      </c>
      <c r="B5" s="7">
        <v>19.952490000000001</v>
      </c>
      <c r="C5" s="7">
        <v>14.608079999999999</v>
      </c>
      <c r="D5" s="7">
        <v>17.399049999999999</v>
      </c>
      <c r="E5" s="7">
        <v>7.3040380000000003</v>
      </c>
      <c r="F5" s="7">
        <v>15.380050000000001</v>
      </c>
      <c r="G5" s="7">
        <v>11.28266</v>
      </c>
      <c r="H5" s="7">
        <v>11.876480000000001</v>
      </c>
      <c r="I5" s="7">
        <v>2.1971500000000002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D51BC-FFBF-4213-8408-DFA962418CC4}">
  <dimension ref="A1:I13"/>
  <sheetViews>
    <sheetView zoomScale="55" zoomScaleNormal="55" workbookViewId="0">
      <selection activeCell="D20" sqref="D20"/>
    </sheetView>
  </sheetViews>
  <sheetFormatPr defaultRowHeight="14.5" x14ac:dyDescent="0.35"/>
  <cols>
    <col min="1" max="1" width="54.08984375" customWidth="1"/>
    <col min="2" max="2" width="12" bestFit="1" customWidth="1"/>
    <col min="3" max="3" width="14.453125" bestFit="1" customWidth="1"/>
    <col min="4" max="4" width="15.453125" bestFit="1" customWidth="1"/>
    <col min="5" max="5" width="13.6328125" bestFit="1" customWidth="1"/>
    <col min="6" max="6" width="12" bestFit="1" customWidth="1"/>
    <col min="7" max="9" width="12.6328125" bestFit="1" customWidth="1"/>
  </cols>
  <sheetData>
    <row r="1" spans="1:9" ht="101.5" x14ac:dyDescent="0.35">
      <c r="A1" s="9" t="s">
        <v>44</v>
      </c>
    </row>
    <row r="3" spans="1:9" x14ac:dyDescent="0.35">
      <c r="B3" t="s">
        <v>41</v>
      </c>
    </row>
    <row r="4" spans="1:9" x14ac:dyDescent="0.35">
      <c r="B4" t="s">
        <v>17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</row>
    <row r="5" spans="1:9" x14ac:dyDescent="0.35">
      <c r="B5">
        <v>8.96645</v>
      </c>
      <c r="C5">
        <v>1.8271729999999999</v>
      </c>
      <c r="D5">
        <v>18.771329999999999</v>
      </c>
      <c r="E5">
        <v>6.6847339999999997</v>
      </c>
      <c r="F5">
        <v>6.8050189999999997</v>
      </c>
      <c r="G5">
        <v>-5.1656899999999997</v>
      </c>
      <c r="H5">
        <v>-0.53225999999999996</v>
      </c>
      <c r="I5">
        <v>-15.1821</v>
      </c>
    </row>
    <row r="7" spans="1:9" x14ac:dyDescent="0.35">
      <c r="B7" t="s">
        <v>42</v>
      </c>
    </row>
    <row r="8" spans="1:9" x14ac:dyDescent="0.35">
      <c r="B8" t="s">
        <v>17</v>
      </c>
      <c r="C8" t="s">
        <v>18</v>
      </c>
      <c r="D8" t="s">
        <v>40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</row>
    <row r="9" spans="1:9" x14ac:dyDescent="0.35">
      <c r="B9">
        <v>-1.9805200000000001</v>
      </c>
      <c r="C9">
        <v>9.0562400000000007</v>
      </c>
      <c r="D9">
        <v>23.242319999999999</v>
      </c>
      <c r="E9">
        <v>7.25685</v>
      </c>
      <c r="F9">
        <v>0.25740000000000002</v>
      </c>
      <c r="G9">
        <v>11.32554</v>
      </c>
      <c r="H9">
        <v>2.3870969999999998</v>
      </c>
      <c r="I9">
        <v>-11.421900000000001</v>
      </c>
    </row>
    <row r="11" spans="1:9" x14ac:dyDescent="0.35">
      <c r="B11" t="s">
        <v>43</v>
      </c>
    </row>
    <row r="12" spans="1:9" x14ac:dyDescent="0.35">
      <c r="B12" t="s">
        <v>17</v>
      </c>
      <c r="C12" t="s">
        <v>18</v>
      </c>
      <c r="D12" t="s">
        <v>40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</row>
    <row r="13" spans="1:9" x14ac:dyDescent="0.35">
      <c r="B13">
        <v>2.0616883119999998</v>
      </c>
      <c r="C13">
        <v>4.0273237780000004</v>
      </c>
      <c r="D13">
        <v>-16.279863479999999</v>
      </c>
      <c r="E13">
        <v>2.3486901539999998</v>
      </c>
      <c r="F13">
        <v>4.5205920209999997</v>
      </c>
      <c r="G13">
        <v>-3.1189083819999999</v>
      </c>
      <c r="H13">
        <v>-5.548387097</v>
      </c>
      <c r="I13">
        <v>-20.14101058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F6BA2-7478-4810-ABFD-99A863C7A1C5}">
  <dimension ref="A1:N34"/>
  <sheetViews>
    <sheetView workbookViewId="0">
      <selection activeCell="D2" sqref="D2"/>
    </sheetView>
  </sheetViews>
  <sheetFormatPr defaultRowHeight="14.5" x14ac:dyDescent="0.35"/>
  <cols>
    <col min="1" max="1" width="12.36328125" bestFit="1" customWidth="1"/>
    <col min="2" max="2" width="12.7265625" bestFit="1" customWidth="1"/>
    <col min="3" max="3" width="13.6328125" bestFit="1" customWidth="1"/>
    <col min="4" max="4" width="14" bestFit="1" customWidth="1"/>
    <col min="5" max="5" width="10.453125" customWidth="1"/>
    <col min="6" max="6" width="12.36328125" bestFit="1" customWidth="1"/>
    <col min="7" max="7" width="12.7265625" bestFit="1" customWidth="1"/>
    <col min="8" max="8" width="13.6328125" bestFit="1" customWidth="1"/>
    <col min="9" max="9" width="14" bestFit="1" customWidth="1"/>
    <col min="10" max="10" width="10.453125" customWidth="1"/>
    <col min="11" max="11" width="11.81640625" bestFit="1" customWidth="1"/>
    <col min="12" max="12" width="12.7265625" bestFit="1" customWidth="1"/>
    <col min="13" max="13" width="11.81640625" bestFit="1" customWidth="1"/>
    <col min="14" max="14" width="14" bestFit="1" customWidth="1"/>
  </cols>
  <sheetData>
    <row r="1" spans="1:14" x14ac:dyDescent="0.35">
      <c r="A1" t="s">
        <v>39</v>
      </c>
    </row>
    <row r="3" spans="1:14" x14ac:dyDescent="0.35">
      <c r="A3" s="4" t="s">
        <v>31</v>
      </c>
      <c r="B3" s="4" t="s">
        <v>32</v>
      </c>
      <c r="C3" s="4" t="s">
        <v>35</v>
      </c>
      <c r="D3" s="4" t="s">
        <v>36</v>
      </c>
      <c r="E3" s="4"/>
      <c r="F3" s="4" t="s">
        <v>33</v>
      </c>
      <c r="G3" s="4" t="s">
        <v>32</v>
      </c>
      <c r="H3" s="4" t="s">
        <v>37</v>
      </c>
      <c r="I3" s="4" t="s">
        <v>36</v>
      </c>
      <c r="J3" s="4"/>
      <c r="K3" s="4" t="s">
        <v>34</v>
      </c>
      <c r="L3" s="4" t="s">
        <v>32</v>
      </c>
      <c r="M3" s="4" t="s">
        <v>38</v>
      </c>
      <c r="N3" s="4" t="s">
        <v>36</v>
      </c>
    </row>
    <row r="4" spans="1:14" x14ac:dyDescent="0.35">
      <c r="A4" s="3">
        <v>1.9337522030000001</v>
      </c>
      <c r="B4" s="3">
        <v>1.375664</v>
      </c>
      <c r="C4" s="3">
        <v>1.241450631</v>
      </c>
      <c r="D4" s="3">
        <v>1.2414510000000001</v>
      </c>
      <c r="E4" s="3"/>
      <c r="F4" s="3">
        <v>1.6158688029999999</v>
      </c>
      <c r="G4" s="3">
        <v>1.615869</v>
      </c>
      <c r="H4" s="3">
        <v>1.778549237</v>
      </c>
      <c r="I4" s="3">
        <v>1.2414510000000001</v>
      </c>
      <c r="J4" s="3"/>
      <c r="K4" s="3">
        <v>1.9337522030000001</v>
      </c>
      <c r="L4" s="3">
        <v>1.375664</v>
      </c>
      <c r="M4" s="3">
        <v>2.2680462430000001</v>
      </c>
      <c r="N4" s="3">
        <v>1.3575950000000001</v>
      </c>
    </row>
    <row r="5" spans="1:14" x14ac:dyDescent="0.35">
      <c r="A5" s="3">
        <v>1.887884645</v>
      </c>
      <c r="B5" s="3">
        <v>1.335709</v>
      </c>
      <c r="C5" s="3">
        <v>2.7167146080000002</v>
      </c>
      <c r="D5" s="3">
        <v>1.294583</v>
      </c>
      <c r="E5" s="3"/>
      <c r="F5" s="3">
        <v>1.571503938</v>
      </c>
      <c r="G5" s="3">
        <v>1.571504</v>
      </c>
      <c r="H5" s="3">
        <v>1.29458319</v>
      </c>
      <c r="I5" s="3">
        <v>1.294583</v>
      </c>
      <c r="J5" s="3"/>
      <c r="K5" s="3">
        <v>1.887884645</v>
      </c>
      <c r="L5" s="3">
        <v>1.335709</v>
      </c>
      <c r="M5" s="3">
        <v>2.58800082</v>
      </c>
      <c r="N5" s="3">
        <v>1.2414510000000001</v>
      </c>
    </row>
    <row r="6" spans="1:14" x14ac:dyDescent="0.35">
      <c r="A6" s="3">
        <v>1.6158688029999999</v>
      </c>
      <c r="B6" s="3">
        <v>1.615869</v>
      </c>
      <c r="C6" s="3">
        <v>2.1077071740000002</v>
      </c>
      <c r="D6" s="3">
        <v>1.0322370000000001</v>
      </c>
      <c r="E6" s="3"/>
      <c r="F6" s="3">
        <v>1.459452097</v>
      </c>
      <c r="G6" s="3">
        <v>1.459452</v>
      </c>
      <c r="H6" s="3">
        <v>0.84517019999999998</v>
      </c>
      <c r="I6" s="3">
        <v>0.84516999999999998</v>
      </c>
      <c r="J6" s="3"/>
      <c r="K6" s="3">
        <v>3.16155959</v>
      </c>
      <c r="L6" s="3">
        <v>1.5619050000000001</v>
      </c>
      <c r="M6" s="3">
        <v>2.8019582719999998</v>
      </c>
      <c r="N6" s="3">
        <v>1.5829340000000001</v>
      </c>
    </row>
    <row r="7" spans="1:14" x14ac:dyDescent="0.35">
      <c r="A7" s="3">
        <v>1.707597126</v>
      </c>
      <c r="B7" s="3">
        <v>1.1810659999999999</v>
      </c>
      <c r="C7" s="3">
        <v>1.9984417430000001</v>
      </c>
      <c r="D7" s="3">
        <v>1.9984420000000001</v>
      </c>
      <c r="E7" s="3"/>
      <c r="F7" s="3">
        <v>1.0664763450000001</v>
      </c>
      <c r="G7" s="3">
        <v>1.570749</v>
      </c>
      <c r="H7" s="3">
        <v>1.7148439849999999</v>
      </c>
      <c r="I7" s="3">
        <v>0.76031599999999999</v>
      </c>
      <c r="J7" s="3"/>
      <c r="K7" s="3">
        <v>3.2265879449999999</v>
      </c>
      <c r="L7" s="3">
        <v>1.615869</v>
      </c>
      <c r="M7" s="3">
        <v>2.432701571</v>
      </c>
      <c r="N7" s="3">
        <v>1.8237110000000001</v>
      </c>
    </row>
    <row r="8" spans="1:14" x14ac:dyDescent="0.35">
      <c r="A8" s="3">
        <v>1.46224792</v>
      </c>
      <c r="B8" s="3">
        <v>0.74441800000000002</v>
      </c>
      <c r="C8" s="3">
        <v>2.1155258539999999</v>
      </c>
      <c r="D8" s="3">
        <v>1.536216</v>
      </c>
      <c r="E8" s="3"/>
      <c r="F8" s="3">
        <v>0.950518105</v>
      </c>
      <c r="G8" s="3">
        <v>0.95051799999999997</v>
      </c>
      <c r="H8" s="3">
        <v>1.144937536</v>
      </c>
      <c r="I8" s="3">
        <v>1.144938</v>
      </c>
      <c r="J8" s="3"/>
      <c r="K8" s="3">
        <v>2.948807457</v>
      </c>
      <c r="L8" s="3">
        <v>1.9498629999999999</v>
      </c>
      <c r="M8" s="3">
        <v>1.6893189209999999</v>
      </c>
      <c r="N8" s="3">
        <v>1.294583</v>
      </c>
    </row>
    <row r="9" spans="1:14" x14ac:dyDescent="0.35">
      <c r="A9" s="3">
        <v>1.502620732</v>
      </c>
      <c r="B9" s="3">
        <v>1.0104089999999999</v>
      </c>
      <c r="C9" s="3">
        <v>1.763374577</v>
      </c>
      <c r="D9" s="3">
        <v>1.228483</v>
      </c>
      <c r="E9" s="3"/>
      <c r="H9" s="3">
        <v>0.940507231</v>
      </c>
      <c r="I9" s="3">
        <v>0.94050699999999998</v>
      </c>
      <c r="J9" s="3"/>
      <c r="K9" s="3">
        <v>2.0507254079999999</v>
      </c>
      <c r="L9" s="3">
        <v>1.1810659999999999</v>
      </c>
      <c r="M9" s="3">
        <v>2.4718236689999999</v>
      </c>
      <c r="N9" s="3">
        <v>1.0322370000000001</v>
      </c>
    </row>
    <row r="10" spans="1:14" x14ac:dyDescent="0.35">
      <c r="A10" s="3">
        <v>1.266868595</v>
      </c>
      <c r="B10" s="3">
        <v>1.266869</v>
      </c>
      <c r="C10" s="3">
        <v>1.9217058979999999</v>
      </c>
      <c r="D10" s="3">
        <v>1.365148</v>
      </c>
      <c r="E10" s="3"/>
      <c r="H10" s="3">
        <v>1.736181269</v>
      </c>
      <c r="I10" s="3">
        <v>2.2172830000000001</v>
      </c>
      <c r="J10" s="3"/>
      <c r="K10" s="3">
        <v>2.167511524</v>
      </c>
      <c r="L10" s="3">
        <v>0.74441800000000002</v>
      </c>
      <c r="M10" s="3">
        <v>2.9441074610000002</v>
      </c>
      <c r="N10" s="3">
        <v>1.7044619999999999</v>
      </c>
    </row>
    <row r="11" spans="1:14" x14ac:dyDescent="0.35">
      <c r="A11" s="3">
        <v>0.950518105</v>
      </c>
      <c r="B11" s="3">
        <v>0.95051799999999997</v>
      </c>
      <c r="C11" s="3">
        <v>0.79849547399999998</v>
      </c>
      <c r="D11" s="3">
        <v>0.79849499999999995</v>
      </c>
      <c r="E11" s="3"/>
      <c r="H11" s="3">
        <v>1.450638954</v>
      </c>
      <c r="I11" s="3">
        <v>1.450639</v>
      </c>
      <c r="J11" s="3"/>
      <c r="K11" s="3">
        <v>1.7148439849999999</v>
      </c>
      <c r="L11" s="3">
        <v>1.714844</v>
      </c>
      <c r="M11" s="3">
        <v>1.842689609</v>
      </c>
      <c r="N11" s="3">
        <v>0.84516999999999998</v>
      </c>
    </row>
    <row r="12" spans="1:14" x14ac:dyDescent="0.35">
      <c r="C12" s="3">
        <v>1.264857634</v>
      </c>
      <c r="D12" s="3">
        <v>1.264858</v>
      </c>
      <c r="E12" s="3"/>
      <c r="H12" s="3">
        <v>0.99361080199999996</v>
      </c>
      <c r="I12" s="3">
        <v>0.99361100000000002</v>
      </c>
      <c r="J12" s="3"/>
      <c r="K12" s="3">
        <v>1.755610466</v>
      </c>
      <c r="L12" s="3">
        <v>1.7556099999999999</v>
      </c>
      <c r="M12" s="3">
        <v>1.9984417430000001</v>
      </c>
      <c r="N12" s="3">
        <v>1.9984420000000001</v>
      </c>
    </row>
    <row r="13" spans="1:14" x14ac:dyDescent="0.35">
      <c r="C13" s="3">
        <v>2.2585266470000001</v>
      </c>
      <c r="D13" s="3">
        <v>1.144938</v>
      </c>
      <c r="E13" s="3"/>
      <c r="K13" s="3">
        <v>1.8310081739999999</v>
      </c>
      <c r="L13" s="3">
        <v>1.0104089999999999</v>
      </c>
      <c r="M13" s="3">
        <v>1.536216043</v>
      </c>
      <c r="N13" s="3">
        <v>1.536216</v>
      </c>
    </row>
    <row r="14" spans="1:14" x14ac:dyDescent="0.35">
      <c r="C14" s="3">
        <v>1.9803282769999999</v>
      </c>
      <c r="D14" s="3">
        <v>0.94050699999999998</v>
      </c>
      <c r="E14" s="3"/>
      <c r="K14" s="3">
        <v>1.526839389</v>
      </c>
      <c r="L14" s="3">
        <v>1.5268390000000001</v>
      </c>
      <c r="M14" s="3">
        <v>3.0182397160000001</v>
      </c>
      <c r="N14" s="3">
        <v>1.151108</v>
      </c>
    </row>
    <row r="15" spans="1:14" x14ac:dyDescent="0.35">
      <c r="C15" s="3">
        <v>1.513716592</v>
      </c>
      <c r="D15" s="3">
        <v>1.513717</v>
      </c>
      <c r="E15" s="3"/>
      <c r="K15" s="3">
        <v>2.6209368300000002</v>
      </c>
      <c r="L15" s="3">
        <v>1.266869</v>
      </c>
      <c r="M15" s="3">
        <v>1.9217058979999999</v>
      </c>
      <c r="N15" s="3">
        <v>1.365148</v>
      </c>
    </row>
    <row r="16" spans="1:14" x14ac:dyDescent="0.35">
      <c r="C16" s="3">
        <v>2.3391167350000002</v>
      </c>
      <c r="D16" s="3">
        <v>2.3391169999999999</v>
      </c>
      <c r="E16" s="3"/>
      <c r="K16" s="3">
        <v>1.571503938</v>
      </c>
      <c r="L16" s="3">
        <v>1.571504</v>
      </c>
      <c r="M16" s="3">
        <v>2.19418275</v>
      </c>
      <c r="N16" s="3">
        <v>0.76031599999999999</v>
      </c>
    </row>
    <row r="17" spans="3:14" x14ac:dyDescent="0.35">
      <c r="C17" s="3">
        <v>1.379990134</v>
      </c>
      <c r="D17" s="3">
        <v>0.91125100000000003</v>
      </c>
      <c r="E17" s="3"/>
      <c r="K17" s="3">
        <v>1.2987014619999999</v>
      </c>
      <c r="L17" s="3">
        <v>1.2987010000000001</v>
      </c>
      <c r="M17" s="3">
        <v>1.923450576</v>
      </c>
      <c r="N17" s="3">
        <v>1.923451</v>
      </c>
    </row>
    <row r="18" spans="3:14" x14ac:dyDescent="0.35">
      <c r="C18" s="3">
        <v>1.7044617879999999</v>
      </c>
      <c r="D18" s="3">
        <v>1.7044619999999999</v>
      </c>
      <c r="E18" s="3"/>
      <c r="K18" s="3">
        <v>1.562203266</v>
      </c>
      <c r="L18" s="3">
        <v>1.562203</v>
      </c>
      <c r="M18" s="3">
        <v>2.271482609</v>
      </c>
      <c r="N18" s="3">
        <v>1.1548160000000001</v>
      </c>
    </row>
    <row r="19" spans="3:14" x14ac:dyDescent="0.35">
      <c r="C19" s="3">
        <v>1.352153146</v>
      </c>
      <c r="D19" s="3">
        <v>0.88907199999999997</v>
      </c>
      <c r="E19" s="3"/>
      <c r="K19" s="3">
        <v>2.3897533790000001</v>
      </c>
      <c r="L19" s="3">
        <v>1.459452</v>
      </c>
      <c r="M19" s="3">
        <v>2.856976623</v>
      </c>
      <c r="N19" s="3">
        <v>1.507665</v>
      </c>
    </row>
    <row r="20" spans="3:14" x14ac:dyDescent="0.35">
      <c r="C20" s="3">
        <v>1.450638954</v>
      </c>
      <c r="D20" s="3">
        <v>1.450639</v>
      </c>
      <c r="E20" s="3"/>
      <c r="K20" s="3">
        <v>1.7231116829999999</v>
      </c>
      <c r="L20" s="3">
        <v>1.723112</v>
      </c>
      <c r="M20" s="3">
        <v>1.5404275810000001</v>
      </c>
      <c r="N20" s="3">
        <v>0.79849499999999995</v>
      </c>
    </row>
    <row r="21" spans="3:14" x14ac:dyDescent="0.35">
      <c r="C21" s="3">
        <v>1.8087654870000001</v>
      </c>
      <c r="D21" s="3">
        <v>0.99361100000000002</v>
      </c>
      <c r="E21" s="3"/>
      <c r="K21" s="3">
        <v>2.1541429879999998</v>
      </c>
      <c r="L21" s="3">
        <v>1.570749</v>
      </c>
      <c r="M21" s="3">
        <v>1.264857634</v>
      </c>
      <c r="N21" s="3">
        <v>1.264858</v>
      </c>
    </row>
    <row r="22" spans="3:14" x14ac:dyDescent="0.35">
      <c r="K22" s="3">
        <v>2.576846883</v>
      </c>
      <c r="L22" s="3">
        <v>2.2086839999999999</v>
      </c>
      <c r="M22" s="3">
        <v>1.144937536</v>
      </c>
      <c r="N22" s="3">
        <v>1.144938</v>
      </c>
    </row>
    <row r="23" spans="3:14" x14ac:dyDescent="0.35">
      <c r="K23" s="3">
        <v>1.5035720420000001</v>
      </c>
      <c r="L23" s="3">
        <v>1.5035719999999999</v>
      </c>
      <c r="M23" s="3">
        <v>1.416474451</v>
      </c>
      <c r="N23" s="3">
        <v>0.94050699999999998</v>
      </c>
    </row>
    <row r="24" spans="3:14" x14ac:dyDescent="0.35">
      <c r="K24" s="3">
        <v>2.6220014049999998</v>
      </c>
      <c r="L24" s="3">
        <v>1.998993</v>
      </c>
      <c r="M24" s="3">
        <v>2.5503786179999999</v>
      </c>
      <c r="N24" s="3">
        <v>1.744804</v>
      </c>
    </row>
    <row r="25" spans="3:14" x14ac:dyDescent="0.35">
      <c r="K25" s="3">
        <v>2.190003946</v>
      </c>
      <c r="L25" s="3">
        <v>0.95051799999999997</v>
      </c>
      <c r="M25" s="3">
        <v>2.6288610810000002</v>
      </c>
      <c r="N25" s="3">
        <v>2.2172830000000001</v>
      </c>
    </row>
    <row r="26" spans="3:14" x14ac:dyDescent="0.35">
      <c r="M26" s="3">
        <v>2.1836516029999999</v>
      </c>
      <c r="N26" s="3">
        <v>1.0884499999999999</v>
      </c>
    </row>
    <row r="27" spans="3:14" x14ac:dyDescent="0.35">
      <c r="M27" s="3">
        <v>3.5732450820000001</v>
      </c>
      <c r="N27" s="3">
        <v>2.0140370000000001</v>
      </c>
    </row>
    <row r="28" spans="3:14" x14ac:dyDescent="0.35">
      <c r="M28" s="3">
        <v>1.617324325</v>
      </c>
      <c r="N28" s="3">
        <v>1.617324</v>
      </c>
    </row>
    <row r="29" spans="3:14" x14ac:dyDescent="0.35">
      <c r="M29" s="3">
        <v>2.3391167350000002</v>
      </c>
      <c r="N29" s="3">
        <v>2.3391169999999999</v>
      </c>
    </row>
    <row r="30" spans="3:14" x14ac:dyDescent="0.35">
      <c r="M30" s="3">
        <v>2.295015238</v>
      </c>
      <c r="N30" s="3">
        <v>0.91125100000000003</v>
      </c>
    </row>
    <row r="31" spans="3:14" x14ac:dyDescent="0.35">
      <c r="M31" s="3">
        <v>1.780802381</v>
      </c>
      <c r="N31" s="3">
        <v>1.243379</v>
      </c>
    </row>
    <row r="32" spans="3:14" x14ac:dyDescent="0.35">
      <c r="M32" s="3">
        <v>2.3022701539999999</v>
      </c>
      <c r="N32" s="3">
        <v>1.7044619999999999</v>
      </c>
    </row>
    <row r="33" spans="13:14" x14ac:dyDescent="0.35">
      <c r="M33" s="3">
        <v>1.906795053</v>
      </c>
      <c r="N33" s="3">
        <v>0.88907199999999997</v>
      </c>
    </row>
    <row r="34" spans="13:14" x14ac:dyDescent="0.35">
      <c r="M34" s="3">
        <v>2.1037479079999999</v>
      </c>
      <c r="N34" s="3">
        <v>1.525712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51222-5BD4-4980-9C40-766417FC85D3}">
  <dimension ref="A1:I10"/>
  <sheetViews>
    <sheetView zoomScale="70" zoomScaleNormal="70" workbookViewId="0">
      <selection activeCell="D10" sqref="D10"/>
    </sheetView>
  </sheetViews>
  <sheetFormatPr defaultRowHeight="14.5" x14ac:dyDescent="0.35"/>
  <cols>
    <col min="1" max="1" width="54.453125" customWidth="1"/>
    <col min="2" max="2" width="9.81640625" bestFit="1" customWidth="1"/>
    <col min="3" max="3" width="10.54296875" bestFit="1" customWidth="1"/>
    <col min="5" max="5" width="9.81640625" bestFit="1" customWidth="1"/>
    <col min="6" max="6" width="10.54296875" bestFit="1" customWidth="1"/>
    <col min="8" max="8" width="9.81640625" bestFit="1" customWidth="1"/>
    <col min="9" max="9" width="10.54296875" bestFit="1" customWidth="1"/>
  </cols>
  <sheetData>
    <row r="1" spans="1:9" ht="87" x14ac:dyDescent="0.35">
      <c r="A1" s="9" t="s">
        <v>81</v>
      </c>
    </row>
    <row r="3" spans="1:9" x14ac:dyDescent="0.35">
      <c r="B3" t="s">
        <v>75</v>
      </c>
      <c r="C3" t="s">
        <v>76</v>
      </c>
      <c r="E3" t="s">
        <v>77</v>
      </c>
      <c r="F3" t="s">
        <v>78</v>
      </c>
      <c r="H3" t="s">
        <v>79</v>
      </c>
      <c r="I3" t="s">
        <v>80</v>
      </c>
    </row>
    <row r="4" spans="1:9" x14ac:dyDescent="0.35">
      <c r="B4">
        <v>0.19612099999999999</v>
      </c>
      <c r="C4">
        <v>0.40455999999999998</v>
      </c>
      <c r="E4">
        <v>42</v>
      </c>
      <c r="F4">
        <v>0</v>
      </c>
      <c r="H4">
        <v>27</v>
      </c>
      <c r="I4">
        <v>11</v>
      </c>
    </row>
    <row r="5" spans="1:9" x14ac:dyDescent="0.35">
      <c r="B5">
        <v>0.166153</v>
      </c>
      <c r="C5">
        <v>0.48844700000000002</v>
      </c>
      <c r="E5">
        <v>31</v>
      </c>
      <c r="F5">
        <v>3</v>
      </c>
      <c r="H5">
        <v>19</v>
      </c>
      <c r="I5">
        <v>14</v>
      </c>
    </row>
    <row r="6" spans="1:9" x14ac:dyDescent="0.35">
      <c r="E6">
        <v>25</v>
      </c>
      <c r="F6">
        <v>3</v>
      </c>
      <c r="H6">
        <v>30</v>
      </c>
      <c r="I6">
        <v>17</v>
      </c>
    </row>
    <row r="7" spans="1:9" x14ac:dyDescent="0.35">
      <c r="E7">
        <v>34</v>
      </c>
      <c r="F7">
        <v>1</v>
      </c>
      <c r="H7">
        <v>20</v>
      </c>
      <c r="I7">
        <v>13</v>
      </c>
    </row>
    <row r="8" spans="1:9" x14ac:dyDescent="0.35">
      <c r="E8">
        <v>35</v>
      </c>
      <c r="F8">
        <v>7</v>
      </c>
      <c r="H8">
        <v>25</v>
      </c>
      <c r="I8">
        <v>21</v>
      </c>
    </row>
    <row r="9" spans="1:9" x14ac:dyDescent="0.35">
      <c r="E9">
        <v>15</v>
      </c>
      <c r="F9">
        <v>6</v>
      </c>
      <c r="H9">
        <v>17</v>
      </c>
      <c r="I9">
        <v>30</v>
      </c>
    </row>
    <row r="10" spans="1:9" x14ac:dyDescent="0.35">
      <c r="E10">
        <v>25</v>
      </c>
      <c r="F10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AE4B1-74F8-4E45-AD46-D5FB890D99AE}">
  <dimension ref="A1:J9"/>
  <sheetViews>
    <sheetView zoomScale="70" zoomScaleNormal="70" workbookViewId="0">
      <selection activeCell="A2" sqref="A2"/>
    </sheetView>
  </sheetViews>
  <sheetFormatPr defaultRowHeight="14.5" x14ac:dyDescent="0.35"/>
  <cols>
    <col min="1" max="1" width="44" customWidth="1"/>
    <col min="3" max="3" width="7.81640625" bestFit="1" customWidth="1"/>
    <col min="4" max="4" width="8.453125" bestFit="1" customWidth="1"/>
    <col min="6" max="6" width="11.453125" bestFit="1" customWidth="1"/>
    <col min="7" max="7" width="12.08984375" bestFit="1" customWidth="1"/>
    <col min="9" max="9" width="11.453125" bestFit="1" customWidth="1"/>
    <col min="10" max="10" width="12.08984375" bestFit="1" customWidth="1"/>
  </cols>
  <sheetData>
    <row r="1" spans="1:10" ht="72.5" x14ac:dyDescent="0.35">
      <c r="A1" s="9" t="s">
        <v>88</v>
      </c>
    </row>
    <row r="3" spans="1:10" x14ac:dyDescent="0.35">
      <c r="C3" t="s">
        <v>82</v>
      </c>
      <c r="D3" t="s">
        <v>83</v>
      </c>
      <c r="F3" t="s">
        <v>84</v>
      </c>
      <c r="G3" t="s">
        <v>85</v>
      </c>
      <c r="I3" t="s">
        <v>86</v>
      </c>
      <c r="J3" t="s">
        <v>87</v>
      </c>
    </row>
    <row r="4" spans="1:10" x14ac:dyDescent="0.35">
      <c r="C4">
        <v>1709</v>
      </c>
      <c r="D4">
        <v>3870</v>
      </c>
      <c r="F4">
        <v>3708</v>
      </c>
      <c r="G4">
        <v>1683</v>
      </c>
      <c r="I4">
        <v>2826</v>
      </c>
      <c r="J4">
        <v>2755</v>
      </c>
    </row>
    <row r="5" spans="1:10" x14ac:dyDescent="0.35">
      <c r="C5">
        <v>2072</v>
      </c>
      <c r="D5">
        <v>2480</v>
      </c>
      <c r="F5">
        <v>4416</v>
      </c>
      <c r="G5">
        <v>1172</v>
      </c>
      <c r="I5">
        <v>1781</v>
      </c>
      <c r="J5">
        <v>1839</v>
      </c>
    </row>
    <row r="6" spans="1:10" x14ac:dyDescent="0.35">
      <c r="C6">
        <v>1761</v>
      </c>
      <c r="D6">
        <v>4652</v>
      </c>
      <c r="F6">
        <v>3886</v>
      </c>
      <c r="G6">
        <v>3214</v>
      </c>
      <c r="I6">
        <v>3279</v>
      </c>
      <c r="J6">
        <v>3286</v>
      </c>
    </row>
    <row r="7" spans="1:10" x14ac:dyDescent="0.35">
      <c r="F7">
        <v>1561</v>
      </c>
      <c r="G7">
        <v>2655</v>
      </c>
      <c r="I7">
        <v>3583</v>
      </c>
      <c r="J7">
        <v>3511</v>
      </c>
    </row>
    <row r="8" spans="1:10" x14ac:dyDescent="0.35">
      <c r="F8">
        <v>2270</v>
      </c>
      <c r="G8">
        <v>1731</v>
      </c>
      <c r="I8">
        <v>3604</v>
      </c>
      <c r="J8">
        <v>3671</v>
      </c>
    </row>
    <row r="9" spans="1:10" x14ac:dyDescent="0.35">
      <c r="I9">
        <v>1661</v>
      </c>
      <c r="J9">
        <v>1368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78AF-1FF9-4CD2-BAB0-39CFBCFC72AD}">
  <dimension ref="A1:E5"/>
  <sheetViews>
    <sheetView workbookViewId="0"/>
  </sheetViews>
  <sheetFormatPr defaultRowHeight="14.5" x14ac:dyDescent="0.35"/>
  <cols>
    <col min="2" max="2" width="10.1796875" bestFit="1" customWidth="1"/>
    <col min="3" max="3" width="11.7265625" bestFit="1" customWidth="1"/>
    <col min="4" max="4" width="10.54296875" bestFit="1" customWidth="1"/>
    <col min="5" max="5" width="12.08984375" bestFit="1" customWidth="1"/>
  </cols>
  <sheetData>
    <row r="1" spans="1:5" x14ac:dyDescent="0.35">
      <c r="A1" t="s">
        <v>49</v>
      </c>
    </row>
    <row r="3" spans="1:5" x14ac:dyDescent="0.35">
      <c r="B3" s="2" t="s">
        <v>45</v>
      </c>
      <c r="C3" s="2" t="s">
        <v>46</v>
      </c>
      <c r="D3" s="2" t="s">
        <v>47</v>
      </c>
      <c r="E3" s="2" t="s">
        <v>48</v>
      </c>
    </row>
    <row r="4" spans="1:5" x14ac:dyDescent="0.35">
      <c r="B4" s="1">
        <v>0.105</v>
      </c>
      <c r="C4" s="1">
        <v>0.10199999999999999</v>
      </c>
      <c r="D4" s="1">
        <v>5.5E-2</v>
      </c>
      <c r="E4" s="1">
        <v>5.5E-2</v>
      </c>
    </row>
    <row r="5" spans="1:5" x14ac:dyDescent="0.35">
      <c r="B5" s="1">
        <v>0.115</v>
      </c>
      <c r="C5" s="1">
        <v>0.122</v>
      </c>
      <c r="D5" s="1">
        <v>0.04</v>
      </c>
      <c r="E5" s="1">
        <v>4.8000000000000001E-2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68B59-8098-4661-8048-3CEE8C8BAC19}">
  <dimension ref="A1:E7"/>
  <sheetViews>
    <sheetView workbookViewId="0">
      <selection activeCell="B1" sqref="B1:E1048576"/>
    </sheetView>
  </sheetViews>
  <sheetFormatPr defaultRowHeight="14.5" x14ac:dyDescent="0.35"/>
  <cols>
    <col min="2" max="2" width="10.1796875" bestFit="1" customWidth="1"/>
    <col min="3" max="3" width="11.7265625" bestFit="1" customWidth="1"/>
    <col min="4" max="4" width="10.54296875" bestFit="1" customWidth="1"/>
    <col min="5" max="5" width="12.08984375" bestFit="1" customWidth="1"/>
  </cols>
  <sheetData>
    <row r="1" spans="1:5" x14ac:dyDescent="0.35">
      <c r="A1" t="s">
        <v>54</v>
      </c>
    </row>
    <row r="3" spans="1:5" x14ac:dyDescent="0.35">
      <c r="B3" s="2" t="s">
        <v>50</v>
      </c>
      <c r="C3" s="2" t="s">
        <v>51</v>
      </c>
      <c r="D3" s="2" t="s">
        <v>52</v>
      </c>
      <c r="E3" s="2" t="s">
        <v>53</v>
      </c>
    </row>
    <row r="4" spans="1:5" x14ac:dyDescent="0.35">
      <c r="B4" s="1">
        <v>0.53200000000000003</v>
      </c>
      <c r="C4" s="1">
        <v>0.35399999999999998</v>
      </c>
      <c r="D4" s="1">
        <v>0.45</v>
      </c>
      <c r="E4" s="1">
        <v>0.32900000000000001</v>
      </c>
    </row>
    <row r="5" spans="1:5" x14ac:dyDescent="0.35">
      <c r="B5" s="1">
        <v>0.504</v>
      </c>
      <c r="C5" s="1">
        <v>0.27800000000000002</v>
      </c>
      <c r="D5" s="1">
        <v>0.495</v>
      </c>
      <c r="E5" s="1">
        <v>0.247</v>
      </c>
    </row>
    <row r="6" spans="1:5" x14ac:dyDescent="0.35">
      <c r="B6" s="1">
        <v>0.503</v>
      </c>
      <c r="C6" s="1">
        <v>0.66500000000000004</v>
      </c>
      <c r="D6" s="1">
        <v>0.441</v>
      </c>
      <c r="E6" s="1">
        <v>0.27800000000000002</v>
      </c>
    </row>
    <row r="7" spans="1:5" x14ac:dyDescent="0.35">
      <c r="B7" s="1">
        <v>0.503</v>
      </c>
      <c r="C7" s="1">
        <v>0.36899999999999999</v>
      </c>
      <c r="D7" s="1">
        <v>0.45800000000000002</v>
      </c>
      <c r="E7" s="1">
        <v>0.30399999999999999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D8DE8-7823-458B-9141-937035233197}">
  <dimension ref="A1:E7"/>
  <sheetViews>
    <sheetView workbookViewId="0">
      <selection activeCell="G9" sqref="G9"/>
    </sheetView>
  </sheetViews>
  <sheetFormatPr defaultRowHeight="14.5" x14ac:dyDescent="0.35"/>
  <cols>
    <col min="2" max="2" width="10.1796875" bestFit="1" customWidth="1"/>
    <col min="3" max="3" width="11.7265625" bestFit="1" customWidth="1"/>
    <col min="4" max="4" width="10.54296875" bestFit="1" customWidth="1"/>
    <col min="5" max="5" width="12.08984375" bestFit="1" customWidth="1"/>
  </cols>
  <sheetData>
    <row r="1" spans="1:5" x14ac:dyDescent="0.35">
      <c r="A1" t="s">
        <v>59</v>
      </c>
    </row>
    <row r="3" spans="1:5" x14ac:dyDescent="0.35">
      <c r="B3" s="2" t="s">
        <v>55</v>
      </c>
      <c r="C3" s="2" t="s">
        <v>56</v>
      </c>
      <c r="D3" s="2" t="s">
        <v>57</v>
      </c>
      <c r="E3" s="2" t="s">
        <v>58</v>
      </c>
    </row>
    <row r="4" spans="1:5" x14ac:dyDescent="0.35">
      <c r="B4" s="1">
        <v>0.153</v>
      </c>
      <c r="C4" s="1">
        <v>0.152</v>
      </c>
      <c r="D4" s="1">
        <v>0.17100000000000001</v>
      </c>
      <c r="E4" s="1">
        <v>0.11899999999999999</v>
      </c>
    </row>
    <row r="5" spans="1:5" x14ac:dyDescent="0.35">
      <c r="B5" s="1">
        <v>0.16900000000000001</v>
      </c>
      <c r="C5" s="1">
        <v>0.13100000000000001</v>
      </c>
      <c r="D5" s="1">
        <v>0.153</v>
      </c>
      <c r="E5" s="1">
        <v>0.17399999999999999</v>
      </c>
    </row>
    <row r="6" spans="1:5" x14ac:dyDescent="0.35">
      <c r="B6" s="1">
        <v>0.11799999999999999</v>
      </c>
      <c r="C6" s="1">
        <v>0.151</v>
      </c>
      <c r="D6" s="1">
        <v>0.125</v>
      </c>
      <c r="E6" s="1">
        <v>0.115</v>
      </c>
    </row>
    <row r="7" spans="1:5" x14ac:dyDescent="0.35">
      <c r="B7" s="1">
        <v>0.14299999999999999</v>
      </c>
      <c r="C7" s="1">
        <v>7.3999999999999996E-2</v>
      </c>
      <c r="D7" s="1">
        <v>0.16600000000000001</v>
      </c>
      <c r="E7" s="1">
        <v>0.12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FB9D9-9AAC-4505-BD90-5E4E2AFC9896}">
  <dimension ref="A1:H23"/>
  <sheetViews>
    <sheetView workbookViewId="0">
      <selection activeCell="C4" sqref="C4"/>
    </sheetView>
  </sheetViews>
  <sheetFormatPr defaultRowHeight="14.5" x14ac:dyDescent="0.35"/>
  <cols>
    <col min="1" max="1" width="28.1796875" customWidth="1"/>
    <col min="3" max="3" width="16.6328125" bestFit="1" customWidth="1"/>
    <col min="4" max="4" width="14.7265625" bestFit="1" customWidth="1"/>
    <col min="5" max="5" width="13.08984375" bestFit="1" customWidth="1"/>
    <col min="6" max="6" width="17.453125" bestFit="1" customWidth="1"/>
    <col min="7" max="7" width="15.453125" bestFit="1" customWidth="1"/>
    <col min="8" max="8" width="13.81640625" bestFit="1" customWidth="1"/>
  </cols>
  <sheetData>
    <row r="1" spans="1:8" ht="159.5" x14ac:dyDescent="0.35">
      <c r="A1" s="9" t="s">
        <v>107</v>
      </c>
    </row>
    <row r="2" spans="1:8" x14ac:dyDescent="0.35">
      <c r="C2" t="s">
        <v>101</v>
      </c>
      <c r="D2" t="s">
        <v>102</v>
      </c>
      <c r="E2" t="s">
        <v>103</v>
      </c>
      <c r="F2" t="s">
        <v>104</v>
      </c>
      <c r="G2" t="s">
        <v>105</v>
      </c>
      <c r="H2" t="s">
        <v>106</v>
      </c>
    </row>
    <row r="3" spans="1:8" x14ac:dyDescent="0.35">
      <c r="C3">
        <v>32.1</v>
      </c>
      <c r="D3">
        <v>46.1</v>
      </c>
      <c r="E3">
        <v>19.3</v>
      </c>
      <c r="F3">
        <v>0.33</v>
      </c>
      <c r="G3">
        <v>5.16</v>
      </c>
      <c r="H3">
        <v>94.6</v>
      </c>
    </row>
    <row r="4" spans="1:8" x14ac:dyDescent="0.35">
      <c r="C4">
        <v>5.24</v>
      </c>
      <c r="D4">
        <v>50.7</v>
      </c>
      <c r="E4">
        <v>43.9</v>
      </c>
      <c r="F4">
        <v>0.66</v>
      </c>
      <c r="G4">
        <v>3.8</v>
      </c>
      <c r="H4">
        <v>95.5</v>
      </c>
    </row>
    <row r="5" spans="1:8" x14ac:dyDescent="0.35">
      <c r="C5">
        <v>9.1199999999999992</v>
      </c>
      <c r="D5">
        <v>51.9</v>
      </c>
      <c r="E5">
        <v>38.1</v>
      </c>
      <c r="F5">
        <v>1.8</v>
      </c>
      <c r="G5">
        <v>16.600000000000001</v>
      </c>
      <c r="H5">
        <v>81.8</v>
      </c>
    </row>
    <row r="8" spans="1:8" x14ac:dyDescent="0.35">
      <c r="C8" t="s">
        <v>89</v>
      </c>
      <c r="D8" t="s">
        <v>90</v>
      </c>
      <c r="E8" t="s">
        <v>91</v>
      </c>
      <c r="F8" t="s">
        <v>92</v>
      </c>
      <c r="G8" t="s">
        <v>93</v>
      </c>
      <c r="H8" t="s">
        <v>94</v>
      </c>
    </row>
    <row r="9" spans="1:8" x14ac:dyDescent="0.35">
      <c r="C9">
        <v>87.4</v>
      </c>
      <c r="D9">
        <v>10.1</v>
      </c>
      <c r="E9">
        <v>0.28000000000000003</v>
      </c>
      <c r="F9">
        <v>96</v>
      </c>
      <c r="G9">
        <v>2.67</v>
      </c>
      <c r="H9">
        <v>0.03</v>
      </c>
    </row>
    <row r="10" spans="1:8" x14ac:dyDescent="0.35">
      <c r="C10">
        <v>79</v>
      </c>
      <c r="D10">
        <v>19</v>
      </c>
      <c r="E10">
        <v>0.44</v>
      </c>
      <c r="F10">
        <v>76.8</v>
      </c>
      <c r="G10">
        <v>19.8</v>
      </c>
      <c r="H10">
        <v>1.65</v>
      </c>
    </row>
    <row r="11" spans="1:8" x14ac:dyDescent="0.35">
      <c r="C11">
        <v>64.8</v>
      </c>
      <c r="D11">
        <v>30.6</v>
      </c>
      <c r="E11">
        <v>0.75</v>
      </c>
      <c r="F11">
        <v>92.4</v>
      </c>
      <c r="G11">
        <v>5.64</v>
      </c>
      <c r="H11">
        <v>0.25</v>
      </c>
    </row>
    <row r="12" spans="1:8" x14ac:dyDescent="0.35">
      <c r="C12">
        <v>53.6</v>
      </c>
      <c r="D12">
        <v>41.5</v>
      </c>
      <c r="E12">
        <v>1.51</v>
      </c>
      <c r="F12">
        <v>59.1</v>
      </c>
      <c r="G12">
        <v>37.6</v>
      </c>
      <c r="H12">
        <v>1.28</v>
      </c>
    </row>
    <row r="13" spans="1:8" x14ac:dyDescent="0.35">
      <c r="C13">
        <v>60.5</v>
      </c>
      <c r="D13">
        <v>34.700000000000003</v>
      </c>
      <c r="E13">
        <v>0.91</v>
      </c>
      <c r="F13">
        <v>96.7</v>
      </c>
      <c r="G13">
        <v>2.5099999999999998</v>
      </c>
      <c r="H13">
        <v>0</v>
      </c>
    </row>
    <row r="14" spans="1:8" x14ac:dyDescent="0.35">
      <c r="F14">
        <v>70.099999999999994</v>
      </c>
      <c r="G14">
        <v>27.5</v>
      </c>
      <c r="H14">
        <v>0.61</v>
      </c>
    </row>
    <row r="16" spans="1:8" x14ac:dyDescent="0.35">
      <c r="C16" t="s">
        <v>95</v>
      </c>
      <c r="D16" t="s">
        <v>96</v>
      </c>
      <c r="E16" t="s">
        <v>97</v>
      </c>
      <c r="F16" t="s">
        <v>98</v>
      </c>
      <c r="G16" t="s">
        <v>99</v>
      </c>
      <c r="H16" t="s">
        <v>100</v>
      </c>
    </row>
    <row r="18" spans="3:8" x14ac:dyDescent="0.35">
      <c r="C18">
        <v>42.8</v>
      </c>
      <c r="D18">
        <v>51.4</v>
      </c>
      <c r="E18">
        <v>1.68</v>
      </c>
      <c r="F18">
        <v>51.1</v>
      </c>
      <c r="G18">
        <v>44.3</v>
      </c>
      <c r="H18">
        <v>0.54</v>
      </c>
    </row>
    <row r="19" spans="3:8" x14ac:dyDescent="0.35">
      <c r="C19">
        <v>66.7</v>
      </c>
      <c r="D19">
        <v>31.7</v>
      </c>
      <c r="E19">
        <v>1.1599999999999999</v>
      </c>
      <c r="F19">
        <v>74.400000000000006</v>
      </c>
      <c r="G19">
        <v>25.1</v>
      </c>
      <c r="H19">
        <v>0.45</v>
      </c>
    </row>
    <row r="20" spans="3:8" x14ac:dyDescent="0.35">
      <c r="C20">
        <v>56.2</v>
      </c>
      <c r="D20">
        <v>44.1</v>
      </c>
      <c r="E20">
        <v>1.3</v>
      </c>
      <c r="F20">
        <v>61.8</v>
      </c>
      <c r="G20">
        <v>38.700000000000003</v>
      </c>
      <c r="H20">
        <v>1.03</v>
      </c>
    </row>
    <row r="21" spans="3:8" x14ac:dyDescent="0.35">
      <c r="C21">
        <v>52.2</v>
      </c>
      <c r="D21">
        <v>43.9</v>
      </c>
      <c r="E21">
        <v>1.66</v>
      </c>
      <c r="F21">
        <v>49.8</v>
      </c>
      <c r="G21">
        <v>46.3</v>
      </c>
      <c r="H21">
        <v>0.83</v>
      </c>
    </row>
    <row r="22" spans="3:8" x14ac:dyDescent="0.35">
      <c r="C22">
        <v>37.799999999999997</v>
      </c>
      <c r="D22">
        <v>57.9</v>
      </c>
      <c r="E22">
        <v>1.68</v>
      </c>
      <c r="F22">
        <v>40.6</v>
      </c>
      <c r="G22">
        <v>55.2</v>
      </c>
      <c r="H22">
        <v>1.8</v>
      </c>
    </row>
    <row r="23" spans="3:8" x14ac:dyDescent="0.35">
      <c r="C23">
        <v>52.3</v>
      </c>
      <c r="D23">
        <v>44</v>
      </c>
      <c r="E23">
        <v>1.89</v>
      </c>
      <c r="F23">
        <v>49.1</v>
      </c>
      <c r="G23">
        <v>47.6</v>
      </c>
      <c r="H23">
        <v>1.54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49256-A883-406A-AF48-E19E420FF5F9}">
  <dimension ref="A1:H6"/>
  <sheetViews>
    <sheetView workbookViewId="0"/>
  </sheetViews>
  <sheetFormatPr defaultRowHeight="14.5" x14ac:dyDescent="0.35"/>
  <cols>
    <col min="3" max="3" width="9.36328125" bestFit="1" customWidth="1"/>
    <col min="4" max="5" width="11.90625" bestFit="1" customWidth="1"/>
    <col min="6" max="6" width="16.08984375" bestFit="1" customWidth="1"/>
    <col min="7" max="7" width="7.36328125" bestFit="1" customWidth="1"/>
    <col min="8" max="8" width="16.08984375" bestFit="1" customWidth="1"/>
  </cols>
  <sheetData>
    <row r="1" spans="1:8" x14ac:dyDescent="0.35">
      <c r="A1" t="s">
        <v>123</v>
      </c>
    </row>
    <row r="2" spans="1:8" x14ac:dyDescent="0.35">
      <c r="D2" s="10" t="s">
        <v>119</v>
      </c>
      <c r="E2" s="11" t="s">
        <v>120</v>
      </c>
      <c r="F2" t="s">
        <v>118</v>
      </c>
      <c r="G2" t="s">
        <v>121</v>
      </c>
      <c r="H2" t="s">
        <v>122</v>
      </c>
    </row>
    <row r="3" spans="1:8" x14ac:dyDescent="0.35">
      <c r="C3" t="s">
        <v>116</v>
      </c>
      <c r="D3">
        <v>33.216480247387402</v>
      </c>
      <c r="E3">
        <v>28.798954345045001</v>
      </c>
      <c r="F3" s="12">
        <f>AVERAGE(D3:D4)-AVERAGE(E3:E4)</f>
        <v>3.9515307040242007</v>
      </c>
      <c r="G3" s="13">
        <f>F3-$F$3</f>
        <v>0</v>
      </c>
      <c r="H3" s="12">
        <f>2^-(G3)</f>
        <v>1</v>
      </c>
    </row>
    <row r="4" spans="1:8" x14ac:dyDescent="0.35">
      <c r="C4" t="s">
        <v>116</v>
      </c>
      <c r="D4">
        <v>32.213722143519199</v>
      </c>
      <c r="E4">
        <v>28.728186637813199</v>
      </c>
      <c r="F4" s="14"/>
      <c r="G4" s="13"/>
      <c r="H4" s="14"/>
    </row>
    <row r="5" spans="1:8" x14ac:dyDescent="0.35">
      <c r="C5" t="s">
        <v>117</v>
      </c>
      <c r="D5">
        <v>33.078505230604797</v>
      </c>
      <c r="E5">
        <v>26.212052159082699</v>
      </c>
      <c r="F5" s="12">
        <f>AVERAGE(D5:D6)-AVERAGE(E5:E6)</f>
        <v>6.7199766846528988</v>
      </c>
      <c r="G5" s="13">
        <f>F5-$F$3</f>
        <v>2.7684459806286981</v>
      </c>
      <c r="H5" s="12">
        <f>2^-(G5)</f>
        <v>0.14676237070530482</v>
      </c>
    </row>
    <row r="6" spans="1:8" x14ac:dyDescent="0.35">
      <c r="C6" t="s">
        <v>117</v>
      </c>
      <c r="D6">
        <v>32.922252843819102</v>
      </c>
      <c r="E6">
        <v>26.348752546035399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9DF13-01DA-4D75-802F-8C3309BBCBE2}">
  <dimension ref="A1:J14"/>
  <sheetViews>
    <sheetView workbookViewId="0"/>
  </sheetViews>
  <sheetFormatPr defaultRowHeight="14.5" x14ac:dyDescent="0.35"/>
  <cols>
    <col min="1" max="1" width="25.6328125" customWidth="1"/>
    <col min="3" max="3" width="10.36328125" bestFit="1" customWidth="1"/>
    <col min="4" max="4" width="12.36328125" bestFit="1" customWidth="1"/>
    <col min="5" max="5" width="10.36328125" bestFit="1" customWidth="1"/>
    <col min="6" max="6" width="12.36328125" bestFit="1" customWidth="1"/>
    <col min="7" max="7" width="10.36328125" bestFit="1" customWidth="1"/>
    <col min="8" max="8" width="12.36328125" bestFit="1" customWidth="1"/>
    <col min="9" max="9" width="10.36328125" bestFit="1" customWidth="1"/>
    <col min="10" max="10" width="12.36328125" bestFit="1" customWidth="1"/>
  </cols>
  <sheetData>
    <row r="1" spans="1:10" ht="87" x14ac:dyDescent="0.35">
      <c r="A1" s="9" t="s">
        <v>115</v>
      </c>
    </row>
    <row r="2" spans="1:10" x14ac:dyDescent="0.35">
      <c r="C2" t="s">
        <v>0</v>
      </c>
    </row>
    <row r="3" spans="1:10" x14ac:dyDescent="0.35"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</row>
    <row r="4" spans="1:10" x14ac:dyDescent="0.35">
      <c r="C4">
        <v>75.5</v>
      </c>
      <c r="D4">
        <v>74</v>
      </c>
      <c r="E4">
        <v>19.5</v>
      </c>
      <c r="F4">
        <v>24.6</v>
      </c>
      <c r="G4">
        <v>88.3</v>
      </c>
      <c r="H4">
        <v>87.3</v>
      </c>
      <c r="I4">
        <v>45.9</v>
      </c>
      <c r="J4">
        <v>47.9</v>
      </c>
    </row>
    <row r="7" spans="1:10" x14ac:dyDescent="0.35">
      <c r="C7" t="s">
        <v>4</v>
      </c>
    </row>
    <row r="8" spans="1:10" x14ac:dyDescent="0.35">
      <c r="C8" t="s">
        <v>9</v>
      </c>
      <c r="D8" t="s">
        <v>10</v>
      </c>
      <c r="E8" t="s">
        <v>11</v>
      </c>
      <c r="F8" t="s">
        <v>12</v>
      </c>
      <c r="G8" t="s">
        <v>13</v>
      </c>
      <c r="H8" t="s">
        <v>14</v>
      </c>
      <c r="I8" t="s">
        <v>15</v>
      </c>
      <c r="J8" t="s">
        <v>16</v>
      </c>
    </row>
    <row r="9" spans="1:10" x14ac:dyDescent="0.35">
      <c r="C9">
        <v>52.7</v>
      </c>
      <c r="D9">
        <v>26</v>
      </c>
      <c r="E9">
        <v>31.8</v>
      </c>
      <c r="F9">
        <v>20.9</v>
      </c>
      <c r="G9">
        <v>9.66</v>
      </c>
      <c r="H9">
        <v>6.82</v>
      </c>
      <c r="I9">
        <v>10.7</v>
      </c>
      <c r="J9">
        <v>8.14</v>
      </c>
    </row>
    <row r="12" spans="1:10" x14ac:dyDescent="0.35">
      <c r="C12" t="s">
        <v>2</v>
      </c>
    </row>
    <row r="13" spans="1:10" x14ac:dyDescent="0.35">
      <c r="C13" t="s">
        <v>9</v>
      </c>
      <c r="D13" t="s">
        <v>10</v>
      </c>
      <c r="E13" t="s">
        <v>11</v>
      </c>
      <c r="F13" t="s">
        <v>12</v>
      </c>
      <c r="G13" t="s">
        <v>13</v>
      </c>
      <c r="H13" t="s">
        <v>14</v>
      </c>
      <c r="I13" t="s">
        <v>15</v>
      </c>
      <c r="J13" t="s">
        <v>16</v>
      </c>
    </row>
    <row r="14" spans="1:10" x14ac:dyDescent="0.35">
      <c r="C14">
        <v>7.61</v>
      </c>
      <c r="D14">
        <v>14</v>
      </c>
      <c r="E14">
        <v>33.5</v>
      </c>
      <c r="F14">
        <v>29.9</v>
      </c>
      <c r="G14">
        <v>3.78</v>
      </c>
      <c r="H14">
        <v>2.82</v>
      </c>
      <c r="I14">
        <v>1.1200000000000001</v>
      </c>
      <c r="J14">
        <v>1.04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49633-0473-4FE3-9CB4-6CCB1EB5F1D6}">
  <dimension ref="A1:Y11"/>
  <sheetViews>
    <sheetView workbookViewId="0"/>
  </sheetViews>
  <sheetFormatPr defaultRowHeight="14.5" x14ac:dyDescent="0.35"/>
  <cols>
    <col min="2" max="2" width="13.54296875" bestFit="1" customWidth="1"/>
  </cols>
  <sheetData>
    <row r="1" spans="1:25" x14ac:dyDescent="0.35">
      <c r="A1" t="s">
        <v>114</v>
      </c>
    </row>
    <row r="2" spans="1:25" x14ac:dyDescent="0.35">
      <c r="C2" t="s">
        <v>41</v>
      </c>
      <c r="F2" t="s">
        <v>108</v>
      </c>
      <c r="I2" t="s">
        <v>42</v>
      </c>
      <c r="L2" t="s">
        <v>109</v>
      </c>
      <c r="O2" t="s">
        <v>43</v>
      </c>
      <c r="R2" t="s">
        <v>110</v>
      </c>
      <c r="U2" t="s">
        <v>111</v>
      </c>
      <c r="X2" t="s">
        <v>112</v>
      </c>
    </row>
    <row r="3" spans="1:25" x14ac:dyDescent="0.35">
      <c r="C3" t="s">
        <v>25</v>
      </c>
      <c r="D3" t="s">
        <v>113</v>
      </c>
      <c r="F3" t="s">
        <v>25</v>
      </c>
      <c r="G3" t="s">
        <v>113</v>
      </c>
      <c r="I3" t="s">
        <v>25</v>
      </c>
      <c r="J3" t="s">
        <v>113</v>
      </c>
      <c r="L3" t="s">
        <v>25</v>
      </c>
      <c r="M3" t="s">
        <v>113</v>
      </c>
      <c r="O3" t="s">
        <v>25</v>
      </c>
      <c r="P3" t="s">
        <v>113</v>
      </c>
      <c r="R3" t="s">
        <v>25</v>
      </c>
      <c r="S3" t="s">
        <v>113</v>
      </c>
      <c r="U3" t="s">
        <v>25</v>
      </c>
      <c r="V3" t="s">
        <v>113</v>
      </c>
      <c r="X3" t="s">
        <v>25</v>
      </c>
      <c r="Y3" t="s">
        <v>113</v>
      </c>
    </row>
    <row r="4" spans="1:25" x14ac:dyDescent="0.35">
      <c r="B4" t="s">
        <v>17</v>
      </c>
      <c r="C4">
        <v>14.545454545454545</v>
      </c>
      <c r="D4">
        <v>23.511904761904763</v>
      </c>
      <c r="F4">
        <v>5.4545454545454541</v>
      </c>
      <c r="G4">
        <v>5.9523809523809517</v>
      </c>
      <c r="I4">
        <v>44.242424242424242</v>
      </c>
      <c r="J4">
        <v>42.261904761904759</v>
      </c>
      <c r="L4">
        <v>0</v>
      </c>
      <c r="M4">
        <v>0</v>
      </c>
      <c r="O4">
        <v>67.87878787878789</v>
      </c>
      <c r="P4">
        <v>69.94047619047619</v>
      </c>
      <c r="R4">
        <v>15.757575757575756</v>
      </c>
      <c r="S4">
        <v>11.607142857142858</v>
      </c>
      <c r="U4">
        <v>1.2121212121212122</v>
      </c>
      <c r="V4">
        <v>2.6785714285714284</v>
      </c>
      <c r="X4">
        <v>15.757575757575756</v>
      </c>
      <c r="Y4">
        <v>18.452380952380953</v>
      </c>
    </row>
    <row r="5" spans="1:25" x14ac:dyDescent="0.35">
      <c r="B5" t="s">
        <v>18</v>
      </c>
      <c r="C5">
        <v>14.432989690721648</v>
      </c>
      <c r="D5">
        <v>16.260162601626014</v>
      </c>
      <c r="F5">
        <v>3.0927835051546393</v>
      </c>
      <c r="G5">
        <v>4.8780487804878048</v>
      </c>
      <c r="I5">
        <v>20.618556701030926</v>
      </c>
      <c r="J5">
        <v>29.674796747967481</v>
      </c>
      <c r="L5">
        <v>0</v>
      </c>
      <c r="M5">
        <v>0.40650406504065045</v>
      </c>
      <c r="O5">
        <v>59.793814432989691</v>
      </c>
      <c r="P5">
        <v>63.821138211382113</v>
      </c>
      <c r="R5">
        <v>22.680412371134022</v>
      </c>
      <c r="S5">
        <v>12.601626016260163</v>
      </c>
      <c r="U5">
        <v>3.0927835051546393</v>
      </c>
      <c r="V5">
        <v>1.2195121951219512</v>
      </c>
      <c r="X5">
        <v>12.371134020618557</v>
      </c>
      <c r="Y5">
        <v>16.260162601626014</v>
      </c>
    </row>
    <row r="6" spans="1:25" x14ac:dyDescent="0.35">
      <c r="B6" t="s">
        <v>40</v>
      </c>
      <c r="C6">
        <v>0</v>
      </c>
      <c r="D6">
        <v>18.771331058020476</v>
      </c>
      <c r="F6">
        <v>20</v>
      </c>
      <c r="G6">
        <v>5.4607508532423212</v>
      </c>
      <c r="I6">
        <v>30</v>
      </c>
      <c r="J6">
        <v>53.242320819112635</v>
      </c>
      <c r="L6">
        <v>0</v>
      </c>
      <c r="M6">
        <v>0</v>
      </c>
      <c r="O6">
        <v>90</v>
      </c>
      <c r="P6">
        <v>73.720136518771326</v>
      </c>
      <c r="R6">
        <v>10</v>
      </c>
      <c r="S6">
        <v>12.627986348122866</v>
      </c>
      <c r="U6">
        <v>0</v>
      </c>
      <c r="V6">
        <v>1.0238907849829351</v>
      </c>
      <c r="X6">
        <v>20</v>
      </c>
      <c r="Y6">
        <v>24.573378839590443</v>
      </c>
    </row>
    <row r="7" spans="1:25" x14ac:dyDescent="0.35">
      <c r="B7" t="s">
        <v>20</v>
      </c>
      <c r="C7">
        <v>18.518518518518519</v>
      </c>
      <c r="D7">
        <v>25.203252032520325</v>
      </c>
      <c r="F7">
        <v>3.7037037037037033</v>
      </c>
      <c r="G7">
        <v>4.8780487804878048</v>
      </c>
      <c r="I7">
        <v>38.271604938271601</v>
      </c>
      <c r="J7">
        <v>45.528455284552841</v>
      </c>
      <c r="L7">
        <v>0</v>
      </c>
      <c r="M7">
        <v>0.81300813008130091</v>
      </c>
      <c r="O7">
        <v>74.074074074074076</v>
      </c>
      <c r="P7">
        <v>76.422764227642276</v>
      </c>
      <c r="R7">
        <v>22.839506172839506</v>
      </c>
      <c r="S7">
        <v>22.76422764227642</v>
      </c>
      <c r="U7">
        <v>1.2345679012345678</v>
      </c>
      <c r="V7">
        <v>0.81300813008130091</v>
      </c>
      <c r="X7">
        <v>16.666666666666664</v>
      </c>
      <c r="Y7">
        <v>30.894308943089431</v>
      </c>
    </row>
    <row r="8" spans="1:25" x14ac:dyDescent="0.35">
      <c r="B8" t="s">
        <v>21</v>
      </c>
      <c r="C8">
        <v>12.5</v>
      </c>
      <c r="D8">
        <v>19.305019305019304</v>
      </c>
      <c r="F8">
        <v>0</v>
      </c>
      <c r="G8">
        <v>4.6332046332046328</v>
      </c>
      <c r="I8">
        <v>33.333333333333329</v>
      </c>
      <c r="J8">
        <v>33.590733590733592</v>
      </c>
      <c r="L8">
        <v>0</v>
      </c>
      <c r="M8">
        <v>1.1583011583011582</v>
      </c>
      <c r="O8">
        <v>54.166666666666664</v>
      </c>
      <c r="P8">
        <v>58.687258687258691</v>
      </c>
      <c r="R8">
        <v>4.1666666666666661</v>
      </c>
      <c r="S8">
        <v>11.583011583011583</v>
      </c>
      <c r="U8">
        <v>0</v>
      </c>
      <c r="V8">
        <v>1.1583011583011582</v>
      </c>
      <c r="X8">
        <v>20.833333333333336</v>
      </c>
      <c r="Y8">
        <v>13.513513513513514</v>
      </c>
    </row>
    <row r="9" spans="1:25" x14ac:dyDescent="0.35">
      <c r="B9" t="s">
        <v>22</v>
      </c>
      <c r="C9">
        <v>31.481481481481481</v>
      </c>
      <c r="D9">
        <v>26.315789473684209</v>
      </c>
      <c r="F9">
        <v>5.5555555555555554</v>
      </c>
      <c r="G9">
        <v>3.6842105263157889</v>
      </c>
      <c r="I9">
        <v>48.148148148148145</v>
      </c>
      <c r="J9">
        <v>59.473684210526315</v>
      </c>
      <c r="L9">
        <v>0</v>
      </c>
      <c r="M9">
        <v>0</v>
      </c>
      <c r="O9">
        <v>92.592592592592595</v>
      </c>
      <c r="P9">
        <v>89.473684210526315</v>
      </c>
      <c r="R9">
        <v>16.666666666666664</v>
      </c>
      <c r="S9">
        <v>25.789473684210527</v>
      </c>
      <c r="U9">
        <v>1.8518518518518516</v>
      </c>
      <c r="V9">
        <v>1.5789473684210527</v>
      </c>
      <c r="X9">
        <v>31.481481481481481</v>
      </c>
      <c r="Y9">
        <v>32.10526315789474</v>
      </c>
    </row>
    <row r="10" spans="1:25" x14ac:dyDescent="0.35">
      <c r="B10" t="s">
        <v>23</v>
      </c>
      <c r="C10">
        <v>29.032258064516132</v>
      </c>
      <c r="D10">
        <v>28.499999999999996</v>
      </c>
      <c r="F10">
        <v>3.225806451612903</v>
      </c>
      <c r="G10">
        <v>2</v>
      </c>
      <c r="I10">
        <v>51.612903225806448</v>
      </c>
      <c r="J10">
        <v>54</v>
      </c>
      <c r="L10">
        <v>0</v>
      </c>
      <c r="M10">
        <v>0.5</v>
      </c>
      <c r="O10">
        <v>93.548387096774192</v>
      </c>
      <c r="P10">
        <v>88</v>
      </c>
      <c r="R10">
        <v>16.129032258064516</v>
      </c>
      <c r="S10">
        <v>20.5</v>
      </c>
      <c r="U10">
        <v>3.225806451612903</v>
      </c>
      <c r="V10">
        <v>1</v>
      </c>
      <c r="X10">
        <v>25.806451612903224</v>
      </c>
      <c r="Y10">
        <v>31</v>
      </c>
    </row>
    <row r="11" spans="1:25" x14ac:dyDescent="0.35">
      <c r="B11" t="s">
        <v>24</v>
      </c>
      <c r="C11">
        <v>28.695652173913043</v>
      </c>
      <c r="D11">
        <v>13.513513513513514</v>
      </c>
      <c r="F11">
        <v>6.9565217391304346</v>
      </c>
      <c r="G11">
        <v>5.4054054054054053</v>
      </c>
      <c r="I11">
        <v>33.043478260869563</v>
      </c>
      <c r="J11">
        <v>21.621621621621621</v>
      </c>
      <c r="L11">
        <v>0.86956521739130432</v>
      </c>
      <c r="M11">
        <v>0</v>
      </c>
      <c r="O11">
        <v>66.086956521739125</v>
      </c>
      <c r="P11">
        <v>45.945945945945951</v>
      </c>
      <c r="R11">
        <v>13.043478260869565</v>
      </c>
      <c r="S11">
        <v>0</v>
      </c>
      <c r="U11">
        <v>0.86956521739130432</v>
      </c>
      <c r="V11">
        <v>0</v>
      </c>
      <c r="X11">
        <v>10.434782608695652</v>
      </c>
      <c r="Y11">
        <v>13.513513513513514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B4E41-5CD3-4A8F-B87C-8EA8B899E85D}">
  <dimension ref="A1:K16"/>
  <sheetViews>
    <sheetView tabSelected="1" workbookViewId="0">
      <selection activeCell="H8" sqref="H8"/>
    </sheetView>
  </sheetViews>
  <sheetFormatPr defaultRowHeight="14.5" x14ac:dyDescent="0.35"/>
  <cols>
    <col min="2" max="2" width="11.26953125" bestFit="1" customWidth="1"/>
  </cols>
  <sheetData>
    <row r="1" spans="1:11" x14ac:dyDescent="0.35">
      <c r="A1" t="s">
        <v>146</v>
      </c>
    </row>
    <row r="3" spans="1:11" x14ac:dyDescent="0.35">
      <c r="B3" t="s">
        <v>124</v>
      </c>
      <c r="C3" t="s">
        <v>25</v>
      </c>
      <c r="H3" t="s">
        <v>125</v>
      </c>
    </row>
    <row r="4" spans="1:11" x14ac:dyDescent="0.35">
      <c r="C4" t="s">
        <v>126</v>
      </c>
      <c r="D4" t="s">
        <v>127</v>
      </c>
      <c r="E4" t="s">
        <v>128</v>
      </c>
      <c r="F4" t="s">
        <v>129</v>
      </c>
      <c r="H4" t="s">
        <v>130</v>
      </c>
      <c r="I4" t="s">
        <v>131</v>
      </c>
      <c r="J4" t="s">
        <v>132</v>
      </c>
      <c r="K4" t="s">
        <v>133</v>
      </c>
    </row>
    <row r="5" spans="1:11" x14ac:dyDescent="0.35">
      <c r="B5" t="s">
        <v>134</v>
      </c>
      <c r="C5">
        <v>0</v>
      </c>
      <c r="D5">
        <v>0</v>
      </c>
      <c r="E5">
        <v>0</v>
      </c>
      <c r="F5">
        <v>0</v>
      </c>
      <c r="H5">
        <v>0</v>
      </c>
      <c r="I5">
        <v>0</v>
      </c>
      <c r="J5">
        <v>0</v>
      </c>
      <c r="K5">
        <v>0</v>
      </c>
    </row>
    <row r="6" spans="1:11" x14ac:dyDescent="0.35">
      <c r="B6" t="s">
        <v>135</v>
      </c>
      <c r="C6">
        <v>18.760000000000002</v>
      </c>
      <c r="D6">
        <v>38.67</v>
      </c>
      <c r="E6">
        <v>2.34</v>
      </c>
      <c r="F6">
        <v>20.93</v>
      </c>
      <c r="H6">
        <v>14.95</v>
      </c>
      <c r="I6">
        <v>22.98</v>
      </c>
      <c r="J6">
        <v>21.36</v>
      </c>
      <c r="K6">
        <v>20.94</v>
      </c>
    </row>
    <row r="7" spans="1:11" x14ac:dyDescent="0.35">
      <c r="B7" t="s">
        <v>136</v>
      </c>
      <c r="C7">
        <v>29.49</v>
      </c>
      <c r="D7">
        <v>35.07</v>
      </c>
      <c r="E7">
        <v>3.17</v>
      </c>
      <c r="F7">
        <v>22.46</v>
      </c>
      <c r="H7">
        <v>18.059999999999999</v>
      </c>
      <c r="I7">
        <v>18.25</v>
      </c>
      <c r="J7">
        <v>16.72</v>
      </c>
      <c r="K7">
        <v>16.579999999999998</v>
      </c>
    </row>
    <row r="8" spans="1:11" x14ac:dyDescent="0.35">
      <c r="B8" t="s">
        <v>137</v>
      </c>
      <c r="C8">
        <v>32.479999999999997</v>
      </c>
      <c r="D8">
        <v>25.25</v>
      </c>
      <c r="E8">
        <v>36</v>
      </c>
      <c r="F8">
        <v>24.48</v>
      </c>
      <c r="H8">
        <v>17.21</v>
      </c>
      <c r="I8">
        <v>22.17</v>
      </c>
      <c r="J8">
        <v>29.91</v>
      </c>
      <c r="K8">
        <v>26.2</v>
      </c>
    </row>
    <row r="9" spans="1:11" x14ac:dyDescent="0.35">
      <c r="B9" t="s">
        <v>138</v>
      </c>
      <c r="C9">
        <v>50.93</v>
      </c>
      <c r="D9">
        <v>31.19</v>
      </c>
      <c r="E9">
        <v>38.22</v>
      </c>
      <c r="F9">
        <v>44.94</v>
      </c>
      <c r="H9">
        <v>34.22</v>
      </c>
      <c r="I9">
        <v>26.65</v>
      </c>
      <c r="J9">
        <v>39.65</v>
      </c>
      <c r="K9">
        <v>30.05</v>
      </c>
    </row>
    <row r="10" spans="1:11" x14ac:dyDescent="0.35">
      <c r="B10" t="s">
        <v>139</v>
      </c>
      <c r="C10">
        <v>72.790000000000006</v>
      </c>
      <c r="D10">
        <v>38.090000000000003</v>
      </c>
      <c r="E10">
        <v>75.33</v>
      </c>
      <c r="F10">
        <v>58.7</v>
      </c>
      <c r="H10">
        <v>30.42</v>
      </c>
      <c r="I10">
        <v>37.32</v>
      </c>
      <c r="J10">
        <v>56.31</v>
      </c>
      <c r="K10">
        <v>42.67</v>
      </c>
    </row>
    <row r="11" spans="1:11" x14ac:dyDescent="0.35">
      <c r="B11" t="s">
        <v>140</v>
      </c>
      <c r="C11">
        <v>164.89</v>
      </c>
      <c r="D11">
        <v>63.38</v>
      </c>
      <c r="E11">
        <v>134.1</v>
      </c>
      <c r="F11">
        <v>114.84</v>
      </c>
      <c r="H11">
        <v>70.569999999999993</v>
      </c>
      <c r="I11">
        <v>65.81</v>
      </c>
      <c r="J11">
        <v>109.59</v>
      </c>
      <c r="K11">
        <v>57.42</v>
      </c>
    </row>
    <row r="12" spans="1:11" x14ac:dyDescent="0.35">
      <c r="B12" t="s">
        <v>141</v>
      </c>
      <c r="C12">
        <v>128.13999999999999</v>
      </c>
      <c r="D12">
        <v>95.52</v>
      </c>
      <c r="E12">
        <v>157.32</v>
      </c>
      <c r="F12">
        <v>114.88</v>
      </c>
      <c r="H12">
        <v>83.84</v>
      </c>
      <c r="I12">
        <v>101.93</v>
      </c>
      <c r="J12">
        <v>104.17</v>
      </c>
      <c r="K12">
        <v>96.73</v>
      </c>
    </row>
    <row r="13" spans="1:11" x14ac:dyDescent="0.35">
      <c r="B13" t="s">
        <v>142</v>
      </c>
      <c r="C13">
        <v>193.1</v>
      </c>
      <c r="D13">
        <v>160.06</v>
      </c>
      <c r="E13">
        <v>328.04</v>
      </c>
      <c r="F13">
        <v>216.59</v>
      </c>
      <c r="H13">
        <v>183.89</v>
      </c>
      <c r="I13">
        <v>203.02</v>
      </c>
      <c r="J13">
        <v>178.28</v>
      </c>
      <c r="K13">
        <v>211.2</v>
      </c>
    </row>
    <row r="14" spans="1:11" x14ac:dyDescent="0.35">
      <c r="B14" t="s">
        <v>143</v>
      </c>
      <c r="C14">
        <v>228.76</v>
      </c>
      <c r="D14">
        <v>198.13</v>
      </c>
      <c r="E14">
        <v>320.33999999999997</v>
      </c>
      <c r="F14">
        <v>253.96</v>
      </c>
      <c r="H14">
        <v>359.03</v>
      </c>
      <c r="I14">
        <v>259.05</v>
      </c>
      <c r="J14">
        <v>203.22</v>
      </c>
      <c r="K14">
        <v>271.02</v>
      </c>
    </row>
    <row r="15" spans="1:11" x14ac:dyDescent="0.35">
      <c r="B15" t="s">
        <v>144</v>
      </c>
      <c r="C15">
        <v>333.47</v>
      </c>
      <c r="D15">
        <v>408.99</v>
      </c>
      <c r="E15">
        <v>458.54</v>
      </c>
      <c r="F15">
        <v>468.2</v>
      </c>
      <c r="H15">
        <v>438.64</v>
      </c>
      <c r="I15">
        <v>418.38</v>
      </c>
      <c r="J15">
        <v>284.57</v>
      </c>
      <c r="K15">
        <v>327.91</v>
      </c>
    </row>
    <row r="16" spans="1:11" x14ac:dyDescent="0.35">
      <c r="B16" t="s">
        <v>145</v>
      </c>
      <c r="C16">
        <v>452.23</v>
      </c>
      <c r="D16">
        <v>556.80999999999995</v>
      </c>
      <c r="E16">
        <v>574.95000000000005</v>
      </c>
      <c r="F16">
        <v>469.52</v>
      </c>
      <c r="H16">
        <v>350.61</v>
      </c>
      <c r="I16">
        <v>334.77</v>
      </c>
      <c r="J16">
        <v>308.18</v>
      </c>
      <c r="K16">
        <v>410.1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fig3e</vt:lpstr>
      <vt:lpstr>fig3f</vt:lpstr>
      <vt:lpstr>fig3g</vt:lpstr>
      <vt:lpstr>fig5d</vt:lpstr>
      <vt:lpstr>fig5e</vt:lpstr>
      <vt:lpstr>fig6d</vt:lpstr>
      <vt:lpstr>fig6g</vt:lpstr>
      <vt:lpstr>fig6h</vt:lpstr>
      <vt:lpstr>fig6j</vt:lpstr>
      <vt:lpstr>supp fig 3c</vt:lpstr>
      <vt:lpstr>supp fig 3f</vt:lpstr>
      <vt:lpstr>supp fig 3g</vt:lpstr>
      <vt:lpstr>supp fig 3h</vt:lpstr>
      <vt:lpstr>supp fig 3i</vt:lpstr>
      <vt:lpstr>supp fig 3k</vt:lpstr>
      <vt:lpstr>supp fig 5f</vt:lpstr>
      <vt:lpstr>supp fig 5i</vt:lpstr>
      <vt:lpstr>supp fig 6p</vt:lpstr>
      <vt:lpstr>supp fig 6i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hquah</dc:creator>
  <cp:lastModifiedBy>Hong Sheng</cp:lastModifiedBy>
  <dcterms:created xsi:type="dcterms:W3CDTF">2023-01-18T08:21:19Z</dcterms:created>
  <dcterms:modified xsi:type="dcterms:W3CDTF">2023-03-03T02:36:45Z</dcterms:modified>
</cp:coreProperties>
</file>