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Protein-Chemistry-Enzyme-Technology\Restricted data\Milkome\Akkermansia_stuff\Revised\Editorial revision\SourceData\"/>
    </mc:Choice>
  </mc:AlternateContent>
  <bookViews>
    <workbookView xWindow="0" yWindow="0" windowWidth="28800" windowHeight="14100"/>
  </bookViews>
  <sheets>
    <sheet name="Fig1" sheetId="17" r:id="rId1"/>
    <sheet name="Fig2" sheetId="18" r:id="rId2"/>
    <sheet name="Fig4" sheetId="19" r:id="rId3"/>
    <sheet name="SI_Table2" sheetId="1" r:id="rId4"/>
    <sheet name="SI_Table5" sheetId="2" r:id="rId5"/>
    <sheet name="SI_Table7" sheetId="3" r:id="rId6"/>
    <sheet name="SI_Table11" sheetId="4" r:id="rId7"/>
    <sheet name="SI_Table12" sheetId="5" r:id="rId8"/>
    <sheet name="SI_Table13" sheetId="6" r:id="rId9"/>
    <sheet name="SI_Fig5" sheetId="7" r:id="rId10"/>
    <sheet name="SI_Fig9" sheetId="8" r:id="rId11"/>
    <sheet name="SI_Fig15" sheetId="9" r:id="rId12"/>
    <sheet name="SI_Fig19" sheetId="10" r:id="rId13"/>
    <sheet name="SI_Fig20" sheetId="11" r:id="rId14"/>
    <sheet name="TLC_SI_Fig4" sheetId="12" r:id="rId15"/>
    <sheet name="WB_SI_Fig6" sheetId="13" r:id="rId16"/>
    <sheet name="TLC_SI_Fig8" sheetId="14" r:id="rId17"/>
    <sheet name="SDS_SI_Fig17" sheetId="15" r:id="rId18"/>
    <sheet name="TLC_SI_Fig18" sheetId="16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5" i="1" l="1"/>
  <c r="C184" i="1"/>
  <c r="H181" i="1"/>
  <c r="H182" i="1" s="1"/>
  <c r="F181" i="1"/>
  <c r="F182" i="1" s="1"/>
  <c r="C152" i="1"/>
  <c r="C151" i="1"/>
  <c r="H148" i="1"/>
  <c r="H149" i="1" s="1"/>
  <c r="F148" i="1"/>
  <c r="F149" i="1" s="1"/>
  <c r="C119" i="1"/>
  <c r="C118" i="1"/>
  <c r="H115" i="1"/>
  <c r="H116" i="1" s="1"/>
  <c r="F115" i="1"/>
  <c r="F116" i="1" s="1"/>
  <c r="C87" i="1"/>
  <c r="C86" i="1"/>
  <c r="H84" i="1"/>
  <c r="F84" i="1"/>
  <c r="H83" i="1"/>
  <c r="F83" i="1"/>
  <c r="C56" i="1"/>
  <c r="C55" i="1"/>
  <c r="H52" i="1"/>
  <c r="H53" i="1" s="1"/>
  <c r="F52" i="1"/>
  <c r="F53" i="1" s="1"/>
  <c r="C21" i="1"/>
  <c r="C20" i="1"/>
  <c r="H17" i="1"/>
  <c r="H18" i="1" s="1"/>
  <c r="F17" i="1"/>
  <c r="F18" i="1" s="1"/>
</calcChain>
</file>

<file path=xl/sharedStrings.xml><?xml version="1.0" encoding="utf-8"?>
<sst xmlns="http://schemas.openxmlformats.org/spreadsheetml/2006/main" count="1126" uniqueCount="313">
  <si>
    <t>repeat 1</t>
  </si>
  <si>
    <t>repeat 2</t>
  </si>
  <si>
    <t>repeat 3</t>
  </si>
  <si>
    <t>Amuc_0010[final concentration=0.0005uM]</t>
  </si>
  <si>
    <t>Michaelis-Menten</t>
  </si>
  <si>
    <t>Best-fit values</t>
  </si>
  <si>
    <t>std.Error</t>
  </si>
  <si>
    <t>Vmax</t>
  </si>
  <si>
    <t>µM/min</t>
  </si>
  <si>
    <t>kcat</t>
  </si>
  <si>
    <t>min-1</t>
  </si>
  <si>
    <t>Km</t>
  </si>
  <si>
    <t>mM</t>
  </si>
  <si>
    <t>kcat/km</t>
  </si>
  <si>
    <t>mM-1min-1</t>
  </si>
  <si>
    <t>Std. Error</t>
  </si>
  <si>
    <t>95% Confidence Intervals</t>
  </si>
  <si>
    <t>1.209 to 1.398</t>
  </si>
  <si>
    <t>0.8158 to 1.294</t>
  </si>
  <si>
    <t>Goodness of Fit</t>
  </si>
  <si>
    <t>Degrees of Freedom</t>
  </si>
  <si>
    <t>R square</t>
  </si>
  <si>
    <t>Absolute Sum of Squares</t>
  </si>
  <si>
    <t>Sy.x</t>
  </si>
  <si>
    <t>Constraints</t>
  </si>
  <si>
    <t>Km &gt; 0.0</t>
  </si>
  <si>
    <t>Number of points</t>
  </si>
  <si>
    <t>AmGH29A</t>
  </si>
  <si>
    <t>repeat1</t>
  </si>
  <si>
    <t>repeat2</t>
  </si>
  <si>
    <t>repeat3</t>
  </si>
  <si>
    <t>0.1088 to 0.1397</t>
  </si>
  <si>
    <t>0.9528 to 2.313</t>
  </si>
  <si>
    <t>s-1mM-1</t>
  </si>
  <si>
    <t>0.2191 to 0.2580</t>
  </si>
  <si>
    <t>3.259 to 4.973</t>
  </si>
  <si>
    <t>Analyzed</t>
  </si>
  <si>
    <t>Amuc_0846(final concentration=0.25uM)</t>
  </si>
  <si>
    <t>0.2905 to 0.3555</t>
  </si>
  <si>
    <t>1.533 to 2.971</t>
  </si>
  <si>
    <t>min-1mM-1</t>
  </si>
  <si>
    <t>0.5655 to 0.6079</t>
  </si>
  <si>
    <t>0.6664 to 0.8487</t>
  </si>
  <si>
    <t>AmGH29B</t>
  </si>
  <si>
    <t>AmGH29C:</t>
  </si>
  <si>
    <t>AmGH29D:</t>
  </si>
  <si>
    <t>AmGH95A:</t>
  </si>
  <si>
    <t>Amuc_1120[final concentration=0.05uM]</t>
  </si>
  <si>
    <t>1.006 to 1.217</t>
  </si>
  <si>
    <t>2.022 to 3.932</t>
  </si>
  <si>
    <t>Source data for Supplenentary Table 2: Kinetics parameters of A. muciniphila fucosidases</t>
  </si>
  <si>
    <t>Substrate</t>
  </si>
  <si>
    <t>HMOs</t>
  </si>
  <si>
    <t>Fetuin</t>
  </si>
  <si>
    <t>PGM</t>
  </si>
  <si>
    <t>PCM</t>
  </si>
  <si>
    <t>AmGH29C</t>
  </si>
  <si>
    <t>AmGH29D</t>
  </si>
  <si>
    <t>AmGH95A</t>
  </si>
  <si>
    <t>AmGH95B</t>
  </si>
  <si>
    <t>Normalized acticity (s-1)</t>
  </si>
  <si>
    <t>Source data for Supplenentary Table 7: Normalised activity of A. muciniphila sialidases on HMOs and attached O-glycans from mucin and fetuin</t>
  </si>
  <si>
    <t>Amuc_0623</t>
  </si>
  <si>
    <t>AmGH33A</t>
  </si>
  <si>
    <t>AmGH33B</t>
  </si>
  <si>
    <t>wavelenght 410nM</t>
  </si>
  <si>
    <t>substrate concentration: 2mM pnp-fuc</t>
  </si>
  <si>
    <t>slope (diff/min)</t>
  </si>
  <si>
    <t>normalised</t>
  </si>
  <si>
    <t>avg</t>
  </si>
  <si>
    <t>std dev</t>
  </si>
  <si>
    <t>no inhibitor</t>
  </si>
  <si>
    <t>1uM</t>
  </si>
  <si>
    <t>5uM</t>
  </si>
  <si>
    <t>10uM</t>
  </si>
  <si>
    <t>50uM</t>
  </si>
  <si>
    <t>100uM</t>
  </si>
  <si>
    <t>0,1uM</t>
  </si>
  <si>
    <t>0,5uM</t>
  </si>
  <si>
    <t>Replicate 1</t>
  </si>
  <si>
    <t>Replicate 2</t>
  </si>
  <si>
    <t>Replicate 3</t>
  </si>
  <si>
    <t>c</t>
  </si>
  <si>
    <t>Source data for Supplenentary Table 11: Inhibition of A. muciniphila fucosidases by 1-Deoxyfucunojirimycin (DFJ)</t>
  </si>
  <si>
    <t>pNP-F (mM)</t>
  </si>
  <si>
    <t>Amuc_0146[final concentration=0.02µM]</t>
  </si>
  <si>
    <t>Amuc_0392[final concentration=0.4µM]</t>
  </si>
  <si>
    <t>Amuc_0186[final concentration=0.01µM]</t>
  </si>
  <si>
    <t>Amuc_0186</t>
  </si>
  <si>
    <t>Amuc_1120</t>
  </si>
  <si>
    <t>Amuc_0010</t>
  </si>
  <si>
    <t>Amuc_0146</t>
  </si>
  <si>
    <t>Amuc_0846</t>
  </si>
  <si>
    <t>Amuc_0392</t>
  </si>
  <si>
    <t>Source data for Supplenentary Table 12: Inhibition of A. muciniphila sialidases by 2,3-dehydro-2-deoxy_N-acetylneuraminic acid (DANA)</t>
  </si>
  <si>
    <t>Amuc_1835</t>
  </si>
  <si>
    <t>50nM enzyme</t>
  </si>
  <si>
    <t>1mM substrate</t>
  </si>
  <si>
    <t>250uM</t>
  </si>
  <si>
    <t>500uM</t>
  </si>
  <si>
    <t>Amuc_1547</t>
  </si>
  <si>
    <t>200nM enzyme</t>
  </si>
  <si>
    <t>1000uM</t>
  </si>
  <si>
    <t>Amuc_0625</t>
  </si>
  <si>
    <t>Source data for Supplenentary Table 13: The effect of fucosidase and sialidase inhibition on growth of A. muciniphila</t>
  </si>
  <si>
    <t>OD600 values</t>
  </si>
  <si>
    <t>Time (h)</t>
  </si>
  <si>
    <t>PCM+1 mM inhibitors</t>
  </si>
  <si>
    <t>GlcNAc/GalNAc</t>
  </si>
  <si>
    <t>GlcNAc/GalNAc+1 mM inhibitors</t>
  </si>
  <si>
    <t>Replicate 4</t>
  </si>
  <si>
    <t>1 mM inhibitors</t>
  </si>
  <si>
    <t>20 mM inibitors</t>
  </si>
  <si>
    <t>PCM+20 mM inhibitors</t>
  </si>
  <si>
    <t>GlcNAc/GalNAc+20 mM inhibitors</t>
  </si>
  <si>
    <t>Control</t>
  </si>
  <si>
    <t>Relative abundance of selected glycans after treatment with fucosidases (GH29/GH95) or control</t>
  </si>
  <si>
    <t>Source data for SI Fig 15</t>
  </si>
  <si>
    <r>
      <t>Sum:Le</t>
    </r>
    <r>
      <rPr>
        <vertAlign val="superscript"/>
        <sz val="11"/>
        <color theme="1"/>
        <rFont val="Calibri"/>
        <family val="2"/>
        <scheme val="minor"/>
      </rPr>
      <t>x</t>
    </r>
  </si>
  <si>
    <r>
      <t>Sum:Le</t>
    </r>
    <r>
      <rPr>
        <vertAlign val="superscript"/>
        <sz val="11"/>
        <color theme="1"/>
        <rFont val="Calibri"/>
        <family val="2"/>
        <scheme val="minor"/>
      </rPr>
      <t>y</t>
    </r>
  </si>
  <si>
    <t>m/z 1616</t>
  </si>
  <si>
    <t>m/z 895/1</t>
  </si>
  <si>
    <t>m/z 733/1</t>
  </si>
  <si>
    <t>m/z 936/1</t>
  </si>
  <si>
    <t>m/z 936/2</t>
  </si>
  <si>
    <t>m/z 733/4</t>
  </si>
  <si>
    <t>m/z 895/3</t>
  </si>
  <si>
    <t>m/z 895/2</t>
  </si>
  <si>
    <t>Sum: human IgG free N-glycans</t>
  </si>
  <si>
    <t>Source data for SI Fig 5</t>
  </si>
  <si>
    <t>SI_Fig5a</t>
  </si>
  <si>
    <t>SI_Fig5b</t>
  </si>
  <si>
    <t>SI_Fig5c</t>
  </si>
  <si>
    <t>SI_Fig5d</t>
  </si>
  <si>
    <t>SI_Fig5e</t>
  </si>
  <si>
    <t>SI_Fig5f</t>
  </si>
  <si>
    <t>SI_Fig5k</t>
  </si>
  <si>
    <t>SI_Fig5j</t>
  </si>
  <si>
    <t>SI_Fig5i</t>
  </si>
  <si>
    <t>SI_Fig5h</t>
  </si>
  <si>
    <t>SI_Fig5g</t>
  </si>
  <si>
    <t>Source data for SI Fig 9</t>
  </si>
  <si>
    <t>Relative abundance of selected glycans after treatment with sialidases or control</t>
  </si>
  <si>
    <t>SI_Fig9a</t>
  </si>
  <si>
    <t>SI_Fig9b</t>
  </si>
  <si>
    <t>SI_Fig9c</t>
  </si>
  <si>
    <t>SI_Fig9d</t>
  </si>
  <si>
    <t>SI_Fig9e</t>
  </si>
  <si>
    <t>SI_Fig9f</t>
  </si>
  <si>
    <t>SI_Fig9g</t>
  </si>
  <si>
    <t>m/z 675/2</t>
  </si>
  <si>
    <t>m/z 1202</t>
  </si>
  <si>
    <t>m/z 716/2</t>
  </si>
  <si>
    <t>m/z 1186</t>
  </si>
  <si>
    <t>m/z 966</t>
  </si>
  <si>
    <t>time/min</t>
  </si>
  <si>
    <t xml:space="preserve">3’-SL </t>
  </si>
  <si>
    <t>alpha-Neu5Ac</t>
  </si>
  <si>
    <t xml:space="preserve">beta-Neu5Ac </t>
  </si>
  <si>
    <t>Source data for SI Fig 19</t>
  </si>
  <si>
    <t>Growth of butyrate producing Clostridiales on monosaccharides and relative strain abudance of butyrate producing Clostridiales in co-culture with A. muciniphila on mucin</t>
  </si>
  <si>
    <t>SI_Fig19a</t>
  </si>
  <si>
    <t>OD600 values ofbutyrate producing Clostridiales on monosaccharides after 24h</t>
  </si>
  <si>
    <t>Fuc</t>
  </si>
  <si>
    <t>Neu5Ac</t>
  </si>
  <si>
    <t>Glc</t>
  </si>
  <si>
    <t>Gal</t>
  </si>
  <si>
    <t>GalNAc</t>
  </si>
  <si>
    <t>GlcNAc</t>
  </si>
  <si>
    <t>NTC</t>
  </si>
  <si>
    <t>R. inulinivorans</t>
  </si>
  <si>
    <t>F. prausnitzii</t>
  </si>
  <si>
    <t>R. intestinalis</t>
  </si>
  <si>
    <t>R. faecis</t>
  </si>
  <si>
    <t>A. rectalis</t>
  </si>
  <si>
    <t>SI_FIg19b-f</t>
  </si>
  <si>
    <t>Relative strain abundanc (in percent, %) of individual butyrate producing Clostridiales in co-culture with A. muciniphila over time</t>
  </si>
  <si>
    <t>SI_FIg19b</t>
  </si>
  <si>
    <t>0h</t>
  </si>
  <si>
    <t>24h</t>
  </si>
  <si>
    <t>R.inulinivorans</t>
  </si>
  <si>
    <t>A. muciniphila</t>
  </si>
  <si>
    <t>SI_FIg19d</t>
  </si>
  <si>
    <t>SI_FIg19e</t>
  </si>
  <si>
    <t>R.faecis</t>
  </si>
  <si>
    <t>SI_FIg19f</t>
  </si>
  <si>
    <t>Source data for SI Fig 20</t>
  </si>
  <si>
    <t>Butyrate measurments of mixed strain cultures of butyrate producing Clostridiales alone or in co-culture with A. muciniphila on different mucins</t>
  </si>
  <si>
    <t>SI Fig 20a</t>
  </si>
  <si>
    <t>Butyrate (mM)</t>
  </si>
  <si>
    <t>SI Fig 20b</t>
  </si>
  <si>
    <t>PGM0.5%</t>
  </si>
  <si>
    <t>PGM 1%</t>
  </si>
  <si>
    <t>PGM 2%</t>
  </si>
  <si>
    <t>R. inulinivorans, 
F. prausnitzii</t>
  </si>
  <si>
    <t>Co-culture with A. muciniphila</t>
  </si>
  <si>
    <t>SI Fig 20c</t>
  </si>
  <si>
    <t>BSM 0.5%</t>
  </si>
  <si>
    <t>BSM 1%</t>
  </si>
  <si>
    <t>BSM 2%</t>
  </si>
  <si>
    <t>SI Fig 20e</t>
  </si>
  <si>
    <t>SI Fig 20f</t>
  </si>
  <si>
    <t>SI Fig 20g</t>
  </si>
  <si>
    <t>SI Fig 20h</t>
  </si>
  <si>
    <t>R. intestinalis A. rectalis</t>
  </si>
  <si>
    <t>Source data for SI Fig4</t>
  </si>
  <si>
    <t xml:space="preserve">Original TLC pictures: Sections used for correcponsing SI figure are highlighted by blue rectangle and panel identifier </t>
  </si>
  <si>
    <t>Source data for SI Fig6</t>
  </si>
  <si>
    <t xml:space="preserve">Original WB pictures: Sections used for correcponsing SI figure are highlighted by blue rectangle and panel identifier </t>
  </si>
  <si>
    <t>Source data for SI Fig8</t>
  </si>
  <si>
    <t>Source data for SI Fig17</t>
  </si>
  <si>
    <t xml:space="preserve">Original SDS pictures: Sections used for correcponsing SI figure are highlighted by blue rectangle and panel identifier </t>
  </si>
  <si>
    <t>Source data for SI Fig18</t>
  </si>
  <si>
    <t>AmGH181</t>
  </si>
  <si>
    <t>Chemical shift (1H, ppm) NRM analyses of 3SL degraded by AmGH181(a) or AmGH33A (b)</t>
  </si>
  <si>
    <t xml:space="preserve">6’-SL </t>
  </si>
  <si>
    <t>m/z 1348</t>
  </si>
  <si>
    <t>Fig1p</t>
  </si>
  <si>
    <t>m/z 1162</t>
  </si>
  <si>
    <t>Fig1o</t>
  </si>
  <si>
    <t>sum: BloodA</t>
  </si>
  <si>
    <t>Fig1n</t>
  </si>
  <si>
    <r>
      <t>sum: sulphated H</t>
    </r>
    <r>
      <rPr>
        <vertAlign val="subscript"/>
        <sz val="11"/>
        <color theme="1"/>
        <rFont val="Calibri"/>
        <family val="2"/>
        <scheme val="minor"/>
      </rPr>
      <t>type2</t>
    </r>
  </si>
  <si>
    <r>
      <t>sum: unsulphated H</t>
    </r>
    <r>
      <rPr>
        <vertAlign val="subscript"/>
        <sz val="11"/>
        <color theme="1"/>
        <rFont val="Calibri"/>
        <family val="2"/>
        <scheme val="minor"/>
      </rPr>
      <t>type2</t>
    </r>
  </si>
  <si>
    <t>Fig1m</t>
  </si>
  <si>
    <t>m/z 879</t>
  </si>
  <si>
    <t>Fig1l</t>
  </si>
  <si>
    <t>Fig1k</t>
  </si>
  <si>
    <t>Fig1j</t>
  </si>
  <si>
    <t>m/z 733/2</t>
  </si>
  <si>
    <t>Fig1i</t>
  </si>
  <si>
    <t>Relative abundance of selected glycans after treatment with fucosidases (GH29) or control</t>
  </si>
  <si>
    <t>Fig1i-p</t>
  </si>
  <si>
    <t>m/z 1096</t>
  </si>
  <si>
    <t>Fig1h</t>
  </si>
  <si>
    <t>m/z 1016</t>
  </si>
  <si>
    <t>m/z 975</t>
  </si>
  <si>
    <t>Fig1g</t>
  </si>
  <si>
    <r>
      <t>sum: Le</t>
    </r>
    <r>
      <rPr>
        <vertAlign val="super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single sulphated</t>
    </r>
  </si>
  <si>
    <r>
      <t>sum: Le</t>
    </r>
    <r>
      <rPr>
        <vertAlign val="super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unsulphated</t>
    </r>
  </si>
  <si>
    <t>Fig1f</t>
  </si>
  <si>
    <t>Fig1e</t>
  </si>
  <si>
    <t>m/z 1024</t>
  </si>
  <si>
    <t>Fig1d</t>
  </si>
  <si>
    <t>m/z 1381</t>
  </si>
  <si>
    <t>m/z 1098</t>
  </si>
  <si>
    <t>Fig1c</t>
  </si>
  <si>
    <t>Fig1c-p</t>
  </si>
  <si>
    <r>
      <t>Le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</si>
  <si>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A</t>
  </si>
  <si>
    <r>
      <t>Le</t>
    </r>
    <r>
      <rPr>
        <b/>
        <vertAlign val="subscript"/>
        <sz val="11"/>
        <color theme="1"/>
        <rFont val="Calibri"/>
        <family val="2"/>
        <scheme val="minor"/>
      </rPr>
      <t>a/x</t>
    </r>
  </si>
  <si>
    <r>
      <t>H</t>
    </r>
    <r>
      <rPr>
        <b/>
        <vertAlign val="subscript"/>
        <sz val="11"/>
        <color theme="1"/>
        <rFont val="Calibri"/>
        <family val="2"/>
        <scheme val="minor"/>
      </rPr>
      <t>type1</t>
    </r>
  </si>
  <si>
    <r>
      <t>H</t>
    </r>
    <r>
      <rPr>
        <b/>
        <vertAlign val="subscript"/>
        <sz val="11"/>
        <color theme="1"/>
        <rFont val="Calibri"/>
        <family val="2"/>
        <scheme val="minor"/>
      </rPr>
      <t>type2</t>
    </r>
  </si>
  <si>
    <r>
      <t>H</t>
    </r>
    <r>
      <rPr>
        <b/>
        <vertAlign val="subscript"/>
        <sz val="11"/>
        <color theme="1"/>
        <rFont val="Calibri"/>
        <family val="2"/>
        <scheme val="minor"/>
      </rPr>
      <t>type3</t>
    </r>
  </si>
  <si>
    <r>
      <t>Le</t>
    </r>
    <r>
      <rPr>
        <b/>
        <vertAlign val="superscript"/>
        <sz val="11"/>
        <color theme="1"/>
        <rFont val="Calibri"/>
        <family val="2"/>
        <scheme val="minor"/>
      </rPr>
      <t>b/y</t>
    </r>
  </si>
  <si>
    <r>
      <t>Le</t>
    </r>
    <r>
      <rPr>
        <b/>
        <vertAlign val="superscript"/>
        <sz val="11"/>
        <color theme="1"/>
        <rFont val="Calibri"/>
        <family val="2"/>
        <scheme val="minor"/>
      </rPr>
      <t>x</t>
    </r>
  </si>
  <si>
    <r>
      <t>Le</t>
    </r>
    <r>
      <rPr>
        <b/>
        <vertAlign val="superscript"/>
        <sz val="11"/>
        <color theme="1"/>
        <rFont val="Calibri"/>
        <family val="2"/>
        <scheme val="minor"/>
      </rPr>
      <t>y</t>
    </r>
  </si>
  <si>
    <t>Relative decrease of selected glycans after treatment with fucosidases or control expressed as percent degraded (%)</t>
  </si>
  <si>
    <t>Fig1b</t>
  </si>
  <si>
    <t>Source data for Fig. 1: relative abundance of select glycans after treatment with fucosidases including a non treated control</t>
  </si>
  <si>
    <r>
      <t>Muc2</t>
    </r>
    <r>
      <rPr>
        <vertAlign val="subscript"/>
        <sz val="11"/>
        <color theme="1"/>
        <rFont val="Calibri"/>
        <family val="2"/>
        <scheme val="minor"/>
      </rPr>
      <t>Mouse</t>
    </r>
  </si>
  <si>
    <t>m/z 1161</t>
  </si>
  <si>
    <t>Neu5Gc: m/z 691/2</t>
  </si>
  <si>
    <t>Neu5Ac: m/z 675/2</t>
  </si>
  <si>
    <t>Neu5Gc</t>
  </si>
  <si>
    <t>Sum:ext. STn</t>
  </si>
  <si>
    <t>Sum: STn &amp; ext. STn</t>
  </si>
  <si>
    <t>Fig1d-g</t>
  </si>
  <si>
    <r>
      <t>Sd</t>
    </r>
    <r>
      <rPr>
        <b/>
        <vertAlign val="super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/Sd</t>
    </r>
    <r>
      <rPr>
        <b/>
        <vertAlign val="superscript"/>
        <sz val="11"/>
        <color theme="1"/>
        <rFont val="Calibri"/>
        <family val="2"/>
        <scheme val="minor"/>
      </rPr>
      <t>a</t>
    </r>
    <r>
      <rPr>
        <b/>
        <vertAlign val="subscript"/>
        <sz val="11"/>
        <color theme="1"/>
        <rFont val="Calibri"/>
        <family val="2"/>
        <scheme val="minor"/>
      </rPr>
      <t>Core1</t>
    </r>
  </si>
  <si>
    <r>
      <t>Sd</t>
    </r>
    <r>
      <rPr>
        <b/>
        <vertAlign val="superscript"/>
        <sz val="11"/>
        <color theme="1"/>
        <rFont val="Calibri"/>
        <family val="2"/>
        <scheme val="minor"/>
      </rPr>
      <t>a</t>
    </r>
    <r>
      <rPr>
        <b/>
        <vertAlign val="subscript"/>
        <sz val="11"/>
        <color theme="1"/>
        <rFont val="Calibri"/>
        <family val="2"/>
        <scheme val="minor"/>
      </rPr>
      <t>Core1</t>
    </r>
  </si>
  <si>
    <t>Sda</t>
  </si>
  <si>
    <t>3SLN</t>
  </si>
  <si>
    <t>ext. ST</t>
  </si>
  <si>
    <t>ST</t>
  </si>
  <si>
    <r>
      <t>Relative decrease of selected glycans (from Muc2</t>
    </r>
    <r>
      <rPr>
        <vertAlign val="subscript"/>
        <sz val="11"/>
        <color theme="1"/>
        <rFont val="Calibri"/>
        <family val="2"/>
        <scheme val="minor"/>
      </rPr>
      <t>Mouse</t>
    </r>
    <r>
      <rPr>
        <sz val="11"/>
        <color theme="1"/>
        <rFont val="Calibri"/>
        <family val="2"/>
        <scheme val="minor"/>
      </rPr>
      <t>) after treatment with sialidases or control expressed as percent degraded (%)</t>
    </r>
  </si>
  <si>
    <r>
      <t>ext. STn/Sd</t>
    </r>
    <r>
      <rPr>
        <b/>
        <vertAlign val="superscript"/>
        <sz val="11"/>
        <color theme="1"/>
        <rFont val="Calibri"/>
        <family val="2"/>
        <scheme val="minor"/>
      </rPr>
      <t>a</t>
    </r>
    <r>
      <rPr>
        <b/>
        <vertAlign val="subscript"/>
        <sz val="11"/>
        <color theme="1"/>
        <rFont val="Calibri"/>
        <family val="2"/>
        <scheme val="minor"/>
      </rPr>
      <t>Core1</t>
    </r>
  </si>
  <si>
    <t>STn</t>
  </si>
  <si>
    <t>ext.ST/ext. STn</t>
  </si>
  <si>
    <t>Porcine colonic mucin</t>
  </si>
  <si>
    <t>Relative decrease of selected glycans (from procine colonic mucin) after treatment with sialidases or control expressed as percent degraded (%)</t>
  </si>
  <si>
    <t>Source data for Fig. 2: relative abundance of select glycans after treatment with sialidases including a non treated control</t>
  </si>
  <si>
    <t>Time (24h)</t>
  </si>
  <si>
    <t>defucosylated/desialylated PCM</t>
  </si>
  <si>
    <t>Fig4n</t>
  </si>
  <si>
    <t>Fig4i</t>
  </si>
  <si>
    <t>R.intestinalis</t>
  </si>
  <si>
    <t>Fig4j</t>
  </si>
  <si>
    <t>Fig4h</t>
  </si>
  <si>
    <t>Fig4f</t>
  </si>
  <si>
    <t>Butyrate measurments or R. inulinivorans, Faecalibacterium prausnitzii, Roseburia intestinalis, Roseuria faecis and Agathobacter rectalis alone or in co culture with Akkermansia muciniphila</t>
  </si>
  <si>
    <t>Fig4f,h,j,I,n</t>
  </si>
  <si>
    <t>non carbon source control</t>
  </si>
  <si>
    <t>Fig4o</t>
  </si>
  <si>
    <t>Fig4m</t>
  </si>
  <si>
    <t>Fig4k</t>
  </si>
  <si>
    <t>Fig4g</t>
  </si>
  <si>
    <t>Fig4e</t>
  </si>
  <si>
    <t>OD600 measurments or R. inulinivorans, Faecalibacterium prausnitzii, Roseburia intestinalis, Roseuria faecis and Agathobacter rectalis alone or in co culture with Akkermansia muciniphila</t>
  </si>
  <si>
    <t>Fig4e,g,I,k,m,o</t>
  </si>
  <si>
    <t>Replicate1</t>
  </si>
  <si>
    <t>Time</t>
  </si>
  <si>
    <t>OD600 measurments of A. muciniphila on different glycan sources over time</t>
  </si>
  <si>
    <t>Fig4d</t>
  </si>
  <si>
    <t>PCM-Fuc</t>
  </si>
  <si>
    <t>PCM-Neu5Ac</t>
  </si>
  <si>
    <t>PCM-Fuc-Neu5Ac</t>
  </si>
  <si>
    <t>Fig4C</t>
  </si>
  <si>
    <t>no carbon source control</t>
  </si>
  <si>
    <t>Final OD600 measurments of A. muciniphila on different glycan sources with and without fucosidases/sialidases inhibitors (20mM)</t>
  </si>
  <si>
    <t>Fig4b</t>
  </si>
  <si>
    <t>OD600 measurements of A. muciniphila on different glycan sources with and without fucosidases/sialidases inhibitors (1mM) over time</t>
  </si>
  <si>
    <t>Fig4a</t>
  </si>
  <si>
    <t>Source data for Fig. 4: Growth data and butyrate measurments of A. muciniphila only or in co culture with butyrate producing human gut bacteria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</si>
</sst>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50707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7" borderId="0" xfId="0" applyFont="1" applyFill="1"/>
    <xf numFmtId="0" fontId="0" fillId="7" borderId="0" xfId="0" applyFill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7" xfId="0" applyFont="1" applyBorder="1"/>
    <xf numFmtId="0" fontId="1" fillId="0" borderId="0" xfId="0" applyFont="1" applyBorder="1" applyAlignment="1">
      <alignment horizontal="center" vertical="center"/>
    </xf>
    <xf numFmtId="0" fontId="1" fillId="0" borderId="6" xfId="0" applyFont="1" applyBorder="1"/>
    <xf numFmtId="0" fontId="1" fillId="8" borderId="0" xfId="0" applyFont="1" applyFill="1"/>
    <xf numFmtId="0" fontId="0" fillId="9" borderId="0" xfId="0" applyFill="1"/>
    <xf numFmtId="164" fontId="0" fillId="0" borderId="0" xfId="0" applyNumberFormat="1"/>
    <xf numFmtId="0" fontId="0" fillId="0" borderId="17" xfId="0" applyBorder="1"/>
    <xf numFmtId="2" fontId="0" fillId="0" borderId="17" xfId="0" applyNumberFormat="1" applyBorder="1"/>
    <xf numFmtId="164" fontId="0" fillId="0" borderId="17" xfId="0" applyNumberFormat="1" applyBorder="1"/>
    <xf numFmtId="0" fontId="0" fillId="0" borderId="0" xfId="0" applyBorder="1"/>
    <xf numFmtId="2" fontId="0" fillId="0" borderId="0" xfId="0" applyNumberFormat="1" applyBorder="1"/>
    <xf numFmtId="2" fontId="0" fillId="0" borderId="0" xfId="0" applyNumberFormat="1"/>
    <xf numFmtId="0" fontId="1" fillId="3" borderId="7" xfId="0" applyFont="1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3" fillId="0" borderId="0" xfId="0" applyFont="1" applyAlignment="1">
      <alignment horizontal="left"/>
    </xf>
    <xf numFmtId="0" fontId="3" fillId="7" borderId="0" xfId="0" applyFont="1" applyFill="1"/>
    <xf numFmtId="0" fontId="3" fillId="0" borderId="0" xfId="0" applyFont="1" applyFill="1"/>
    <xf numFmtId="0" fontId="2" fillId="0" borderId="0" xfId="0" applyFont="1" applyFill="1"/>
    <xf numFmtId="0" fontId="3" fillId="2" borderId="0" xfId="0" applyFont="1" applyFill="1"/>
    <xf numFmtId="0" fontId="2" fillId="2" borderId="0" xfId="0" applyFont="1" applyFill="1"/>
    <xf numFmtId="0" fontId="2" fillId="0" borderId="1" xfId="0" applyFont="1" applyBorder="1" applyAlignment="1">
      <alignment horizontal="center" vertical="center"/>
    </xf>
    <xf numFmtId="10" fontId="2" fillId="0" borderId="0" xfId="0" applyNumberFormat="1" applyFont="1"/>
    <xf numFmtId="0" fontId="2" fillId="5" borderId="2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4" borderId="0" xfId="0" applyFill="1"/>
    <xf numFmtId="164" fontId="0" fillId="4" borderId="0" xfId="0" applyNumberFormat="1" applyFill="1"/>
    <xf numFmtId="0" fontId="1" fillId="10" borderId="0" xfId="0" applyFont="1" applyFill="1"/>
    <xf numFmtId="0" fontId="1" fillId="9" borderId="0" xfId="0" applyFont="1" applyFill="1"/>
    <xf numFmtId="0" fontId="0" fillId="0" borderId="7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164" fontId="0" fillId="11" borderId="1" xfId="0" applyNumberFormat="1" applyFill="1" applyBorder="1"/>
    <xf numFmtId="164" fontId="0" fillId="0" borderId="1" xfId="0" applyNumberFormat="1" applyBorder="1"/>
    <xf numFmtId="0" fontId="1" fillId="12" borderId="0" xfId="0" applyFont="1" applyFill="1"/>
    <xf numFmtId="0" fontId="0" fillId="12" borderId="0" xfId="0" applyFill="1"/>
    <xf numFmtId="0" fontId="0" fillId="0" borderId="6" xfId="0" applyBorder="1"/>
    <xf numFmtId="0" fontId="0" fillId="0" borderId="29" xfId="0" applyBorder="1"/>
    <xf numFmtId="0" fontId="0" fillId="4" borderId="18" xfId="0" applyFill="1" applyBorder="1"/>
    <xf numFmtId="0" fontId="0" fillId="0" borderId="1" xfId="0" applyBorder="1"/>
    <xf numFmtId="0" fontId="0" fillId="0" borderId="18" xfId="0" applyBorder="1"/>
    <xf numFmtId="0" fontId="0" fillId="4" borderId="1" xfId="0" applyFill="1" applyBorder="1"/>
    <xf numFmtId="0" fontId="0" fillId="3" borderId="1" xfId="0" applyFill="1" applyBorder="1"/>
    <xf numFmtId="0" fontId="0" fillId="3" borderId="2" xfId="0" applyFill="1" applyBorder="1"/>
    <xf numFmtId="0" fontId="0" fillId="13" borderId="1" xfId="0" applyFill="1" applyBorder="1"/>
    <xf numFmtId="0" fontId="5" fillId="0" borderId="0" xfId="0" applyFont="1"/>
    <xf numFmtId="0" fontId="6" fillId="0" borderId="0" xfId="0" applyFont="1"/>
    <xf numFmtId="0" fontId="0" fillId="14" borderId="0" xfId="0" applyFill="1"/>
    <xf numFmtId="0" fontId="1" fillId="14" borderId="0" xfId="0" applyFont="1" applyFill="1"/>
    <xf numFmtId="0" fontId="1" fillId="3" borderId="0" xfId="0" applyFont="1" applyFill="1"/>
    <xf numFmtId="0" fontId="0" fillId="3" borderId="0" xfId="0" applyFill="1"/>
    <xf numFmtId="0" fontId="1" fillId="5" borderId="0" xfId="0" applyFont="1" applyFill="1"/>
    <xf numFmtId="0" fontId="0" fillId="5" borderId="0" xfId="0" applyFill="1"/>
    <xf numFmtId="0" fontId="0" fillId="0" borderId="0" xfId="0" applyAlignment="1">
      <alignment vertical="center"/>
    </xf>
    <xf numFmtId="0" fontId="0" fillId="13" borderId="0" xfId="0" applyFill="1" applyAlignment="1">
      <alignment vertical="center" wrapText="1"/>
    </xf>
    <xf numFmtId="0" fontId="0" fillId="15" borderId="1" xfId="0" applyFill="1" applyBorder="1"/>
    <xf numFmtId="0" fontId="0" fillId="15" borderId="0" xfId="0" applyFill="1" applyAlignment="1">
      <alignment horizontal="center" vertical="center" wrapText="1"/>
    </xf>
    <xf numFmtId="0" fontId="0" fillId="16" borderId="0" xfId="0" applyFill="1"/>
    <xf numFmtId="0" fontId="0" fillId="13" borderId="0" xfId="0" applyFill="1"/>
    <xf numFmtId="0" fontId="0" fillId="15" borderId="0" xfId="0" applyFill="1"/>
    <xf numFmtId="0" fontId="0" fillId="16" borderId="0" xfId="0" applyFill="1" applyAlignment="1">
      <alignment vertical="center" wrapText="1"/>
    </xf>
    <xf numFmtId="0" fontId="0" fillId="16" borderId="1" xfId="0" applyFill="1" applyBorder="1"/>
    <xf numFmtId="0" fontId="0" fillId="0" borderId="33" xfId="0" applyBorder="1"/>
    <xf numFmtId="0" fontId="1" fillId="3" borderId="18" xfId="0" applyFont="1" applyFill="1" applyBorder="1"/>
    <xf numFmtId="0" fontId="0" fillId="0" borderId="1" xfId="0" applyFill="1" applyBorder="1"/>
    <xf numFmtId="0" fontId="0" fillId="13" borderId="7" xfId="0" applyFill="1" applyBorder="1"/>
    <xf numFmtId="0" fontId="0" fillId="4" borderId="7" xfId="0" applyFill="1" applyBorder="1"/>
    <xf numFmtId="0" fontId="1" fillId="2" borderId="0" xfId="0" applyFont="1" applyFill="1"/>
    <xf numFmtId="2" fontId="0" fillId="0" borderId="1" xfId="0" applyNumberFormat="1" applyBorder="1"/>
    <xf numFmtId="0" fontId="0" fillId="4" borderId="8" xfId="0" applyFill="1" applyBorder="1"/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37" xfId="0" applyFont="1" applyBorder="1" applyAlignment="1">
      <alignment horizontal="center" vertical="center" wrapText="1"/>
    </xf>
    <xf numFmtId="46" fontId="10" fillId="0" borderId="37" xfId="0" applyNumberFormat="1" applyFont="1" applyBorder="1" applyAlignment="1">
      <alignment horizontal="center" vertical="center" wrapText="1"/>
    </xf>
    <xf numFmtId="21" fontId="10" fillId="0" borderId="37" xfId="0" applyNumberFormat="1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" fillId="0" borderId="0" xfId="0" applyFont="1" applyFill="1"/>
    <xf numFmtId="0" fontId="0" fillId="11" borderId="1" xfId="0" applyFill="1" applyBorder="1"/>
    <xf numFmtId="0" fontId="0" fillId="0" borderId="2" xfId="0" applyBorder="1"/>
    <xf numFmtId="0" fontId="0" fillId="11" borderId="2" xfId="0" applyFill="1" applyBorder="1"/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9" xfId="0" applyFont="1" applyBorder="1" applyAlignment="1">
      <alignment wrapText="1"/>
    </xf>
    <xf numFmtId="0" fontId="0" fillId="0" borderId="34" xfId="0" applyBorder="1" applyAlignment="1">
      <alignment wrapText="1"/>
    </xf>
    <xf numFmtId="0" fontId="0" fillId="0" borderId="29" xfId="0" applyBorder="1" applyAlignment="1"/>
    <xf numFmtId="0" fontId="0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36" xfId="0" applyFont="1" applyBorder="1" applyAlignment="1">
      <alignment wrapText="1"/>
    </xf>
    <xf numFmtId="0" fontId="0" fillId="0" borderId="35" xfId="0" applyFont="1" applyBorder="1" applyAlignment="1">
      <alignment wrapText="1"/>
    </xf>
    <xf numFmtId="0" fontId="0" fillId="0" borderId="17" xfId="0" applyBorder="1" applyAlignment="1">
      <alignment horizontal="center" vertical="center" wrapText="1"/>
    </xf>
    <xf numFmtId="0" fontId="0" fillId="0" borderId="2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11" borderId="0" xfId="0" applyFill="1" applyAlignment="1">
      <alignment horizontal="center" vertical="center"/>
    </xf>
    <xf numFmtId="0" fontId="0" fillId="21" borderId="18" xfId="0" applyFill="1" applyBorder="1" applyAlignment="1">
      <alignment horizontal="center" vertical="center" wrapText="1"/>
    </xf>
    <xf numFmtId="0" fontId="0" fillId="21" borderId="19" xfId="0" applyFill="1" applyBorder="1" applyAlignment="1">
      <alignment horizontal="center" vertical="center" wrapText="1"/>
    </xf>
    <xf numFmtId="0" fontId="0" fillId="21" borderId="20" xfId="0" applyFill="1" applyBorder="1" applyAlignment="1">
      <alignment horizontal="center" vertical="center" wrapText="1"/>
    </xf>
    <xf numFmtId="0" fontId="0" fillId="16" borderId="18" xfId="0" applyFill="1" applyBorder="1" applyAlignment="1">
      <alignment horizontal="center" vertical="center" wrapText="1"/>
    </xf>
    <xf numFmtId="0" fontId="0" fillId="16" borderId="19" xfId="0" applyFill="1" applyBorder="1" applyAlignment="1">
      <alignment horizontal="center" vertical="center" wrapText="1"/>
    </xf>
    <xf numFmtId="0" fontId="0" fillId="16" borderId="20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0" fillId="8" borderId="20" xfId="0" applyFill="1" applyBorder="1" applyAlignment="1">
      <alignment horizontal="center" vertical="center" wrapText="1"/>
    </xf>
    <xf numFmtId="0" fontId="0" fillId="19" borderId="18" xfId="0" applyFill="1" applyBorder="1" applyAlignment="1">
      <alignment horizontal="center" vertical="center" wrapText="1"/>
    </xf>
    <xf numFmtId="0" fontId="0" fillId="19" borderId="19" xfId="0" applyFill="1" applyBorder="1" applyAlignment="1">
      <alignment horizontal="center" vertical="center" wrapText="1"/>
    </xf>
    <xf numFmtId="0" fontId="0" fillId="19" borderId="20" xfId="0" applyFill="1" applyBorder="1" applyAlignment="1">
      <alignment horizontal="center" vertical="center" wrapText="1"/>
    </xf>
    <xf numFmtId="0" fontId="0" fillId="20" borderId="18" xfId="0" applyFill="1" applyBorder="1" applyAlignment="1">
      <alignment horizontal="center" vertical="center" wrapText="1"/>
    </xf>
    <xf numFmtId="0" fontId="0" fillId="20" borderId="19" xfId="0" applyFill="1" applyBorder="1" applyAlignment="1">
      <alignment horizontal="center" vertical="center" wrapText="1"/>
    </xf>
    <xf numFmtId="0" fontId="0" fillId="20" borderId="2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18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18" borderId="18" xfId="0" applyFill="1" applyBorder="1" applyAlignment="1">
      <alignment horizontal="center" vertical="center" wrapText="1"/>
    </xf>
    <xf numFmtId="0" fontId="0" fillId="18" borderId="19" xfId="0" applyFill="1" applyBorder="1" applyAlignment="1">
      <alignment horizontal="center" vertical="center" wrapText="1"/>
    </xf>
    <xf numFmtId="0" fontId="0" fillId="18" borderId="20" xfId="0" applyFill="1" applyBorder="1" applyAlignment="1">
      <alignment horizontal="center" vertical="center" wrapText="1"/>
    </xf>
    <xf numFmtId="0" fontId="0" fillId="17" borderId="18" xfId="0" applyFill="1" applyBorder="1" applyAlignment="1">
      <alignment horizontal="center" vertical="center" wrapText="1"/>
    </xf>
    <xf numFmtId="0" fontId="0" fillId="17" borderId="19" xfId="0" applyFill="1" applyBorder="1" applyAlignment="1">
      <alignment horizontal="center" vertical="center" wrapText="1"/>
    </xf>
    <xf numFmtId="0" fontId="0" fillId="17" borderId="20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14" borderId="18" xfId="0" applyFill="1" applyBorder="1" applyAlignment="1">
      <alignment horizontal="center" vertical="center" wrapText="1"/>
    </xf>
    <xf numFmtId="0" fontId="0" fillId="14" borderId="19" xfId="0" applyFill="1" applyBorder="1" applyAlignment="1">
      <alignment horizontal="center" vertical="center" wrapText="1"/>
    </xf>
    <xf numFmtId="0" fontId="0" fillId="14" borderId="20" xfId="0" applyFill="1" applyBorder="1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13" borderId="19" xfId="0" applyFill="1" applyBorder="1" applyAlignment="1">
      <alignment horizontal="center" vertical="center" wrapText="1"/>
    </xf>
    <xf numFmtId="0" fontId="0" fillId="13" borderId="20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textRotation="90" wrapText="1"/>
    </xf>
    <xf numFmtId="0" fontId="0" fillId="0" borderId="9" xfId="0" applyBorder="1" applyAlignment="1">
      <alignment textRotation="90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26" xfId="0" applyBorder="1" applyAlignment="1">
      <alignment wrapText="1"/>
    </xf>
    <xf numFmtId="0" fontId="1" fillId="1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image" Target="../media/image9.png"/><Relationship Id="rId7" Type="http://schemas.microsoft.com/office/2007/relationships/hdphoto" Target="../media/hdphoto2.wdp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11.png"/><Relationship Id="rId5" Type="http://schemas.microsoft.com/office/2007/relationships/hdphoto" Target="../media/hdphoto1.wdp"/><Relationship Id="rId10" Type="http://schemas.openxmlformats.org/officeDocument/2006/relationships/image" Target="../media/image14.png"/><Relationship Id="rId4" Type="http://schemas.openxmlformats.org/officeDocument/2006/relationships/image" Target="../media/image10.png"/><Relationship Id="rId9" Type="http://schemas.openxmlformats.org/officeDocument/2006/relationships/image" Target="../media/image1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5" Type="http://schemas.openxmlformats.org/officeDocument/2006/relationships/image" Target="../media/image20.png"/><Relationship Id="rId4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microsoft.com/office/2007/relationships/hdphoto" Target="../media/hdphoto3.wdp"/><Relationship Id="rId2" Type="http://schemas.openxmlformats.org/officeDocument/2006/relationships/image" Target="../media/image22.png"/><Relationship Id="rId1" Type="http://schemas.openxmlformats.org/officeDocument/2006/relationships/image" Target="../media/image21.jpeg"/><Relationship Id="rId5" Type="http://schemas.openxmlformats.org/officeDocument/2006/relationships/image" Target="../media/image24.jpeg"/><Relationship Id="rId4" Type="http://schemas.openxmlformats.org/officeDocument/2006/relationships/image" Target="../media/image23.jp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.png"/><Relationship Id="rId13" Type="http://schemas.openxmlformats.org/officeDocument/2006/relationships/image" Target="../media/image37.png"/><Relationship Id="rId3" Type="http://schemas.openxmlformats.org/officeDocument/2006/relationships/image" Target="../media/image27.png"/><Relationship Id="rId7" Type="http://schemas.openxmlformats.org/officeDocument/2006/relationships/image" Target="../media/image31.png"/><Relationship Id="rId12" Type="http://schemas.openxmlformats.org/officeDocument/2006/relationships/image" Target="../media/image36.png"/><Relationship Id="rId2" Type="http://schemas.openxmlformats.org/officeDocument/2006/relationships/image" Target="../media/image26.png"/><Relationship Id="rId1" Type="http://schemas.openxmlformats.org/officeDocument/2006/relationships/image" Target="../media/image25.png"/><Relationship Id="rId6" Type="http://schemas.openxmlformats.org/officeDocument/2006/relationships/image" Target="../media/image30.png"/><Relationship Id="rId11" Type="http://schemas.openxmlformats.org/officeDocument/2006/relationships/image" Target="../media/image35.png"/><Relationship Id="rId5" Type="http://schemas.openxmlformats.org/officeDocument/2006/relationships/image" Target="../media/image29.png"/><Relationship Id="rId10" Type="http://schemas.openxmlformats.org/officeDocument/2006/relationships/image" Target="../media/image34.png"/><Relationship Id="rId4" Type="http://schemas.openxmlformats.org/officeDocument/2006/relationships/image" Target="../media/image28.png"/><Relationship Id="rId9" Type="http://schemas.openxmlformats.org/officeDocument/2006/relationships/image" Target="../media/image33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</xdr:row>
          <xdr:rowOff>19050</xdr:rowOff>
        </xdr:from>
        <xdr:to>
          <xdr:col>8</xdr:col>
          <xdr:colOff>57150</xdr:colOff>
          <xdr:row>13</xdr:row>
          <xdr:rowOff>76200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22EF2EF8-B5F7-42C8-BA4A-14EBB26373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35</xdr:row>
          <xdr:rowOff>0</xdr:rowOff>
        </xdr:from>
        <xdr:to>
          <xdr:col>8</xdr:col>
          <xdr:colOff>0</xdr:colOff>
          <xdr:row>45</xdr:row>
          <xdr:rowOff>95250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9C2649E8-72F2-454C-9353-264B7DCB6A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69</xdr:row>
          <xdr:rowOff>28575</xdr:rowOff>
        </xdr:from>
        <xdr:to>
          <xdr:col>7</xdr:col>
          <xdr:colOff>590550</xdr:colOff>
          <xdr:row>79</xdr:row>
          <xdr:rowOff>66675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71F78CEC-72F9-4C39-83D9-42DAA27B37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100</xdr:row>
          <xdr:rowOff>171450</xdr:rowOff>
        </xdr:from>
        <xdr:to>
          <xdr:col>7</xdr:col>
          <xdr:colOff>600075</xdr:colOff>
          <xdr:row>111</xdr:row>
          <xdr:rowOff>95250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A2E43B91-BFB7-4016-9952-BF402ED8C1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134</xdr:row>
          <xdr:rowOff>28575</xdr:rowOff>
        </xdr:from>
        <xdr:to>
          <xdr:col>8</xdr:col>
          <xdr:colOff>47625</xdr:colOff>
          <xdr:row>144</xdr:row>
          <xdr:rowOff>47625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6AD19509-563D-4DCC-80F2-E0D23DCF3D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165</xdr:row>
          <xdr:rowOff>161925</xdr:rowOff>
        </xdr:from>
        <xdr:to>
          <xdr:col>8</xdr:col>
          <xdr:colOff>85725</xdr:colOff>
          <xdr:row>176</xdr:row>
          <xdr:rowOff>47625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7CFED4D2-7D3A-432F-8077-337400A7D6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402648</xdr:colOff>
      <xdr:row>3</xdr:row>
      <xdr:rowOff>160193</xdr:rowOff>
    </xdr:from>
    <xdr:to>
      <xdr:col>13</xdr:col>
      <xdr:colOff>454463</xdr:colOff>
      <xdr:row>21</xdr:row>
      <xdr:rowOff>112568</xdr:rowOff>
    </xdr:to>
    <xdr:pic>
      <xdr:nvPicPr>
        <xdr:cNvPr id="8" name="Picture 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058" t="43835" r="34214" b="44293"/>
        <a:stretch/>
      </xdr:blipFill>
      <xdr:spPr>
        <a:xfrm>
          <a:off x="402648" y="731693"/>
          <a:ext cx="7931588" cy="3381375"/>
        </a:xfrm>
        <a:prstGeom prst="rect">
          <a:avLst/>
        </a:prstGeom>
      </xdr:spPr>
    </xdr:pic>
    <xdr:clientData/>
  </xdr:twoCellAnchor>
  <xdr:twoCellAnchor>
    <xdr:from>
      <xdr:col>9</xdr:col>
      <xdr:colOff>383474</xdr:colOff>
      <xdr:row>6</xdr:row>
      <xdr:rowOff>50346</xdr:rowOff>
    </xdr:from>
    <xdr:to>
      <xdr:col>12</xdr:col>
      <xdr:colOff>123825</xdr:colOff>
      <xdr:row>19</xdr:row>
      <xdr:rowOff>145596</xdr:rowOff>
    </xdr:to>
    <xdr:sp macro="" textlink="">
      <xdr:nvSpPr>
        <xdr:cNvPr id="9" name="Rectangle 8"/>
        <xdr:cNvSpPr/>
      </xdr:nvSpPr>
      <xdr:spPr>
        <a:xfrm>
          <a:off x="5869874" y="1193346"/>
          <a:ext cx="1569151" cy="2571750"/>
        </a:xfrm>
        <a:prstGeom prst="rect">
          <a:avLst/>
        </a:prstGeom>
        <a:solidFill>
          <a:schemeClr val="accent1">
            <a:alpha val="26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a</a:t>
          </a:r>
        </a:p>
      </xdr:txBody>
    </xdr:sp>
    <xdr:clientData/>
  </xdr:twoCellAnchor>
  <xdr:twoCellAnchor editAs="oneCell">
    <xdr:from>
      <xdr:col>0</xdr:col>
      <xdr:colOff>575212</xdr:colOff>
      <xdr:row>25</xdr:row>
      <xdr:rowOff>101435</xdr:rowOff>
    </xdr:from>
    <xdr:to>
      <xdr:col>13</xdr:col>
      <xdr:colOff>491015</xdr:colOff>
      <xdr:row>44</xdr:row>
      <xdr:rowOff>13607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5212" y="4863935"/>
          <a:ext cx="7875982" cy="3531672"/>
        </a:xfrm>
        <a:prstGeom prst="rect">
          <a:avLst/>
        </a:prstGeom>
      </xdr:spPr>
    </xdr:pic>
    <xdr:clientData/>
  </xdr:twoCellAnchor>
  <xdr:twoCellAnchor>
    <xdr:from>
      <xdr:col>8</xdr:col>
      <xdr:colOff>278948</xdr:colOff>
      <xdr:row>28</xdr:row>
      <xdr:rowOff>47624</xdr:rowOff>
    </xdr:from>
    <xdr:to>
      <xdr:col>10</xdr:col>
      <xdr:colOff>481694</xdr:colOff>
      <xdr:row>39</xdr:row>
      <xdr:rowOff>23131</xdr:rowOff>
    </xdr:to>
    <xdr:sp macro="" textlink="">
      <xdr:nvSpPr>
        <xdr:cNvPr id="5" name="Rectangle 4"/>
        <xdr:cNvSpPr/>
      </xdr:nvSpPr>
      <xdr:spPr>
        <a:xfrm>
          <a:off x="5155748" y="5381624"/>
          <a:ext cx="1421946" cy="2071007"/>
        </a:xfrm>
        <a:prstGeom prst="rect">
          <a:avLst/>
        </a:prstGeom>
        <a:solidFill>
          <a:schemeClr val="accent1">
            <a:alpha val="26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c</a:t>
          </a:r>
        </a:p>
      </xdr:txBody>
    </xdr:sp>
    <xdr:clientData/>
  </xdr:twoCellAnchor>
  <xdr:twoCellAnchor>
    <xdr:from>
      <xdr:col>6</xdr:col>
      <xdr:colOff>81644</xdr:colOff>
      <xdr:row>28</xdr:row>
      <xdr:rowOff>85724</xdr:rowOff>
    </xdr:from>
    <xdr:to>
      <xdr:col>8</xdr:col>
      <xdr:colOff>284390</xdr:colOff>
      <xdr:row>39</xdr:row>
      <xdr:rowOff>61231</xdr:rowOff>
    </xdr:to>
    <xdr:sp macro="" textlink="">
      <xdr:nvSpPr>
        <xdr:cNvPr id="12" name="Rectangle 11"/>
        <xdr:cNvSpPr/>
      </xdr:nvSpPr>
      <xdr:spPr>
        <a:xfrm>
          <a:off x="3739244" y="5419724"/>
          <a:ext cx="1421946" cy="2071007"/>
        </a:xfrm>
        <a:prstGeom prst="rect">
          <a:avLst/>
        </a:prstGeom>
        <a:solidFill>
          <a:schemeClr val="accent1">
            <a:alpha val="26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i</a:t>
          </a:r>
        </a:p>
      </xdr:txBody>
    </xdr:sp>
    <xdr:clientData/>
  </xdr:twoCellAnchor>
  <xdr:twoCellAnchor>
    <xdr:from>
      <xdr:col>10</xdr:col>
      <xdr:colOff>491219</xdr:colOff>
      <xdr:row>28</xdr:row>
      <xdr:rowOff>76199</xdr:rowOff>
    </xdr:from>
    <xdr:to>
      <xdr:col>13</xdr:col>
      <xdr:colOff>84365</xdr:colOff>
      <xdr:row>39</xdr:row>
      <xdr:rowOff>51706</xdr:rowOff>
    </xdr:to>
    <xdr:sp macro="" textlink="">
      <xdr:nvSpPr>
        <xdr:cNvPr id="13" name="Rectangle 12"/>
        <xdr:cNvSpPr/>
      </xdr:nvSpPr>
      <xdr:spPr>
        <a:xfrm>
          <a:off x="6587219" y="5410199"/>
          <a:ext cx="1421946" cy="2071007"/>
        </a:xfrm>
        <a:prstGeom prst="rect">
          <a:avLst/>
        </a:prstGeom>
        <a:solidFill>
          <a:schemeClr val="accent1">
            <a:alpha val="26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n</a:t>
          </a:r>
        </a:p>
      </xdr:txBody>
    </xdr:sp>
    <xdr:clientData/>
  </xdr:twoCellAnchor>
  <xdr:twoCellAnchor editAs="oneCell">
    <xdr:from>
      <xdr:col>14</xdr:col>
      <xdr:colOff>92320</xdr:colOff>
      <xdr:row>4</xdr:row>
      <xdr:rowOff>75467</xdr:rowOff>
    </xdr:from>
    <xdr:to>
      <xdr:col>21</xdr:col>
      <xdr:colOff>396293</xdr:colOff>
      <xdr:row>22</xdr:row>
      <xdr:rowOff>142630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06205" y="837467"/>
          <a:ext cx="4560915" cy="3496163"/>
        </a:xfrm>
        <a:prstGeom prst="rect">
          <a:avLst/>
        </a:prstGeom>
      </xdr:spPr>
    </xdr:pic>
    <xdr:clientData/>
  </xdr:twoCellAnchor>
  <xdr:twoCellAnchor>
    <xdr:from>
      <xdr:col>15</xdr:col>
      <xdr:colOff>433297</xdr:colOff>
      <xdr:row>8</xdr:row>
      <xdr:rowOff>14653</xdr:rowOff>
    </xdr:from>
    <xdr:to>
      <xdr:col>16</xdr:col>
      <xdr:colOff>439615</xdr:colOff>
      <xdr:row>17</xdr:row>
      <xdr:rowOff>94306</xdr:rowOff>
    </xdr:to>
    <xdr:sp macro="" textlink="">
      <xdr:nvSpPr>
        <xdr:cNvPr id="16" name="Rectangle 15"/>
        <xdr:cNvSpPr/>
      </xdr:nvSpPr>
      <xdr:spPr>
        <a:xfrm>
          <a:off x="9555316" y="1538653"/>
          <a:ext cx="614453" cy="1794153"/>
        </a:xfrm>
        <a:prstGeom prst="rect">
          <a:avLst/>
        </a:prstGeom>
        <a:solidFill>
          <a:schemeClr val="accent1">
            <a:alpha val="26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m</a:t>
          </a:r>
        </a:p>
      </xdr:txBody>
    </xdr:sp>
    <xdr:clientData/>
  </xdr:twoCellAnchor>
  <xdr:twoCellAnchor>
    <xdr:from>
      <xdr:col>14</xdr:col>
      <xdr:colOff>241331</xdr:colOff>
      <xdr:row>8</xdr:row>
      <xdr:rowOff>13188</xdr:rowOff>
    </xdr:from>
    <xdr:to>
      <xdr:col>15</xdr:col>
      <xdr:colOff>205154</xdr:colOff>
      <xdr:row>17</xdr:row>
      <xdr:rowOff>92841</xdr:rowOff>
    </xdr:to>
    <xdr:sp macro="" textlink="">
      <xdr:nvSpPr>
        <xdr:cNvPr id="17" name="Rectangle 16"/>
        <xdr:cNvSpPr/>
      </xdr:nvSpPr>
      <xdr:spPr>
        <a:xfrm>
          <a:off x="8755216" y="1537188"/>
          <a:ext cx="571957" cy="1794153"/>
        </a:xfrm>
        <a:prstGeom prst="rect">
          <a:avLst/>
        </a:prstGeom>
        <a:solidFill>
          <a:schemeClr val="accent1">
            <a:alpha val="26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l</a:t>
          </a:r>
        </a:p>
      </xdr:txBody>
    </xdr:sp>
    <xdr:clientData/>
  </xdr:twoCellAnchor>
  <xdr:twoCellAnchor editAs="oneCell">
    <xdr:from>
      <xdr:col>14</xdr:col>
      <xdr:colOff>0</xdr:colOff>
      <xdr:row>23</xdr:row>
      <xdr:rowOff>123263</xdr:rowOff>
    </xdr:from>
    <xdr:to>
      <xdr:col>25</xdr:col>
      <xdr:colOff>201706</xdr:colOff>
      <xdr:row>44</xdr:row>
      <xdr:rowOff>171939</xdr:rowOff>
    </xdr:to>
    <xdr:pic>
      <xdr:nvPicPr>
        <xdr:cNvPr id="14" name="Picture 13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duotone>
            <a:prstClr val="black"/>
            <a:schemeClr val="accent3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-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57069"/>
        <a:stretch/>
      </xdr:blipFill>
      <xdr:spPr>
        <a:xfrm rot="16048009">
          <a:off x="9876059" y="3100351"/>
          <a:ext cx="4049176" cy="6858000"/>
        </a:xfrm>
        <a:prstGeom prst="rect">
          <a:avLst/>
        </a:prstGeom>
      </xdr:spPr>
    </xdr:pic>
    <xdr:clientData/>
  </xdr:twoCellAnchor>
  <xdr:twoCellAnchor>
    <xdr:from>
      <xdr:col>17</xdr:col>
      <xdr:colOff>155042</xdr:colOff>
      <xdr:row>30</xdr:row>
      <xdr:rowOff>11207</xdr:rowOff>
    </xdr:from>
    <xdr:to>
      <xdr:col>19</xdr:col>
      <xdr:colOff>470647</xdr:colOff>
      <xdr:row>41</xdr:row>
      <xdr:rowOff>18089</xdr:rowOff>
    </xdr:to>
    <xdr:sp macro="" textlink="">
      <xdr:nvSpPr>
        <xdr:cNvPr id="18" name="Rectangle 17"/>
        <xdr:cNvSpPr/>
      </xdr:nvSpPr>
      <xdr:spPr>
        <a:xfrm>
          <a:off x="10442042" y="5726207"/>
          <a:ext cx="1525840" cy="2102382"/>
        </a:xfrm>
        <a:prstGeom prst="rect">
          <a:avLst/>
        </a:prstGeom>
        <a:solidFill>
          <a:schemeClr val="accent1">
            <a:alpha val="26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k</a:t>
          </a:r>
        </a:p>
      </xdr:txBody>
    </xdr:sp>
    <xdr:clientData/>
  </xdr:twoCellAnchor>
  <xdr:twoCellAnchor>
    <xdr:from>
      <xdr:col>14</xdr:col>
      <xdr:colOff>558453</xdr:colOff>
      <xdr:row>30</xdr:row>
      <xdr:rowOff>22412</xdr:rowOff>
    </xdr:from>
    <xdr:to>
      <xdr:col>17</xdr:col>
      <xdr:colOff>151599</xdr:colOff>
      <xdr:row>41</xdr:row>
      <xdr:rowOff>42743</xdr:rowOff>
    </xdr:to>
    <xdr:sp macro="" textlink="">
      <xdr:nvSpPr>
        <xdr:cNvPr id="19" name="Rectangle 18"/>
        <xdr:cNvSpPr/>
      </xdr:nvSpPr>
      <xdr:spPr>
        <a:xfrm>
          <a:off x="9030100" y="5737412"/>
          <a:ext cx="1408499" cy="2115831"/>
        </a:xfrm>
        <a:prstGeom prst="rect">
          <a:avLst/>
        </a:prstGeom>
        <a:solidFill>
          <a:schemeClr val="accent1">
            <a:alpha val="26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j</a:t>
          </a:r>
        </a:p>
      </xdr:txBody>
    </xdr:sp>
    <xdr:clientData/>
  </xdr:twoCellAnchor>
  <xdr:twoCellAnchor>
    <xdr:from>
      <xdr:col>19</xdr:col>
      <xdr:colOff>520354</xdr:colOff>
      <xdr:row>30</xdr:row>
      <xdr:rowOff>51548</xdr:rowOff>
    </xdr:from>
    <xdr:to>
      <xdr:col>22</xdr:col>
      <xdr:colOff>230841</xdr:colOff>
      <xdr:row>41</xdr:row>
      <xdr:rowOff>58430</xdr:rowOff>
    </xdr:to>
    <xdr:sp macro="" textlink="">
      <xdr:nvSpPr>
        <xdr:cNvPr id="20" name="Rectangle 19"/>
        <xdr:cNvSpPr/>
      </xdr:nvSpPr>
      <xdr:spPr>
        <a:xfrm>
          <a:off x="12017589" y="5766548"/>
          <a:ext cx="1525840" cy="2102382"/>
        </a:xfrm>
        <a:prstGeom prst="rect">
          <a:avLst/>
        </a:prstGeom>
        <a:solidFill>
          <a:schemeClr val="accent1">
            <a:alpha val="26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e</a:t>
          </a:r>
        </a:p>
      </xdr:txBody>
    </xdr:sp>
    <xdr:clientData/>
  </xdr:twoCellAnchor>
  <xdr:twoCellAnchor editAs="oneCell">
    <xdr:from>
      <xdr:col>0</xdr:col>
      <xdr:colOff>557893</xdr:colOff>
      <xdr:row>46</xdr:row>
      <xdr:rowOff>122589</xdr:rowOff>
    </xdr:from>
    <xdr:to>
      <xdr:col>10</xdr:col>
      <xdr:colOff>462895</xdr:colOff>
      <xdr:row>65</xdr:row>
      <xdr:rowOff>102673</xdr:rowOff>
    </xdr:to>
    <xdr:pic>
      <xdr:nvPicPr>
        <xdr:cNvPr id="21" name="Picture 20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grayscl/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bright="-32000" contrast="3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5052" r="21319" b="30972"/>
        <a:stretch/>
      </xdr:blipFill>
      <xdr:spPr>
        <a:xfrm rot="5400000">
          <a:off x="1772209" y="7671273"/>
          <a:ext cx="3599584" cy="6028216"/>
        </a:xfrm>
        <a:prstGeom prst="rect">
          <a:avLst/>
        </a:prstGeom>
      </xdr:spPr>
    </xdr:pic>
    <xdr:clientData/>
  </xdr:twoCellAnchor>
  <xdr:twoCellAnchor>
    <xdr:from>
      <xdr:col>7</xdr:col>
      <xdr:colOff>347782</xdr:colOff>
      <xdr:row>51</xdr:row>
      <xdr:rowOff>91889</xdr:rowOff>
    </xdr:from>
    <xdr:to>
      <xdr:col>9</xdr:col>
      <xdr:colOff>549088</xdr:colOff>
      <xdr:row>62</xdr:row>
      <xdr:rowOff>98771</xdr:rowOff>
    </xdr:to>
    <xdr:sp macro="" textlink="">
      <xdr:nvSpPr>
        <xdr:cNvPr id="22" name="Rectangle 21"/>
        <xdr:cNvSpPr/>
      </xdr:nvSpPr>
      <xdr:spPr>
        <a:xfrm>
          <a:off x="4583606" y="9807389"/>
          <a:ext cx="1411541" cy="2102382"/>
        </a:xfrm>
        <a:prstGeom prst="rect">
          <a:avLst/>
        </a:prstGeom>
        <a:solidFill>
          <a:schemeClr val="accent1">
            <a:alpha val="26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f</a:t>
          </a:r>
        </a:p>
      </xdr:txBody>
    </xdr:sp>
    <xdr:clientData/>
  </xdr:twoCellAnchor>
  <xdr:twoCellAnchor>
    <xdr:from>
      <xdr:col>11</xdr:col>
      <xdr:colOff>358589</xdr:colOff>
      <xdr:row>47</xdr:row>
      <xdr:rowOff>112059</xdr:rowOff>
    </xdr:from>
    <xdr:to>
      <xdr:col>29</xdr:col>
      <xdr:colOff>350323</xdr:colOff>
      <xdr:row>65</xdr:row>
      <xdr:rowOff>67435</xdr:rowOff>
    </xdr:to>
    <xdr:sp macro="" textlink="">
      <xdr:nvSpPr>
        <xdr:cNvPr id="23" name="Rectangle 22"/>
        <xdr:cNvSpPr/>
      </xdr:nvSpPr>
      <xdr:spPr bwMode="auto">
        <a:xfrm>
          <a:off x="7014883" y="9065559"/>
          <a:ext cx="10883852" cy="3384376"/>
        </a:xfrm>
        <a:prstGeom prst="rect">
          <a:avLst/>
        </a:prstGeom>
        <a:solidFill>
          <a:srgbClr val="E5E5E5"/>
        </a:solidFill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  <a:extLst/>
      </xdr:spPr>
      <xdr:txBody>
        <a:bodyPr rot="0" spcFirstLastPara="0" vert="horz" wrap="square" lIns="90000" tIns="46800" rIns="90000" bIns="4680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a-DK"/>
          </a:defPPr>
          <a:lvl1pPr algn="l" rtl="0" fontAlgn="base">
            <a:spcBef>
              <a:spcPct val="50000"/>
            </a:spcBef>
            <a:spcAft>
              <a:spcPct val="0"/>
            </a:spcAft>
            <a:defRPr sz="1600" kern="1200">
              <a:solidFill>
                <a:schemeClr val="tx1"/>
              </a:solidFill>
              <a:latin typeface="Verdana" pitchFamily="34" charset="0"/>
              <a:ea typeface="ＭＳ Ｐゴシック" pitchFamily="-80" charset="-128"/>
              <a:cs typeface="+mn-cs"/>
            </a:defRPr>
          </a:lvl1pPr>
          <a:lvl2pPr marL="457200" algn="l" rtl="0" fontAlgn="base">
            <a:spcBef>
              <a:spcPct val="50000"/>
            </a:spcBef>
            <a:spcAft>
              <a:spcPct val="0"/>
            </a:spcAft>
            <a:defRPr sz="1600" kern="1200">
              <a:solidFill>
                <a:schemeClr val="tx1"/>
              </a:solidFill>
              <a:latin typeface="Verdana" pitchFamily="34" charset="0"/>
              <a:ea typeface="ＭＳ Ｐゴシック" pitchFamily="-80" charset="-128"/>
              <a:cs typeface="+mn-cs"/>
            </a:defRPr>
          </a:lvl2pPr>
          <a:lvl3pPr marL="914400" algn="l" rtl="0" fontAlgn="base">
            <a:spcBef>
              <a:spcPct val="50000"/>
            </a:spcBef>
            <a:spcAft>
              <a:spcPct val="0"/>
            </a:spcAft>
            <a:defRPr sz="1600" kern="1200">
              <a:solidFill>
                <a:schemeClr val="tx1"/>
              </a:solidFill>
              <a:latin typeface="Verdana" pitchFamily="34" charset="0"/>
              <a:ea typeface="ＭＳ Ｐゴシック" pitchFamily="-80" charset="-128"/>
              <a:cs typeface="+mn-cs"/>
            </a:defRPr>
          </a:lvl3pPr>
          <a:lvl4pPr marL="1371600" algn="l" rtl="0" fontAlgn="base">
            <a:spcBef>
              <a:spcPct val="50000"/>
            </a:spcBef>
            <a:spcAft>
              <a:spcPct val="0"/>
            </a:spcAft>
            <a:defRPr sz="1600" kern="1200">
              <a:solidFill>
                <a:schemeClr val="tx1"/>
              </a:solidFill>
              <a:latin typeface="Verdana" pitchFamily="34" charset="0"/>
              <a:ea typeface="ＭＳ Ｐゴシック" pitchFamily="-80" charset="-128"/>
              <a:cs typeface="+mn-cs"/>
            </a:defRPr>
          </a:lvl4pPr>
          <a:lvl5pPr marL="1828800" algn="l" rtl="0" fontAlgn="base">
            <a:spcBef>
              <a:spcPct val="50000"/>
            </a:spcBef>
            <a:spcAft>
              <a:spcPct val="0"/>
            </a:spcAft>
            <a:defRPr sz="1600" kern="1200">
              <a:solidFill>
                <a:schemeClr val="tx1"/>
              </a:solidFill>
              <a:latin typeface="Verdana" pitchFamily="34" charset="0"/>
              <a:ea typeface="ＭＳ Ｐゴシック" pitchFamily="-80" charset="-128"/>
              <a:cs typeface="+mn-cs"/>
            </a:defRPr>
          </a:lvl5pPr>
          <a:lvl6pPr marL="2286000" algn="l" defTabSz="914400" rtl="0" eaLnBrk="1" latinLnBrk="0" hangingPunct="1">
            <a:defRPr sz="1600" kern="1200">
              <a:solidFill>
                <a:schemeClr val="tx1"/>
              </a:solidFill>
              <a:latin typeface="Verdana" pitchFamily="34" charset="0"/>
              <a:ea typeface="ＭＳ Ｐゴシック" pitchFamily="-80" charset="-128"/>
              <a:cs typeface="+mn-cs"/>
            </a:defRPr>
          </a:lvl6pPr>
          <a:lvl7pPr marL="2743200" algn="l" defTabSz="914400" rtl="0" eaLnBrk="1" latinLnBrk="0" hangingPunct="1">
            <a:defRPr sz="1600" kern="1200">
              <a:solidFill>
                <a:schemeClr val="tx1"/>
              </a:solidFill>
              <a:latin typeface="Verdana" pitchFamily="34" charset="0"/>
              <a:ea typeface="ＭＳ Ｐゴシック" pitchFamily="-80" charset="-128"/>
              <a:cs typeface="+mn-cs"/>
            </a:defRPr>
          </a:lvl7pPr>
          <a:lvl8pPr marL="3200400" algn="l" defTabSz="914400" rtl="0" eaLnBrk="1" latinLnBrk="0" hangingPunct="1">
            <a:defRPr sz="1600" kern="1200">
              <a:solidFill>
                <a:schemeClr val="tx1"/>
              </a:solidFill>
              <a:latin typeface="Verdana" pitchFamily="34" charset="0"/>
              <a:ea typeface="ＭＳ Ｐゴシック" pitchFamily="-80" charset="-128"/>
              <a:cs typeface="+mn-cs"/>
            </a:defRPr>
          </a:lvl8pPr>
          <a:lvl9pPr marL="3657600" algn="l" defTabSz="914400" rtl="0" eaLnBrk="1" latinLnBrk="0" hangingPunct="1">
            <a:defRPr sz="1600" kern="1200">
              <a:solidFill>
                <a:schemeClr val="tx1"/>
              </a:solidFill>
              <a:latin typeface="Verdana" pitchFamily="34" charset="0"/>
              <a:ea typeface="ＭＳ Ｐゴシック" pitchFamily="-80" charset="-128"/>
              <a:cs typeface="+mn-cs"/>
            </a:defRPr>
          </a:lvl9pPr>
        </a:lstStyle>
        <a:p>
          <a:pPr marL="0" marR="0" indent="0" algn="ctr" defTabSz="914400" rtl="0" eaLnBrk="1" fontAlgn="base" latinLnBrk="0" hangingPunct="1">
            <a:lnSpc>
              <a:spcPct val="100000"/>
            </a:lnSpc>
            <a:spcBef>
              <a:spcPts val="432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da-DK" sz="1600" b="0" i="0" u="none" strike="noStrike" cap="none" normalizeH="0" baseline="0">
            <a:ln>
              <a:noFill/>
            </a:ln>
            <a:solidFill>
              <a:srgbClr val="FFFFFF"/>
            </a:solidFill>
            <a:effectLst/>
            <a:latin typeface="+mn-lt"/>
            <a:ea typeface="ＭＳ Ｐゴシック" pitchFamily="-80" charset="-128"/>
          </a:endParaRPr>
        </a:p>
      </xdr:txBody>
    </xdr:sp>
    <xdr:clientData/>
  </xdr:twoCellAnchor>
  <xdr:twoCellAnchor editAs="oneCell">
    <xdr:from>
      <xdr:col>12</xdr:col>
      <xdr:colOff>227356</xdr:colOff>
      <xdr:row>49</xdr:row>
      <xdr:rowOff>19090</xdr:rowOff>
    </xdr:from>
    <xdr:to>
      <xdr:col>28</xdr:col>
      <xdr:colOff>542922</xdr:colOff>
      <xdr:row>63</xdr:row>
      <xdr:rowOff>88396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488768" y="9353590"/>
          <a:ext cx="9997448" cy="2736306"/>
        </a:xfrm>
        <a:prstGeom prst="rect">
          <a:avLst/>
        </a:prstGeom>
      </xdr:spPr>
    </xdr:pic>
    <xdr:clientData/>
  </xdr:twoCellAnchor>
  <xdr:twoCellAnchor>
    <xdr:from>
      <xdr:col>20</xdr:col>
      <xdr:colOff>466565</xdr:colOff>
      <xdr:row>49</xdr:row>
      <xdr:rowOff>143436</xdr:rowOff>
    </xdr:from>
    <xdr:to>
      <xdr:col>23</xdr:col>
      <xdr:colOff>190500</xdr:colOff>
      <xdr:row>64</xdr:row>
      <xdr:rowOff>11206</xdr:rowOff>
    </xdr:to>
    <xdr:sp macro="" textlink="">
      <xdr:nvSpPr>
        <xdr:cNvPr id="25" name="Rectangle 24"/>
        <xdr:cNvSpPr/>
      </xdr:nvSpPr>
      <xdr:spPr>
        <a:xfrm>
          <a:off x="12568918" y="9477936"/>
          <a:ext cx="1539288" cy="2725270"/>
        </a:xfrm>
        <a:prstGeom prst="rect">
          <a:avLst/>
        </a:prstGeom>
        <a:solidFill>
          <a:schemeClr val="accent1">
            <a:alpha val="26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h</a:t>
          </a:r>
        </a:p>
      </xdr:txBody>
    </xdr:sp>
    <xdr:clientData/>
  </xdr:twoCellAnchor>
  <xdr:twoCellAnchor>
    <xdr:from>
      <xdr:col>18</xdr:col>
      <xdr:colOff>58670</xdr:colOff>
      <xdr:row>49</xdr:row>
      <xdr:rowOff>94130</xdr:rowOff>
    </xdr:from>
    <xdr:to>
      <xdr:col>20</xdr:col>
      <xdr:colOff>387723</xdr:colOff>
      <xdr:row>63</xdr:row>
      <xdr:rowOff>152400</xdr:rowOff>
    </xdr:to>
    <xdr:sp macro="" textlink="">
      <xdr:nvSpPr>
        <xdr:cNvPr id="26" name="Rectangle 25"/>
        <xdr:cNvSpPr/>
      </xdr:nvSpPr>
      <xdr:spPr>
        <a:xfrm>
          <a:off x="10950788" y="9428630"/>
          <a:ext cx="1539288" cy="2725270"/>
        </a:xfrm>
        <a:prstGeom prst="rect">
          <a:avLst/>
        </a:prstGeom>
        <a:solidFill>
          <a:schemeClr val="accent1">
            <a:alpha val="26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g</a:t>
          </a:r>
        </a:p>
      </xdr:txBody>
    </xdr:sp>
    <xdr:clientData/>
  </xdr:twoCellAnchor>
  <xdr:twoCellAnchor>
    <xdr:from>
      <xdr:col>0</xdr:col>
      <xdr:colOff>515193</xdr:colOff>
      <xdr:row>71</xdr:row>
      <xdr:rowOff>71437</xdr:rowOff>
    </xdr:from>
    <xdr:to>
      <xdr:col>10</xdr:col>
      <xdr:colOff>71437</xdr:colOff>
      <xdr:row>90</xdr:row>
      <xdr:rowOff>166687</xdr:rowOff>
    </xdr:to>
    <xdr:sp macro="" textlink="">
      <xdr:nvSpPr>
        <xdr:cNvPr id="29" name="Rectangle 28"/>
        <xdr:cNvSpPr/>
      </xdr:nvSpPr>
      <xdr:spPr bwMode="auto">
        <a:xfrm>
          <a:off x="515193" y="13596937"/>
          <a:ext cx="5747494" cy="3714750"/>
        </a:xfrm>
        <a:prstGeom prst="rect">
          <a:avLst/>
        </a:prstGeom>
        <a:solidFill>
          <a:schemeClr val="bg1">
            <a:lumMod val="85000"/>
          </a:schemeClr>
        </a:solidFill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  <a:extLst/>
      </xdr:spPr>
      <xdr:txBody>
        <a:bodyPr rot="0" spcFirstLastPara="0" vert="horz" wrap="square" lIns="90000" tIns="46800" rIns="90000" bIns="4680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a-DK"/>
          </a:defPPr>
          <a:lvl1pPr algn="l" rtl="0" fontAlgn="base">
            <a:spcBef>
              <a:spcPct val="50000"/>
            </a:spcBef>
            <a:spcAft>
              <a:spcPct val="0"/>
            </a:spcAft>
            <a:defRPr sz="1600" kern="1200">
              <a:solidFill>
                <a:schemeClr val="tx1"/>
              </a:solidFill>
              <a:latin typeface="Verdana" pitchFamily="34" charset="0"/>
              <a:ea typeface="ＭＳ Ｐゴシック" pitchFamily="-80" charset="-128"/>
              <a:cs typeface="+mn-cs"/>
            </a:defRPr>
          </a:lvl1pPr>
          <a:lvl2pPr marL="457200" algn="l" rtl="0" fontAlgn="base">
            <a:spcBef>
              <a:spcPct val="50000"/>
            </a:spcBef>
            <a:spcAft>
              <a:spcPct val="0"/>
            </a:spcAft>
            <a:defRPr sz="1600" kern="1200">
              <a:solidFill>
                <a:schemeClr val="tx1"/>
              </a:solidFill>
              <a:latin typeface="Verdana" pitchFamily="34" charset="0"/>
              <a:ea typeface="ＭＳ Ｐゴシック" pitchFamily="-80" charset="-128"/>
              <a:cs typeface="+mn-cs"/>
            </a:defRPr>
          </a:lvl2pPr>
          <a:lvl3pPr marL="914400" algn="l" rtl="0" fontAlgn="base">
            <a:spcBef>
              <a:spcPct val="50000"/>
            </a:spcBef>
            <a:spcAft>
              <a:spcPct val="0"/>
            </a:spcAft>
            <a:defRPr sz="1600" kern="1200">
              <a:solidFill>
                <a:schemeClr val="tx1"/>
              </a:solidFill>
              <a:latin typeface="Verdana" pitchFamily="34" charset="0"/>
              <a:ea typeface="ＭＳ Ｐゴシック" pitchFamily="-80" charset="-128"/>
              <a:cs typeface="+mn-cs"/>
            </a:defRPr>
          </a:lvl3pPr>
          <a:lvl4pPr marL="1371600" algn="l" rtl="0" fontAlgn="base">
            <a:spcBef>
              <a:spcPct val="50000"/>
            </a:spcBef>
            <a:spcAft>
              <a:spcPct val="0"/>
            </a:spcAft>
            <a:defRPr sz="1600" kern="1200">
              <a:solidFill>
                <a:schemeClr val="tx1"/>
              </a:solidFill>
              <a:latin typeface="Verdana" pitchFamily="34" charset="0"/>
              <a:ea typeface="ＭＳ Ｐゴシック" pitchFamily="-80" charset="-128"/>
              <a:cs typeface="+mn-cs"/>
            </a:defRPr>
          </a:lvl4pPr>
          <a:lvl5pPr marL="1828800" algn="l" rtl="0" fontAlgn="base">
            <a:spcBef>
              <a:spcPct val="50000"/>
            </a:spcBef>
            <a:spcAft>
              <a:spcPct val="0"/>
            </a:spcAft>
            <a:defRPr sz="1600" kern="1200">
              <a:solidFill>
                <a:schemeClr val="tx1"/>
              </a:solidFill>
              <a:latin typeface="Verdana" pitchFamily="34" charset="0"/>
              <a:ea typeface="ＭＳ Ｐゴシック" pitchFamily="-80" charset="-128"/>
              <a:cs typeface="+mn-cs"/>
            </a:defRPr>
          </a:lvl5pPr>
          <a:lvl6pPr marL="2286000" algn="l" defTabSz="914400" rtl="0" eaLnBrk="1" latinLnBrk="0" hangingPunct="1">
            <a:defRPr sz="1600" kern="1200">
              <a:solidFill>
                <a:schemeClr val="tx1"/>
              </a:solidFill>
              <a:latin typeface="Verdana" pitchFamily="34" charset="0"/>
              <a:ea typeface="ＭＳ Ｐゴシック" pitchFamily="-80" charset="-128"/>
              <a:cs typeface="+mn-cs"/>
            </a:defRPr>
          </a:lvl6pPr>
          <a:lvl7pPr marL="2743200" algn="l" defTabSz="914400" rtl="0" eaLnBrk="1" latinLnBrk="0" hangingPunct="1">
            <a:defRPr sz="1600" kern="1200">
              <a:solidFill>
                <a:schemeClr val="tx1"/>
              </a:solidFill>
              <a:latin typeface="Verdana" pitchFamily="34" charset="0"/>
              <a:ea typeface="ＭＳ Ｐゴシック" pitchFamily="-80" charset="-128"/>
              <a:cs typeface="+mn-cs"/>
            </a:defRPr>
          </a:lvl7pPr>
          <a:lvl8pPr marL="3200400" algn="l" defTabSz="914400" rtl="0" eaLnBrk="1" latinLnBrk="0" hangingPunct="1">
            <a:defRPr sz="1600" kern="1200">
              <a:solidFill>
                <a:schemeClr val="tx1"/>
              </a:solidFill>
              <a:latin typeface="Verdana" pitchFamily="34" charset="0"/>
              <a:ea typeface="ＭＳ Ｐゴシック" pitchFamily="-80" charset="-128"/>
              <a:cs typeface="+mn-cs"/>
            </a:defRPr>
          </a:lvl8pPr>
          <a:lvl9pPr marL="3657600" algn="l" defTabSz="914400" rtl="0" eaLnBrk="1" latinLnBrk="0" hangingPunct="1">
            <a:defRPr sz="1600" kern="1200">
              <a:solidFill>
                <a:schemeClr val="tx1"/>
              </a:solidFill>
              <a:latin typeface="Verdana" pitchFamily="34" charset="0"/>
              <a:ea typeface="ＭＳ Ｐゴシック" pitchFamily="-80" charset="-128"/>
              <a:cs typeface="+mn-cs"/>
            </a:defRPr>
          </a:lvl9pPr>
        </a:lstStyle>
        <a:p>
          <a:pPr marL="0" marR="0" indent="0" algn="ctr" defTabSz="914400" rtl="0" eaLnBrk="1" fontAlgn="base" latinLnBrk="0" hangingPunct="1">
            <a:lnSpc>
              <a:spcPct val="100000"/>
            </a:lnSpc>
            <a:spcBef>
              <a:spcPts val="432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da-DK" sz="1600" b="0" i="0" u="none" strike="noStrike" cap="none" normalizeH="0" baseline="0">
            <a:ln>
              <a:noFill/>
            </a:ln>
            <a:solidFill>
              <a:srgbClr val="FFFFFF"/>
            </a:solidFill>
            <a:effectLst/>
            <a:latin typeface="+mn-lt"/>
            <a:ea typeface="ＭＳ Ｐゴシック" pitchFamily="-80" charset="-128"/>
          </a:endParaRPr>
        </a:p>
      </xdr:txBody>
    </xdr:sp>
    <xdr:clientData/>
  </xdr:twoCellAnchor>
  <xdr:twoCellAnchor editAs="oneCell">
    <xdr:from>
      <xdr:col>5</xdr:col>
      <xdr:colOff>558942</xdr:colOff>
      <xdr:row>71</xdr:row>
      <xdr:rowOff>159901</xdr:rowOff>
    </xdr:from>
    <xdr:to>
      <xdr:col>8</xdr:col>
      <xdr:colOff>487313</xdr:colOff>
      <xdr:row>89</xdr:row>
      <xdr:rowOff>77636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654567" y="13685401"/>
          <a:ext cx="1785746" cy="3346735"/>
        </a:xfrm>
        <a:prstGeom prst="rect">
          <a:avLst/>
        </a:prstGeom>
      </xdr:spPr>
    </xdr:pic>
    <xdr:clientData/>
  </xdr:twoCellAnchor>
  <xdr:twoCellAnchor editAs="oneCell">
    <xdr:from>
      <xdr:col>1</xdr:col>
      <xdr:colOff>53136</xdr:colOff>
      <xdr:row>70</xdr:row>
      <xdr:rowOff>133284</xdr:rowOff>
    </xdr:from>
    <xdr:to>
      <xdr:col>3</xdr:col>
      <xdr:colOff>448892</xdr:colOff>
      <xdr:row>90</xdr:row>
      <xdr:rowOff>75434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21402817">
          <a:off x="672261" y="13468284"/>
          <a:ext cx="1634006" cy="3752150"/>
        </a:xfrm>
        <a:prstGeom prst="rect">
          <a:avLst/>
        </a:prstGeom>
      </xdr:spPr>
    </xdr:pic>
    <xdr:clientData/>
  </xdr:twoCellAnchor>
  <xdr:twoCellAnchor>
    <xdr:from>
      <xdr:col>1</xdr:col>
      <xdr:colOff>38821</xdr:colOff>
      <xdr:row>76</xdr:row>
      <xdr:rowOff>78281</xdr:rowOff>
    </xdr:from>
    <xdr:to>
      <xdr:col>3</xdr:col>
      <xdr:colOff>557893</xdr:colOff>
      <xdr:row>90</xdr:row>
      <xdr:rowOff>149678</xdr:rowOff>
    </xdr:to>
    <xdr:sp macro="" textlink="">
      <xdr:nvSpPr>
        <xdr:cNvPr id="32" name="Rectangle 31"/>
        <xdr:cNvSpPr/>
      </xdr:nvSpPr>
      <xdr:spPr>
        <a:xfrm>
          <a:off x="651142" y="14556281"/>
          <a:ext cx="1743715" cy="2738397"/>
        </a:xfrm>
        <a:prstGeom prst="rect">
          <a:avLst/>
        </a:prstGeom>
        <a:solidFill>
          <a:schemeClr val="accent1">
            <a:alpha val="26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b</a:t>
          </a:r>
        </a:p>
      </xdr:txBody>
    </xdr:sp>
    <xdr:clientData/>
  </xdr:twoCellAnchor>
  <xdr:twoCellAnchor>
    <xdr:from>
      <xdr:col>5</xdr:col>
      <xdr:colOff>550290</xdr:colOff>
      <xdr:row>74</xdr:row>
      <xdr:rowOff>167929</xdr:rowOff>
    </xdr:from>
    <xdr:to>
      <xdr:col>8</xdr:col>
      <xdr:colOff>464244</xdr:colOff>
      <xdr:row>89</xdr:row>
      <xdr:rowOff>48826</xdr:rowOff>
    </xdr:to>
    <xdr:sp macro="" textlink="">
      <xdr:nvSpPr>
        <xdr:cNvPr id="33" name="Rectangle 32"/>
        <xdr:cNvSpPr/>
      </xdr:nvSpPr>
      <xdr:spPr>
        <a:xfrm>
          <a:off x="3575878" y="14264929"/>
          <a:ext cx="1729307" cy="2738397"/>
        </a:xfrm>
        <a:prstGeom prst="rect">
          <a:avLst/>
        </a:prstGeom>
        <a:solidFill>
          <a:schemeClr val="accent1">
            <a:alpha val="26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c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3</xdr:row>
      <xdr:rowOff>57150</xdr:rowOff>
    </xdr:from>
    <xdr:to>
      <xdr:col>7</xdr:col>
      <xdr:colOff>419721</xdr:colOff>
      <xdr:row>10</xdr:row>
      <xdr:rowOff>66862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628650"/>
          <a:ext cx="4448796" cy="1343212"/>
        </a:xfrm>
        <a:prstGeom prst="rect">
          <a:avLst/>
        </a:prstGeom>
      </xdr:spPr>
    </xdr:pic>
    <xdr:clientData/>
  </xdr:twoCellAnchor>
  <xdr:twoCellAnchor>
    <xdr:from>
      <xdr:col>0</xdr:col>
      <xdr:colOff>238125</xdr:colOff>
      <xdr:row>3</xdr:row>
      <xdr:rowOff>76199</xdr:rowOff>
    </xdr:from>
    <xdr:to>
      <xdr:col>2</xdr:col>
      <xdr:colOff>4140</xdr:colOff>
      <xdr:row>10</xdr:row>
      <xdr:rowOff>66674</xdr:rowOff>
    </xdr:to>
    <xdr:sp macro="" textlink="">
      <xdr:nvSpPr>
        <xdr:cNvPr id="3" name="Rectangle 2"/>
        <xdr:cNvSpPr/>
      </xdr:nvSpPr>
      <xdr:spPr>
        <a:xfrm>
          <a:off x="238125" y="647699"/>
          <a:ext cx="985215" cy="1323975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a</a:t>
          </a:r>
        </a:p>
      </xdr:txBody>
    </xdr:sp>
    <xdr:clientData/>
  </xdr:twoCellAnchor>
  <xdr:twoCellAnchor>
    <xdr:from>
      <xdr:col>2</xdr:col>
      <xdr:colOff>171450</xdr:colOff>
      <xdr:row>3</xdr:row>
      <xdr:rowOff>95249</xdr:rowOff>
    </xdr:from>
    <xdr:to>
      <xdr:col>3</xdr:col>
      <xdr:colOff>547065</xdr:colOff>
      <xdr:row>10</xdr:row>
      <xdr:rowOff>85724</xdr:rowOff>
    </xdr:to>
    <xdr:sp macro="" textlink="">
      <xdr:nvSpPr>
        <xdr:cNvPr id="4" name="Rectangle 3"/>
        <xdr:cNvSpPr/>
      </xdr:nvSpPr>
      <xdr:spPr>
        <a:xfrm>
          <a:off x="1390650" y="666749"/>
          <a:ext cx="985215" cy="1323975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b</a:t>
          </a:r>
        </a:p>
      </xdr:txBody>
    </xdr:sp>
    <xdr:clientData/>
  </xdr:twoCellAnchor>
  <xdr:twoCellAnchor>
    <xdr:from>
      <xdr:col>4</xdr:col>
      <xdr:colOff>142875</xdr:colOff>
      <xdr:row>3</xdr:row>
      <xdr:rowOff>104774</xdr:rowOff>
    </xdr:from>
    <xdr:to>
      <xdr:col>5</xdr:col>
      <xdr:colOff>518490</xdr:colOff>
      <xdr:row>10</xdr:row>
      <xdr:rowOff>95249</xdr:rowOff>
    </xdr:to>
    <xdr:sp macro="" textlink="">
      <xdr:nvSpPr>
        <xdr:cNvPr id="5" name="Rectangle 4"/>
        <xdr:cNvSpPr/>
      </xdr:nvSpPr>
      <xdr:spPr>
        <a:xfrm>
          <a:off x="2581275" y="676274"/>
          <a:ext cx="985215" cy="1323975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</a:t>
          </a:r>
          <a:r>
            <a:rPr lang="da-DK" sz="1100" b="1" baseline="0">
              <a:solidFill>
                <a:srgbClr val="C00000"/>
              </a:solidFill>
            </a:rPr>
            <a:t> c</a:t>
          </a:r>
          <a:endParaRPr lang="da-DK" sz="1100" b="1">
            <a:solidFill>
              <a:srgbClr val="C00000"/>
            </a:solidFill>
          </a:endParaRPr>
        </a:p>
      </xdr:txBody>
    </xdr:sp>
    <xdr:clientData/>
  </xdr:twoCellAnchor>
  <xdr:twoCellAnchor>
    <xdr:from>
      <xdr:col>6</xdr:col>
      <xdr:colOff>66675</xdr:colOff>
      <xdr:row>3</xdr:row>
      <xdr:rowOff>76199</xdr:rowOff>
    </xdr:from>
    <xdr:to>
      <xdr:col>7</xdr:col>
      <xdr:colOff>442290</xdr:colOff>
      <xdr:row>10</xdr:row>
      <xdr:rowOff>66674</xdr:rowOff>
    </xdr:to>
    <xdr:sp macro="" textlink="">
      <xdr:nvSpPr>
        <xdr:cNvPr id="6" name="Rectangle 5"/>
        <xdr:cNvSpPr/>
      </xdr:nvSpPr>
      <xdr:spPr>
        <a:xfrm>
          <a:off x="3724275" y="647699"/>
          <a:ext cx="985215" cy="1323975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d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4</xdr:row>
      <xdr:rowOff>19050</xdr:rowOff>
    </xdr:from>
    <xdr:to>
      <xdr:col>5</xdr:col>
      <xdr:colOff>28942</xdr:colOff>
      <xdr:row>15</xdr:row>
      <xdr:rowOff>162237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781050"/>
          <a:ext cx="2629267" cy="2238687"/>
        </a:xfrm>
        <a:prstGeom prst="rect">
          <a:avLst/>
        </a:prstGeom>
      </xdr:spPr>
    </xdr:pic>
    <xdr:clientData/>
  </xdr:twoCellAnchor>
  <xdr:twoCellAnchor>
    <xdr:from>
      <xdr:col>3</xdr:col>
      <xdr:colOff>145502</xdr:colOff>
      <xdr:row>6</xdr:row>
      <xdr:rowOff>177363</xdr:rowOff>
    </xdr:from>
    <xdr:to>
      <xdr:col>5</xdr:col>
      <xdr:colOff>19707</xdr:colOff>
      <xdr:row>15</xdr:row>
      <xdr:rowOff>48939</xdr:rowOff>
    </xdr:to>
    <xdr:sp macro="" textlink="">
      <xdr:nvSpPr>
        <xdr:cNvPr id="3" name="Rectangle 2"/>
        <xdr:cNvSpPr/>
      </xdr:nvSpPr>
      <xdr:spPr>
        <a:xfrm>
          <a:off x="1978243" y="1320363"/>
          <a:ext cx="1096033" cy="1586076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a</a:t>
          </a:r>
        </a:p>
      </xdr:txBody>
    </xdr:sp>
    <xdr:clientData/>
  </xdr:twoCellAnchor>
  <xdr:twoCellAnchor editAs="oneCell">
    <xdr:from>
      <xdr:col>6</xdr:col>
      <xdr:colOff>210206</xdr:colOff>
      <xdr:row>4</xdr:row>
      <xdr:rowOff>91966</xdr:rowOff>
    </xdr:from>
    <xdr:to>
      <xdr:col>10</xdr:col>
      <xdr:colOff>576818</xdr:colOff>
      <xdr:row>15</xdr:row>
      <xdr:rowOff>139890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75689" y="853966"/>
          <a:ext cx="2810267" cy="2143424"/>
        </a:xfrm>
        <a:prstGeom prst="rect">
          <a:avLst/>
        </a:prstGeom>
      </xdr:spPr>
    </xdr:pic>
    <xdr:clientData/>
  </xdr:twoCellAnchor>
  <xdr:twoCellAnchor>
    <xdr:from>
      <xdr:col>6</xdr:col>
      <xdr:colOff>455557</xdr:colOff>
      <xdr:row>6</xdr:row>
      <xdr:rowOff>93281</xdr:rowOff>
    </xdr:from>
    <xdr:to>
      <xdr:col>8</xdr:col>
      <xdr:colOff>85397</xdr:colOff>
      <xdr:row>14</xdr:row>
      <xdr:rowOff>155357</xdr:rowOff>
    </xdr:to>
    <xdr:sp macro="" textlink="">
      <xdr:nvSpPr>
        <xdr:cNvPr id="5" name="Rectangle 4"/>
        <xdr:cNvSpPr/>
      </xdr:nvSpPr>
      <xdr:spPr>
        <a:xfrm>
          <a:off x="4121040" y="1236281"/>
          <a:ext cx="851667" cy="1586076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b</a:t>
          </a:r>
        </a:p>
      </xdr:txBody>
    </xdr:sp>
    <xdr:clientData/>
  </xdr:twoCellAnchor>
  <xdr:twoCellAnchor editAs="oneCell">
    <xdr:from>
      <xdr:col>11</xdr:col>
      <xdr:colOff>396974</xdr:colOff>
      <xdr:row>3</xdr:row>
      <xdr:rowOff>104381</xdr:rowOff>
    </xdr:from>
    <xdr:to>
      <xdr:col>13</xdr:col>
      <xdr:colOff>137948</xdr:colOff>
      <xdr:row>17</xdr:row>
      <xdr:rowOff>12581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17026" y="675881"/>
          <a:ext cx="962801" cy="2575200"/>
        </a:xfrm>
        <a:prstGeom prst="rect">
          <a:avLst/>
        </a:prstGeom>
      </xdr:spPr>
    </xdr:pic>
    <xdr:clientData/>
  </xdr:twoCellAnchor>
  <xdr:twoCellAnchor>
    <xdr:from>
      <xdr:col>11</xdr:col>
      <xdr:colOff>443734</xdr:colOff>
      <xdr:row>5</xdr:row>
      <xdr:rowOff>179991</xdr:rowOff>
    </xdr:from>
    <xdr:to>
      <xdr:col>12</xdr:col>
      <xdr:colOff>420414</xdr:colOff>
      <xdr:row>14</xdr:row>
      <xdr:rowOff>51567</xdr:rowOff>
    </xdr:to>
    <xdr:sp macro="" textlink="">
      <xdr:nvSpPr>
        <xdr:cNvPr id="7" name="Rectangle 6"/>
        <xdr:cNvSpPr/>
      </xdr:nvSpPr>
      <xdr:spPr>
        <a:xfrm>
          <a:off x="7163786" y="1132491"/>
          <a:ext cx="587594" cy="1586076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c</a:t>
          </a:r>
        </a:p>
      </xdr:txBody>
    </xdr:sp>
    <xdr:clientData/>
  </xdr:twoCellAnchor>
  <xdr:twoCellAnchor editAs="oneCell">
    <xdr:from>
      <xdr:col>13</xdr:col>
      <xdr:colOff>361293</xdr:colOff>
      <xdr:row>4</xdr:row>
      <xdr:rowOff>137948</xdr:rowOff>
    </xdr:from>
    <xdr:to>
      <xdr:col>18</xdr:col>
      <xdr:colOff>202728</xdr:colOff>
      <xdr:row>16</xdr:row>
      <xdr:rowOff>23951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03172" y="899948"/>
          <a:ext cx="2896004" cy="2172003"/>
        </a:xfrm>
        <a:prstGeom prst="rect">
          <a:avLst/>
        </a:prstGeom>
      </xdr:spPr>
    </xdr:pic>
    <xdr:clientData/>
  </xdr:twoCellAnchor>
  <xdr:twoCellAnchor>
    <xdr:from>
      <xdr:col>16</xdr:col>
      <xdr:colOff>24634</xdr:colOff>
      <xdr:row>6</xdr:row>
      <xdr:rowOff>135322</xdr:rowOff>
    </xdr:from>
    <xdr:to>
      <xdr:col>17</xdr:col>
      <xdr:colOff>1315</xdr:colOff>
      <xdr:row>15</xdr:row>
      <xdr:rowOff>6898</xdr:rowOff>
    </xdr:to>
    <xdr:sp macro="" textlink="">
      <xdr:nvSpPr>
        <xdr:cNvPr id="9" name="Rectangle 8"/>
        <xdr:cNvSpPr/>
      </xdr:nvSpPr>
      <xdr:spPr>
        <a:xfrm>
          <a:off x="9799255" y="1278322"/>
          <a:ext cx="587594" cy="1586076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d</a:t>
          </a:r>
        </a:p>
      </xdr:txBody>
    </xdr:sp>
    <xdr:clientData/>
  </xdr:twoCellAnchor>
  <xdr:twoCellAnchor editAs="oneCell">
    <xdr:from>
      <xdr:col>0</xdr:col>
      <xdr:colOff>342900</xdr:colOff>
      <xdr:row>20</xdr:row>
      <xdr:rowOff>171450</xdr:rowOff>
    </xdr:from>
    <xdr:to>
      <xdr:col>9</xdr:col>
      <xdr:colOff>718</xdr:colOff>
      <xdr:row>30</xdr:row>
      <xdr:rowOff>171716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2900" y="3981450"/>
          <a:ext cx="5144218" cy="1905266"/>
        </a:xfrm>
        <a:prstGeom prst="rect">
          <a:avLst/>
        </a:prstGeom>
      </xdr:spPr>
    </xdr:pic>
    <xdr:clientData/>
  </xdr:twoCellAnchor>
  <xdr:twoCellAnchor>
    <xdr:from>
      <xdr:col>3</xdr:col>
      <xdr:colOff>149443</xdr:colOff>
      <xdr:row>6</xdr:row>
      <xdr:rowOff>177363</xdr:rowOff>
    </xdr:from>
    <xdr:to>
      <xdr:col>5</xdr:col>
      <xdr:colOff>23648</xdr:colOff>
      <xdr:row>15</xdr:row>
      <xdr:rowOff>48939</xdr:rowOff>
    </xdr:to>
    <xdr:sp macro="" textlink="">
      <xdr:nvSpPr>
        <xdr:cNvPr id="11" name="Rectangle 10"/>
        <xdr:cNvSpPr/>
      </xdr:nvSpPr>
      <xdr:spPr>
        <a:xfrm>
          <a:off x="1978243" y="1320363"/>
          <a:ext cx="1093405" cy="1586076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a</a:t>
          </a:r>
        </a:p>
      </xdr:txBody>
    </xdr:sp>
    <xdr:clientData/>
  </xdr:twoCellAnchor>
  <xdr:twoCellAnchor>
    <xdr:from>
      <xdr:col>1</xdr:col>
      <xdr:colOff>187543</xdr:colOff>
      <xdr:row>21</xdr:row>
      <xdr:rowOff>53538</xdr:rowOff>
    </xdr:from>
    <xdr:to>
      <xdr:col>3</xdr:col>
      <xdr:colOff>190500</xdr:colOff>
      <xdr:row>29</xdr:row>
      <xdr:rowOff>115614</xdr:rowOff>
    </xdr:to>
    <xdr:sp macro="" textlink="">
      <xdr:nvSpPr>
        <xdr:cNvPr id="12" name="Rectangle 11"/>
        <xdr:cNvSpPr/>
      </xdr:nvSpPr>
      <xdr:spPr>
        <a:xfrm>
          <a:off x="797143" y="4054038"/>
          <a:ext cx="1222157" cy="1586076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e-AmGH33A</a:t>
          </a:r>
        </a:p>
      </xdr:txBody>
    </xdr:sp>
    <xdr:clientData/>
  </xdr:twoCellAnchor>
  <xdr:twoCellAnchor>
    <xdr:from>
      <xdr:col>5</xdr:col>
      <xdr:colOff>139919</xdr:colOff>
      <xdr:row>21</xdr:row>
      <xdr:rowOff>110688</xdr:rowOff>
    </xdr:from>
    <xdr:to>
      <xdr:col>7</xdr:col>
      <xdr:colOff>76201</xdr:colOff>
      <xdr:row>29</xdr:row>
      <xdr:rowOff>172764</xdr:rowOff>
    </xdr:to>
    <xdr:sp macro="" textlink="">
      <xdr:nvSpPr>
        <xdr:cNvPr id="13" name="Rectangle 12"/>
        <xdr:cNvSpPr/>
      </xdr:nvSpPr>
      <xdr:spPr>
        <a:xfrm>
          <a:off x="3187919" y="4111188"/>
          <a:ext cx="1155482" cy="1586076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e-AmGH33B</a:t>
          </a:r>
        </a:p>
      </xdr:txBody>
    </xdr:sp>
    <xdr:clientData/>
  </xdr:twoCellAnchor>
  <xdr:twoCellAnchor>
    <xdr:from>
      <xdr:col>7</xdr:col>
      <xdr:colOff>73244</xdr:colOff>
      <xdr:row>21</xdr:row>
      <xdr:rowOff>110688</xdr:rowOff>
    </xdr:from>
    <xdr:to>
      <xdr:col>9</xdr:col>
      <xdr:colOff>9526</xdr:colOff>
      <xdr:row>29</xdr:row>
      <xdr:rowOff>172764</xdr:rowOff>
    </xdr:to>
    <xdr:sp macro="" textlink="">
      <xdr:nvSpPr>
        <xdr:cNvPr id="14" name="Rectangle 13"/>
        <xdr:cNvSpPr/>
      </xdr:nvSpPr>
      <xdr:spPr>
        <a:xfrm>
          <a:off x="4340444" y="4111188"/>
          <a:ext cx="1155482" cy="1586076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e-control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68521</xdr:colOff>
      <xdr:row>4</xdr:row>
      <xdr:rowOff>27860</xdr:rowOff>
    </xdr:from>
    <xdr:to>
      <xdr:col>23</xdr:col>
      <xdr:colOff>441406</xdr:colOff>
      <xdr:row>31</xdr:row>
      <xdr:rowOff>119300</xdr:rowOff>
    </xdr:to>
    <xdr:pic>
      <xdr:nvPicPr>
        <xdr:cNvPr id="40" name="Picture 39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74" t="-450" r="2361" b="-6531"/>
        <a:stretch/>
      </xdr:blipFill>
      <xdr:spPr>
        <a:xfrm>
          <a:off x="8554430" y="789860"/>
          <a:ext cx="5828112" cy="5234940"/>
        </a:xfrm>
        <a:prstGeom prst="rect">
          <a:avLst/>
        </a:prstGeom>
      </xdr:spPr>
    </xdr:pic>
    <xdr:clientData/>
  </xdr:twoCellAnchor>
  <xdr:twoCellAnchor>
    <xdr:from>
      <xdr:col>14</xdr:col>
      <xdr:colOff>169419</xdr:colOff>
      <xdr:row>9</xdr:row>
      <xdr:rowOff>77555</xdr:rowOff>
    </xdr:from>
    <xdr:to>
      <xdr:col>20</xdr:col>
      <xdr:colOff>301940</xdr:colOff>
      <xdr:row>28</xdr:row>
      <xdr:rowOff>160380</xdr:rowOff>
    </xdr:to>
    <xdr:sp macro="" textlink="">
      <xdr:nvSpPr>
        <xdr:cNvPr id="41" name="Rectangle 40"/>
        <xdr:cNvSpPr/>
      </xdr:nvSpPr>
      <xdr:spPr>
        <a:xfrm>
          <a:off x="8655328" y="1792055"/>
          <a:ext cx="3769339" cy="3702325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b</a:t>
          </a:r>
        </a:p>
      </xdr:txBody>
    </xdr:sp>
    <xdr:clientData/>
  </xdr:twoCellAnchor>
  <xdr:twoCellAnchor editAs="oneCell">
    <xdr:from>
      <xdr:col>24</xdr:col>
      <xdr:colOff>35389</xdr:colOff>
      <xdr:row>3</xdr:row>
      <xdr:rowOff>94119</xdr:rowOff>
    </xdr:from>
    <xdr:to>
      <xdr:col>33</xdr:col>
      <xdr:colOff>593155</xdr:colOff>
      <xdr:row>30</xdr:row>
      <xdr:rowOff>2679</xdr:rowOff>
    </xdr:to>
    <xdr:pic>
      <xdr:nvPicPr>
        <xdr:cNvPr id="42" name="Picture 41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duotone>
            <a:prstClr val="black"/>
            <a:schemeClr val="tx2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131000"/>
                  </a14:imgEffect>
                  <a14:imgEffect>
                    <a14:brightnessContrast bright="-1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87" t="-2654" r="7002" b="-461"/>
        <a:stretch/>
      </xdr:blipFill>
      <xdr:spPr>
        <a:xfrm>
          <a:off x="14582662" y="665619"/>
          <a:ext cx="6012993" cy="5052060"/>
        </a:xfrm>
        <a:prstGeom prst="rect">
          <a:avLst/>
        </a:prstGeom>
      </xdr:spPr>
    </xdr:pic>
    <xdr:clientData/>
  </xdr:twoCellAnchor>
  <xdr:twoCellAnchor>
    <xdr:from>
      <xdr:col>24</xdr:col>
      <xdr:colOff>255556</xdr:colOff>
      <xdr:row>10</xdr:row>
      <xdr:rowOff>64303</xdr:rowOff>
    </xdr:from>
    <xdr:to>
      <xdr:col>31</xdr:col>
      <xdr:colOff>550417</xdr:colOff>
      <xdr:row>28</xdr:row>
      <xdr:rowOff>127250</xdr:rowOff>
    </xdr:to>
    <xdr:sp macro="" textlink="">
      <xdr:nvSpPr>
        <xdr:cNvPr id="43" name="Rectangle 42"/>
        <xdr:cNvSpPr/>
      </xdr:nvSpPr>
      <xdr:spPr>
        <a:xfrm>
          <a:off x="14802829" y="1969303"/>
          <a:ext cx="4537815" cy="3491947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c</a:t>
          </a:r>
        </a:p>
      </xdr:txBody>
    </xdr:sp>
    <xdr:clientData/>
  </xdr:twoCellAnchor>
  <xdr:twoCellAnchor editAs="oneCell">
    <xdr:from>
      <xdr:col>34</xdr:col>
      <xdr:colOff>40749</xdr:colOff>
      <xdr:row>3</xdr:row>
      <xdr:rowOff>158919</xdr:rowOff>
    </xdr:from>
    <xdr:to>
      <xdr:col>43</xdr:col>
      <xdr:colOff>603694</xdr:colOff>
      <xdr:row>30</xdr:row>
      <xdr:rowOff>158918</xdr:rowOff>
    </xdr:to>
    <xdr:pic>
      <xdr:nvPicPr>
        <xdr:cNvPr id="44" name="Picture 43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duotone>
            <a:prstClr val="black"/>
            <a:schemeClr val="tx2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894" t="-1526" r="9220" b="-4260"/>
        <a:stretch/>
      </xdr:blipFill>
      <xdr:spPr>
        <a:xfrm>
          <a:off x="20649385" y="730419"/>
          <a:ext cx="6018173" cy="5143499"/>
        </a:xfrm>
        <a:prstGeom prst="rect">
          <a:avLst/>
        </a:prstGeom>
      </xdr:spPr>
    </xdr:pic>
    <xdr:clientData/>
  </xdr:twoCellAnchor>
  <xdr:twoCellAnchor>
    <xdr:from>
      <xdr:col>34</xdr:col>
      <xdr:colOff>231196</xdr:colOff>
      <xdr:row>9</xdr:row>
      <xdr:rowOff>80478</xdr:rowOff>
    </xdr:from>
    <xdr:to>
      <xdr:col>43</xdr:col>
      <xdr:colOff>590855</xdr:colOff>
      <xdr:row>26</xdr:row>
      <xdr:rowOff>172073</xdr:rowOff>
    </xdr:to>
    <xdr:sp macro="" textlink="">
      <xdr:nvSpPr>
        <xdr:cNvPr id="45" name="Rectangle 44"/>
        <xdr:cNvSpPr/>
      </xdr:nvSpPr>
      <xdr:spPr>
        <a:xfrm>
          <a:off x="20839832" y="1794978"/>
          <a:ext cx="5814887" cy="3330095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d</a:t>
          </a:r>
        </a:p>
      </xdr:txBody>
    </xdr:sp>
    <xdr:clientData/>
  </xdr:twoCellAnchor>
  <xdr:twoCellAnchor editAs="oneCell">
    <xdr:from>
      <xdr:col>2</xdr:col>
      <xdr:colOff>346363</xdr:colOff>
      <xdr:row>5</xdr:row>
      <xdr:rowOff>121226</xdr:rowOff>
    </xdr:from>
    <xdr:to>
      <xdr:col>12</xdr:col>
      <xdr:colOff>173184</xdr:colOff>
      <xdr:row>28</xdr:row>
      <xdr:rowOff>155864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5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8636" y="1073726"/>
          <a:ext cx="5888184" cy="4416138"/>
        </a:xfrm>
        <a:prstGeom prst="rect">
          <a:avLst/>
        </a:prstGeom>
      </xdr:spPr>
    </xdr:pic>
    <xdr:clientData/>
  </xdr:twoCellAnchor>
  <xdr:twoCellAnchor>
    <xdr:from>
      <xdr:col>3</xdr:col>
      <xdr:colOff>60415</xdr:colOff>
      <xdr:row>10</xdr:row>
      <xdr:rowOff>100853</xdr:rowOff>
    </xdr:from>
    <xdr:to>
      <xdr:col>10</xdr:col>
      <xdr:colOff>112059</xdr:colOff>
      <xdr:row>25</xdr:row>
      <xdr:rowOff>182791</xdr:rowOff>
    </xdr:to>
    <xdr:sp macro="" textlink="">
      <xdr:nvSpPr>
        <xdr:cNvPr id="47" name="Rectangle 46"/>
        <xdr:cNvSpPr/>
      </xdr:nvSpPr>
      <xdr:spPr>
        <a:xfrm>
          <a:off x="1875768" y="2005853"/>
          <a:ext cx="4287467" cy="2939438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a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549519</xdr:colOff>
      <xdr:row>5</xdr:row>
      <xdr:rowOff>0</xdr:rowOff>
    </xdr:from>
    <xdr:to>
      <xdr:col>7</xdr:col>
      <xdr:colOff>427737</xdr:colOff>
      <xdr:row>17</xdr:row>
      <xdr:rowOff>9845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519" y="952500"/>
          <a:ext cx="4135160" cy="2295845"/>
        </a:xfrm>
        <a:prstGeom prst="rect">
          <a:avLst/>
        </a:prstGeom>
      </xdr:spPr>
    </xdr:pic>
    <xdr:clientData/>
  </xdr:twoCellAnchor>
  <xdr:twoCellAnchor>
    <xdr:from>
      <xdr:col>3</xdr:col>
      <xdr:colOff>420414</xdr:colOff>
      <xdr:row>5</xdr:row>
      <xdr:rowOff>139212</xdr:rowOff>
    </xdr:from>
    <xdr:to>
      <xdr:col>4</xdr:col>
      <xdr:colOff>269329</xdr:colOff>
      <xdr:row>14</xdr:row>
      <xdr:rowOff>65942</xdr:rowOff>
    </xdr:to>
    <xdr:sp macro="" textlink="">
      <xdr:nvSpPr>
        <xdr:cNvPr id="3" name="Rectangle 2"/>
        <xdr:cNvSpPr/>
      </xdr:nvSpPr>
      <xdr:spPr>
        <a:xfrm>
          <a:off x="2253155" y="1091712"/>
          <a:ext cx="459829" cy="1641230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a</a:t>
          </a:r>
        </a:p>
      </xdr:txBody>
    </xdr:sp>
    <xdr:clientData/>
  </xdr:twoCellAnchor>
  <xdr:twoCellAnchor>
    <xdr:from>
      <xdr:col>2</xdr:col>
      <xdr:colOff>13188</xdr:colOff>
      <xdr:row>5</xdr:row>
      <xdr:rowOff>152400</xdr:rowOff>
    </xdr:from>
    <xdr:to>
      <xdr:col>2</xdr:col>
      <xdr:colOff>533401</xdr:colOff>
      <xdr:row>14</xdr:row>
      <xdr:rowOff>79130</xdr:rowOff>
    </xdr:to>
    <xdr:sp macro="" textlink="">
      <xdr:nvSpPr>
        <xdr:cNvPr id="4" name="Rectangle 3"/>
        <xdr:cNvSpPr/>
      </xdr:nvSpPr>
      <xdr:spPr>
        <a:xfrm>
          <a:off x="1229457" y="1104900"/>
          <a:ext cx="520213" cy="1641230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e</a:t>
          </a:r>
        </a:p>
      </xdr:txBody>
    </xdr:sp>
    <xdr:clientData/>
  </xdr:twoCellAnchor>
  <xdr:twoCellAnchor editAs="oneCell">
    <xdr:from>
      <xdr:col>8</xdr:col>
      <xdr:colOff>19707</xdr:colOff>
      <xdr:row>5</xdr:row>
      <xdr:rowOff>32845</xdr:rowOff>
    </xdr:from>
    <xdr:to>
      <xdr:col>15</xdr:col>
      <xdr:colOff>1579</xdr:colOff>
      <xdr:row>16</xdr:row>
      <xdr:rowOff>118874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07017" y="985345"/>
          <a:ext cx="4258269" cy="2181529"/>
        </a:xfrm>
        <a:prstGeom prst="rect">
          <a:avLst/>
        </a:prstGeom>
      </xdr:spPr>
    </xdr:pic>
    <xdr:clientData/>
  </xdr:twoCellAnchor>
  <xdr:twoCellAnchor>
    <xdr:from>
      <xdr:col>11</xdr:col>
      <xdr:colOff>499241</xdr:colOff>
      <xdr:row>5</xdr:row>
      <xdr:rowOff>120819</xdr:rowOff>
    </xdr:from>
    <xdr:to>
      <xdr:col>12</xdr:col>
      <xdr:colOff>453258</xdr:colOff>
      <xdr:row>14</xdr:row>
      <xdr:rowOff>47549</xdr:rowOff>
    </xdr:to>
    <xdr:sp macro="" textlink="">
      <xdr:nvSpPr>
        <xdr:cNvPr id="6" name="Rectangle 5"/>
        <xdr:cNvSpPr/>
      </xdr:nvSpPr>
      <xdr:spPr>
        <a:xfrm>
          <a:off x="7219293" y="1073319"/>
          <a:ext cx="564931" cy="1641230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i</a:t>
          </a:r>
        </a:p>
      </xdr:txBody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7</xdr:col>
      <xdr:colOff>392733</xdr:colOff>
      <xdr:row>31</xdr:row>
      <xdr:rowOff>28898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0914" y="3619500"/>
          <a:ext cx="4058216" cy="2314898"/>
        </a:xfrm>
        <a:prstGeom prst="rect">
          <a:avLst/>
        </a:prstGeom>
      </xdr:spPr>
    </xdr:pic>
    <xdr:clientData/>
  </xdr:twoCellAnchor>
  <xdr:twoCellAnchor>
    <xdr:from>
      <xdr:col>1</xdr:col>
      <xdr:colOff>298231</xdr:colOff>
      <xdr:row>19</xdr:row>
      <xdr:rowOff>135271</xdr:rowOff>
    </xdr:from>
    <xdr:to>
      <xdr:col>2</xdr:col>
      <xdr:colOff>256189</xdr:colOff>
      <xdr:row>28</xdr:row>
      <xdr:rowOff>62001</xdr:rowOff>
    </xdr:to>
    <xdr:sp macro="" textlink="">
      <xdr:nvSpPr>
        <xdr:cNvPr id="8" name="Rectangle 7"/>
        <xdr:cNvSpPr/>
      </xdr:nvSpPr>
      <xdr:spPr>
        <a:xfrm>
          <a:off x="909145" y="3754771"/>
          <a:ext cx="568872" cy="1641230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k</a:t>
          </a:r>
        </a:p>
      </xdr:txBody>
    </xdr:sp>
    <xdr:clientData/>
  </xdr:twoCellAnchor>
  <xdr:twoCellAnchor editAs="oneCell">
    <xdr:from>
      <xdr:col>8</xdr:col>
      <xdr:colOff>39414</xdr:colOff>
      <xdr:row>19</xdr:row>
      <xdr:rowOff>6568</xdr:rowOff>
    </xdr:from>
    <xdr:to>
      <xdr:col>14</xdr:col>
      <xdr:colOff>327358</xdr:colOff>
      <xdr:row>32</xdr:row>
      <xdr:rowOff>149809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26724" y="3626068"/>
          <a:ext cx="3953427" cy="2619741"/>
        </a:xfrm>
        <a:prstGeom prst="rect">
          <a:avLst/>
        </a:prstGeom>
      </xdr:spPr>
    </xdr:pic>
    <xdr:clientData/>
  </xdr:twoCellAnchor>
  <xdr:twoCellAnchor>
    <xdr:from>
      <xdr:col>8</xdr:col>
      <xdr:colOff>227286</xdr:colOff>
      <xdr:row>19</xdr:row>
      <xdr:rowOff>136585</xdr:rowOff>
    </xdr:from>
    <xdr:to>
      <xdr:col>9</xdr:col>
      <xdr:colOff>185244</xdr:colOff>
      <xdr:row>28</xdr:row>
      <xdr:rowOff>63315</xdr:rowOff>
    </xdr:to>
    <xdr:sp macro="" textlink="">
      <xdr:nvSpPr>
        <xdr:cNvPr id="10" name="Rectangle 9"/>
        <xdr:cNvSpPr/>
      </xdr:nvSpPr>
      <xdr:spPr>
        <a:xfrm>
          <a:off x="5114596" y="3756085"/>
          <a:ext cx="568872" cy="1641230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o</a:t>
          </a:r>
        </a:p>
      </xdr:txBody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7</xdr:col>
      <xdr:colOff>583260</xdr:colOff>
      <xdr:row>45</xdr:row>
      <xdr:rowOff>171740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0914" y="6667500"/>
          <a:ext cx="4248743" cy="2076740"/>
        </a:xfrm>
        <a:prstGeom prst="rect">
          <a:avLst/>
        </a:prstGeom>
      </xdr:spPr>
    </xdr:pic>
    <xdr:clientData/>
  </xdr:twoCellAnchor>
  <xdr:twoCellAnchor>
    <xdr:from>
      <xdr:col>3</xdr:col>
      <xdr:colOff>575442</xdr:colOff>
      <xdr:row>35</xdr:row>
      <xdr:rowOff>103740</xdr:rowOff>
    </xdr:from>
    <xdr:to>
      <xdr:col>4</xdr:col>
      <xdr:colOff>533400</xdr:colOff>
      <xdr:row>44</xdr:row>
      <xdr:rowOff>30470</xdr:rowOff>
    </xdr:to>
    <xdr:sp macro="" textlink="">
      <xdr:nvSpPr>
        <xdr:cNvPr id="12" name="Rectangle 11"/>
        <xdr:cNvSpPr/>
      </xdr:nvSpPr>
      <xdr:spPr>
        <a:xfrm>
          <a:off x="2408183" y="6771240"/>
          <a:ext cx="568872" cy="1641230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b</a:t>
          </a:r>
        </a:p>
      </xdr:txBody>
    </xdr:sp>
    <xdr:clientData/>
  </xdr:twoCellAnchor>
  <xdr:twoCellAnchor>
    <xdr:from>
      <xdr:col>2</xdr:col>
      <xdr:colOff>156341</xdr:colOff>
      <xdr:row>35</xdr:row>
      <xdr:rowOff>78778</xdr:rowOff>
    </xdr:from>
    <xdr:to>
      <xdr:col>3</xdr:col>
      <xdr:colOff>114300</xdr:colOff>
      <xdr:row>44</xdr:row>
      <xdr:rowOff>5508</xdr:rowOff>
    </xdr:to>
    <xdr:sp macro="" textlink="">
      <xdr:nvSpPr>
        <xdr:cNvPr id="13" name="Rectangle 12"/>
        <xdr:cNvSpPr/>
      </xdr:nvSpPr>
      <xdr:spPr>
        <a:xfrm>
          <a:off x="1378169" y="6746278"/>
          <a:ext cx="568872" cy="1641230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f</a:t>
          </a:r>
        </a:p>
      </xdr:txBody>
    </xdr:sp>
    <xdr:clientData/>
  </xdr:twoCellAnchor>
  <xdr:twoCellAnchor editAs="oneCell">
    <xdr:from>
      <xdr:col>8</xdr:col>
      <xdr:colOff>472966</xdr:colOff>
      <xdr:row>35</xdr:row>
      <xdr:rowOff>19707</xdr:rowOff>
    </xdr:from>
    <xdr:to>
      <xdr:col>15</xdr:col>
      <xdr:colOff>292891</xdr:colOff>
      <xdr:row>45</xdr:row>
      <xdr:rowOff>153342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360276" y="6687207"/>
          <a:ext cx="4096322" cy="2038635"/>
        </a:xfrm>
        <a:prstGeom prst="rect">
          <a:avLst/>
        </a:prstGeom>
      </xdr:spPr>
    </xdr:pic>
    <xdr:clientData/>
  </xdr:twoCellAnchor>
  <xdr:twoCellAnchor>
    <xdr:from>
      <xdr:col>11</xdr:col>
      <xdr:colOff>215462</xdr:colOff>
      <xdr:row>35</xdr:row>
      <xdr:rowOff>164175</xdr:rowOff>
    </xdr:from>
    <xdr:to>
      <xdr:col>12</xdr:col>
      <xdr:colOff>111672</xdr:colOff>
      <xdr:row>44</xdr:row>
      <xdr:rowOff>90905</xdr:rowOff>
    </xdr:to>
    <xdr:sp macro="" textlink="">
      <xdr:nvSpPr>
        <xdr:cNvPr id="15" name="Rectangle 14"/>
        <xdr:cNvSpPr/>
      </xdr:nvSpPr>
      <xdr:spPr>
        <a:xfrm>
          <a:off x="6935514" y="6831675"/>
          <a:ext cx="507124" cy="1641230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j</a:t>
          </a:r>
        </a:p>
      </xdr:txBody>
    </xdr:sp>
    <xdr:clientData/>
  </xdr:twoCellAnchor>
  <xdr:twoCellAnchor editAs="oneCell">
    <xdr:from>
      <xdr:col>1</xdr:col>
      <xdr:colOff>0</xdr:colOff>
      <xdr:row>50</xdr:row>
      <xdr:rowOff>0</xdr:rowOff>
    </xdr:from>
    <xdr:to>
      <xdr:col>7</xdr:col>
      <xdr:colOff>392733</xdr:colOff>
      <xdr:row>62</xdr:row>
      <xdr:rowOff>28898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0914" y="9525000"/>
          <a:ext cx="4058216" cy="2314898"/>
        </a:xfrm>
        <a:prstGeom prst="rect">
          <a:avLst/>
        </a:prstGeom>
      </xdr:spPr>
    </xdr:pic>
    <xdr:clientData/>
  </xdr:twoCellAnchor>
  <xdr:twoCellAnchor>
    <xdr:from>
      <xdr:col>3</xdr:col>
      <xdr:colOff>243053</xdr:colOff>
      <xdr:row>50</xdr:row>
      <xdr:rowOff>172058</xdr:rowOff>
    </xdr:from>
    <xdr:to>
      <xdr:col>4</xdr:col>
      <xdr:colOff>139263</xdr:colOff>
      <xdr:row>59</xdr:row>
      <xdr:rowOff>98788</xdr:rowOff>
    </xdr:to>
    <xdr:sp macro="" textlink="">
      <xdr:nvSpPr>
        <xdr:cNvPr id="17" name="Rectangle 16"/>
        <xdr:cNvSpPr/>
      </xdr:nvSpPr>
      <xdr:spPr>
        <a:xfrm>
          <a:off x="2075794" y="9697058"/>
          <a:ext cx="507124" cy="1641230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l</a:t>
          </a:r>
        </a:p>
      </xdr:txBody>
    </xdr:sp>
    <xdr:clientData/>
  </xdr:twoCellAnchor>
  <xdr:twoCellAnchor>
    <xdr:from>
      <xdr:col>10</xdr:col>
      <xdr:colOff>169479</xdr:colOff>
      <xdr:row>19</xdr:row>
      <xdr:rowOff>157606</xdr:rowOff>
    </xdr:from>
    <xdr:to>
      <xdr:col>11</xdr:col>
      <xdr:colOff>127437</xdr:colOff>
      <xdr:row>28</xdr:row>
      <xdr:rowOff>84336</xdr:rowOff>
    </xdr:to>
    <xdr:sp macro="" textlink="">
      <xdr:nvSpPr>
        <xdr:cNvPr id="18" name="Rectangle 17"/>
        <xdr:cNvSpPr/>
      </xdr:nvSpPr>
      <xdr:spPr>
        <a:xfrm>
          <a:off x="6278617" y="3777106"/>
          <a:ext cx="568872" cy="1641230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p</a:t>
          </a:r>
        </a:p>
      </xdr:txBody>
    </xdr:sp>
    <xdr:clientData/>
  </xdr:twoCellAnchor>
  <xdr:twoCellAnchor>
    <xdr:from>
      <xdr:col>11</xdr:col>
      <xdr:colOff>118241</xdr:colOff>
      <xdr:row>19</xdr:row>
      <xdr:rowOff>165488</xdr:rowOff>
    </xdr:from>
    <xdr:to>
      <xdr:col>12</xdr:col>
      <xdr:colOff>76199</xdr:colOff>
      <xdr:row>28</xdr:row>
      <xdr:rowOff>92218</xdr:rowOff>
    </xdr:to>
    <xdr:sp macro="" textlink="">
      <xdr:nvSpPr>
        <xdr:cNvPr id="19" name="Rectangle 18"/>
        <xdr:cNvSpPr/>
      </xdr:nvSpPr>
      <xdr:spPr>
        <a:xfrm>
          <a:off x="6838293" y="3784988"/>
          <a:ext cx="568872" cy="1641230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j</a:t>
          </a:r>
        </a:p>
      </xdr:txBody>
    </xdr:sp>
    <xdr:clientData/>
  </xdr:twoCellAnchor>
  <xdr:twoCellAnchor>
    <xdr:from>
      <xdr:col>12</xdr:col>
      <xdr:colOff>67003</xdr:colOff>
      <xdr:row>19</xdr:row>
      <xdr:rowOff>140526</xdr:rowOff>
    </xdr:from>
    <xdr:to>
      <xdr:col>13</xdr:col>
      <xdr:colOff>24962</xdr:colOff>
      <xdr:row>28</xdr:row>
      <xdr:rowOff>67256</xdr:rowOff>
    </xdr:to>
    <xdr:sp macro="" textlink="">
      <xdr:nvSpPr>
        <xdr:cNvPr id="20" name="Rectangle 19"/>
        <xdr:cNvSpPr/>
      </xdr:nvSpPr>
      <xdr:spPr>
        <a:xfrm>
          <a:off x="7397969" y="3760026"/>
          <a:ext cx="568872" cy="1641230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r</a:t>
          </a:r>
        </a:p>
      </xdr:txBody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16</xdr:col>
      <xdr:colOff>267662</xdr:colOff>
      <xdr:row>60</xdr:row>
      <xdr:rowOff>66950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498224" y="9525000"/>
          <a:ext cx="4544059" cy="1971950"/>
        </a:xfrm>
        <a:prstGeom prst="rect">
          <a:avLst/>
        </a:prstGeom>
      </xdr:spPr>
    </xdr:pic>
    <xdr:clientData/>
  </xdr:twoCellAnchor>
  <xdr:twoCellAnchor>
    <xdr:from>
      <xdr:col>12</xdr:col>
      <xdr:colOff>152400</xdr:colOff>
      <xdr:row>50</xdr:row>
      <xdr:rowOff>87975</xdr:rowOff>
    </xdr:from>
    <xdr:to>
      <xdr:col>13</xdr:col>
      <xdr:colOff>48611</xdr:colOff>
      <xdr:row>58</xdr:row>
      <xdr:rowOff>111672</xdr:rowOff>
    </xdr:to>
    <xdr:sp macro="" textlink="">
      <xdr:nvSpPr>
        <xdr:cNvPr id="22" name="Rectangle 21"/>
        <xdr:cNvSpPr/>
      </xdr:nvSpPr>
      <xdr:spPr>
        <a:xfrm>
          <a:off x="7483366" y="9612975"/>
          <a:ext cx="507124" cy="1547697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c</a:t>
          </a:r>
        </a:p>
      </xdr:txBody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7</xdr:col>
      <xdr:colOff>507049</xdr:colOff>
      <xdr:row>74</xdr:row>
      <xdr:rowOff>105056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10914" y="12192000"/>
          <a:ext cx="4172532" cy="2010056"/>
        </a:xfrm>
        <a:prstGeom prst="rect">
          <a:avLst/>
        </a:prstGeom>
      </xdr:spPr>
    </xdr:pic>
    <xdr:clientData/>
  </xdr:twoCellAnchor>
  <xdr:twoCellAnchor>
    <xdr:from>
      <xdr:col>1</xdr:col>
      <xdr:colOff>520262</xdr:colOff>
      <xdr:row>64</xdr:row>
      <xdr:rowOff>186509</xdr:rowOff>
    </xdr:from>
    <xdr:to>
      <xdr:col>2</xdr:col>
      <xdr:colOff>416472</xdr:colOff>
      <xdr:row>73</xdr:row>
      <xdr:rowOff>113239</xdr:rowOff>
    </xdr:to>
    <xdr:sp macro="" textlink="">
      <xdr:nvSpPr>
        <xdr:cNvPr id="24" name="Rectangle 23"/>
        <xdr:cNvSpPr/>
      </xdr:nvSpPr>
      <xdr:spPr>
        <a:xfrm>
          <a:off x="1131176" y="12378509"/>
          <a:ext cx="507124" cy="1641230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g</a:t>
          </a:r>
        </a:p>
      </xdr:txBody>
    </xdr:sp>
    <xdr:clientData/>
  </xdr:twoCellAnchor>
  <xdr:twoCellAnchor editAs="oneCell">
    <xdr:from>
      <xdr:col>9</xdr:col>
      <xdr:colOff>85396</xdr:colOff>
      <xdr:row>63</xdr:row>
      <xdr:rowOff>91966</xdr:rowOff>
    </xdr:from>
    <xdr:to>
      <xdr:col>15</xdr:col>
      <xdr:colOff>478129</xdr:colOff>
      <xdr:row>75</xdr:row>
      <xdr:rowOff>120864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583620" y="12093466"/>
          <a:ext cx="4058216" cy="2314898"/>
        </a:xfrm>
        <a:prstGeom prst="rect">
          <a:avLst/>
        </a:prstGeom>
      </xdr:spPr>
    </xdr:pic>
    <xdr:clientData/>
  </xdr:twoCellAnchor>
  <xdr:twoCellAnchor>
    <xdr:from>
      <xdr:col>13</xdr:col>
      <xdr:colOff>219403</xdr:colOff>
      <xdr:row>64</xdr:row>
      <xdr:rowOff>141840</xdr:rowOff>
    </xdr:from>
    <xdr:to>
      <xdr:col>14</xdr:col>
      <xdr:colOff>115613</xdr:colOff>
      <xdr:row>73</xdr:row>
      <xdr:rowOff>68570</xdr:rowOff>
    </xdr:to>
    <xdr:sp macro="" textlink="">
      <xdr:nvSpPr>
        <xdr:cNvPr id="26" name="Rectangle 25"/>
        <xdr:cNvSpPr/>
      </xdr:nvSpPr>
      <xdr:spPr>
        <a:xfrm>
          <a:off x="8161282" y="12333840"/>
          <a:ext cx="507124" cy="1641230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m</a:t>
          </a:r>
        </a:p>
      </xdr:txBody>
    </xdr:sp>
    <xdr:clientData/>
  </xdr:twoCellAnchor>
  <xdr:twoCellAnchor editAs="oneCell">
    <xdr:from>
      <xdr:col>0</xdr:col>
      <xdr:colOff>551793</xdr:colOff>
      <xdr:row>77</xdr:row>
      <xdr:rowOff>39413</xdr:rowOff>
    </xdr:from>
    <xdr:to>
      <xdr:col>7</xdr:col>
      <xdr:colOff>343139</xdr:colOff>
      <xdr:row>88</xdr:row>
      <xdr:rowOff>134969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51793" y="14707913"/>
          <a:ext cx="4067743" cy="2191056"/>
        </a:xfrm>
        <a:prstGeom prst="rect">
          <a:avLst/>
        </a:prstGeom>
      </xdr:spPr>
    </xdr:pic>
    <xdr:clientData/>
  </xdr:twoCellAnchor>
  <xdr:twoCellAnchor>
    <xdr:from>
      <xdr:col>2</xdr:col>
      <xdr:colOff>168164</xdr:colOff>
      <xdr:row>77</xdr:row>
      <xdr:rowOff>149723</xdr:rowOff>
    </xdr:from>
    <xdr:to>
      <xdr:col>3</xdr:col>
      <xdr:colOff>64375</xdr:colOff>
      <xdr:row>86</xdr:row>
      <xdr:rowOff>76453</xdr:rowOff>
    </xdr:to>
    <xdr:sp macro="" textlink="">
      <xdr:nvSpPr>
        <xdr:cNvPr id="28" name="Rectangle 27"/>
        <xdr:cNvSpPr/>
      </xdr:nvSpPr>
      <xdr:spPr>
        <a:xfrm>
          <a:off x="1389992" y="14818223"/>
          <a:ext cx="507124" cy="1641230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n</a:t>
          </a:r>
        </a:p>
      </xdr:txBody>
    </xdr:sp>
    <xdr:clientData/>
  </xdr:twoCellAnchor>
  <xdr:twoCellAnchor editAs="oneCell">
    <xdr:from>
      <xdr:col>9</xdr:col>
      <xdr:colOff>0</xdr:colOff>
      <xdr:row>78</xdr:row>
      <xdr:rowOff>0</xdr:rowOff>
    </xdr:from>
    <xdr:to>
      <xdr:col>15</xdr:col>
      <xdr:colOff>468944</xdr:colOff>
      <xdr:row>88</xdr:row>
      <xdr:rowOff>152687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498224" y="14859000"/>
          <a:ext cx="4134427" cy="2057687"/>
        </a:xfrm>
        <a:prstGeom prst="rect">
          <a:avLst/>
        </a:prstGeom>
      </xdr:spPr>
    </xdr:pic>
    <xdr:clientData/>
  </xdr:twoCellAnchor>
  <xdr:twoCellAnchor>
    <xdr:from>
      <xdr:col>10</xdr:col>
      <xdr:colOff>557047</xdr:colOff>
      <xdr:row>78</xdr:row>
      <xdr:rowOff>144468</xdr:rowOff>
    </xdr:from>
    <xdr:to>
      <xdr:col>11</xdr:col>
      <xdr:colOff>453257</xdr:colOff>
      <xdr:row>87</xdr:row>
      <xdr:rowOff>71198</xdr:rowOff>
    </xdr:to>
    <xdr:sp macro="" textlink="">
      <xdr:nvSpPr>
        <xdr:cNvPr id="30" name="Rectangle 29"/>
        <xdr:cNvSpPr/>
      </xdr:nvSpPr>
      <xdr:spPr>
        <a:xfrm>
          <a:off x="6666185" y="15003468"/>
          <a:ext cx="507124" cy="1641230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d</a:t>
          </a:r>
        </a:p>
      </xdr:txBody>
    </xdr:sp>
    <xdr:clientData/>
  </xdr:twoCellAnchor>
  <xdr:twoCellAnchor editAs="oneCell">
    <xdr:from>
      <xdr:col>0</xdr:col>
      <xdr:colOff>591208</xdr:colOff>
      <xdr:row>90</xdr:row>
      <xdr:rowOff>137948</xdr:rowOff>
    </xdr:from>
    <xdr:to>
      <xdr:col>7</xdr:col>
      <xdr:colOff>458764</xdr:colOff>
      <xdr:row>102</xdr:row>
      <xdr:rowOff>71583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91208" y="17282948"/>
          <a:ext cx="4143953" cy="2219635"/>
        </a:xfrm>
        <a:prstGeom prst="rect">
          <a:avLst/>
        </a:prstGeom>
      </xdr:spPr>
    </xdr:pic>
    <xdr:clientData/>
  </xdr:twoCellAnchor>
  <xdr:twoCellAnchor>
    <xdr:from>
      <xdr:col>1</xdr:col>
      <xdr:colOff>517634</xdr:colOff>
      <xdr:row>92</xdr:row>
      <xdr:rowOff>85396</xdr:rowOff>
    </xdr:from>
    <xdr:to>
      <xdr:col>2</xdr:col>
      <xdr:colOff>413844</xdr:colOff>
      <xdr:row>99</xdr:row>
      <xdr:rowOff>136887</xdr:rowOff>
    </xdr:to>
    <xdr:sp macro="" textlink="">
      <xdr:nvSpPr>
        <xdr:cNvPr id="32" name="Rectangle 31"/>
        <xdr:cNvSpPr/>
      </xdr:nvSpPr>
      <xdr:spPr>
        <a:xfrm>
          <a:off x="1128548" y="17611396"/>
          <a:ext cx="507124" cy="1384991"/>
        </a:xfrm>
        <a:prstGeom prst="rect">
          <a:avLst/>
        </a:prstGeom>
        <a:solidFill>
          <a:schemeClr val="accent1">
            <a:alpha val="26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1">
              <a:solidFill>
                <a:srgbClr val="C00000"/>
              </a:solidFill>
            </a:rPr>
            <a:t>panel 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tabSelected="1" topLeftCell="A13" workbookViewId="0">
      <selection activeCell="P25" sqref="P25"/>
    </sheetView>
  </sheetViews>
  <sheetFormatPr defaultRowHeight="15" x14ac:dyDescent="0.25"/>
  <cols>
    <col min="1" max="1" width="11.42578125" customWidth="1"/>
    <col min="2" max="2" width="12.140625" bestFit="1" customWidth="1"/>
    <col min="3" max="3" width="9.7109375" bestFit="1" customWidth="1"/>
    <col min="4" max="6" width="9.85546875" bestFit="1" customWidth="1"/>
    <col min="7" max="7" width="10.28515625" bestFit="1" customWidth="1"/>
    <col min="8" max="8" width="9.85546875" bestFit="1" customWidth="1"/>
    <col min="13" max="13" width="9.85546875" bestFit="1" customWidth="1"/>
  </cols>
  <sheetData>
    <row r="1" spans="1:13" x14ac:dyDescent="0.25">
      <c r="A1" s="3" t="s">
        <v>259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3" spans="1:13" x14ac:dyDescent="0.25">
      <c r="A3" s="3" t="s">
        <v>258</v>
      </c>
    </row>
    <row r="4" spans="1:13" x14ac:dyDescent="0.25">
      <c r="A4" t="s">
        <v>257</v>
      </c>
    </row>
    <row r="5" spans="1:13" ht="15.75" thickBot="1" x14ac:dyDescent="0.3"/>
    <row r="6" spans="1:13" ht="15.75" thickBot="1" x14ac:dyDescent="0.3">
      <c r="B6" s="91" t="s">
        <v>27</v>
      </c>
      <c r="C6" s="91" t="s">
        <v>43</v>
      </c>
      <c r="D6" s="91" t="s">
        <v>56</v>
      </c>
      <c r="E6" s="91" t="s">
        <v>57</v>
      </c>
      <c r="F6" s="90" t="s">
        <v>58</v>
      </c>
      <c r="G6" s="90" t="s">
        <v>59</v>
      </c>
    </row>
    <row r="7" spans="1:13" ht="18" thickBot="1" x14ac:dyDescent="0.3">
      <c r="A7" s="88" t="s">
        <v>256</v>
      </c>
      <c r="B7" s="64">
        <v>1.25928</v>
      </c>
      <c r="C7" s="64">
        <v>11.63837</v>
      </c>
      <c r="D7" s="64">
        <v>97.45917</v>
      </c>
      <c r="E7" s="64">
        <v>66.680880000000002</v>
      </c>
      <c r="F7" s="64">
        <v>14.58037</v>
      </c>
      <c r="G7" s="64">
        <v>100</v>
      </c>
    </row>
    <row r="8" spans="1:13" ht="18" thickBot="1" x14ac:dyDescent="0.3">
      <c r="A8" s="88" t="s">
        <v>255</v>
      </c>
      <c r="B8" s="64">
        <v>0</v>
      </c>
      <c r="C8" s="64">
        <v>7.3613499999999998</v>
      </c>
      <c r="D8" s="64">
        <v>98.023529999999994</v>
      </c>
      <c r="E8" s="64">
        <v>52.593499999999999</v>
      </c>
      <c r="F8" s="64">
        <v>0</v>
      </c>
      <c r="G8" s="64">
        <v>0</v>
      </c>
    </row>
    <row r="9" spans="1:13" ht="18" thickBot="1" x14ac:dyDescent="0.3">
      <c r="A9" s="88" t="s">
        <v>254</v>
      </c>
      <c r="B9" s="64">
        <v>0</v>
      </c>
      <c r="C9" s="64">
        <v>19.318390000000001</v>
      </c>
      <c r="D9" s="64">
        <v>100</v>
      </c>
      <c r="E9" s="64">
        <v>61.823880000000003</v>
      </c>
      <c r="F9" s="64">
        <v>4.4245900000000002</v>
      </c>
      <c r="G9" s="64">
        <v>100</v>
      </c>
    </row>
    <row r="10" spans="1:13" ht="18.75" thickBot="1" x14ac:dyDescent="0.4">
      <c r="A10" s="88" t="s">
        <v>253</v>
      </c>
      <c r="B10" s="64">
        <v>5.4820099999999998</v>
      </c>
      <c r="C10" s="64">
        <v>8.7710600000000003</v>
      </c>
      <c r="D10" s="64">
        <v>18.438490000000002</v>
      </c>
      <c r="E10" s="64">
        <v>11.190569999999999</v>
      </c>
      <c r="F10" s="64">
        <v>7.4456600000000002</v>
      </c>
      <c r="G10" s="64">
        <v>95.853489999999994</v>
      </c>
    </row>
    <row r="11" spans="1:13" ht="18.75" thickBot="1" x14ac:dyDescent="0.4">
      <c r="A11" s="88" t="s">
        <v>252</v>
      </c>
      <c r="B11" s="64">
        <v>7.9377199999999997</v>
      </c>
      <c r="C11" s="64">
        <v>12.99689</v>
      </c>
      <c r="D11" s="64">
        <v>0</v>
      </c>
      <c r="E11" s="64">
        <v>0</v>
      </c>
      <c r="F11" s="64">
        <v>53.503189999999996</v>
      </c>
      <c r="G11" s="64">
        <v>100</v>
      </c>
    </row>
    <row r="12" spans="1:13" ht="18.75" thickBot="1" x14ac:dyDescent="0.4">
      <c r="A12" s="88" t="s">
        <v>251</v>
      </c>
      <c r="B12" s="64">
        <v>0</v>
      </c>
      <c r="C12" s="64">
        <v>14.010529999999999</v>
      </c>
      <c r="D12" s="64">
        <v>0</v>
      </c>
      <c r="E12" s="89">
        <v>0</v>
      </c>
      <c r="F12" s="64">
        <v>17.5</v>
      </c>
      <c r="G12" s="64">
        <v>91.23424</v>
      </c>
    </row>
    <row r="13" spans="1:13" ht="18.75" thickBot="1" x14ac:dyDescent="0.4">
      <c r="A13" s="88" t="s">
        <v>250</v>
      </c>
      <c r="B13" s="64">
        <v>0.66271000000000002</v>
      </c>
      <c r="C13" s="64">
        <v>15.117620000000001</v>
      </c>
      <c r="D13" s="64">
        <v>97.872039999999998</v>
      </c>
      <c r="E13" s="64">
        <v>54.094900000000003</v>
      </c>
      <c r="F13" s="64">
        <v>0.18884999999999999</v>
      </c>
      <c r="G13" s="64">
        <v>0</v>
      </c>
    </row>
    <row r="14" spans="1:13" ht="15.75" thickBot="1" x14ac:dyDescent="0.3">
      <c r="A14" s="88" t="s">
        <v>249</v>
      </c>
      <c r="B14" s="64">
        <v>19.112690000000001</v>
      </c>
      <c r="C14" s="64">
        <v>18.72709</v>
      </c>
      <c r="D14" s="64">
        <v>50.34854</v>
      </c>
      <c r="E14" s="64">
        <v>19.95617</v>
      </c>
      <c r="F14" s="64">
        <v>19.39404</v>
      </c>
      <c r="G14" s="64">
        <v>32.008870000000002</v>
      </c>
    </row>
    <row r="15" spans="1:13" ht="18" thickBot="1" x14ac:dyDescent="0.3">
      <c r="A15" s="88" t="s">
        <v>248</v>
      </c>
      <c r="B15" s="64">
        <v>0</v>
      </c>
      <c r="C15" s="64">
        <v>0</v>
      </c>
      <c r="D15" s="64">
        <v>100</v>
      </c>
      <c r="E15" s="64">
        <v>100</v>
      </c>
      <c r="F15" s="64">
        <v>0</v>
      </c>
      <c r="G15" s="64">
        <v>0</v>
      </c>
    </row>
    <row r="17" spans="1:26" x14ac:dyDescent="0.25">
      <c r="A17" s="59" t="s">
        <v>247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</row>
    <row r="18" spans="1:26" x14ac:dyDescent="0.25">
      <c r="A18" s="60" t="s">
        <v>231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</row>
    <row r="19" spans="1:26" ht="15.75" thickBot="1" x14ac:dyDescent="0.3"/>
    <row r="20" spans="1:26" ht="15.75" thickBot="1" x14ac:dyDescent="0.3">
      <c r="A20" s="3" t="s">
        <v>246</v>
      </c>
      <c r="B20" s="61" t="s">
        <v>245</v>
      </c>
      <c r="C20" s="61" t="s">
        <v>244</v>
      </c>
      <c r="E20" s="3" t="s">
        <v>243</v>
      </c>
      <c r="F20" s="61" t="s">
        <v>242</v>
      </c>
      <c r="H20" s="3" t="s">
        <v>241</v>
      </c>
      <c r="I20" s="61" t="s">
        <v>216</v>
      </c>
    </row>
    <row r="21" spans="1:26" ht="15.75" thickBot="1" x14ac:dyDescent="0.3">
      <c r="A21" s="61" t="s">
        <v>115</v>
      </c>
      <c r="B21" s="87">
        <v>100</v>
      </c>
      <c r="C21" s="62">
        <v>100</v>
      </c>
      <c r="E21" s="61" t="s">
        <v>115</v>
      </c>
      <c r="F21" s="87">
        <v>100</v>
      </c>
      <c r="H21" s="61" t="s">
        <v>115</v>
      </c>
      <c r="I21" s="87">
        <v>100</v>
      </c>
    </row>
    <row r="22" spans="1:26" ht="15.75" thickBot="1" x14ac:dyDescent="0.3">
      <c r="A22" s="63" t="s">
        <v>27</v>
      </c>
      <c r="B22" s="64">
        <v>121</v>
      </c>
      <c r="C22" s="64">
        <v>117</v>
      </c>
      <c r="E22" s="63" t="s">
        <v>27</v>
      </c>
      <c r="F22" s="64">
        <v>75</v>
      </c>
      <c r="H22" s="63" t="s">
        <v>27</v>
      </c>
      <c r="I22" s="64">
        <v>110</v>
      </c>
    </row>
    <row r="23" spans="1:26" ht="15.75" thickBot="1" x14ac:dyDescent="0.3">
      <c r="A23" s="63" t="s">
        <v>43</v>
      </c>
      <c r="B23" s="64">
        <v>103</v>
      </c>
      <c r="C23" s="64">
        <v>99.5</v>
      </c>
      <c r="E23" s="63" t="s">
        <v>43</v>
      </c>
      <c r="F23" s="64">
        <v>74.39</v>
      </c>
      <c r="H23" s="63" t="s">
        <v>43</v>
      </c>
      <c r="I23" s="64">
        <v>96</v>
      </c>
    </row>
    <row r="24" spans="1:26" ht="15.75" thickBot="1" x14ac:dyDescent="0.3">
      <c r="A24" s="63" t="s">
        <v>56</v>
      </c>
      <c r="B24" s="64">
        <v>0</v>
      </c>
      <c r="C24" s="64">
        <v>0</v>
      </c>
      <c r="E24" s="63" t="s">
        <v>56</v>
      </c>
      <c r="F24" s="64">
        <v>0</v>
      </c>
      <c r="H24" s="63" t="s">
        <v>56</v>
      </c>
      <c r="I24" s="64">
        <v>0</v>
      </c>
    </row>
    <row r="25" spans="1:26" ht="15.75" thickBot="1" x14ac:dyDescent="0.3">
      <c r="A25" s="63" t="s">
        <v>57</v>
      </c>
      <c r="B25" s="64">
        <v>27</v>
      </c>
      <c r="C25" s="64">
        <v>116</v>
      </c>
      <c r="E25" s="63" t="s">
        <v>57</v>
      </c>
      <c r="F25" s="64">
        <v>0</v>
      </c>
      <c r="H25" s="63" t="s">
        <v>57</v>
      </c>
      <c r="I25" s="64">
        <v>0</v>
      </c>
    </row>
    <row r="26" spans="1:26" ht="15.75" thickBot="1" x14ac:dyDescent="0.3"/>
    <row r="27" spans="1:26" ht="44.25" customHeight="1" thickBot="1" x14ac:dyDescent="0.3">
      <c r="A27" s="3" t="s">
        <v>240</v>
      </c>
      <c r="B27" s="107" t="s">
        <v>239</v>
      </c>
      <c r="C27" s="108"/>
      <c r="D27" s="107" t="s">
        <v>238</v>
      </c>
      <c r="E27" s="108"/>
      <c r="G27" s="3" t="s">
        <v>237</v>
      </c>
      <c r="H27" s="107" t="s">
        <v>236</v>
      </c>
      <c r="I27" s="108"/>
      <c r="J27" s="107" t="s">
        <v>235</v>
      </c>
      <c r="K27" s="108"/>
      <c r="M27" s="3" t="s">
        <v>234</v>
      </c>
      <c r="N27" s="61" t="s">
        <v>233</v>
      </c>
    </row>
    <row r="28" spans="1:26" ht="15.75" thickBot="1" x14ac:dyDescent="0.3">
      <c r="A28" s="65" t="s">
        <v>115</v>
      </c>
      <c r="B28" s="109">
        <v>100</v>
      </c>
      <c r="C28" s="110"/>
      <c r="D28" s="111">
        <v>100</v>
      </c>
      <c r="E28" s="111"/>
      <c r="G28" s="65" t="s">
        <v>115</v>
      </c>
      <c r="H28" s="109">
        <v>100</v>
      </c>
      <c r="I28" s="110"/>
      <c r="J28" s="111">
        <v>100</v>
      </c>
      <c r="K28" s="111"/>
      <c r="M28" s="61" t="s">
        <v>115</v>
      </c>
      <c r="N28" s="87">
        <v>100</v>
      </c>
    </row>
    <row r="29" spans="1:26" ht="15.75" thickBot="1" x14ac:dyDescent="0.3">
      <c r="A29" s="63" t="s">
        <v>27</v>
      </c>
      <c r="B29" s="112">
        <v>102</v>
      </c>
      <c r="C29" s="113"/>
      <c r="D29" s="114">
        <v>100</v>
      </c>
      <c r="E29" s="114"/>
      <c r="G29" s="63" t="s">
        <v>27</v>
      </c>
      <c r="H29" s="112">
        <v>106.3</v>
      </c>
      <c r="I29" s="113"/>
      <c r="J29" s="114">
        <v>100.2</v>
      </c>
      <c r="K29" s="114"/>
      <c r="M29" s="63" t="s">
        <v>27</v>
      </c>
      <c r="N29" s="64">
        <v>89</v>
      </c>
    </row>
    <row r="30" spans="1:26" ht="15.75" thickBot="1" x14ac:dyDescent="0.3">
      <c r="A30" s="63" t="s">
        <v>43</v>
      </c>
      <c r="B30" s="112">
        <v>99</v>
      </c>
      <c r="C30" s="113"/>
      <c r="D30" s="114">
        <v>90</v>
      </c>
      <c r="E30" s="114"/>
      <c r="G30" s="63" t="s">
        <v>43</v>
      </c>
      <c r="H30" s="112">
        <v>103.9</v>
      </c>
      <c r="I30" s="113"/>
      <c r="J30" s="114">
        <v>85.7</v>
      </c>
      <c r="K30" s="114"/>
      <c r="M30" s="63" t="s">
        <v>43</v>
      </c>
      <c r="N30" s="64">
        <v>81</v>
      </c>
    </row>
    <row r="31" spans="1:26" ht="15.75" thickBot="1" x14ac:dyDescent="0.3">
      <c r="A31" s="63" t="s">
        <v>56</v>
      </c>
      <c r="B31" s="112">
        <v>0</v>
      </c>
      <c r="C31" s="113"/>
      <c r="D31" s="114">
        <v>3.8</v>
      </c>
      <c r="E31" s="114"/>
      <c r="G31" s="63" t="s">
        <v>56</v>
      </c>
      <c r="H31" s="112">
        <v>0</v>
      </c>
      <c r="I31" s="113"/>
      <c r="J31" s="114">
        <v>0</v>
      </c>
      <c r="K31" s="114"/>
      <c r="M31" s="63" t="s">
        <v>56</v>
      </c>
      <c r="N31" s="64">
        <v>0</v>
      </c>
    </row>
    <row r="32" spans="1:26" ht="15.75" thickBot="1" x14ac:dyDescent="0.3">
      <c r="A32" s="63" t="s">
        <v>57</v>
      </c>
      <c r="B32" s="112">
        <v>44</v>
      </c>
      <c r="C32" s="113"/>
      <c r="D32" s="114">
        <v>52.4</v>
      </c>
      <c r="E32" s="114"/>
      <c r="G32" s="63" t="s">
        <v>57</v>
      </c>
      <c r="H32" s="112">
        <v>50.6</v>
      </c>
      <c r="I32" s="113"/>
      <c r="J32" s="114">
        <v>42.2</v>
      </c>
      <c r="K32" s="114"/>
      <c r="M32" s="63" t="s">
        <v>57</v>
      </c>
      <c r="N32" s="64">
        <v>92</v>
      </c>
    </row>
    <row r="35" spans="1:26" x14ac:dyDescent="0.25">
      <c r="A35" s="59" t="s">
        <v>232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</row>
    <row r="36" spans="1:26" x14ac:dyDescent="0.25">
      <c r="A36" s="60" t="s">
        <v>231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</row>
    <row r="38" spans="1:26" ht="15.75" thickBot="1" x14ac:dyDescent="0.3"/>
    <row r="39" spans="1:26" ht="37.5" customHeight="1" thickBot="1" x14ac:dyDescent="0.3">
      <c r="A39" s="3" t="s">
        <v>230</v>
      </c>
      <c r="B39" s="61" t="s">
        <v>229</v>
      </c>
      <c r="D39" s="3" t="s">
        <v>228</v>
      </c>
      <c r="E39" s="61" t="s">
        <v>127</v>
      </c>
      <c r="G39" s="3" t="s">
        <v>227</v>
      </c>
      <c r="H39" s="51" t="s">
        <v>127</v>
      </c>
      <c r="J39" s="3" t="s">
        <v>226</v>
      </c>
      <c r="K39" s="51" t="s">
        <v>225</v>
      </c>
      <c r="M39" s="3" t="s">
        <v>224</v>
      </c>
      <c r="N39" s="107" t="s">
        <v>223</v>
      </c>
      <c r="O39" s="108"/>
      <c r="P39" s="107" t="s">
        <v>222</v>
      </c>
      <c r="Q39" s="108"/>
    </row>
    <row r="40" spans="1:26" ht="15.75" thickBot="1" x14ac:dyDescent="0.3">
      <c r="A40" s="61" t="s">
        <v>115</v>
      </c>
      <c r="B40" s="87">
        <v>100</v>
      </c>
      <c r="D40" s="61" t="s">
        <v>115</v>
      </c>
      <c r="E40" s="87">
        <v>100</v>
      </c>
      <c r="G40" s="65" t="s">
        <v>115</v>
      </c>
      <c r="H40" s="64">
        <v>100</v>
      </c>
      <c r="J40" s="65" t="s">
        <v>115</v>
      </c>
      <c r="K40" s="64">
        <v>100</v>
      </c>
      <c r="M40" s="65" t="s">
        <v>115</v>
      </c>
      <c r="N40" s="109">
        <v>100</v>
      </c>
      <c r="O40" s="110"/>
      <c r="P40" s="111">
        <v>100</v>
      </c>
      <c r="Q40" s="111"/>
    </row>
    <row r="41" spans="1:26" ht="15.75" thickBot="1" x14ac:dyDescent="0.3">
      <c r="A41" s="63" t="s">
        <v>58</v>
      </c>
      <c r="B41" s="64">
        <v>95.280690000000007</v>
      </c>
      <c r="D41" s="63" t="s">
        <v>58</v>
      </c>
      <c r="E41" s="64">
        <v>95.280690000000007</v>
      </c>
      <c r="G41" s="63" t="s">
        <v>58</v>
      </c>
      <c r="H41" s="64">
        <v>78.019009999999994</v>
      </c>
      <c r="J41" s="63" t="s">
        <v>58</v>
      </c>
      <c r="K41" s="64">
        <v>99.603679999999997</v>
      </c>
      <c r="M41" s="63" t="s">
        <v>58</v>
      </c>
      <c r="N41" s="112">
        <v>41</v>
      </c>
      <c r="O41" s="113"/>
      <c r="P41" s="114">
        <v>82</v>
      </c>
      <c r="Q41" s="114"/>
    </row>
    <row r="42" spans="1:26" ht="15.75" thickBot="1" x14ac:dyDescent="0.3">
      <c r="A42" s="63" t="s">
        <v>59</v>
      </c>
      <c r="B42" s="64">
        <v>0</v>
      </c>
      <c r="D42" s="63" t="s">
        <v>59</v>
      </c>
      <c r="E42" s="64">
        <v>0</v>
      </c>
      <c r="G42" s="63" t="s">
        <v>59</v>
      </c>
      <c r="H42" s="64">
        <v>0</v>
      </c>
      <c r="J42" s="63" t="s">
        <v>59</v>
      </c>
      <c r="K42" s="64">
        <v>0</v>
      </c>
      <c r="M42" s="63" t="s">
        <v>59</v>
      </c>
      <c r="N42" s="112">
        <v>0</v>
      </c>
      <c r="O42" s="113"/>
      <c r="P42" s="114">
        <v>13</v>
      </c>
      <c r="Q42" s="114"/>
    </row>
    <row r="43" spans="1:26" ht="15.75" thickBot="1" x14ac:dyDescent="0.3"/>
    <row r="44" spans="1:26" ht="15.75" thickBot="1" x14ac:dyDescent="0.3">
      <c r="A44" s="3" t="s">
        <v>221</v>
      </c>
      <c r="B44" s="61" t="s">
        <v>220</v>
      </c>
      <c r="D44" s="3" t="s">
        <v>219</v>
      </c>
      <c r="E44" s="61" t="s">
        <v>218</v>
      </c>
      <c r="G44" s="3" t="s">
        <v>217</v>
      </c>
      <c r="H44" s="61" t="s">
        <v>216</v>
      </c>
    </row>
    <row r="45" spans="1:26" ht="15.75" thickBot="1" x14ac:dyDescent="0.3">
      <c r="A45" s="61" t="s">
        <v>115</v>
      </c>
      <c r="B45" s="87">
        <v>100</v>
      </c>
      <c r="D45" s="61" t="s">
        <v>115</v>
      </c>
      <c r="E45" s="87">
        <v>100</v>
      </c>
      <c r="G45" s="61" t="s">
        <v>115</v>
      </c>
      <c r="H45" s="87">
        <v>100</v>
      </c>
    </row>
    <row r="46" spans="1:26" ht="15.75" thickBot="1" x14ac:dyDescent="0.3">
      <c r="A46" s="63" t="s">
        <v>58</v>
      </c>
      <c r="B46" s="64">
        <v>80.605959999999996</v>
      </c>
      <c r="D46" s="63" t="s">
        <v>58</v>
      </c>
      <c r="E46" s="64">
        <v>100</v>
      </c>
      <c r="G46" s="63" t="s">
        <v>58</v>
      </c>
      <c r="H46" s="64">
        <v>100</v>
      </c>
    </row>
    <row r="47" spans="1:26" ht="15.75" thickBot="1" x14ac:dyDescent="0.3">
      <c r="A47" s="63" t="s">
        <v>59</v>
      </c>
      <c r="B47" s="64">
        <v>67.991129999999998</v>
      </c>
      <c r="D47" s="63" t="s">
        <v>59</v>
      </c>
      <c r="E47" s="64">
        <v>0</v>
      </c>
      <c r="G47" s="63" t="s">
        <v>59</v>
      </c>
      <c r="H47" s="64">
        <v>0</v>
      </c>
    </row>
  </sheetData>
  <mergeCells count="32">
    <mergeCell ref="N42:O42"/>
    <mergeCell ref="P42:Q42"/>
    <mergeCell ref="N39:O39"/>
    <mergeCell ref="P39:Q39"/>
    <mergeCell ref="N40:O40"/>
    <mergeCell ref="P40:Q40"/>
    <mergeCell ref="N41:O41"/>
    <mergeCell ref="P41:Q41"/>
    <mergeCell ref="B31:C31"/>
    <mergeCell ref="D31:E31"/>
    <mergeCell ref="H31:I31"/>
    <mergeCell ref="J31:K31"/>
    <mergeCell ref="B32:C32"/>
    <mergeCell ref="D32:E32"/>
    <mergeCell ref="H32:I32"/>
    <mergeCell ref="J32:K32"/>
    <mergeCell ref="B29:C29"/>
    <mergeCell ref="D29:E29"/>
    <mergeCell ref="H29:I29"/>
    <mergeCell ref="J29:K29"/>
    <mergeCell ref="B30:C30"/>
    <mergeCell ref="D30:E30"/>
    <mergeCell ref="H30:I30"/>
    <mergeCell ref="J30:K30"/>
    <mergeCell ref="B27:C27"/>
    <mergeCell ref="D27:E27"/>
    <mergeCell ref="H27:I27"/>
    <mergeCell ref="J27:K27"/>
    <mergeCell ref="B28:C28"/>
    <mergeCell ref="D28:E28"/>
    <mergeCell ref="H28:I28"/>
    <mergeCell ref="J28:K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workbookViewId="0">
      <selection activeCell="P8" sqref="P8"/>
    </sheetView>
  </sheetViews>
  <sheetFormatPr defaultRowHeight="15" x14ac:dyDescent="0.25"/>
  <cols>
    <col min="1" max="1" width="15.28515625" bestFit="1" customWidth="1"/>
    <col min="2" max="2" width="11" bestFit="1" customWidth="1"/>
    <col min="3" max="3" width="9.85546875" bestFit="1" customWidth="1"/>
    <col min="4" max="4" width="9.5703125" bestFit="1" customWidth="1"/>
    <col min="5" max="5" width="9.7109375" bestFit="1" customWidth="1"/>
    <col min="7" max="7" width="11" bestFit="1" customWidth="1"/>
    <col min="13" max="13" width="11" bestFit="1" customWidth="1"/>
    <col min="17" max="17" width="12.85546875" customWidth="1"/>
  </cols>
  <sheetData>
    <row r="1" spans="1:14" x14ac:dyDescent="0.25">
      <c r="A1" s="115" t="s">
        <v>280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4" spans="1:14" x14ac:dyDescent="0.25">
      <c r="A4" s="92" t="s">
        <v>258</v>
      </c>
    </row>
    <row r="5" spans="1:14" x14ac:dyDescent="0.25">
      <c r="A5" s="116" t="s">
        <v>279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ht="15.75" thickBot="1" x14ac:dyDescent="0.3">
      <c r="B6" s="119" t="s">
        <v>278</v>
      </c>
      <c r="C6" s="119"/>
      <c r="D6" s="119"/>
      <c r="E6" s="119"/>
    </row>
    <row r="7" spans="1:14" ht="15.75" thickBot="1" x14ac:dyDescent="0.3">
      <c r="B7" s="94" t="s">
        <v>62</v>
      </c>
      <c r="C7" s="94" t="s">
        <v>63</v>
      </c>
      <c r="D7" s="94" t="s">
        <v>213</v>
      </c>
      <c r="E7" s="91" t="s">
        <v>64</v>
      </c>
    </row>
    <row r="8" spans="1:14" ht="15.75" thickBot="1" x14ac:dyDescent="0.3">
      <c r="A8" s="88" t="s">
        <v>273</v>
      </c>
      <c r="B8" s="93">
        <v>18.19463</v>
      </c>
      <c r="C8" s="93">
        <v>100</v>
      </c>
      <c r="D8" s="93">
        <v>100</v>
      </c>
      <c r="E8" s="93">
        <v>100</v>
      </c>
    </row>
    <row r="9" spans="1:14" ht="15.75" thickBot="1" x14ac:dyDescent="0.3">
      <c r="A9" s="88" t="s">
        <v>272</v>
      </c>
      <c r="B9" s="93">
        <v>0</v>
      </c>
      <c r="C9" s="93">
        <v>100</v>
      </c>
      <c r="D9" s="93">
        <v>47.748860000000001</v>
      </c>
      <c r="E9" s="93">
        <v>100</v>
      </c>
    </row>
    <row r="10" spans="1:14" ht="15.75" thickBot="1" x14ac:dyDescent="0.3">
      <c r="A10" s="88" t="s">
        <v>277</v>
      </c>
      <c r="B10" s="93">
        <v>0</v>
      </c>
      <c r="C10" s="93">
        <v>100</v>
      </c>
      <c r="D10" s="93">
        <v>100</v>
      </c>
      <c r="E10" s="93">
        <v>100</v>
      </c>
    </row>
    <row r="11" spans="1:14" ht="15.75" thickBot="1" x14ac:dyDescent="0.3">
      <c r="A11" s="88" t="s">
        <v>276</v>
      </c>
      <c r="B11" s="93">
        <v>0</v>
      </c>
      <c r="C11" s="93">
        <v>100</v>
      </c>
      <c r="D11" s="93">
        <v>0</v>
      </c>
      <c r="E11" s="93">
        <v>100</v>
      </c>
    </row>
    <row r="12" spans="1:14" ht="19.5" thickBot="1" x14ac:dyDescent="0.4">
      <c r="A12" s="88" t="s">
        <v>275</v>
      </c>
      <c r="B12" s="93">
        <v>18.921669999999999</v>
      </c>
      <c r="C12" s="93">
        <v>100</v>
      </c>
      <c r="D12" s="93">
        <v>6.29643</v>
      </c>
      <c r="E12" s="93">
        <v>100</v>
      </c>
    </row>
    <row r="13" spans="1:14" ht="19.5" thickBot="1" x14ac:dyDescent="0.4">
      <c r="A13" s="88" t="s">
        <v>269</v>
      </c>
      <c r="B13" s="93">
        <v>7.4611900000000002</v>
      </c>
      <c r="C13" s="93">
        <v>0</v>
      </c>
      <c r="D13" s="93">
        <v>0</v>
      </c>
      <c r="E13" s="93">
        <v>79.394909999999996</v>
      </c>
    </row>
    <row r="15" spans="1:14" x14ac:dyDescent="0.25">
      <c r="A15" s="92" t="s">
        <v>246</v>
      </c>
    </row>
    <row r="16" spans="1:14" x14ac:dyDescent="0.25">
      <c r="A16" s="116" t="s">
        <v>274</v>
      </c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</row>
    <row r="17" spans="1:26" ht="15.75" thickBot="1" x14ac:dyDescent="0.3">
      <c r="B17" s="119" t="s">
        <v>260</v>
      </c>
      <c r="C17" s="119"/>
      <c r="D17" s="119"/>
      <c r="E17" s="119"/>
    </row>
    <row r="18" spans="1:26" ht="15.75" thickBot="1" x14ac:dyDescent="0.3">
      <c r="B18" s="94" t="s">
        <v>62</v>
      </c>
      <c r="C18" s="94" t="s">
        <v>63</v>
      </c>
      <c r="D18" s="94" t="s">
        <v>213</v>
      </c>
      <c r="E18" s="91" t="s">
        <v>64</v>
      </c>
    </row>
    <row r="19" spans="1:26" ht="15.75" thickBot="1" x14ac:dyDescent="0.3">
      <c r="A19" s="88" t="s">
        <v>273</v>
      </c>
      <c r="B19" s="93">
        <v>39.127279999999999</v>
      </c>
      <c r="C19" s="93">
        <v>100</v>
      </c>
      <c r="D19" s="93">
        <v>100</v>
      </c>
      <c r="E19" s="93">
        <v>100</v>
      </c>
    </row>
    <row r="20" spans="1:26" ht="15.75" thickBot="1" x14ac:dyDescent="0.3">
      <c r="A20" s="88" t="s">
        <v>272</v>
      </c>
      <c r="B20" s="93">
        <v>4.5167799999999998</v>
      </c>
      <c r="C20" s="93">
        <v>100</v>
      </c>
      <c r="D20" s="93">
        <v>2.53803</v>
      </c>
      <c r="E20" s="93">
        <v>0</v>
      </c>
    </row>
    <row r="21" spans="1:26" ht="15.75" thickBot="1" x14ac:dyDescent="0.3">
      <c r="A21" s="88" t="s">
        <v>271</v>
      </c>
      <c r="B21" s="93">
        <v>9.5848300000000002</v>
      </c>
      <c r="C21" s="93">
        <v>92.211330000000004</v>
      </c>
      <c r="D21" s="93">
        <v>4.0271400000000002</v>
      </c>
      <c r="E21" s="93">
        <v>21.866140000000001</v>
      </c>
    </row>
    <row r="22" spans="1:26" ht="15.75" thickBot="1" x14ac:dyDescent="0.3">
      <c r="A22" s="88" t="s">
        <v>270</v>
      </c>
      <c r="B22" s="93">
        <v>0</v>
      </c>
      <c r="C22" s="93">
        <v>8.4412599999999998</v>
      </c>
      <c r="D22" s="93">
        <v>1.7608900000000001</v>
      </c>
      <c r="E22" s="93">
        <v>2.7012499999999999</v>
      </c>
    </row>
    <row r="23" spans="1:26" ht="19.5" thickBot="1" x14ac:dyDescent="0.4">
      <c r="A23" s="88" t="s">
        <v>269</v>
      </c>
      <c r="B23" s="93">
        <v>0</v>
      </c>
      <c r="C23" s="93">
        <v>0</v>
      </c>
      <c r="D23" s="93">
        <v>0</v>
      </c>
      <c r="E23" s="93">
        <v>0</v>
      </c>
    </row>
    <row r="24" spans="1:26" ht="19.5" thickBot="1" x14ac:dyDescent="0.4">
      <c r="A24" s="88" t="s">
        <v>268</v>
      </c>
      <c r="B24" s="93">
        <v>14.95908</v>
      </c>
      <c r="C24" s="93">
        <v>17.323460000000001</v>
      </c>
      <c r="D24" s="93">
        <v>0</v>
      </c>
      <c r="E24" s="93">
        <v>0</v>
      </c>
    </row>
    <row r="28" spans="1:26" x14ac:dyDescent="0.25">
      <c r="A28" s="59" t="s">
        <v>267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</row>
    <row r="29" spans="1:26" x14ac:dyDescent="0.25">
      <c r="A29" s="60" t="s">
        <v>142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</row>
    <row r="30" spans="1:26" ht="15.75" thickBot="1" x14ac:dyDescent="0.3"/>
    <row r="31" spans="1:26" ht="15.75" customHeight="1" thickBot="1" x14ac:dyDescent="0.3">
      <c r="B31" s="122" t="s">
        <v>266</v>
      </c>
      <c r="C31" s="123"/>
      <c r="D31" s="123"/>
      <c r="E31" s="124"/>
      <c r="H31" s="122" t="s">
        <v>266</v>
      </c>
      <c r="I31" s="123"/>
      <c r="J31" s="123"/>
      <c r="K31" s="124"/>
      <c r="R31" s="122" t="s">
        <v>265</v>
      </c>
      <c r="S31" s="123"/>
      <c r="T31" s="123"/>
      <c r="U31" s="124"/>
    </row>
    <row r="32" spans="1:26" ht="15.75" customHeight="1" thickBot="1" x14ac:dyDescent="0.3">
      <c r="A32" s="92" t="s">
        <v>243</v>
      </c>
      <c r="B32" s="107" t="s">
        <v>164</v>
      </c>
      <c r="C32" s="108"/>
      <c r="D32" s="107" t="s">
        <v>264</v>
      </c>
      <c r="E32" s="108"/>
      <c r="G32" s="92" t="s">
        <v>241</v>
      </c>
      <c r="H32" s="107" t="s">
        <v>263</v>
      </c>
      <c r="I32" s="108"/>
      <c r="J32" s="107" t="s">
        <v>262</v>
      </c>
      <c r="K32" s="108"/>
      <c r="M32" s="92" t="s">
        <v>240</v>
      </c>
      <c r="N32" s="61" t="s">
        <v>261</v>
      </c>
      <c r="Q32" s="92" t="s">
        <v>241</v>
      </c>
      <c r="R32" s="107" t="s">
        <v>55</v>
      </c>
      <c r="S32" s="108"/>
      <c r="T32" s="107" t="s">
        <v>260</v>
      </c>
      <c r="U32" s="108"/>
    </row>
    <row r="33" spans="1:21" ht="15.75" customHeight="1" thickBot="1" x14ac:dyDescent="0.3">
      <c r="A33" s="65" t="s">
        <v>115</v>
      </c>
      <c r="B33" s="117">
        <v>100</v>
      </c>
      <c r="C33" s="118"/>
      <c r="D33" s="111">
        <v>100</v>
      </c>
      <c r="E33" s="111"/>
      <c r="G33" s="65" t="s">
        <v>115</v>
      </c>
      <c r="H33" s="109">
        <v>100</v>
      </c>
      <c r="I33" s="110"/>
      <c r="J33" s="111">
        <v>100</v>
      </c>
      <c r="K33" s="111"/>
      <c r="M33" s="61" t="s">
        <v>115</v>
      </c>
      <c r="N33" s="87">
        <v>100</v>
      </c>
      <c r="Q33" s="65" t="s">
        <v>115</v>
      </c>
      <c r="R33" s="109">
        <v>100</v>
      </c>
      <c r="S33" s="110"/>
      <c r="T33" s="111">
        <v>100</v>
      </c>
      <c r="U33" s="111"/>
    </row>
    <row r="34" spans="1:21" ht="15.75" thickBot="1" x14ac:dyDescent="0.3">
      <c r="A34" s="63" t="s">
        <v>62</v>
      </c>
      <c r="B34" s="120">
        <v>86</v>
      </c>
      <c r="C34" s="121"/>
      <c r="D34" s="114">
        <v>92</v>
      </c>
      <c r="E34" s="114"/>
      <c r="G34" s="63" t="s">
        <v>62</v>
      </c>
      <c r="H34" s="112">
        <v>87.5</v>
      </c>
      <c r="I34" s="113"/>
      <c r="J34" s="114">
        <v>71.400000000000006</v>
      </c>
      <c r="K34" s="114"/>
      <c r="M34" s="63" t="s">
        <v>62</v>
      </c>
      <c r="N34" s="64">
        <v>90.7</v>
      </c>
      <c r="Q34" s="63" t="s">
        <v>62</v>
      </c>
      <c r="R34" s="112">
        <v>86.94</v>
      </c>
      <c r="S34" s="113"/>
      <c r="T34" s="114">
        <v>95.48</v>
      </c>
      <c r="U34" s="114"/>
    </row>
    <row r="35" spans="1:21" ht="15.75" thickBot="1" x14ac:dyDescent="0.3">
      <c r="A35" s="63" t="s">
        <v>63</v>
      </c>
      <c r="B35" s="120">
        <v>0</v>
      </c>
      <c r="C35" s="121"/>
      <c r="D35" s="114">
        <v>0</v>
      </c>
      <c r="E35" s="114"/>
      <c r="G35" s="63" t="s">
        <v>63</v>
      </c>
      <c r="H35" s="112">
        <v>0</v>
      </c>
      <c r="I35" s="113"/>
      <c r="J35" s="114">
        <v>0</v>
      </c>
      <c r="K35" s="114"/>
      <c r="M35" s="63" t="s">
        <v>63</v>
      </c>
      <c r="N35" s="64">
        <v>94.1</v>
      </c>
      <c r="Q35" s="63" t="s">
        <v>63</v>
      </c>
      <c r="R35" s="112">
        <v>0</v>
      </c>
      <c r="S35" s="113"/>
      <c r="T35" s="114">
        <v>0</v>
      </c>
      <c r="U35" s="114"/>
    </row>
    <row r="36" spans="1:21" ht="15.75" thickBot="1" x14ac:dyDescent="0.3">
      <c r="A36" s="63" t="s">
        <v>213</v>
      </c>
      <c r="B36" s="120">
        <v>110</v>
      </c>
      <c r="C36" s="121"/>
      <c r="D36" s="114">
        <v>121</v>
      </c>
      <c r="E36" s="114"/>
      <c r="G36" s="63" t="s">
        <v>213</v>
      </c>
      <c r="H36" s="112">
        <v>0</v>
      </c>
      <c r="I36" s="113"/>
      <c r="J36" s="114">
        <v>0</v>
      </c>
      <c r="K36" s="114"/>
      <c r="M36" s="63" t="s">
        <v>213</v>
      </c>
      <c r="N36" s="64">
        <v>80.2</v>
      </c>
      <c r="Q36" s="63" t="s">
        <v>213</v>
      </c>
      <c r="R36" s="112">
        <v>113.09</v>
      </c>
      <c r="S36" s="113"/>
      <c r="T36" s="114">
        <v>97.46</v>
      </c>
      <c r="U36" s="114"/>
    </row>
    <row r="37" spans="1:21" ht="15.75" thickBot="1" x14ac:dyDescent="0.3">
      <c r="A37" s="63" t="s">
        <v>64</v>
      </c>
      <c r="B37" s="120">
        <v>0</v>
      </c>
      <c r="C37" s="121"/>
      <c r="D37" s="114">
        <v>0</v>
      </c>
      <c r="E37" s="114"/>
      <c r="G37" s="63" t="s">
        <v>64</v>
      </c>
      <c r="H37" s="112">
        <v>0</v>
      </c>
      <c r="I37" s="113"/>
      <c r="J37" s="114">
        <v>0</v>
      </c>
      <c r="K37" s="114"/>
      <c r="M37" s="63" t="s">
        <v>64</v>
      </c>
      <c r="N37" s="64">
        <v>0</v>
      </c>
      <c r="Q37" s="63" t="s">
        <v>64</v>
      </c>
      <c r="R37" s="112">
        <v>0</v>
      </c>
      <c r="S37" s="113"/>
      <c r="T37" s="114">
        <v>125.72</v>
      </c>
      <c r="U37" s="114"/>
    </row>
  </sheetData>
  <mergeCells count="44">
    <mergeCell ref="R31:U31"/>
    <mergeCell ref="R32:S32"/>
    <mergeCell ref="T32:U32"/>
    <mergeCell ref="R35:S35"/>
    <mergeCell ref="T35:U35"/>
    <mergeCell ref="R33:S33"/>
    <mergeCell ref="T33:U33"/>
    <mergeCell ref="R34:S34"/>
    <mergeCell ref="T34:U34"/>
    <mergeCell ref="B37:C37"/>
    <mergeCell ref="D37:E37"/>
    <mergeCell ref="H33:I33"/>
    <mergeCell ref="R37:S37"/>
    <mergeCell ref="T37:U37"/>
    <mergeCell ref="R36:S36"/>
    <mergeCell ref="T36:U36"/>
    <mergeCell ref="H37:I37"/>
    <mergeCell ref="J37:K37"/>
    <mergeCell ref="B34:C34"/>
    <mergeCell ref="D34:E34"/>
    <mergeCell ref="B35:C35"/>
    <mergeCell ref="D35:E35"/>
    <mergeCell ref="B36:C36"/>
    <mergeCell ref="D36:E36"/>
    <mergeCell ref="H34:I34"/>
    <mergeCell ref="J34:K34"/>
    <mergeCell ref="H35:I35"/>
    <mergeCell ref="J35:K35"/>
    <mergeCell ref="H36:I36"/>
    <mergeCell ref="J36:K36"/>
    <mergeCell ref="A1:M1"/>
    <mergeCell ref="A5:N5"/>
    <mergeCell ref="B32:C32"/>
    <mergeCell ref="D32:E32"/>
    <mergeCell ref="B33:C33"/>
    <mergeCell ref="D33:E33"/>
    <mergeCell ref="B6:E6"/>
    <mergeCell ref="A16:N16"/>
    <mergeCell ref="B17:E17"/>
    <mergeCell ref="J33:K33"/>
    <mergeCell ref="B31:E31"/>
    <mergeCell ref="H31:K31"/>
    <mergeCell ref="H32:I32"/>
    <mergeCell ref="J32:K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6"/>
  <sheetViews>
    <sheetView workbookViewId="0">
      <selection activeCell="J14" sqref="J14"/>
    </sheetView>
  </sheetViews>
  <sheetFormatPr defaultRowHeight="15" x14ac:dyDescent="0.25"/>
  <cols>
    <col min="1" max="1" width="14.140625" bestFit="1" customWidth="1"/>
    <col min="2" max="2" width="18.5703125" customWidth="1"/>
    <col min="3" max="3" width="20.140625" bestFit="1" customWidth="1"/>
    <col min="4" max="4" width="14.7109375" bestFit="1" customWidth="1"/>
    <col min="5" max="5" width="29.28515625" bestFit="1" customWidth="1"/>
    <col min="6" max="6" width="22.140625" customWidth="1"/>
    <col min="7" max="7" width="10.7109375" bestFit="1" customWidth="1"/>
    <col min="8" max="8" width="25.7109375" customWidth="1"/>
    <col min="9" max="9" width="16.85546875" customWidth="1"/>
    <col min="10" max="22" width="10.7109375" bestFit="1" customWidth="1"/>
    <col min="23" max="23" width="10.28515625" bestFit="1" customWidth="1"/>
    <col min="24" max="25" width="10.7109375" bestFit="1" customWidth="1"/>
  </cols>
  <sheetData>
    <row r="1" spans="1:13" x14ac:dyDescent="0.25">
      <c r="A1" s="115" t="s">
        <v>312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3" spans="1:13" x14ac:dyDescent="0.25">
      <c r="A3" s="92" t="s">
        <v>311</v>
      </c>
      <c r="B3" t="s">
        <v>310</v>
      </c>
    </row>
    <row r="5" spans="1:13" x14ac:dyDescent="0.25">
      <c r="B5" s="148" t="s">
        <v>105</v>
      </c>
      <c r="C5" s="148"/>
      <c r="D5" s="148"/>
      <c r="E5" s="148"/>
      <c r="F5" s="148"/>
    </row>
    <row r="6" spans="1:13" ht="15.75" thickBot="1" x14ac:dyDescent="0.3">
      <c r="A6" t="s">
        <v>106</v>
      </c>
      <c r="B6" t="s">
        <v>55</v>
      </c>
      <c r="C6" t="s">
        <v>107</v>
      </c>
      <c r="D6" t="s">
        <v>108</v>
      </c>
      <c r="E6" t="s">
        <v>109</v>
      </c>
      <c r="F6" t="s">
        <v>307</v>
      </c>
    </row>
    <row r="7" spans="1:13" ht="15.75" thickBot="1" x14ac:dyDescent="0.3">
      <c r="A7" s="125">
        <v>0</v>
      </c>
      <c r="B7" s="104">
        <v>0.126</v>
      </c>
      <c r="C7" s="104">
        <v>0.11399999999999999</v>
      </c>
      <c r="D7" s="104">
        <v>0.11600000000000001</v>
      </c>
      <c r="E7" s="104">
        <v>0.11799999999999999</v>
      </c>
      <c r="F7" s="106">
        <v>7.1999999999999995E-2</v>
      </c>
      <c r="G7" s="51" t="s">
        <v>79</v>
      </c>
      <c r="L7" s="61"/>
    </row>
    <row r="8" spans="1:13" x14ac:dyDescent="0.25">
      <c r="A8" s="125"/>
      <c r="B8" s="104">
        <v>0.11399999999999999</v>
      </c>
      <c r="C8" s="104">
        <v>0.11399999999999999</v>
      </c>
      <c r="D8" s="104">
        <v>0.112</v>
      </c>
      <c r="E8" s="104">
        <v>0.104</v>
      </c>
      <c r="F8" s="106">
        <v>0.08</v>
      </c>
      <c r="G8" s="52" t="s">
        <v>80</v>
      </c>
    </row>
    <row r="9" spans="1:13" x14ac:dyDescent="0.25">
      <c r="A9" s="125"/>
      <c r="B9" s="104">
        <v>0.10799999999999998</v>
      </c>
      <c r="C9" s="104">
        <v>0.128</v>
      </c>
      <c r="D9" s="104">
        <v>7.8E-2</v>
      </c>
      <c r="E9" s="104">
        <v>7.1999999999999995E-2</v>
      </c>
      <c r="F9" s="106">
        <v>7.8E-2</v>
      </c>
      <c r="G9" s="52" t="s">
        <v>81</v>
      </c>
    </row>
    <row r="10" spans="1:13" ht="15.75" thickBot="1" x14ac:dyDescent="0.3">
      <c r="A10" s="125"/>
      <c r="B10" s="104">
        <v>0.128</v>
      </c>
      <c r="C10" s="104">
        <v>0.13599999999999998</v>
      </c>
      <c r="D10" s="104">
        <v>0.09</v>
      </c>
      <c r="E10" s="104">
        <v>9.8000000000000004E-2</v>
      </c>
      <c r="F10" s="106">
        <v>8.7999999999999995E-2</v>
      </c>
      <c r="G10" s="53" t="s">
        <v>110</v>
      </c>
    </row>
    <row r="11" spans="1:13" x14ac:dyDescent="0.25">
      <c r="A11" s="147">
        <v>5</v>
      </c>
      <c r="B11" s="64">
        <v>0.41000000000000003</v>
      </c>
      <c r="C11" s="64">
        <v>0.13200000000000001</v>
      </c>
      <c r="D11" s="64">
        <v>0.2</v>
      </c>
      <c r="E11" s="64">
        <v>0.218</v>
      </c>
      <c r="F11" s="105">
        <v>7.5999999999999998E-2</v>
      </c>
      <c r="G11" s="51" t="s">
        <v>79</v>
      </c>
    </row>
    <row r="12" spans="1:13" x14ac:dyDescent="0.25">
      <c r="A12" s="147"/>
      <c r="B12" s="64">
        <v>0.4</v>
      </c>
      <c r="C12" s="64">
        <v>0.13900000000000001</v>
      </c>
      <c r="D12" s="64">
        <v>0.19600000000000001</v>
      </c>
      <c r="E12" s="64">
        <v>0.19</v>
      </c>
      <c r="F12" s="105">
        <v>6.6000000000000003E-2</v>
      </c>
      <c r="G12" s="52" t="s">
        <v>80</v>
      </c>
    </row>
    <row r="13" spans="1:13" x14ac:dyDescent="0.25">
      <c r="A13" s="147"/>
      <c r="B13" s="64">
        <v>0.4</v>
      </c>
      <c r="C13" s="64">
        <v>0.14599999999999999</v>
      </c>
      <c r="D13" s="64">
        <v>0.20799999999999999</v>
      </c>
      <c r="E13" s="64">
        <v>0.19600000000000001</v>
      </c>
      <c r="F13" s="105">
        <v>6.8000000000000005E-2</v>
      </c>
      <c r="G13" s="52" t="s">
        <v>81</v>
      </c>
    </row>
    <row r="14" spans="1:13" ht="15.75" thickBot="1" x14ac:dyDescent="0.3">
      <c r="A14" s="147"/>
      <c r="B14" s="64">
        <v>0.42000000000000004</v>
      </c>
      <c r="C14" s="64">
        <v>0.15</v>
      </c>
      <c r="D14" s="64">
        <v>0.224</v>
      </c>
      <c r="E14" s="64">
        <v>0.20599999999999999</v>
      </c>
      <c r="F14" s="105">
        <v>8.4000000000000005E-2</v>
      </c>
      <c r="G14" s="53" t="s">
        <v>110</v>
      </c>
    </row>
    <row r="15" spans="1:13" x14ac:dyDescent="0.25">
      <c r="A15" s="125">
        <v>8</v>
      </c>
      <c r="B15" s="104">
        <v>1.1039999999999999</v>
      </c>
      <c r="C15" s="104">
        <v>0.18799999999999997</v>
      </c>
      <c r="D15" s="104">
        <v>0.40200000000000002</v>
      </c>
      <c r="E15" s="104">
        <v>0.432</v>
      </c>
      <c r="F15" s="106">
        <v>9.1999999999999998E-2</v>
      </c>
      <c r="G15" s="51" t="s">
        <v>79</v>
      </c>
    </row>
    <row r="16" spans="1:13" x14ac:dyDescent="0.25">
      <c r="A16" s="125"/>
      <c r="B16" s="104">
        <v>1.1439999999999999</v>
      </c>
      <c r="C16" s="104">
        <v>0.18599999999999997</v>
      </c>
      <c r="D16" s="104">
        <v>0.36</v>
      </c>
      <c r="E16" s="104">
        <v>0.34399999999999997</v>
      </c>
      <c r="F16" s="106">
        <v>9.1999999999999998E-2</v>
      </c>
      <c r="G16" s="52" t="s">
        <v>80</v>
      </c>
    </row>
    <row r="17" spans="1:7" x14ac:dyDescent="0.25">
      <c r="A17" s="125"/>
      <c r="B17" s="104">
        <v>1.0599999999999998</v>
      </c>
      <c r="C17" s="104">
        <v>0.21</v>
      </c>
      <c r="D17" s="104">
        <v>0.38600000000000001</v>
      </c>
      <c r="E17" s="104">
        <v>0.37</v>
      </c>
      <c r="F17" s="106">
        <v>9.6000000000000002E-2</v>
      </c>
      <c r="G17" s="52" t="s">
        <v>81</v>
      </c>
    </row>
    <row r="18" spans="1:7" ht="15.75" thickBot="1" x14ac:dyDescent="0.3">
      <c r="A18" s="125"/>
      <c r="B18" s="104">
        <v>1.1299999999999999</v>
      </c>
      <c r="C18" s="104">
        <v>0.16400000000000001</v>
      </c>
      <c r="D18" s="104">
        <v>0.38</v>
      </c>
      <c r="E18" s="104">
        <v>0.44</v>
      </c>
      <c r="F18" s="106">
        <v>0.09</v>
      </c>
      <c r="G18" s="53" t="s">
        <v>110</v>
      </c>
    </row>
    <row r="19" spans="1:7" x14ac:dyDescent="0.25">
      <c r="A19" s="147">
        <v>24</v>
      </c>
      <c r="B19" s="64">
        <v>1.4259999999999999</v>
      </c>
      <c r="C19" s="64">
        <v>0.45400000000000007</v>
      </c>
      <c r="D19" s="64">
        <v>1.284</v>
      </c>
      <c r="E19" s="64">
        <v>1.36</v>
      </c>
      <c r="F19" s="105">
        <v>9.1999999999999998E-2</v>
      </c>
      <c r="G19" s="51" t="s">
        <v>79</v>
      </c>
    </row>
    <row r="20" spans="1:7" x14ac:dyDescent="0.25">
      <c r="A20" s="147"/>
      <c r="B20" s="64">
        <v>1.3439999999999999</v>
      </c>
      <c r="C20" s="64">
        <v>0.5</v>
      </c>
      <c r="D20" s="64">
        <v>1.302</v>
      </c>
      <c r="E20" s="64">
        <v>1.266</v>
      </c>
      <c r="F20" s="105">
        <v>8.4000000000000005E-2</v>
      </c>
      <c r="G20" s="52" t="s">
        <v>80</v>
      </c>
    </row>
    <row r="21" spans="1:7" x14ac:dyDescent="0.25">
      <c r="A21" s="147"/>
      <c r="B21" s="64">
        <v>1.3839999999999999</v>
      </c>
      <c r="C21" s="64">
        <v>0.43600000000000005</v>
      </c>
      <c r="D21" s="64">
        <v>1.3360000000000001</v>
      </c>
      <c r="E21" s="64">
        <v>1.3220000000000001</v>
      </c>
      <c r="F21" s="105">
        <v>0.09</v>
      </c>
      <c r="G21" s="52" t="s">
        <v>81</v>
      </c>
    </row>
    <row r="22" spans="1:7" ht="15.75" thickBot="1" x14ac:dyDescent="0.3">
      <c r="A22" s="147"/>
      <c r="B22" s="64">
        <v>1.4059999999999999</v>
      </c>
      <c r="C22" s="64">
        <v>0.44200000000000006</v>
      </c>
      <c r="D22" s="64">
        <v>1.302</v>
      </c>
      <c r="E22" s="64">
        <v>1.3240000000000001</v>
      </c>
      <c r="F22" s="105">
        <v>9.1999999999999998E-2</v>
      </c>
      <c r="G22" s="53" t="s">
        <v>110</v>
      </c>
    </row>
    <row r="25" spans="1:7" x14ac:dyDescent="0.25">
      <c r="A25" s="92" t="s">
        <v>309</v>
      </c>
      <c r="B25" t="s">
        <v>308</v>
      </c>
    </row>
    <row r="27" spans="1:7" x14ac:dyDescent="0.25">
      <c r="A27" t="s">
        <v>106</v>
      </c>
      <c r="B27" t="s">
        <v>55</v>
      </c>
      <c r="C27" t="s">
        <v>113</v>
      </c>
      <c r="D27" t="s">
        <v>108</v>
      </c>
      <c r="E27" t="s">
        <v>114</v>
      </c>
      <c r="F27" t="s">
        <v>307</v>
      </c>
    </row>
    <row r="28" spans="1:7" x14ac:dyDescent="0.25">
      <c r="A28" s="125">
        <v>24</v>
      </c>
      <c r="B28" s="104">
        <v>1.4328000000000001</v>
      </c>
      <c r="C28" s="104">
        <v>2.1000000000000001E-2</v>
      </c>
      <c r="D28" s="104">
        <v>1.4703999999999999</v>
      </c>
      <c r="E28" s="104">
        <v>1.38628</v>
      </c>
      <c r="F28" s="104">
        <v>0.03</v>
      </c>
    </row>
    <row r="29" spans="1:7" x14ac:dyDescent="0.25">
      <c r="A29" s="125"/>
      <c r="B29" s="104">
        <v>1.4328000000000001</v>
      </c>
      <c r="C29" s="104">
        <v>3.3000000000000002E-2</v>
      </c>
      <c r="D29" s="104">
        <v>1.3477600000000001</v>
      </c>
      <c r="E29" s="104">
        <v>1.4506600000000001</v>
      </c>
      <c r="F29" s="104">
        <v>5.8999999999999997E-2</v>
      </c>
    </row>
    <row r="30" spans="1:7" x14ac:dyDescent="0.25">
      <c r="A30" s="125"/>
      <c r="B30" s="104">
        <v>1.3848</v>
      </c>
      <c r="C30" s="104">
        <v>3.3000000000000002E-2</v>
      </c>
      <c r="D30" s="104">
        <v>1.46872</v>
      </c>
      <c r="E30" s="104">
        <v>1.49068</v>
      </c>
      <c r="F30" s="104">
        <v>6.2E-2</v>
      </c>
    </row>
    <row r="31" spans="1:7" x14ac:dyDescent="0.25">
      <c r="A31" s="125"/>
      <c r="B31" s="104">
        <v>1.3992</v>
      </c>
      <c r="C31" s="104">
        <v>4.2000000000000003E-2</v>
      </c>
      <c r="D31" s="104">
        <v>1.4636800000000001</v>
      </c>
      <c r="E31" s="104">
        <v>1.47502</v>
      </c>
      <c r="F31" s="104">
        <v>4.8000000000000001E-2</v>
      </c>
    </row>
    <row r="34" spans="1:21" ht="15.75" thickBot="1" x14ac:dyDescent="0.3">
      <c r="A34" s="92" t="s">
        <v>306</v>
      </c>
      <c r="B34" t="s">
        <v>301</v>
      </c>
    </row>
    <row r="35" spans="1:21" ht="15.75" thickBot="1" x14ac:dyDescent="0.3">
      <c r="B35" s="126" t="s">
        <v>55</v>
      </c>
      <c r="C35" s="127"/>
      <c r="D35" s="127"/>
      <c r="E35" s="128"/>
      <c r="F35" s="129" t="s">
        <v>305</v>
      </c>
      <c r="G35" s="130"/>
      <c r="H35" s="130"/>
      <c r="I35" s="131"/>
      <c r="J35" s="132" t="s">
        <v>304</v>
      </c>
      <c r="K35" s="133"/>
      <c r="L35" s="133"/>
      <c r="M35" s="134"/>
      <c r="N35" s="135" t="s">
        <v>303</v>
      </c>
      <c r="O35" s="136"/>
      <c r="P35" s="136"/>
      <c r="Q35" s="137"/>
      <c r="R35" s="144" t="s">
        <v>169</v>
      </c>
      <c r="S35" s="145"/>
      <c r="T35" s="145"/>
      <c r="U35" s="146"/>
    </row>
    <row r="36" spans="1:21" x14ac:dyDescent="0.25">
      <c r="A36" t="s">
        <v>300</v>
      </c>
      <c r="B36" s="62" t="s">
        <v>79</v>
      </c>
      <c r="C36" s="62" t="s">
        <v>80</v>
      </c>
      <c r="D36" s="62" t="s">
        <v>81</v>
      </c>
      <c r="E36" s="62" t="s">
        <v>110</v>
      </c>
      <c r="F36" s="62" t="s">
        <v>79</v>
      </c>
      <c r="G36" s="62" t="s">
        <v>80</v>
      </c>
      <c r="H36" s="62" t="s">
        <v>81</v>
      </c>
      <c r="I36" s="62" t="s">
        <v>110</v>
      </c>
      <c r="J36" s="62" t="s">
        <v>79</v>
      </c>
      <c r="K36" s="62" t="s">
        <v>80</v>
      </c>
      <c r="L36" s="62" t="s">
        <v>81</v>
      </c>
      <c r="M36" s="62" t="s">
        <v>110</v>
      </c>
      <c r="N36" s="62" t="s">
        <v>79</v>
      </c>
      <c r="O36" s="62" t="s">
        <v>80</v>
      </c>
      <c r="P36" s="62" t="s">
        <v>81</v>
      </c>
      <c r="Q36" s="62" t="s">
        <v>110</v>
      </c>
      <c r="R36" s="62" t="s">
        <v>79</v>
      </c>
      <c r="S36" s="62" t="s">
        <v>80</v>
      </c>
      <c r="T36" s="62" t="s">
        <v>81</v>
      </c>
      <c r="U36" s="62" t="s">
        <v>110</v>
      </c>
    </row>
    <row r="37" spans="1:21" x14ac:dyDescent="0.25">
      <c r="A37" s="64">
        <v>0.5</v>
      </c>
      <c r="B37" s="64">
        <v>8.6499999999999994E-2</v>
      </c>
      <c r="C37" s="64">
        <v>8.4000000000000005E-2</v>
      </c>
      <c r="D37" s="64">
        <v>8.5599999999999996E-2</v>
      </c>
      <c r="E37" s="64">
        <v>8.6800000000000002E-2</v>
      </c>
      <c r="F37" s="64">
        <v>9.7500000000000003E-2</v>
      </c>
      <c r="G37" s="64">
        <v>9.7900000000000001E-2</v>
      </c>
      <c r="H37" s="64">
        <v>9.7199999999999995E-2</v>
      </c>
      <c r="I37" s="64">
        <v>9.74E-2</v>
      </c>
      <c r="J37" s="64">
        <v>0.1116</v>
      </c>
      <c r="K37" s="64">
        <v>0.11409999999999999</v>
      </c>
      <c r="L37" s="64">
        <v>0.1147</v>
      </c>
      <c r="M37" s="64">
        <v>0.1134</v>
      </c>
      <c r="N37" s="64">
        <v>7.0499999999999993E-2</v>
      </c>
      <c r="O37" s="64">
        <v>7.2300000000000003E-2</v>
      </c>
      <c r="P37" s="64">
        <v>7.22E-2</v>
      </c>
      <c r="Q37" s="64">
        <v>7.3200000000000001E-2</v>
      </c>
      <c r="R37" s="64">
        <v>7.8100000000000003E-2</v>
      </c>
      <c r="S37" s="64">
        <v>8.4199999999999997E-2</v>
      </c>
      <c r="T37" s="64">
        <v>7.7299999999999994E-2</v>
      </c>
      <c r="U37" s="64">
        <v>8.0500000000000002E-2</v>
      </c>
    </row>
    <row r="38" spans="1:21" x14ac:dyDescent="0.25">
      <c r="A38" s="64">
        <v>1</v>
      </c>
      <c r="B38" s="64">
        <v>9.8799999999999999E-2</v>
      </c>
      <c r="C38" s="64">
        <v>9.64E-2</v>
      </c>
      <c r="D38" s="64">
        <v>9.5799999999999996E-2</v>
      </c>
      <c r="E38" s="64">
        <v>9.6500000000000002E-2</v>
      </c>
      <c r="F38" s="64">
        <v>0.1065</v>
      </c>
      <c r="G38" s="64">
        <v>0.1048</v>
      </c>
      <c r="H38" s="64">
        <v>0.1065</v>
      </c>
      <c r="I38" s="64">
        <v>0.10100000000000001</v>
      </c>
      <c r="J38" s="64">
        <v>0.1246</v>
      </c>
      <c r="K38" s="64">
        <v>0.12429999999999999</v>
      </c>
      <c r="L38" s="64">
        <v>0.1288</v>
      </c>
      <c r="M38" s="64">
        <v>0.1255</v>
      </c>
      <c r="N38" s="64">
        <v>8.7800000000000003E-2</v>
      </c>
      <c r="O38" s="64">
        <v>9.0999999999999998E-2</v>
      </c>
      <c r="P38" s="64">
        <v>8.7400000000000005E-2</v>
      </c>
      <c r="Q38" s="64">
        <v>8.7800000000000003E-2</v>
      </c>
      <c r="R38" s="64">
        <v>7.6999999999999999E-2</v>
      </c>
      <c r="S38" s="64">
        <v>8.1100000000000005E-2</v>
      </c>
      <c r="T38" s="64">
        <v>7.7399999999999997E-2</v>
      </c>
      <c r="U38" s="64">
        <v>8.3400000000000002E-2</v>
      </c>
    </row>
    <row r="39" spans="1:21" x14ac:dyDescent="0.25">
      <c r="A39" s="64">
        <v>1.5</v>
      </c>
      <c r="B39" s="64">
        <v>0.1085</v>
      </c>
      <c r="C39" s="64">
        <v>0.112</v>
      </c>
      <c r="D39" s="64">
        <v>0.11070000000000001</v>
      </c>
      <c r="E39" s="64">
        <v>0.1072</v>
      </c>
      <c r="F39" s="64">
        <v>0.106</v>
      </c>
      <c r="G39" s="64">
        <v>0.1094</v>
      </c>
      <c r="H39" s="64">
        <v>0.10680000000000001</v>
      </c>
      <c r="I39" s="64">
        <v>0.1099</v>
      </c>
      <c r="J39" s="64">
        <v>0.13039999999999999</v>
      </c>
      <c r="K39" s="64">
        <v>0.1323</v>
      </c>
      <c r="L39" s="64">
        <v>0.13120000000000001</v>
      </c>
      <c r="M39" s="64">
        <v>0.13189999999999999</v>
      </c>
      <c r="N39" s="64">
        <v>9.8900000000000002E-2</v>
      </c>
      <c r="O39" s="64">
        <v>9.5699999999999993E-2</v>
      </c>
      <c r="P39" s="64">
        <v>9.98E-2</v>
      </c>
      <c r="Q39" s="64">
        <v>9.8599999999999993E-2</v>
      </c>
      <c r="R39" s="64">
        <v>7.7700000000000005E-2</v>
      </c>
      <c r="S39" s="64">
        <v>7.6399999999999996E-2</v>
      </c>
      <c r="T39" s="64">
        <v>8.1199999999999994E-2</v>
      </c>
      <c r="U39" s="64">
        <v>8.5400000000000004E-2</v>
      </c>
    </row>
    <row r="40" spans="1:21" x14ac:dyDescent="0.25">
      <c r="A40" s="64">
        <v>2</v>
      </c>
      <c r="B40" s="64">
        <v>0.1226</v>
      </c>
      <c r="C40" s="64">
        <v>0.123</v>
      </c>
      <c r="D40" s="64">
        <v>0.12039999999999999</v>
      </c>
      <c r="E40" s="64">
        <v>0.12139999999999999</v>
      </c>
      <c r="F40" s="64">
        <v>0.1123</v>
      </c>
      <c r="G40" s="64">
        <v>0.1114</v>
      </c>
      <c r="H40" s="64">
        <v>0.1118</v>
      </c>
      <c r="I40" s="64">
        <v>0.11020000000000001</v>
      </c>
      <c r="J40" s="64">
        <v>0.13689999999999999</v>
      </c>
      <c r="K40" s="64">
        <v>0.1341</v>
      </c>
      <c r="L40" s="64">
        <v>0.13400000000000001</v>
      </c>
      <c r="M40" s="64">
        <v>0.13489999999999999</v>
      </c>
      <c r="N40" s="64">
        <v>0.1055</v>
      </c>
      <c r="O40" s="64">
        <v>0.1043</v>
      </c>
      <c r="P40" s="64">
        <v>0.1042</v>
      </c>
      <c r="Q40" s="64">
        <v>0.10349999999999999</v>
      </c>
      <c r="R40" s="64">
        <v>8.3699999999999997E-2</v>
      </c>
      <c r="S40" s="64">
        <v>7.7799999999999994E-2</v>
      </c>
      <c r="T40" s="64">
        <v>7.5399999999999995E-2</v>
      </c>
      <c r="U40" s="64">
        <v>8.2900000000000001E-2</v>
      </c>
    </row>
    <row r="41" spans="1:21" x14ac:dyDescent="0.25">
      <c r="A41" s="64">
        <v>2.5</v>
      </c>
      <c r="B41" s="64">
        <v>0.13</v>
      </c>
      <c r="C41" s="64">
        <v>0.1241</v>
      </c>
      <c r="D41" s="64">
        <v>0.125</v>
      </c>
      <c r="E41" s="64">
        <v>0.1226</v>
      </c>
      <c r="F41" s="64">
        <v>0.11360000000000001</v>
      </c>
      <c r="G41" s="64">
        <v>0.1163</v>
      </c>
      <c r="H41" s="64">
        <v>0.11360000000000001</v>
      </c>
      <c r="I41" s="64">
        <v>0.11509999999999999</v>
      </c>
      <c r="J41" s="64">
        <v>0.14050000000000001</v>
      </c>
      <c r="K41" s="64">
        <v>0.13780000000000001</v>
      </c>
      <c r="L41" s="64">
        <v>0.1351</v>
      </c>
      <c r="M41" s="64">
        <v>0.1381</v>
      </c>
      <c r="N41" s="64">
        <v>0.1076</v>
      </c>
      <c r="O41" s="64">
        <v>0.1066</v>
      </c>
      <c r="P41" s="64">
        <v>0.1056</v>
      </c>
      <c r="Q41" s="64">
        <v>0.1084</v>
      </c>
      <c r="R41" s="64">
        <v>7.9799999999999996E-2</v>
      </c>
      <c r="S41" s="64">
        <v>7.6799999999999993E-2</v>
      </c>
      <c r="T41" s="64">
        <v>7.8600000000000003E-2</v>
      </c>
      <c r="U41" s="64">
        <v>7.5200000000000003E-2</v>
      </c>
    </row>
    <row r="42" spans="1:21" x14ac:dyDescent="0.25">
      <c r="A42" s="64">
        <v>3</v>
      </c>
      <c r="B42" s="64">
        <v>0.1328</v>
      </c>
      <c r="C42" s="64">
        <v>0.1298</v>
      </c>
      <c r="D42" s="64">
        <v>0.12989999999999999</v>
      </c>
      <c r="E42" s="64">
        <v>0.1295</v>
      </c>
      <c r="F42" s="64">
        <v>0.1177</v>
      </c>
      <c r="G42" s="64">
        <v>0.12189999999999999</v>
      </c>
      <c r="H42" s="64">
        <v>0.1158</v>
      </c>
      <c r="I42" s="64">
        <v>0.1201</v>
      </c>
      <c r="J42" s="64">
        <v>0.14349999999999999</v>
      </c>
      <c r="K42" s="64">
        <v>0.1447</v>
      </c>
      <c r="L42" s="64">
        <v>0.14030000000000001</v>
      </c>
      <c r="M42" s="64">
        <v>0.1434</v>
      </c>
      <c r="N42" s="64">
        <v>0.1129</v>
      </c>
      <c r="O42" s="64">
        <v>0.1113</v>
      </c>
      <c r="P42" s="64">
        <v>0.1119</v>
      </c>
      <c r="Q42" s="64">
        <v>0.1067</v>
      </c>
      <c r="R42" s="64">
        <v>7.3300000000000004E-2</v>
      </c>
      <c r="S42" s="64">
        <v>8.3199999999999996E-2</v>
      </c>
      <c r="T42" s="64">
        <v>7.5200000000000003E-2</v>
      </c>
      <c r="U42" s="64">
        <v>7.5700000000000003E-2</v>
      </c>
    </row>
    <row r="43" spans="1:21" x14ac:dyDescent="0.25">
      <c r="A43" s="64">
        <v>3.5</v>
      </c>
      <c r="B43" s="64">
        <v>0.1356</v>
      </c>
      <c r="C43" s="64">
        <v>0.1363</v>
      </c>
      <c r="D43" s="64">
        <v>0.13730000000000001</v>
      </c>
      <c r="E43" s="64">
        <v>0.1333</v>
      </c>
      <c r="F43" s="64">
        <v>0.12230000000000001</v>
      </c>
      <c r="G43" s="64">
        <v>0.12509999999999999</v>
      </c>
      <c r="H43" s="64">
        <v>0.12429999999999999</v>
      </c>
      <c r="I43" s="64">
        <v>0.1212</v>
      </c>
      <c r="J43" s="64">
        <v>0.1474</v>
      </c>
      <c r="K43" s="64">
        <v>0.14410000000000001</v>
      </c>
      <c r="L43" s="64">
        <v>0.14449999999999999</v>
      </c>
      <c r="M43" s="64">
        <v>0.14499999999999999</v>
      </c>
      <c r="N43" s="64">
        <v>0.1169</v>
      </c>
      <c r="O43" s="64">
        <v>0.1134</v>
      </c>
      <c r="P43" s="64">
        <v>0.1128</v>
      </c>
      <c r="Q43" s="64">
        <v>0.1168</v>
      </c>
      <c r="R43" s="64">
        <v>7.2900000000000006E-2</v>
      </c>
      <c r="S43" s="64">
        <v>8.4099999999999994E-2</v>
      </c>
      <c r="T43" s="64">
        <v>7.6799999999999993E-2</v>
      </c>
      <c r="U43" s="64">
        <v>7.3899999999999993E-2</v>
      </c>
    </row>
    <row r="44" spans="1:21" x14ac:dyDescent="0.25">
      <c r="A44" s="64">
        <v>4</v>
      </c>
      <c r="B44" s="64">
        <v>0.14369999999999999</v>
      </c>
      <c r="C44" s="64">
        <v>0.14169999999999999</v>
      </c>
      <c r="D44" s="64">
        <v>0.14410000000000001</v>
      </c>
      <c r="E44" s="64">
        <v>0.14430000000000001</v>
      </c>
      <c r="F44" s="64">
        <v>0.13039999999999999</v>
      </c>
      <c r="G44" s="64">
        <v>0.1285</v>
      </c>
      <c r="H44" s="64">
        <v>0.12839999999999999</v>
      </c>
      <c r="I44" s="64">
        <v>0.12620000000000001</v>
      </c>
      <c r="J44" s="64">
        <v>0.1555</v>
      </c>
      <c r="K44" s="64">
        <v>0.1555</v>
      </c>
      <c r="L44" s="64">
        <v>0.1525</v>
      </c>
      <c r="M44" s="64">
        <v>0.15659999999999999</v>
      </c>
      <c r="N44" s="64">
        <v>0.12330000000000001</v>
      </c>
      <c r="O44" s="64">
        <v>0.1245</v>
      </c>
      <c r="P44" s="64">
        <v>0.1235</v>
      </c>
      <c r="Q44" s="64">
        <v>0.1258</v>
      </c>
      <c r="R44" s="64">
        <v>8.5699999999999998E-2</v>
      </c>
      <c r="S44" s="64">
        <v>8.5099999999999995E-2</v>
      </c>
      <c r="T44" s="64">
        <v>8.3099999999999993E-2</v>
      </c>
      <c r="U44" s="64">
        <v>7.3999999999999996E-2</v>
      </c>
    </row>
    <row r="45" spans="1:21" x14ac:dyDescent="0.25">
      <c r="A45" s="64">
        <v>4.5</v>
      </c>
      <c r="B45" s="64">
        <v>0.14960000000000001</v>
      </c>
      <c r="C45" s="64">
        <v>0.1462</v>
      </c>
      <c r="D45" s="64">
        <v>0.14330000000000001</v>
      </c>
      <c r="E45" s="64">
        <v>0.1512</v>
      </c>
      <c r="F45" s="64">
        <v>0.1351</v>
      </c>
      <c r="G45" s="64">
        <v>0.1336</v>
      </c>
      <c r="H45" s="64">
        <v>0.1351</v>
      </c>
      <c r="I45" s="64">
        <v>0.13550000000000001</v>
      </c>
      <c r="J45" s="64">
        <v>0.16789999999999999</v>
      </c>
      <c r="K45" s="64">
        <v>0.1613</v>
      </c>
      <c r="L45" s="64">
        <v>0.1653</v>
      </c>
      <c r="M45" s="64">
        <v>0.1694</v>
      </c>
      <c r="N45" s="64">
        <v>0.13800000000000001</v>
      </c>
      <c r="O45" s="64">
        <v>0.1358</v>
      </c>
      <c r="P45" s="64">
        <v>0.1358</v>
      </c>
      <c r="Q45" s="64">
        <v>0.1318</v>
      </c>
      <c r="R45" s="64">
        <v>8.9399999999999993E-2</v>
      </c>
      <c r="S45" s="64">
        <v>8.7300000000000003E-2</v>
      </c>
      <c r="T45" s="64">
        <v>7.9200000000000007E-2</v>
      </c>
      <c r="U45" s="64">
        <v>7.7899999999999997E-2</v>
      </c>
    </row>
    <row r="46" spans="1:21" x14ac:dyDescent="0.25">
      <c r="A46" s="64">
        <v>5</v>
      </c>
      <c r="B46" s="64">
        <v>0.1575</v>
      </c>
      <c r="C46" s="64">
        <v>0.1492</v>
      </c>
      <c r="D46" s="64">
        <v>0.15540000000000001</v>
      </c>
      <c r="E46" s="64">
        <v>0.16</v>
      </c>
      <c r="F46" s="64">
        <v>0.1426</v>
      </c>
      <c r="G46" s="64">
        <v>0.14199999999999999</v>
      </c>
      <c r="H46" s="64">
        <v>0.14230000000000001</v>
      </c>
      <c r="I46" s="64">
        <v>0.14330000000000001</v>
      </c>
      <c r="J46" s="64">
        <v>0.1711</v>
      </c>
      <c r="K46" s="64">
        <v>0.16250000000000001</v>
      </c>
      <c r="L46" s="64">
        <v>0.1804</v>
      </c>
      <c r="M46" s="64">
        <v>0.1694</v>
      </c>
      <c r="N46" s="64">
        <v>0.1389</v>
      </c>
      <c r="O46" s="64">
        <v>0.1457</v>
      </c>
      <c r="P46" s="64">
        <v>0.1411</v>
      </c>
      <c r="Q46" s="64">
        <v>0.14199999999999999</v>
      </c>
      <c r="R46" s="64">
        <v>8.2299999999999998E-2</v>
      </c>
      <c r="S46" s="64">
        <v>8.5300000000000001E-2</v>
      </c>
      <c r="T46" s="64">
        <v>8.4500000000000006E-2</v>
      </c>
      <c r="U46" s="64">
        <v>8.6099999999999996E-2</v>
      </c>
    </row>
    <row r="47" spans="1:21" x14ac:dyDescent="0.25">
      <c r="A47" s="64">
        <v>5.5</v>
      </c>
      <c r="B47" s="64">
        <v>0.1686</v>
      </c>
      <c r="C47" s="64">
        <v>0.16489999999999999</v>
      </c>
      <c r="D47" s="64">
        <v>0.1651</v>
      </c>
      <c r="E47" s="64">
        <v>0.1678</v>
      </c>
      <c r="F47" s="64">
        <v>0.152</v>
      </c>
      <c r="G47" s="64">
        <v>0.15279999999999999</v>
      </c>
      <c r="H47" s="64">
        <v>0.15279999999999999</v>
      </c>
      <c r="I47" s="64">
        <v>0.15179999999999999</v>
      </c>
      <c r="J47" s="64">
        <v>0.17050000000000001</v>
      </c>
      <c r="K47" s="64">
        <v>0.18</v>
      </c>
      <c r="L47" s="64">
        <v>0.1741</v>
      </c>
      <c r="M47" s="64">
        <v>0.18890000000000001</v>
      </c>
      <c r="N47" s="64">
        <v>0.15759999999999999</v>
      </c>
      <c r="O47" s="64">
        <v>0.14960000000000001</v>
      </c>
      <c r="P47" s="64">
        <v>0.15049999999999999</v>
      </c>
      <c r="Q47" s="64">
        <v>0.15540000000000001</v>
      </c>
      <c r="R47" s="64">
        <v>8.3799999999999999E-2</v>
      </c>
      <c r="S47" s="64">
        <v>9.11E-2</v>
      </c>
      <c r="T47" s="64">
        <v>7.9399999999999998E-2</v>
      </c>
      <c r="U47" s="64">
        <v>8.6699999999999999E-2</v>
      </c>
    </row>
    <row r="48" spans="1:21" x14ac:dyDescent="0.25">
      <c r="A48" s="64">
        <v>6</v>
      </c>
      <c r="B48" s="64">
        <v>0.17630000000000001</v>
      </c>
      <c r="C48" s="64">
        <v>0.1794</v>
      </c>
      <c r="D48" s="64">
        <v>0.17180000000000001</v>
      </c>
      <c r="E48" s="64">
        <v>0.1767</v>
      </c>
      <c r="F48" s="64">
        <v>0.16270000000000001</v>
      </c>
      <c r="G48" s="64">
        <v>0.16520000000000001</v>
      </c>
      <c r="H48" s="64">
        <v>0.16289999999999999</v>
      </c>
      <c r="I48" s="64">
        <v>0.1663</v>
      </c>
      <c r="J48" s="64">
        <v>0.1888</v>
      </c>
      <c r="K48" s="64">
        <v>0.187</v>
      </c>
      <c r="L48" s="64">
        <v>0.2</v>
      </c>
      <c r="M48" s="64">
        <v>0.19800000000000001</v>
      </c>
      <c r="N48" s="64">
        <v>0.1578</v>
      </c>
      <c r="O48" s="64">
        <v>0.1681</v>
      </c>
      <c r="P48" s="64">
        <v>0.17319999999999999</v>
      </c>
      <c r="Q48" s="64">
        <v>0.15609999999999999</v>
      </c>
      <c r="R48" s="64">
        <v>8.1699999999999995E-2</v>
      </c>
      <c r="S48" s="64">
        <v>7.8899999999999998E-2</v>
      </c>
      <c r="T48" s="64">
        <v>9.0800000000000006E-2</v>
      </c>
      <c r="U48" s="64">
        <v>8.5199999999999998E-2</v>
      </c>
    </row>
    <row r="49" spans="1:21" x14ac:dyDescent="0.25">
      <c r="A49" s="64">
        <v>6.5</v>
      </c>
      <c r="B49" s="64">
        <v>0.18809999999999999</v>
      </c>
      <c r="C49" s="64">
        <v>0.1915</v>
      </c>
      <c r="D49" s="64">
        <v>0.19309999999999999</v>
      </c>
      <c r="E49" s="64">
        <v>0.19550000000000001</v>
      </c>
      <c r="F49" s="64">
        <v>0.17960000000000001</v>
      </c>
      <c r="G49" s="64">
        <v>0.17630000000000001</v>
      </c>
      <c r="H49" s="64">
        <v>0.18049999999999999</v>
      </c>
      <c r="I49" s="64">
        <v>0.18160000000000001</v>
      </c>
      <c r="J49" s="64">
        <v>0.21029999999999999</v>
      </c>
      <c r="K49" s="64">
        <v>0.2235</v>
      </c>
      <c r="L49" s="64">
        <v>0.21099999999999999</v>
      </c>
      <c r="M49" s="64">
        <v>0.20760000000000001</v>
      </c>
      <c r="N49" s="64">
        <v>0.185</v>
      </c>
      <c r="O49" s="64">
        <v>0.19539999999999999</v>
      </c>
      <c r="P49" s="64">
        <v>0.19059999999999999</v>
      </c>
      <c r="Q49" s="64">
        <v>0.18959999999999999</v>
      </c>
      <c r="R49" s="64">
        <v>9.1499999999999998E-2</v>
      </c>
      <c r="S49" s="64">
        <v>7.1499999999999994E-2</v>
      </c>
      <c r="T49" s="64">
        <v>8.8300000000000003E-2</v>
      </c>
      <c r="U49" s="64">
        <v>8.1900000000000001E-2</v>
      </c>
    </row>
    <row r="50" spans="1:21" x14ac:dyDescent="0.25">
      <c r="A50" s="64">
        <v>7</v>
      </c>
      <c r="B50" s="64">
        <v>0.2082</v>
      </c>
      <c r="C50" s="64">
        <v>0.20810000000000001</v>
      </c>
      <c r="D50" s="64">
        <v>0.2155</v>
      </c>
      <c r="E50" s="64">
        <v>0.21829999999999999</v>
      </c>
      <c r="F50" s="64">
        <v>0.1938</v>
      </c>
      <c r="G50" s="64">
        <v>0.1976</v>
      </c>
      <c r="H50" s="64">
        <v>0.19719999999999999</v>
      </c>
      <c r="I50" s="64">
        <v>0.20069999999999999</v>
      </c>
      <c r="J50" s="64">
        <v>0.22989999999999999</v>
      </c>
      <c r="K50" s="64">
        <v>0.2273</v>
      </c>
      <c r="L50" s="64">
        <v>0.2271</v>
      </c>
      <c r="M50" s="64">
        <v>0.26040000000000002</v>
      </c>
      <c r="N50" s="64">
        <v>0.2145</v>
      </c>
      <c r="O50" s="64">
        <v>0.2303</v>
      </c>
      <c r="P50" s="64">
        <v>0.19969999999999999</v>
      </c>
      <c r="Q50" s="64">
        <v>0.20860000000000001</v>
      </c>
      <c r="R50" s="64">
        <v>8.0799999999999997E-2</v>
      </c>
      <c r="S50" s="64">
        <v>8.6599999999999996E-2</v>
      </c>
      <c r="T50" s="64">
        <v>7.85E-2</v>
      </c>
      <c r="U50" s="64">
        <v>7.9500000000000001E-2</v>
      </c>
    </row>
    <row r="51" spans="1:21" x14ac:dyDescent="0.25">
      <c r="A51" s="64">
        <v>7.5</v>
      </c>
      <c r="B51" s="64">
        <v>0.21629999999999999</v>
      </c>
      <c r="C51" s="64">
        <v>0.21959999999999999</v>
      </c>
      <c r="D51" s="64">
        <v>0.22689999999999999</v>
      </c>
      <c r="E51" s="64">
        <v>0.2238</v>
      </c>
      <c r="F51" s="64">
        <v>0.21360000000000001</v>
      </c>
      <c r="G51" s="64">
        <v>0.22570000000000001</v>
      </c>
      <c r="H51" s="64">
        <v>0.21529999999999999</v>
      </c>
      <c r="I51" s="64">
        <v>0.21229999999999999</v>
      </c>
      <c r="J51" s="64">
        <v>0.2319</v>
      </c>
      <c r="K51" s="64">
        <v>0.255</v>
      </c>
      <c r="L51" s="64">
        <v>0.2737</v>
      </c>
      <c r="M51" s="64">
        <v>0.2462</v>
      </c>
      <c r="N51" s="64">
        <v>0.2492</v>
      </c>
      <c r="O51" s="64">
        <v>0.23730000000000001</v>
      </c>
      <c r="P51" s="64">
        <v>0.22739999999999999</v>
      </c>
      <c r="Q51" s="64">
        <v>0.22259999999999999</v>
      </c>
      <c r="R51" s="64">
        <v>8.2100000000000006E-2</v>
      </c>
      <c r="S51" s="64">
        <v>8.6900000000000005E-2</v>
      </c>
      <c r="T51" s="64">
        <v>7.8600000000000003E-2</v>
      </c>
      <c r="U51" s="64">
        <v>8.72E-2</v>
      </c>
    </row>
    <row r="52" spans="1:21" x14ac:dyDescent="0.25">
      <c r="A52" s="64">
        <v>8</v>
      </c>
      <c r="B52" s="64">
        <v>0.2472</v>
      </c>
      <c r="C52" s="64">
        <v>0.23469999999999999</v>
      </c>
      <c r="D52" s="64">
        <v>0.2369</v>
      </c>
      <c r="E52" s="64">
        <v>0.22700000000000001</v>
      </c>
      <c r="F52" s="64">
        <v>0.23749999999999999</v>
      </c>
      <c r="G52" s="64">
        <v>0.2409</v>
      </c>
      <c r="H52" s="64">
        <v>0.24030000000000001</v>
      </c>
      <c r="I52" s="64">
        <v>0.23899999999999999</v>
      </c>
      <c r="J52" s="64">
        <v>0.29409999999999997</v>
      </c>
      <c r="K52" s="64">
        <v>0.28989999999999999</v>
      </c>
      <c r="L52" s="64">
        <v>0.29160000000000003</v>
      </c>
      <c r="M52" s="64">
        <v>0.32050000000000001</v>
      </c>
      <c r="N52" s="64">
        <v>0.25729999999999997</v>
      </c>
      <c r="O52" s="64">
        <v>0.23469999999999999</v>
      </c>
      <c r="P52" s="64">
        <v>0.2601</v>
      </c>
      <c r="Q52" s="64">
        <v>0.30620000000000003</v>
      </c>
      <c r="R52" s="64">
        <v>7.9000000000000001E-2</v>
      </c>
      <c r="S52" s="64">
        <v>9.0200000000000002E-2</v>
      </c>
      <c r="T52" s="64">
        <v>7.9600000000000004E-2</v>
      </c>
      <c r="U52" s="64">
        <v>7.8899999999999998E-2</v>
      </c>
    </row>
    <row r="53" spans="1:21" x14ac:dyDescent="0.25">
      <c r="A53" s="64">
        <v>8.5</v>
      </c>
      <c r="B53" s="64">
        <v>0.25629999999999997</v>
      </c>
      <c r="C53" s="64">
        <v>0.2581</v>
      </c>
      <c r="D53" s="64">
        <v>0.25490000000000002</v>
      </c>
      <c r="E53" s="64">
        <v>0.27210000000000001</v>
      </c>
      <c r="F53" s="64">
        <v>0.25969999999999999</v>
      </c>
      <c r="G53" s="64">
        <v>0.26350000000000001</v>
      </c>
      <c r="H53" s="64">
        <v>0.25540000000000002</v>
      </c>
      <c r="I53" s="64">
        <v>0.26150000000000001</v>
      </c>
      <c r="J53" s="64">
        <v>0.2908</v>
      </c>
      <c r="K53" s="64">
        <v>0.32829999999999998</v>
      </c>
      <c r="L53" s="64">
        <v>0.30609999999999998</v>
      </c>
      <c r="M53" s="64">
        <v>0.28699999999999998</v>
      </c>
      <c r="N53" s="64">
        <v>0.28089999999999998</v>
      </c>
      <c r="O53" s="64">
        <v>0.29139999999999999</v>
      </c>
      <c r="P53" s="64">
        <v>0.2928</v>
      </c>
      <c r="Q53" s="64">
        <v>0.29749999999999999</v>
      </c>
      <c r="R53" s="64">
        <v>8.2199999999999995E-2</v>
      </c>
      <c r="S53" s="64">
        <v>7.6300000000000007E-2</v>
      </c>
      <c r="T53" s="64">
        <v>8.1100000000000005E-2</v>
      </c>
      <c r="U53" s="64">
        <v>8.1799999999999998E-2</v>
      </c>
    </row>
    <row r="54" spans="1:21" x14ac:dyDescent="0.25">
      <c r="A54" s="64">
        <v>9</v>
      </c>
      <c r="B54" s="64">
        <v>0.27729999999999999</v>
      </c>
      <c r="C54" s="64">
        <v>0.2858</v>
      </c>
      <c r="D54" s="64">
        <v>0.28220000000000001</v>
      </c>
      <c r="E54" s="64">
        <v>0.27839999999999998</v>
      </c>
      <c r="F54" s="64">
        <v>0.28610000000000002</v>
      </c>
      <c r="G54" s="64">
        <v>0.29060000000000002</v>
      </c>
      <c r="H54" s="64">
        <v>0.29289999999999999</v>
      </c>
      <c r="I54" s="64">
        <v>0.29070000000000001</v>
      </c>
      <c r="J54" s="64">
        <v>0.35289999999999999</v>
      </c>
      <c r="K54" s="64">
        <v>0.3427</v>
      </c>
      <c r="L54" s="64">
        <v>0.36499999999999999</v>
      </c>
      <c r="M54" s="64">
        <v>0.3654</v>
      </c>
      <c r="N54" s="64">
        <v>0.31590000000000001</v>
      </c>
      <c r="O54" s="64">
        <v>0.2949</v>
      </c>
      <c r="P54" s="64">
        <v>0.3211</v>
      </c>
      <c r="Q54" s="64">
        <v>0.31390000000000001</v>
      </c>
      <c r="R54" s="64">
        <v>8.1500000000000003E-2</v>
      </c>
      <c r="S54" s="64">
        <v>8.0399999999999999E-2</v>
      </c>
      <c r="T54" s="64">
        <v>7.8100000000000003E-2</v>
      </c>
      <c r="U54" s="64">
        <v>9.2799999999999994E-2</v>
      </c>
    </row>
    <row r="55" spans="1:21" x14ac:dyDescent="0.25">
      <c r="A55" s="64">
        <v>9.5</v>
      </c>
      <c r="B55" s="64">
        <v>0.30520000000000003</v>
      </c>
      <c r="C55" s="64">
        <v>0.3024</v>
      </c>
      <c r="D55" s="64">
        <v>0.30499999999999999</v>
      </c>
      <c r="E55" s="64">
        <v>0.29189999999999999</v>
      </c>
      <c r="F55" s="64">
        <v>0.33090000000000003</v>
      </c>
      <c r="G55" s="64">
        <v>0.32769999999999999</v>
      </c>
      <c r="H55" s="64">
        <v>0.3029</v>
      </c>
      <c r="I55" s="64">
        <v>0.3221</v>
      </c>
      <c r="J55" s="64">
        <v>0.38090000000000002</v>
      </c>
      <c r="K55" s="64">
        <v>0.38169999999999998</v>
      </c>
      <c r="L55" s="64">
        <v>0.3296</v>
      </c>
      <c r="M55" s="64">
        <v>0.35610000000000003</v>
      </c>
      <c r="N55" s="64">
        <v>0.3619</v>
      </c>
      <c r="O55" s="64">
        <v>0.35520000000000002</v>
      </c>
      <c r="P55" s="64">
        <v>0.36549999999999999</v>
      </c>
      <c r="Q55" s="64">
        <v>0.31240000000000001</v>
      </c>
      <c r="R55" s="64">
        <v>7.8299999999999995E-2</v>
      </c>
      <c r="S55" s="64">
        <v>7.7299999999999994E-2</v>
      </c>
      <c r="T55" s="64">
        <v>7.9000000000000001E-2</v>
      </c>
      <c r="U55" s="64">
        <v>7.7200000000000005E-2</v>
      </c>
    </row>
    <row r="56" spans="1:21" x14ac:dyDescent="0.25">
      <c r="A56" s="64">
        <v>10</v>
      </c>
      <c r="B56" s="64">
        <v>0.33119999999999999</v>
      </c>
      <c r="C56" s="64">
        <v>0.34320000000000001</v>
      </c>
      <c r="D56" s="64">
        <v>0.33329999999999999</v>
      </c>
      <c r="E56" s="64">
        <v>0.31969999999999998</v>
      </c>
      <c r="F56" s="64">
        <v>0.34710000000000002</v>
      </c>
      <c r="G56" s="64">
        <v>0.33950000000000002</v>
      </c>
      <c r="H56" s="64">
        <v>0.34289999999999998</v>
      </c>
      <c r="I56" s="64">
        <v>0.34379999999999999</v>
      </c>
      <c r="J56" s="64">
        <v>0.43780000000000002</v>
      </c>
      <c r="K56" s="64">
        <v>0.37869999999999998</v>
      </c>
      <c r="L56" s="64">
        <v>0.38890000000000002</v>
      </c>
      <c r="M56" s="64">
        <v>0.43369999999999997</v>
      </c>
      <c r="N56" s="64">
        <v>0.39460000000000001</v>
      </c>
      <c r="O56" s="64">
        <v>0.42049999999999998</v>
      </c>
      <c r="P56" s="64">
        <v>0.3896</v>
      </c>
      <c r="Q56" s="64">
        <v>0.33979999999999999</v>
      </c>
      <c r="R56" s="64">
        <v>8.7499999999999994E-2</v>
      </c>
      <c r="S56" s="64">
        <v>9.2100000000000001E-2</v>
      </c>
      <c r="T56" s="64">
        <v>7.8299999999999995E-2</v>
      </c>
      <c r="U56" s="64">
        <v>0.08</v>
      </c>
    </row>
    <row r="57" spans="1:21" x14ac:dyDescent="0.25">
      <c r="A57" s="64">
        <v>10.5</v>
      </c>
      <c r="B57" s="64">
        <v>0.35039999999999999</v>
      </c>
      <c r="C57" s="64">
        <v>0.34889999999999999</v>
      </c>
      <c r="D57" s="64">
        <v>0.3412</v>
      </c>
      <c r="E57" s="64">
        <v>0.33029999999999998</v>
      </c>
      <c r="F57" s="64">
        <v>0.37509999999999999</v>
      </c>
      <c r="G57" s="64">
        <v>0.39279999999999998</v>
      </c>
      <c r="H57" s="64">
        <v>0.37159999999999999</v>
      </c>
      <c r="I57" s="64">
        <v>0.37780000000000002</v>
      </c>
      <c r="J57" s="64">
        <v>0.48599999999999999</v>
      </c>
      <c r="K57" s="64">
        <v>0.39179999999999998</v>
      </c>
      <c r="L57" s="64">
        <v>0.45169999999999999</v>
      </c>
      <c r="M57" s="64">
        <v>0.44619999999999999</v>
      </c>
      <c r="N57" s="64">
        <v>0.47570000000000001</v>
      </c>
      <c r="O57" s="64">
        <v>0.39439999999999997</v>
      </c>
      <c r="P57" s="64">
        <v>0.34589999999999999</v>
      </c>
      <c r="Q57" s="64">
        <v>0.43969999999999998</v>
      </c>
      <c r="R57" s="64">
        <v>8.2000000000000003E-2</v>
      </c>
      <c r="S57" s="64">
        <v>8.4599999999999995E-2</v>
      </c>
      <c r="T57" s="64">
        <v>8.1699999999999995E-2</v>
      </c>
      <c r="U57" s="64">
        <v>8.2199999999999995E-2</v>
      </c>
    </row>
    <row r="58" spans="1:21" x14ac:dyDescent="0.25">
      <c r="A58" s="64">
        <v>11</v>
      </c>
      <c r="B58" s="64">
        <v>0.37519999999999998</v>
      </c>
      <c r="C58" s="64">
        <v>0.34720000000000001</v>
      </c>
      <c r="D58" s="64">
        <v>0.3705</v>
      </c>
      <c r="E58" s="64">
        <v>0.37919999999999998</v>
      </c>
      <c r="F58" s="64">
        <v>0.3916</v>
      </c>
      <c r="G58" s="64">
        <v>0.34360000000000002</v>
      </c>
      <c r="H58" s="64">
        <v>0.3831</v>
      </c>
      <c r="I58" s="64">
        <v>0.40860000000000002</v>
      </c>
      <c r="J58" s="64">
        <v>0.4284</v>
      </c>
      <c r="K58" s="64">
        <v>0.40839999999999999</v>
      </c>
      <c r="L58" s="64">
        <v>0.36199999999999999</v>
      </c>
      <c r="M58" s="64">
        <v>0.46329999999999999</v>
      </c>
      <c r="N58" s="64">
        <v>0.44650000000000001</v>
      </c>
      <c r="O58" s="64">
        <v>0.42820000000000003</v>
      </c>
      <c r="P58" s="64">
        <v>0.46539999999999998</v>
      </c>
      <c r="Q58" s="64">
        <v>0.41510000000000002</v>
      </c>
      <c r="R58" s="64">
        <v>8.2400000000000001E-2</v>
      </c>
      <c r="S58" s="64">
        <v>7.7700000000000005E-2</v>
      </c>
      <c r="T58" s="64">
        <v>8.1299999999999997E-2</v>
      </c>
      <c r="U58" s="64">
        <v>7.8399999999999997E-2</v>
      </c>
    </row>
    <row r="59" spans="1:21" x14ac:dyDescent="0.25">
      <c r="A59" s="64">
        <v>11.5</v>
      </c>
      <c r="B59" s="64">
        <v>0.39360000000000001</v>
      </c>
      <c r="C59" s="64">
        <v>0.37969999999999998</v>
      </c>
      <c r="D59" s="64">
        <v>0.39</v>
      </c>
      <c r="E59" s="64">
        <v>0.37609999999999999</v>
      </c>
      <c r="F59" s="64">
        <v>0.42280000000000001</v>
      </c>
      <c r="G59" s="64">
        <v>0.45050000000000001</v>
      </c>
      <c r="H59" s="64">
        <v>0.37840000000000001</v>
      </c>
      <c r="I59" s="64">
        <v>0.3962</v>
      </c>
      <c r="J59" s="64">
        <v>0.44550000000000001</v>
      </c>
      <c r="K59" s="64">
        <v>0.46810000000000002</v>
      </c>
      <c r="L59" s="64">
        <v>0.42230000000000001</v>
      </c>
      <c r="M59" s="64">
        <v>0.46939999999999998</v>
      </c>
      <c r="N59" s="64">
        <v>0.44450000000000001</v>
      </c>
      <c r="O59" s="64">
        <v>0.42130000000000001</v>
      </c>
      <c r="P59" s="64">
        <v>0.44790000000000002</v>
      </c>
      <c r="Q59" s="64">
        <v>0.43240000000000001</v>
      </c>
      <c r="R59" s="64">
        <v>7.5899999999999995E-2</v>
      </c>
      <c r="S59" s="64">
        <v>7.2300000000000003E-2</v>
      </c>
      <c r="T59" s="64">
        <v>8.5500000000000007E-2</v>
      </c>
      <c r="U59" s="64">
        <v>7.7799999999999994E-2</v>
      </c>
    </row>
    <row r="60" spans="1:21" x14ac:dyDescent="0.25">
      <c r="A60" s="64">
        <v>12</v>
      </c>
      <c r="B60" s="64">
        <v>0.44359999999999999</v>
      </c>
      <c r="C60" s="64">
        <v>0.41749999999999998</v>
      </c>
      <c r="D60" s="64">
        <v>0.41710000000000003</v>
      </c>
      <c r="E60" s="64">
        <v>0.40339999999999998</v>
      </c>
      <c r="F60" s="64">
        <v>0.4158</v>
      </c>
      <c r="G60" s="64">
        <v>0.40589999999999998</v>
      </c>
      <c r="H60" s="64">
        <v>0.434</v>
      </c>
      <c r="I60" s="64">
        <v>0.40300000000000002</v>
      </c>
      <c r="J60" s="64">
        <v>0.49509999999999998</v>
      </c>
      <c r="K60" s="64">
        <v>0.52969999999999995</v>
      </c>
      <c r="L60" s="64">
        <v>0.45960000000000001</v>
      </c>
      <c r="M60" s="64">
        <v>0.47360000000000002</v>
      </c>
      <c r="N60" s="64">
        <v>0.52280000000000004</v>
      </c>
      <c r="O60" s="64">
        <v>0.49859999999999999</v>
      </c>
      <c r="P60" s="64">
        <v>0.44719999999999999</v>
      </c>
      <c r="Q60" s="64">
        <v>0.44390000000000002</v>
      </c>
      <c r="R60" s="64">
        <v>7.9699999999999993E-2</v>
      </c>
      <c r="S60" s="64">
        <v>8.1900000000000001E-2</v>
      </c>
      <c r="T60" s="64">
        <v>7.3099999999999998E-2</v>
      </c>
      <c r="U60" s="64">
        <v>8.6199999999999999E-2</v>
      </c>
    </row>
    <row r="61" spans="1:21" x14ac:dyDescent="0.25">
      <c r="A61" s="64">
        <v>12.5</v>
      </c>
      <c r="B61" s="64">
        <v>0.42159999999999997</v>
      </c>
      <c r="C61" s="64">
        <v>0.45619999999999999</v>
      </c>
      <c r="D61" s="64">
        <v>0.4234</v>
      </c>
      <c r="E61" s="64">
        <v>0.39019999999999999</v>
      </c>
      <c r="F61" s="64">
        <v>0.48</v>
      </c>
      <c r="G61" s="64">
        <v>0.47449999999999998</v>
      </c>
      <c r="H61" s="64">
        <v>0.44750000000000001</v>
      </c>
      <c r="I61" s="64">
        <v>0.45</v>
      </c>
      <c r="J61" s="64">
        <v>0.53659999999999997</v>
      </c>
      <c r="K61" s="64">
        <v>0.57269999999999999</v>
      </c>
      <c r="L61" s="64">
        <v>0.4985</v>
      </c>
      <c r="M61" s="64">
        <v>0.52780000000000005</v>
      </c>
      <c r="N61" s="64">
        <v>0.51019999999999999</v>
      </c>
      <c r="O61" s="64">
        <v>0.53269999999999995</v>
      </c>
      <c r="P61" s="64">
        <v>0.54690000000000005</v>
      </c>
      <c r="Q61" s="64">
        <v>0.48959999999999998</v>
      </c>
      <c r="R61" s="64">
        <v>7.1499999999999994E-2</v>
      </c>
      <c r="S61" s="64">
        <v>7.6600000000000001E-2</v>
      </c>
      <c r="T61" s="64">
        <v>7.6200000000000004E-2</v>
      </c>
      <c r="U61" s="64">
        <v>7.7700000000000005E-2</v>
      </c>
    </row>
    <row r="62" spans="1:21" x14ac:dyDescent="0.25">
      <c r="A62" s="64">
        <v>13</v>
      </c>
      <c r="B62" s="64">
        <v>0.43680000000000002</v>
      </c>
      <c r="C62" s="64">
        <v>0.4168</v>
      </c>
      <c r="D62" s="64">
        <v>0.43259999999999998</v>
      </c>
      <c r="E62" s="64">
        <v>0.4224</v>
      </c>
      <c r="F62" s="64">
        <v>0.4788</v>
      </c>
      <c r="G62" s="64">
        <v>0.49640000000000001</v>
      </c>
      <c r="H62" s="64">
        <v>0.49980000000000002</v>
      </c>
      <c r="I62" s="64">
        <v>0.44900000000000001</v>
      </c>
      <c r="J62" s="64">
        <v>0.45900000000000002</v>
      </c>
      <c r="K62" s="64">
        <v>0.46810000000000002</v>
      </c>
      <c r="L62" s="64">
        <v>0.57989999999999997</v>
      </c>
      <c r="M62" s="64">
        <v>0.50829999999999997</v>
      </c>
      <c r="N62" s="64">
        <v>0.46960000000000002</v>
      </c>
      <c r="O62" s="64">
        <v>0.54500000000000004</v>
      </c>
      <c r="P62" s="64">
        <v>0.45629999999999998</v>
      </c>
      <c r="Q62" s="64">
        <v>0.5091</v>
      </c>
      <c r="R62" s="64">
        <v>7.6499999999999999E-2</v>
      </c>
      <c r="S62" s="64">
        <v>7.9000000000000001E-2</v>
      </c>
      <c r="T62" s="64">
        <v>7.85E-2</v>
      </c>
      <c r="U62" s="64">
        <v>7.5800000000000006E-2</v>
      </c>
    </row>
    <row r="63" spans="1:21" x14ac:dyDescent="0.25">
      <c r="A63" s="64">
        <v>13.5</v>
      </c>
      <c r="B63" s="64">
        <v>0.44109999999999999</v>
      </c>
      <c r="C63" s="64">
        <v>0.43640000000000001</v>
      </c>
      <c r="D63" s="64">
        <v>0.4496</v>
      </c>
      <c r="E63" s="64">
        <v>0.43430000000000002</v>
      </c>
      <c r="F63" s="64">
        <v>0.4909</v>
      </c>
      <c r="G63" s="64">
        <v>0.47160000000000002</v>
      </c>
      <c r="H63" s="64">
        <v>0.46829999999999999</v>
      </c>
      <c r="I63" s="64">
        <v>0.52200000000000002</v>
      </c>
      <c r="J63" s="64">
        <v>0.51929999999999998</v>
      </c>
      <c r="K63" s="64">
        <v>0.57689999999999997</v>
      </c>
      <c r="L63" s="64">
        <v>0.58589999999999998</v>
      </c>
      <c r="M63" s="64">
        <v>0.56769999999999998</v>
      </c>
      <c r="N63" s="64">
        <v>0.48680000000000001</v>
      </c>
      <c r="O63" s="64">
        <v>0.4955</v>
      </c>
      <c r="P63" s="64">
        <v>0.5645</v>
      </c>
      <c r="Q63" s="64">
        <v>0.47399999999999998</v>
      </c>
      <c r="R63" s="64">
        <v>7.8E-2</v>
      </c>
      <c r="S63" s="64">
        <v>8.3699999999999997E-2</v>
      </c>
      <c r="T63" s="64">
        <v>7.4300000000000005E-2</v>
      </c>
      <c r="U63" s="64">
        <v>7.8100000000000003E-2</v>
      </c>
    </row>
    <row r="64" spans="1:21" x14ac:dyDescent="0.25">
      <c r="A64" s="64">
        <v>14</v>
      </c>
      <c r="B64" s="64">
        <v>0.47370000000000001</v>
      </c>
      <c r="C64" s="64">
        <v>0.47860000000000003</v>
      </c>
      <c r="D64" s="64">
        <v>0.4652</v>
      </c>
      <c r="E64" s="64">
        <v>0.4652</v>
      </c>
      <c r="F64" s="64">
        <v>0.53249999999999997</v>
      </c>
      <c r="G64" s="64">
        <v>0.52929999999999999</v>
      </c>
      <c r="H64" s="64">
        <v>0.54039999999999999</v>
      </c>
      <c r="I64" s="64">
        <v>0.51060000000000005</v>
      </c>
      <c r="J64" s="64">
        <v>0.49359999999999998</v>
      </c>
      <c r="K64" s="64">
        <v>0.60899999999999999</v>
      </c>
      <c r="L64" s="64">
        <v>0.54159999999999997</v>
      </c>
      <c r="M64" s="64">
        <v>0.51359999999999995</v>
      </c>
      <c r="N64" s="64">
        <v>0.51859999999999995</v>
      </c>
      <c r="O64" s="64">
        <v>0.54239999999999999</v>
      </c>
      <c r="P64" s="64">
        <v>0.56759999999999999</v>
      </c>
      <c r="Q64" s="64">
        <v>0.58579999999999999</v>
      </c>
      <c r="R64" s="64">
        <v>7.9799999999999996E-2</v>
      </c>
      <c r="S64" s="64">
        <v>7.0599999999999996E-2</v>
      </c>
      <c r="T64" s="64">
        <v>8.4000000000000005E-2</v>
      </c>
      <c r="U64" s="64">
        <v>7.8100000000000003E-2</v>
      </c>
    </row>
    <row r="65" spans="1:21" x14ac:dyDescent="0.25">
      <c r="A65" s="64">
        <v>14.5</v>
      </c>
      <c r="B65" s="64">
        <v>0.45739999999999997</v>
      </c>
      <c r="C65" s="64">
        <v>0.45929999999999999</v>
      </c>
      <c r="D65" s="64">
        <v>0.47899999999999998</v>
      </c>
      <c r="E65" s="64">
        <v>0.4703</v>
      </c>
      <c r="F65" s="64">
        <v>0.55389999999999995</v>
      </c>
      <c r="G65" s="64">
        <v>0.52470000000000006</v>
      </c>
      <c r="H65" s="64">
        <v>0.51160000000000005</v>
      </c>
      <c r="I65" s="64">
        <v>0.50900000000000001</v>
      </c>
      <c r="J65" s="64">
        <v>0.54269999999999996</v>
      </c>
      <c r="K65" s="64">
        <v>0.5927</v>
      </c>
      <c r="L65" s="64">
        <v>0.56699999999999995</v>
      </c>
      <c r="M65" s="64">
        <v>0.59530000000000005</v>
      </c>
      <c r="N65" s="64">
        <v>0.56830000000000003</v>
      </c>
      <c r="O65" s="64">
        <v>0.5897</v>
      </c>
      <c r="P65" s="64">
        <v>0.51600000000000001</v>
      </c>
      <c r="Q65" s="64">
        <v>0.47260000000000002</v>
      </c>
      <c r="R65" s="64">
        <v>6.7299999999999999E-2</v>
      </c>
      <c r="S65" s="64">
        <v>8.4199999999999997E-2</v>
      </c>
      <c r="T65" s="64">
        <v>7.8799999999999995E-2</v>
      </c>
      <c r="U65" s="64">
        <v>8.5300000000000001E-2</v>
      </c>
    </row>
    <row r="66" spans="1:21" x14ac:dyDescent="0.25">
      <c r="A66" s="64">
        <v>15</v>
      </c>
      <c r="B66" s="64">
        <v>0.48120000000000002</v>
      </c>
      <c r="C66" s="64">
        <v>0.47439999999999999</v>
      </c>
      <c r="D66" s="64">
        <v>0.49659999999999999</v>
      </c>
      <c r="E66" s="64">
        <v>0.45219999999999999</v>
      </c>
      <c r="F66" s="64">
        <v>0.54969999999999997</v>
      </c>
      <c r="G66" s="64">
        <v>0.53749999999999998</v>
      </c>
      <c r="H66" s="64">
        <v>0.5675</v>
      </c>
      <c r="I66" s="64">
        <v>0.48620000000000002</v>
      </c>
      <c r="J66" s="64">
        <v>0.44840000000000002</v>
      </c>
      <c r="K66" s="64">
        <v>0.53890000000000005</v>
      </c>
      <c r="L66" s="64">
        <v>0.52239999999999998</v>
      </c>
      <c r="M66" s="64">
        <v>0.52590000000000003</v>
      </c>
      <c r="N66" s="64">
        <v>0.55859999999999999</v>
      </c>
      <c r="O66" s="64">
        <v>0.5181</v>
      </c>
      <c r="P66" s="64">
        <v>0.56210000000000004</v>
      </c>
      <c r="Q66" s="64">
        <v>0.53059999999999996</v>
      </c>
      <c r="R66" s="64">
        <v>6.8599999999999994E-2</v>
      </c>
      <c r="S66" s="64">
        <v>6.8500000000000005E-2</v>
      </c>
      <c r="T66" s="64">
        <v>7.5600000000000001E-2</v>
      </c>
      <c r="U66" s="64">
        <v>6.9900000000000004E-2</v>
      </c>
    </row>
    <row r="67" spans="1:21" x14ac:dyDescent="0.25">
      <c r="A67" s="64">
        <v>15.5</v>
      </c>
      <c r="B67" s="64">
        <v>0.49590000000000001</v>
      </c>
      <c r="C67" s="64">
        <v>0.48209999999999997</v>
      </c>
      <c r="D67" s="64">
        <v>0.49049999999999999</v>
      </c>
      <c r="E67" s="64">
        <v>0.46989999999999998</v>
      </c>
      <c r="F67" s="64">
        <v>0.52959999999999996</v>
      </c>
      <c r="G67" s="64">
        <v>0.53749999999999998</v>
      </c>
      <c r="H67" s="64">
        <v>0.58860000000000001</v>
      </c>
      <c r="I67" s="64">
        <v>0.53810000000000002</v>
      </c>
      <c r="J67" s="64">
        <v>0.65449999999999997</v>
      </c>
      <c r="K67" s="64">
        <v>0.57299999999999995</v>
      </c>
      <c r="L67" s="64">
        <v>0.55620000000000003</v>
      </c>
      <c r="M67" s="64">
        <v>0.62290000000000001</v>
      </c>
      <c r="N67" s="64">
        <v>0.53220000000000001</v>
      </c>
      <c r="O67" s="64">
        <v>0.57210000000000005</v>
      </c>
      <c r="P67" s="64">
        <v>0.52829999999999999</v>
      </c>
      <c r="Q67" s="64">
        <v>0.51959999999999995</v>
      </c>
      <c r="R67" s="64">
        <v>6.9500000000000006E-2</v>
      </c>
      <c r="S67" s="64">
        <v>7.7299999999999994E-2</v>
      </c>
      <c r="T67" s="64">
        <v>6.8400000000000002E-2</v>
      </c>
      <c r="U67" s="64">
        <v>7.9399999999999998E-2</v>
      </c>
    </row>
    <row r="68" spans="1:21" x14ac:dyDescent="0.25">
      <c r="A68" s="64">
        <v>16</v>
      </c>
      <c r="B68" s="64">
        <v>0.49070000000000003</v>
      </c>
      <c r="C68" s="64">
        <v>0.50470000000000004</v>
      </c>
      <c r="D68" s="64">
        <v>0.5131</v>
      </c>
      <c r="E68" s="64">
        <v>0.49230000000000002</v>
      </c>
      <c r="F68" s="64">
        <v>0.52400000000000002</v>
      </c>
      <c r="G68" s="64">
        <v>0.56020000000000003</v>
      </c>
      <c r="H68" s="64">
        <v>0.59389999999999998</v>
      </c>
      <c r="I68" s="64">
        <v>0.57579999999999998</v>
      </c>
      <c r="J68" s="64">
        <v>0.46970000000000001</v>
      </c>
      <c r="K68" s="64">
        <v>0.5585</v>
      </c>
      <c r="L68" s="64">
        <v>0.55530000000000002</v>
      </c>
      <c r="M68" s="64">
        <v>0.64090000000000003</v>
      </c>
      <c r="N68" s="64">
        <v>0.57509999999999994</v>
      </c>
      <c r="O68" s="64">
        <v>0.47439999999999999</v>
      </c>
      <c r="P68" s="64">
        <v>0.50700000000000001</v>
      </c>
      <c r="Q68" s="64">
        <v>0.58940000000000003</v>
      </c>
      <c r="R68" s="64">
        <v>8.6699999999999999E-2</v>
      </c>
      <c r="S68" s="64">
        <v>7.0699999999999999E-2</v>
      </c>
      <c r="T68" s="64">
        <v>7.2400000000000006E-2</v>
      </c>
      <c r="U68" s="64">
        <v>7.7799999999999994E-2</v>
      </c>
    </row>
    <row r="69" spans="1:21" x14ac:dyDescent="0.25">
      <c r="A69" s="64">
        <v>16.5</v>
      </c>
      <c r="B69" s="64">
        <v>0.50849999999999995</v>
      </c>
      <c r="C69" s="64">
        <v>0.52690000000000003</v>
      </c>
      <c r="D69" s="64">
        <v>0.50349999999999995</v>
      </c>
      <c r="E69" s="64">
        <v>0.52690000000000003</v>
      </c>
      <c r="F69" s="64">
        <v>0.55449999999999999</v>
      </c>
      <c r="G69" s="64">
        <v>0.51870000000000005</v>
      </c>
      <c r="H69" s="64">
        <v>0.55449999999999999</v>
      </c>
      <c r="I69" s="64">
        <v>0.56859999999999999</v>
      </c>
      <c r="J69" s="64">
        <v>0.66930000000000001</v>
      </c>
      <c r="K69" s="64">
        <v>0.55859999999999999</v>
      </c>
      <c r="L69" s="64">
        <v>0.61599999999999999</v>
      </c>
      <c r="M69" s="64">
        <v>0.53110000000000002</v>
      </c>
      <c r="N69" s="64">
        <v>0.59250000000000003</v>
      </c>
      <c r="O69" s="64">
        <v>0.68940000000000001</v>
      </c>
      <c r="P69" s="64">
        <v>0.56179999999999997</v>
      </c>
      <c r="Q69" s="64">
        <v>0.60529999999999995</v>
      </c>
      <c r="R69" s="64">
        <v>7.2800000000000004E-2</v>
      </c>
      <c r="S69" s="64">
        <v>7.8799999999999995E-2</v>
      </c>
      <c r="T69" s="64">
        <v>7.7499999999999999E-2</v>
      </c>
      <c r="U69" s="64">
        <v>7.1099999999999997E-2</v>
      </c>
    </row>
    <row r="70" spans="1:21" x14ac:dyDescent="0.25">
      <c r="A70" s="64">
        <v>17</v>
      </c>
      <c r="B70" s="64">
        <v>0.50390000000000001</v>
      </c>
      <c r="C70" s="64">
        <v>0.48859999999999998</v>
      </c>
      <c r="D70" s="64">
        <v>0.50939999999999996</v>
      </c>
      <c r="E70" s="64">
        <v>0.49890000000000001</v>
      </c>
      <c r="F70" s="64">
        <v>0.54559999999999997</v>
      </c>
      <c r="G70" s="64">
        <v>0.56820000000000004</v>
      </c>
      <c r="H70" s="64">
        <v>0.55269999999999997</v>
      </c>
      <c r="I70" s="64">
        <v>0.56220000000000003</v>
      </c>
      <c r="J70" s="64">
        <v>0.65690000000000004</v>
      </c>
      <c r="K70" s="64">
        <v>0.55910000000000004</v>
      </c>
      <c r="L70" s="64">
        <v>0.61280000000000001</v>
      </c>
      <c r="M70" s="64">
        <v>0.55330000000000001</v>
      </c>
      <c r="N70" s="64">
        <v>0.52039999999999997</v>
      </c>
      <c r="O70" s="64">
        <v>0.53839999999999999</v>
      </c>
      <c r="P70" s="64">
        <v>0.51359999999999995</v>
      </c>
      <c r="Q70" s="64">
        <v>0.63749999999999996</v>
      </c>
      <c r="R70" s="64">
        <v>7.2700000000000001E-2</v>
      </c>
      <c r="S70" s="64">
        <v>6.6900000000000001E-2</v>
      </c>
      <c r="T70" s="64">
        <v>7.2099999999999997E-2</v>
      </c>
      <c r="U70" s="64">
        <v>7.8299999999999995E-2</v>
      </c>
    </row>
    <row r="71" spans="1:21" x14ac:dyDescent="0.25">
      <c r="A71" s="64">
        <v>17.5</v>
      </c>
      <c r="B71" s="64">
        <v>0.52080000000000004</v>
      </c>
      <c r="C71" s="64">
        <v>0.49909999999999999</v>
      </c>
      <c r="D71" s="64">
        <v>0.53820000000000001</v>
      </c>
      <c r="E71" s="64">
        <v>0.50770000000000004</v>
      </c>
      <c r="F71" s="64">
        <v>0.52449999999999997</v>
      </c>
      <c r="G71" s="64">
        <v>0.5766</v>
      </c>
      <c r="H71" s="64">
        <v>0.58320000000000005</v>
      </c>
      <c r="I71" s="64">
        <v>0.67869999999999997</v>
      </c>
      <c r="J71" s="64">
        <v>0.60870000000000002</v>
      </c>
      <c r="K71" s="64">
        <v>0.72950000000000004</v>
      </c>
      <c r="L71" s="64">
        <v>0.64890000000000003</v>
      </c>
      <c r="M71" s="64">
        <v>0.67010000000000003</v>
      </c>
      <c r="N71" s="64">
        <v>0.54549999999999998</v>
      </c>
      <c r="O71" s="64">
        <v>0.48249999999999998</v>
      </c>
      <c r="P71" s="64">
        <v>0.61480000000000001</v>
      </c>
      <c r="Q71" s="64">
        <v>0.61329999999999996</v>
      </c>
      <c r="R71" s="64">
        <v>7.2099999999999997E-2</v>
      </c>
      <c r="S71" s="64">
        <v>7.0400000000000004E-2</v>
      </c>
      <c r="T71" s="64">
        <v>6.6000000000000003E-2</v>
      </c>
      <c r="U71" s="64">
        <v>8.1000000000000003E-2</v>
      </c>
    </row>
    <row r="72" spans="1:21" x14ac:dyDescent="0.25">
      <c r="A72" s="64">
        <v>18</v>
      </c>
      <c r="B72" s="64">
        <v>0.5222</v>
      </c>
      <c r="C72" s="64">
        <v>0.51429999999999998</v>
      </c>
      <c r="D72" s="64">
        <v>0.56299999999999994</v>
      </c>
      <c r="E72" s="64">
        <v>0.56910000000000005</v>
      </c>
      <c r="F72" s="64">
        <v>0.60819999999999996</v>
      </c>
      <c r="G72" s="64">
        <v>0.51080000000000003</v>
      </c>
      <c r="H72" s="64">
        <v>0.54549999999999998</v>
      </c>
      <c r="I72" s="64">
        <v>0.5302</v>
      </c>
      <c r="J72" s="64">
        <v>0.5595</v>
      </c>
      <c r="K72" s="64">
        <v>0.62880000000000003</v>
      </c>
      <c r="L72" s="64">
        <v>0.60329999999999995</v>
      </c>
      <c r="M72" s="64">
        <v>0.62229999999999996</v>
      </c>
      <c r="N72" s="64">
        <v>0.56269999999999998</v>
      </c>
      <c r="O72" s="64">
        <v>0.71099999999999997</v>
      </c>
      <c r="P72" s="64">
        <v>0.57430000000000003</v>
      </c>
      <c r="Q72" s="64">
        <v>0.61660000000000004</v>
      </c>
      <c r="R72" s="64">
        <v>8.0199999999999994E-2</v>
      </c>
      <c r="S72" s="64">
        <v>7.3200000000000001E-2</v>
      </c>
      <c r="T72" s="64">
        <v>7.1400000000000005E-2</v>
      </c>
      <c r="U72" s="64">
        <v>7.3999999999999996E-2</v>
      </c>
    </row>
    <row r="73" spans="1:21" x14ac:dyDescent="0.25">
      <c r="A73" s="64">
        <v>18.5</v>
      </c>
      <c r="B73" s="64">
        <v>0.52310000000000001</v>
      </c>
      <c r="C73" s="64">
        <v>0.53480000000000005</v>
      </c>
      <c r="D73" s="64">
        <v>0.57050000000000001</v>
      </c>
      <c r="E73" s="64">
        <v>0.52290000000000003</v>
      </c>
      <c r="F73" s="64">
        <v>0.56689999999999996</v>
      </c>
      <c r="G73" s="64">
        <v>0.50539999999999996</v>
      </c>
      <c r="H73" s="64">
        <v>0.56569999999999998</v>
      </c>
      <c r="I73" s="64">
        <v>0.57089999999999996</v>
      </c>
      <c r="J73" s="64">
        <v>0.50890000000000002</v>
      </c>
      <c r="K73" s="64">
        <v>0.53949999999999998</v>
      </c>
      <c r="L73" s="64">
        <v>0.50790000000000002</v>
      </c>
      <c r="M73" s="64">
        <v>0.58350000000000002</v>
      </c>
      <c r="N73" s="64">
        <v>0.60089999999999999</v>
      </c>
      <c r="O73" s="64">
        <v>0.66420000000000001</v>
      </c>
      <c r="P73" s="64">
        <v>0.67520000000000002</v>
      </c>
      <c r="Q73" s="64">
        <v>0.74329999999999996</v>
      </c>
      <c r="R73" s="64">
        <v>7.0599999999999996E-2</v>
      </c>
      <c r="S73" s="64">
        <v>7.4300000000000005E-2</v>
      </c>
      <c r="T73" s="64">
        <v>7.4800000000000005E-2</v>
      </c>
      <c r="U73" s="64">
        <v>7.1199999999999999E-2</v>
      </c>
    </row>
    <row r="74" spans="1:21" x14ac:dyDescent="0.25">
      <c r="A74" s="64">
        <v>19</v>
      </c>
      <c r="B74" s="64">
        <v>0.53010000000000002</v>
      </c>
      <c r="C74" s="64">
        <v>0.50880000000000003</v>
      </c>
      <c r="D74" s="64">
        <v>0.51029999999999998</v>
      </c>
      <c r="E74" s="64">
        <v>0.53090000000000004</v>
      </c>
      <c r="F74" s="64">
        <v>0.5514</v>
      </c>
      <c r="G74" s="64">
        <v>0.57010000000000005</v>
      </c>
      <c r="H74" s="64">
        <v>0.5857</v>
      </c>
      <c r="I74" s="64">
        <v>0.62939999999999996</v>
      </c>
      <c r="J74" s="64">
        <v>0.55610000000000004</v>
      </c>
      <c r="K74" s="64">
        <v>0.52610000000000001</v>
      </c>
      <c r="L74" s="64">
        <v>0.69820000000000004</v>
      </c>
      <c r="M74" s="64">
        <v>0.4728</v>
      </c>
      <c r="N74" s="64">
        <v>0.57840000000000003</v>
      </c>
      <c r="O74" s="64">
        <v>0.60499999999999998</v>
      </c>
      <c r="P74" s="64">
        <v>0.60050000000000003</v>
      </c>
      <c r="Q74" s="64">
        <v>0.60589999999999999</v>
      </c>
      <c r="R74" s="64">
        <v>7.3899999999999993E-2</v>
      </c>
      <c r="S74" s="64">
        <v>6.7799999999999999E-2</v>
      </c>
      <c r="T74" s="64">
        <v>7.4399999999999994E-2</v>
      </c>
      <c r="U74" s="64">
        <v>8.0799999999999997E-2</v>
      </c>
    </row>
    <row r="75" spans="1:21" x14ac:dyDescent="0.25">
      <c r="A75" s="64">
        <v>19.5</v>
      </c>
      <c r="B75" s="64">
        <v>0.54459999999999997</v>
      </c>
      <c r="C75" s="64">
        <v>0.55130000000000001</v>
      </c>
      <c r="D75" s="64">
        <v>0.54820000000000002</v>
      </c>
      <c r="E75" s="64">
        <v>0.52859999999999996</v>
      </c>
      <c r="F75" s="64">
        <v>0.5181</v>
      </c>
      <c r="G75" s="64">
        <v>0.54990000000000006</v>
      </c>
      <c r="H75" s="64">
        <v>0.5464</v>
      </c>
      <c r="I75" s="64">
        <v>0.60319999999999996</v>
      </c>
      <c r="J75" s="64">
        <v>0.70079999999999998</v>
      </c>
      <c r="K75" s="64">
        <v>0.61380000000000001</v>
      </c>
      <c r="L75" s="64">
        <v>0.61109999999999998</v>
      </c>
      <c r="M75" s="64">
        <v>0.48709999999999998</v>
      </c>
      <c r="N75" s="64">
        <v>0.56740000000000002</v>
      </c>
      <c r="O75" s="64">
        <v>0.7046</v>
      </c>
      <c r="P75" s="64">
        <v>0.5998</v>
      </c>
      <c r="Q75" s="64">
        <v>0.5827</v>
      </c>
      <c r="R75" s="64">
        <v>7.5999999999999998E-2</v>
      </c>
      <c r="S75" s="64">
        <v>7.0199999999999999E-2</v>
      </c>
      <c r="T75" s="64">
        <v>7.6100000000000001E-2</v>
      </c>
      <c r="U75" s="64">
        <v>6.7000000000000004E-2</v>
      </c>
    </row>
    <row r="76" spans="1:21" x14ac:dyDescent="0.25">
      <c r="A76" s="64">
        <v>20</v>
      </c>
      <c r="B76" s="64">
        <v>0.52100000000000002</v>
      </c>
      <c r="C76" s="64">
        <v>0.499</v>
      </c>
      <c r="D76" s="64">
        <v>0.54049999999999998</v>
      </c>
      <c r="E76" s="64">
        <v>0.52749999999999997</v>
      </c>
      <c r="F76" s="64">
        <v>0.55359999999999998</v>
      </c>
      <c r="G76" s="64">
        <v>0.53300000000000003</v>
      </c>
      <c r="H76" s="64">
        <v>0.52549999999999997</v>
      </c>
      <c r="I76" s="64">
        <v>0.60829999999999995</v>
      </c>
      <c r="J76" s="64">
        <v>0.5504</v>
      </c>
      <c r="K76" s="64">
        <v>0.62719999999999998</v>
      </c>
      <c r="L76" s="64">
        <v>0.68089999999999995</v>
      </c>
      <c r="M76" s="64">
        <v>0.59789999999999999</v>
      </c>
      <c r="N76" s="64">
        <v>0.57930000000000004</v>
      </c>
      <c r="O76" s="64">
        <v>0.626</v>
      </c>
      <c r="P76" s="64">
        <v>0.52910000000000001</v>
      </c>
      <c r="Q76" s="64">
        <v>0.65390000000000004</v>
      </c>
      <c r="R76" s="64">
        <v>6.9900000000000004E-2</v>
      </c>
      <c r="S76" s="64">
        <v>7.2300000000000003E-2</v>
      </c>
      <c r="T76" s="64">
        <v>7.6899999999999996E-2</v>
      </c>
      <c r="U76" s="64">
        <v>8.1199999999999994E-2</v>
      </c>
    </row>
    <row r="77" spans="1:21" x14ac:dyDescent="0.25">
      <c r="A77" s="64">
        <v>20.5</v>
      </c>
      <c r="B77" s="64">
        <v>0.56640000000000001</v>
      </c>
      <c r="C77" s="64">
        <v>0.57289999999999996</v>
      </c>
      <c r="D77" s="64">
        <v>0.55610000000000004</v>
      </c>
      <c r="E77" s="64">
        <v>0.55800000000000005</v>
      </c>
      <c r="F77" s="64">
        <v>0.56379999999999997</v>
      </c>
      <c r="G77" s="64">
        <v>0.65810000000000002</v>
      </c>
      <c r="H77" s="64">
        <v>0.56930000000000003</v>
      </c>
      <c r="I77" s="64">
        <v>0.59550000000000003</v>
      </c>
      <c r="J77" s="64">
        <v>0.58079999999999998</v>
      </c>
      <c r="K77" s="64">
        <v>0.56479999999999997</v>
      </c>
      <c r="L77" s="64">
        <v>0.72389999999999999</v>
      </c>
      <c r="M77" s="64">
        <v>0.61599999999999999</v>
      </c>
      <c r="N77" s="64">
        <v>0.58289999999999997</v>
      </c>
      <c r="O77" s="64">
        <v>0.67510000000000003</v>
      </c>
      <c r="P77" s="64">
        <v>0.56559999999999999</v>
      </c>
      <c r="Q77" s="64">
        <v>0.76770000000000005</v>
      </c>
      <c r="R77" s="64">
        <v>7.22E-2</v>
      </c>
      <c r="S77" s="64">
        <v>6.7699999999999996E-2</v>
      </c>
      <c r="T77" s="64">
        <v>7.2400000000000006E-2</v>
      </c>
      <c r="U77" s="64">
        <v>6.9699999999999998E-2</v>
      </c>
    </row>
    <row r="78" spans="1:21" x14ac:dyDescent="0.25">
      <c r="A78" s="64">
        <v>21</v>
      </c>
      <c r="B78" s="64">
        <v>0.59540000000000004</v>
      </c>
      <c r="C78" s="64">
        <v>0.54910000000000003</v>
      </c>
      <c r="D78" s="64">
        <v>0.54079999999999995</v>
      </c>
      <c r="E78" s="64">
        <v>0.54379999999999995</v>
      </c>
      <c r="F78" s="64">
        <v>0.6018</v>
      </c>
      <c r="G78" s="64">
        <v>0.58520000000000005</v>
      </c>
      <c r="H78" s="64">
        <v>0.60729999999999995</v>
      </c>
      <c r="I78" s="64">
        <v>0.5968</v>
      </c>
      <c r="J78" s="64">
        <v>0.66359999999999997</v>
      </c>
      <c r="K78" s="64">
        <v>0.59319999999999995</v>
      </c>
      <c r="L78" s="64">
        <v>0.70489999999999997</v>
      </c>
      <c r="M78" s="64">
        <v>0.45929999999999999</v>
      </c>
      <c r="N78" s="64">
        <v>0.58889999999999998</v>
      </c>
      <c r="O78" s="64">
        <v>0.49780000000000002</v>
      </c>
      <c r="P78" s="64">
        <v>0.56779999999999997</v>
      </c>
      <c r="Q78" s="64">
        <v>0.66739999999999999</v>
      </c>
      <c r="R78" s="64">
        <v>7.1400000000000005E-2</v>
      </c>
      <c r="S78" s="64">
        <v>6.9599999999999995E-2</v>
      </c>
      <c r="T78" s="64">
        <v>7.1800000000000003E-2</v>
      </c>
      <c r="U78" s="64">
        <v>7.6200000000000004E-2</v>
      </c>
    </row>
    <row r="79" spans="1:21" x14ac:dyDescent="0.25">
      <c r="A79" s="64">
        <v>21.5</v>
      </c>
      <c r="B79" s="64">
        <v>0.50890000000000002</v>
      </c>
      <c r="C79" s="64">
        <v>0.54400000000000004</v>
      </c>
      <c r="D79" s="64">
        <v>0.53759999999999997</v>
      </c>
      <c r="E79" s="64">
        <v>0.52869999999999995</v>
      </c>
      <c r="F79" s="64">
        <v>0.57820000000000005</v>
      </c>
      <c r="G79" s="64">
        <v>0.58150000000000002</v>
      </c>
      <c r="H79" s="64">
        <v>0.61050000000000004</v>
      </c>
      <c r="I79" s="64">
        <v>0.5625</v>
      </c>
      <c r="J79" s="64">
        <v>0.63680000000000003</v>
      </c>
      <c r="K79" s="64">
        <v>0.69430000000000003</v>
      </c>
      <c r="L79" s="64">
        <v>0.64500000000000002</v>
      </c>
      <c r="M79" s="64">
        <v>0.65380000000000005</v>
      </c>
      <c r="N79" s="64">
        <v>0.65639999999999998</v>
      </c>
      <c r="O79" s="64">
        <v>0.66869999999999996</v>
      </c>
      <c r="P79" s="64">
        <v>0.6774</v>
      </c>
      <c r="Q79" s="64">
        <v>0.68589999999999995</v>
      </c>
      <c r="R79" s="64">
        <v>6.9699999999999998E-2</v>
      </c>
      <c r="S79" s="64">
        <v>7.7100000000000002E-2</v>
      </c>
      <c r="T79" s="64">
        <v>7.3800000000000004E-2</v>
      </c>
      <c r="U79" s="64">
        <v>7.8600000000000003E-2</v>
      </c>
    </row>
    <row r="80" spans="1:21" x14ac:dyDescent="0.25">
      <c r="A80" s="64">
        <v>22</v>
      </c>
      <c r="B80" s="64">
        <v>0.56289999999999996</v>
      </c>
      <c r="C80" s="64">
        <v>0.54520000000000002</v>
      </c>
      <c r="D80" s="64">
        <v>0.53990000000000005</v>
      </c>
      <c r="E80" s="64">
        <v>0.52329999999999999</v>
      </c>
      <c r="F80" s="64">
        <v>0.58020000000000005</v>
      </c>
      <c r="G80" s="64">
        <v>0.5544</v>
      </c>
      <c r="H80" s="64">
        <v>0.58330000000000004</v>
      </c>
      <c r="I80" s="64">
        <v>0.52910000000000001</v>
      </c>
      <c r="J80" s="64">
        <v>0.52290000000000003</v>
      </c>
      <c r="K80" s="64">
        <v>0.63870000000000005</v>
      </c>
      <c r="L80" s="64">
        <v>0.62860000000000005</v>
      </c>
      <c r="M80" s="64">
        <v>0.54910000000000003</v>
      </c>
      <c r="N80" s="64">
        <v>0.59660000000000002</v>
      </c>
      <c r="O80" s="64">
        <v>0.65680000000000005</v>
      </c>
      <c r="P80" s="64">
        <v>0.64870000000000005</v>
      </c>
      <c r="Q80" s="64">
        <v>0.66080000000000005</v>
      </c>
      <c r="R80" s="64">
        <v>7.3300000000000004E-2</v>
      </c>
      <c r="S80" s="64">
        <v>7.4499999999999997E-2</v>
      </c>
      <c r="T80" s="64">
        <v>7.2599999999999998E-2</v>
      </c>
      <c r="U80" s="64">
        <v>7.2499999999999995E-2</v>
      </c>
    </row>
    <row r="81" spans="1:25" x14ac:dyDescent="0.25">
      <c r="A81" s="64">
        <v>22.5</v>
      </c>
      <c r="B81" s="64">
        <v>0.5847</v>
      </c>
      <c r="C81" s="64">
        <v>0.57479999999999998</v>
      </c>
      <c r="D81" s="64">
        <v>0.57569999999999999</v>
      </c>
      <c r="E81" s="64">
        <v>0.58079999999999998</v>
      </c>
      <c r="F81" s="64">
        <v>0.58120000000000005</v>
      </c>
      <c r="G81" s="64">
        <v>0.58799999999999997</v>
      </c>
      <c r="H81" s="64">
        <v>0.61499999999999999</v>
      </c>
      <c r="I81" s="64">
        <v>0.59550000000000003</v>
      </c>
      <c r="J81" s="64">
        <v>0.54</v>
      </c>
      <c r="K81" s="64">
        <v>0.59789999999999999</v>
      </c>
      <c r="L81" s="64">
        <v>0.64400000000000002</v>
      </c>
      <c r="M81" s="64">
        <v>0.60119999999999996</v>
      </c>
      <c r="N81" s="64">
        <v>0.67749999999999999</v>
      </c>
      <c r="O81" s="64">
        <v>0.63519999999999999</v>
      </c>
      <c r="P81" s="64">
        <v>0.63829999999999998</v>
      </c>
      <c r="Q81" s="64">
        <v>0.57869999999999999</v>
      </c>
      <c r="R81" s="64">
        <v>7.7700000000000005E-2</v>
      </c>
      <c r="S81" s="64">
        <v>6.6400000000000001E-2</v>
      </c>
      <c r="T81" s="64">
        <v>7.6600000000000001E-2</v>
      </c>
      <c r="U81" s="64">
        <v>6.7799999999999999E-2</v>
      </c>
    </row>
    <row r="82" spans="1:25" x14ac:dyDescent="0.25">
      <c r="A82" s="64">
        <v>23</v>
      </c>
      <c r="B82" s="64">
        <v>0.59570000000000001</v>
      </c>
      <c r="C82" s="64">
        <v>0.58320000000000005</v>
      </c>
      <c r="D82" s="64">
        <v>0.55149999999999999</v>
      </c>
      <c r="E82" s="64">
        <v>0.54479999999999995</v>
      </c>
      <c r="F82" s="64">
        <v>0.58220000000000005</v>
      </c>
      <c r="G82" s="64">
        <v>0.60529999999999995</v>
      </c>
      <c r="H82" s="64">
        <v>0.49909999999999999</v>
      </c>
      <c r="I82" s="64">
        <v>0.53580000000000005</v>
      </c>
      <c r="J82" s="64">
        <v>0.70169999999999999</v>
      </c>
      <c r="K82" s="64">
        <v>0.54</v>
      </c>
      <c r="L82" s="64">
        <v>0.70009999999999994</v>
      </c>
      <c r="M82" s="64">
        <v>0.54500000000000004</v>
      </c>
      <c r="N82" s="64">
        <v>0.59219999999999995</v>
      </c>
      <c r="O82" s="64">
        <v>0.64249999999999996</v>
      </c>
      <c r="P82" s="64">
        <v>0.70609999999999995</v>
      </c>
      <c r="Q82" s="64">
        <v>0.58130000000000004</v>
      </c>
      <c r="R82" s="64">
        <v>6.8099999999999994E-2</v>
      </c>
      <c r="S82" s="64">
        <v>6.9000000000000006E-2</v>
      </c>
      <c r="T82" s="64">
        <v>6.5000000000000002E-2</v>
      </c>
      <c r="U82" s="64">
        <v>6.88E-2</v>
      </c>
    </row>
    <row r="83" spans="1:25" x14ac:dyDescent="0.25">
      <c r="A83" s="64">
        <v>23.5</v>
      </c>
      <c r="B83" s="64">
        <v>0.55710000000000004</v>
      </c>
      <c r="C83" s="64">
        <v>0.62719999999999998</v>
      </c>
      <c r="D83" s="64">
        <v>0.53220000000000001</v>
      </c>
      <c r="E83" s="64">
        <v>0.57989999999999997</v>
      </c>
      <c r="F83" s="64">
        <v>0.57620000000000005</v>
      </c>
      <c r="G83" s="64">
        <v>0.60409999999999997</v>
      </c>
      <c r="H83" s="64">
        <v>0.59399999999999997</v>
      </c>
      <c r="I83" s="64">
        <v>0.54679999999999995</v>
      </c>
      <c r="J83" s="64">
        <v>0.66479999999999995</v>
      </c>
      <c r="K83" s="64">
        <v>0.68179999999999996</v>
      </c>
      <c r="L83" s="64">
        <v>0.50090000000000001</v>
      </c>
      <c r="M83" s="64">
        <v>0.5282</v>
      </c>
      <c r="N83" s="64">
        <v>0.59179999999999999</v>
      </c>
      <c r="O83" s="64">
        <v>0.60319999999999996</v>
      </c>
      <c r="P83" s="64">
        <v>0.59770000000000001</v>
      </c>
      <c r="Q83" s="64">
        <v>0.60950000000000004</v>
      </c>
      <c r="R83" s="64">
        <v>6.7699999999999996E-2</v>
      </c>
      <c r="S83" s="64">
        <v>6.7699999999999996E-2</v>
      </c>
      <c r="T83" s="64">
        <v>6.8500000000000005E-2</v>
      </c>
      <c r="U83" s="64">
        <v>6.6500000000000004E-2</v>
      </c>
    </row>
    <row r="84" spans="1:25" x14ac:dyDescent="0.25">
      <c r="A84" s="64">
        <v>24</v>
      </c>
      <c r="B84" s="64">
        <v>0.58560000000000001</v>
      </c>
      <c r="C84" s="64">
        <v>0.6341</v>
      </c>
      <c r="D84" s="64">
        <v>0.61650000000000005</v>
      </c>
      <c r="E84" s="64">
        <v>0.53500000000000003</v>
      </c>
      <c r="F84" s="64">
        <v>0.62690000000000001</v>
      </c>
      <c r="G84" s="64">
        <v>0.54620000000000002</v>
      </c>
      <c r="H84" s="64">
        <v>0.59460000000000002</v>
      </c>
      <c r="I84" s="64">
        <v>0.57120000000000004</v>
      </c>
      <c r="J84" s="64">
        <v>0.57850000000000001</v>
      </c>
      <c r="K84" s="64">
        <v>0.58089999999999997</v>
      </c>
      <c r="L84" s="64">
        <v>0.61709999999999998</v>
      </c>
      <c r="M84" s="64">
        <v>0.63629999999999998</v>
      </c>
      <c r="N84" s="64">
        <v>0.67400000000000004</v>
      </c>
      <c r="O84" s="64">
        <v>0.68159999999999998</v>
      </c>
      <c r="P84" s="64">
        <v>0.58389999999999997</v>
      </c>
      <c r="Q84" s="64">
        <v>0.67320000000000002</v>
      </c>
      <c r="R84" s="64">
        <v>7.0599999999999996E-2</v>
      </c>
      <c r="S84" s="64">
        <v>7.1400000000000005E-2</v>
      </c>
      <c r="T84" s="64">
        <v>8.1299999999999997E-2</v>
      </c>
      <c r="U84" s="64">
        <v>6.7900000000000002E-2</v>
      </c>
    </row>
    <row r="85" spans="1:25" x14ac:dyDescent="0.25">
      <c r="A85" s="64">
        <v>24.5</v>
      </c>
      <c r="B85" s="64">
        <v>0.57420000000000004</v>
      </c>
      <c r="C85" s="64">
        <v>0.54569999999999996</v>
      </c>
      <c r="D85" s="64">
        <v>0.57730000000000004</v>
      </c>
      <c r="E85" s="64">
        <v>0.57630000000000003</v>
      </c>
      <c r="F85" s="64">
        <v>0.5927</v>
      </c>
      <c r="G85" s="64">
        <v>0.59560000000000002</v>
      </c>
      <c r="H85" s="64">
        <v>0.60360000000000003</v>
      </c>
      <c r="I85" s="64">
        <v>0.56850000000000001</v>
      </c>
      <c r="J85" s="64">
        <v>0.61370000000000002</v>
      </c>
      <c r="K85" s="64">
        <v>0.56730000000000003</v>
      </c>
      <c r="L85" s="64">
        <v>0.58160000000000001</v>
      </c>
      <c r="M85" s="64">
        <v>0.65859999999999996</v>
      </c>
      <c r="N85" s="64">
        <v>0.63780000000000003</v>
      </c>
      <c r="O85" s="64">
        <v>0.58899999999999997</v>
      </c>
      <c r="P85" s="64">
        <v>0.66979999999999995</v>
      </c>
      <c r="Q85" s="64">
        <v>0.68659999999999999</v>
      </c>
      <c r="R85" s="64">
        <v>7.2999999999999995E-2</v>
      </c>
      <c r="S85" s="64">
        <v>6.1899999999999997E-2</v>
      </c>
      <c r="T85" s="64">
        <v>6.7799999999999999E-2</v>
      </c>
      <c r="U85" s="64">
        <v>7.3999999999999996E-2</v>
      </c>
    </row>
    <row r="86" spans="1:25" x14ac:dyDescent="0.25">
      <c r="A86" s="64">
        <v>25</v>
      </c>
      <c r="B86" s="64">
        <v>0.58760000000000001</v>
      </c>
      <c r="C86" s="64">
        <v>0.55510000000000004</v>
      </c>
      <c r="D86" s="64">
        <v>0.5696</v>
      </c>
      <c r="E86" s="64">
        <v>0.49809999999999999</v>
      </c>
      <c r="F86" s="64">
        <v>0.5766</v>
      </c>
      <c r="G86" s="64">
        <v>0.60450000000000004</v>
      </c>
      <c r="H86" s="64">
        <v>0.56610000000000005</v>
      </c>
      <c r="I86" s="64">
        <v>0.56469999999999998</v>
      </c>
      <c r="J86" s="64">
        <v>0.68100000000000005</v>
      </c>
      <c r="K86" s="64">
        <v>0.55469999999999997</v>
      </c>
      <c r="L86" s="64">
        <v>0.65539999999999998</v>
      </c>
      <c r="M86" s="64">
        <v>0.55349999999999999</v>
      </c>
      <c r="N86" s="64">
        <v>0.68820000000000003</v>
      </c>
      <c r="O86" s="64">
        <v>0.64639999999999997</v>
      </c>
      <c r="P86" s="64">
        <v>0.62150000000000005</v>
      </c>
      <c r="Q86" s="64">
        <v>0.62770000000000004</v>
      </c>
      <c r="R86" s="64">
        <v>6.83E-2</v>
      </c>
      <c r="S86" s="64">
        <v>6.83E-2</v>
      </c>
      <c r="T86" s="64">
        <v>7.5399999999999995E-2</v>
      </c>
      <c r="U86" s="64">
        <v>6.9099999999999995E-2</v>
      </c>
    </row>
    <row r="91" spans="1:25" ht="15.75" thickBot="1" x14ac:dyDescent="0.3">
      <c r="A91" s="92" t="s">
        <v>302</v>
      </c>
      <c r="B91" t="s">
        <v>301</v>
      </c>
    </row>
    <row r="92" spans="1:25" ht="15.75" thickBot="1" x14ac:dyDescent="0.3">
      <c r="A92" s="103"/>
      <c r="B92" s="161" t="s">
        <v>55</v>
      </c>
      <c r="C92" s="162"/>
      <c r="D92" s="163"/>
      <c r="E92" s="164" t="s">
        <v>169</v>
      </c>
      <c r="F92" s="165"/>
      <c r="G92" s="166"/>
      <c r="H92" s="138" t="s">
        <v>168</v>
      </c>
      <c r="I92" s="139"/>
      <c r="J92" s="140"/>
      <c r="K92" s="129" t="s">
        <v>167</v>
      </c>
      <c r="L92" s="130"/>
      <c r="M92" s="131"/>
      <c r="N92" s="141" t="s">
        <v>165</v>
      </c>
      <c r="O92" s="142"/>
      <c r="P92" s="143"/>
      <c r="Q92" s="149" t="s">
        <v>166</v>
      </c>
      <c r="R92" s="150"/>
      <c r="S92" s="151"/>
      <c r="T92" s="152" t="s">
        <v>164</v>
      </c>
      <c r="U92" s="153"/>
      <c r="V92" s="154"/>
      <c r="W92" s="155" t="s">
        <v>163</v>
      </c>
      <c r="X92" s="156"/>
      <c r="Y92" s="157"/>
    </row>
    <row r="93" spans="1:25" x14ac:dyDescent="0.25">
      <c r="A93" s="103" t="s">
        <v>300</v>
      </c>
      <c r="B93" s="102" t="s">
        <v>299</v>
      </c>
      <c r="C93" s="102" t="s">
        <v>80</v>
      </c>
      <c r="D93" s="102" t="s">
        <v>81</v>
      </c>
      <c r="E93" s="102" t="s">
        <v>299</v>
      </c>
      <c r="F93" s="102" t="s">
        <v>80</v>
      </c>
      <c r="G93" s="102" t="s">
        <v>81</v>
      </c>
      <c r="H93" s="102" t="s">
        <v>299</v>
      </c>
      <c r="I93" s="102" t="s">
        <v>80</v>
      </c>
      <c r="J93" s="102" t="s">
        <v>81</v>
      </c>
      <c r="K93" s="102" t="s">
        <v>299</v>
      </c>
      <c r="L93" s="102" t="s">
        <v>80</v>
      </c>
      <c r="M93" s="102" t="s">
        <v>81</v>
      </c>
      <c r="N93" s="102" t="s">
        <v>299</v>
      </c>
      <c r="O93" s="102" t="s">
        <v>80</v>
      </c>
      <c r="P93" s="102" t="s">
        <v>81</v>
      </c>
      <c r="Q93" s="102" t="s">
        <v>299</v>
      </c>
      <c r="R93" s="102" t="s">
        <v>80</v>
      </c>
      <c r="S93" s="102" t="s">
        <v>81</v>
      </c>
      <c r="T93" s="102" t="s">
        <v>299</v>
      </c>
      <c r="U93" s="102" t="s">
        <v>80</v>
      </c>
      <c r="V93" s="102" t="s">
        <v>81</v>
      </c>
      <c r="W93" s="102" t="s">
        <v>299</v>
      </c>
      <c r="X93" s="102" t="s">
        <v>80</v>
      </c>
      <c r="Y93" s="102" t="s">
        <v>81</v>
      </c>
    </row>
    <row r="94" spans="1:25" x14ac:dyDescent="0.25">
      <c r="A94" s="100">
        <v>0</v>
      </c>
      <c r="B94" s="101">
        <v>2.8999999999999998E-2</v>
      </c>
      <c r="C94" s="101">
        <v>3.1E-2</v>
      </c>
      <c r="D94" s="101">
        <v>9.0999999999999984E-2</v>
      </c>
      <c r="E94" s="98">
        <v>4.2000000000000003E-2</v>
      </c>
      <c r="F94" s="98">
        <v>2.1000000000000001E-2</v>
      </c>
      <c r="G94" s="98">
        <v>5.5E-2</v>
      </c>
      <c r="H94" s="98">
        <v>4.5999999999999985E-2</v>
      </c>
      <c r="I94" s="98">
        <v>4.5999999999999985E-2</v>
      </c>
      <c r="J94" s="98">
        <v>4.7999999999999987E-2</v>
      </c>
      <c r="K94" s="98">
        <v>4.1999999999999982E-2</v>
      </c>
      <c r="L94" s="98">
        <v>4.3999999999999984E-2</v>
      </c>
      <c r="M94" s="98">
        <v>4.5999999999999985E-2</v>
      </c>
      <c r="N94" s="98">
        <v>4.6999999999999986E-2</v>
      </c>
      <c r="O94" s="98">
        <v>4.5999999999999985E-2</v>
      </c>
      <c r="P94" s="98">
        <v>4.5999999999999985E-2</v>
      </c>
      <c r="Q94" s="98">
        <v>4.1999999999999982E-2</v>
      </c>
      <c r="R94" s="98">
        <v>4.3999999999999984E-2</v>
      </c>
      <c r="S94" s="98">
        <v>4.3999999999999984E-2</v>
      </c>
      <c r="T94" s="98">
        <v>4.5999999999999985E-2</v>
      </c>
      <c r="U94" s="98">
        <v>4.7999999999999987E-2</v>
      </c>
      <c r="V94" s="98">
        <v>4.5999999999999985E-2</v>
      </c>
      <c r="W94" s="98">
        <v>4.3999999999999984E-2</v>
      </c>
      <c r="X94" s="98">
        <v>4.8999999999999988E-2</v>
      </c>
      <c r="Y94" s="98">
        <v>9.0999999999999998E-2</v>
      </c>
    </row>
    <row r="95" spans="1:25" x14ac:dyDescent="0.25">
      <c r="A95" s="100">
        <v>2.0833333333333332E-2</v>
      </c>
      <c r="B95" s="98">
        <v>2.8999999999999998E-2</v>
      </c>
      <c r="C95" s="98">
        <v>3.1E-2</v>
      </c>
      <c r="D95" s="98">
        <v>9.0999999999999984E-2</v>
      </c>
      <c r="E95" s="98">
        <v>3.5999999999999997E-2</v>
      </c>
      <c r="F95" s="98">
        <v>4.7E-2</v>
      </c>
      <c r="G95" s="98">
        <v>3.5999999999999997E-2</v>
      </c>
      <c r="H95" s="98">
        <v>4.5999999999999985E-2</v>
      </c>
      <c r="I95" s="98">
        <v>4.5999999999999985E-2</v>
      </c>
      <c r="J95" s="98">
        <v>4.7999999999999987E-2</v>
      </c>
      <c r="K95" s="98">
        <v>4.1999999999999982E-2</v>
      </c>
      <c r="L95" s="98">
        <v>4.3999999999999984E-2</v>
      </c>
      <c r="M95" s="98">
        <v>4.5999999999999985E-2</v>
      </c>
      <c r="N95" s="98">
        <v>4.6999999999999986E-2</v>
      </c>
      <c r="O95" s="98">
        <v>4.5999999999999985E-2</v>
      </c>
      <c r="P95" s="98">
        <v>4.5999999999999985E-2</v>
      </c>
      <c r="Q95" s="98">
        <v>4.1999999999999982E-2</v>
      </c>
      <c r="R95" s="98">
        <v>4.3999999999999984E-2</v>
      </c>
      <c r="S95" s="98">
        <v>4.3999999999999984E-2</v>
      </c>
      <c r="T95" s="98">
        <v>4.5999999999999985E-2</v>
      </c>
      <c r="U95" s="98">
        <v>4.7999999999999987E-2</v>
      </c>
      <c r="V95" s="98">
        <v>4.5999999999999985E-2</v>
      </c>
      <c r="W95" s="98">
        <v>4.3999999999999984E-2</v>
      </c>
      <c r="X95" s="98">
        <v>4.8999999999999988E-2</v>
      </c>
      <c r="Y95" s="98">
        <v>9.0999999999999998E-2</v>
      </c>
    </row>
    <row r="96" spans="1:25" x14ac:dyDescent="0.25">
      <c r="A96" s="100">
        <v>4.1666666666666664E-2</v>
      </c>
      <c r="B96" s="98">
        <v>3.6999999999999977E-2</v>
      </c>
      <c r="C96" s="98">
        <v>3.8999999999999979E-2</v>
      </c>
      <c r="D96" s="98">
        <v>9.5999999999999988E-2</v>
      </c>
      <c r="E96" s="98">
        <v>3.7999999999999999E-2</v>
      </c>
      <c r="F96" s="98">
        <v>0.01</v>
      </c>
      <c r="G96" s="98">
        <v>0.02</v>
      </c>
      <c r="H96" s="98">
        <v>5.2999999999999992E-2</v>
      </c>
      <c r="I96" s="98">
        <v>5.4999999999999993E-2</v>
      </c>
      <c r="J96" s="98">
        <v>5.7999999999999996E-2</v>
      </c>
      <c r="K96" s="98">
        <v>5.1999999999999991E-2</v>
      </c>
      <c r="L96" s="98">
        <v>5.2999999999999992E-2</v>
      </c>
      <c r="M96" s="98">
        <v>7.0000000000000007E-2</v>
      </c>
      <c r="N96" s="98">
        <v>5.6999999999999995E-2</v>
      </c>
      <c r="O96" s="98">
        <v>5.6999999999999995E-2</v>
      </c>
      <c r="P96" s="98">
        <v>5.5999999999999994E-2</v>
      </c>
      <c r="Q96" s="98">
        <v>5.2999999999999992E-2</v>
      </c>
      <c r="R96" s="98">
        <v>5.2999999999999992E-2</v>
      </c>
      <c r="S96" s="98">
        <v>5.099999999999999E-2</v>
      </c>
      <c r="T96" s="98">
        <v>5.7999999999999996E-2</v>
      </c>
      <c r="U96" s="98">
        <v>0.06</v>
      </c>
      <c r="V96" s="98">
        <v>5.099999999999999E-2</v>
      </c>
      <c r="W96" s="98">
        <v>7.0000000000000007E-2</v>
      </c>
      <c r="X96" s="98">
        <v>6.5000000000000002E-2</v>
      </c>
      <c r="Y96" s="98">
        <v>0.10999999999999999</v>
      </c>
    </row>
    <row r="97" spans="1:25" x14ac:dyDescent="0.25">
      <c r="A97" s="100">
        <v>6.25E-2</v>
      </c>
      <c r="B97" s="98">
        <v>5.099999999999999E-2</v>
      </c>
      <c r="C97" s="98">
        <v>5.2999999999999992E-2</v>
      </c>
      <c r="D97" s="98">
        <v>0.107</v>
      </c>
      <c r="E97" s="98">
        <v>4.3999999999999984E-2</v>
      </c>
      <c r="F97" s="98">
        <v>2.0000000000000018E-3</v>
      </c>
      <c r="G97" s="98">
        <v>1.0000000000000009E-2</v>
      </c>
      <c r="H97" s="98">
        <v>6.6000000000000003E-2</v>
      </c>
      <c r="I97" s="98">
        <v>7.1999999999999981E-2</v>
      </c>
      <c r="J97" s="98">
        <v>7.6999999999999985E-2</v>
      </c>
      <c r="K97" s="98">
        <v>6.3E-2</v>
      </c>
      <c r="L97" s="98">
        <v>6.8000000000000005E-2</v>
      </c>
      <c r="M97" s="98">
        <v>8.4999999999999992E-2</v>
      </c>
      <c r="N97" s="98">
        <v>7.1000000000000008E-2</v>
      </c>
      <c r="O97" s="98">
        <v>7.2999999999999982E-2</v>
      </c>
      <c r="P97" s="98">
        <v>7.2999999999999982E-2</v>
      </c>
      <c r="Q97" s="98">
        <v>6.2E-2</v>
      </c>
      <c r="R97" s="98">
        <v>6.9000000000000006E-2</v>
      </c>
      <c r="S97" s="98">
        <v>6.6000000000000003E-2</v>
      </c>
      <c r="T97" s="98">
        <v>6.7000000000000004E-2</v>
      </c>
      <c r="U97" s="98">
        <v>7.0000000000000007E-2</v>
      </c>
      <c r="V97" s="98">
        <v>6.6000000000000003E-2</v>
      </c>
      <c r="W97" s="98">
        <v>7.4999999999999983E-2</v>
      </c>
      <c r="X97" s="98">
        <v>7.7999999999999986E-2</v>
      </c>
      <c r="Y97" s="98">
        <v>0.11499999999999999</v>
      </c>
    </row>
    <row r="98" spans="1:25" x14ac:dyDescent="0.25">
      <c r="A98" s="100">
        <v>8.3333333333333329E-2</v>
      </c>
      <c r="B98" s="98">
        <v>6.2E-2</v>
      </c>
      <c r="C98" s="98">
        <v>6.9000000000000006E-2</v>
      </c>
      <c r="D98" s="98">
        <v>0.11600000000000001</v>
      </c>
      <c r="E98" s="98">
        <v>4.9999999999999989E-2</v>
      </c>
      <c r="F98" s="98">
        <v>1.5999999999999986E-2</v>
      </c>
      <c r="G98" s="98">
        <v>1.7999999999999988E-2</v>
      </c>
      <c r="H98" s="98">
        <v>7.8999999999999987E-2</v>
      </c>
      <c r="I98" s="98">
        <v>8.5999999999999993E-2</v>
      </c>
      <c r="J98" s="98">
        <v>9.5000000000000001E-2</v>
      </c>
      <c r="K98" s="98">
        <v>7.9999999999999988E-2</v>
      </c>
      <c r="L98" s="98">
        <v>7.9999999999999988E-2</v>
      </c>
      <c r="M98" s="98">
        <v>9.7000000000000003E-2</v>
      </c>
      <c r="N98" s="98">
        <v>8.6999999999999994E-2</v>
      </c>
      <c r="O98" s="98">
        <v>8.6999999999999994E-2</v>
      </c>
      <c r="P98" s="98">
        <v>8.8999999999999996E-2</v>
      </c>
      <c r="Q98" s="98">
        <v>7.4999999999999983E-2</v>
      </c>
      <c r="R98" s="98">
        <v>7.8999999999999987E-2</v>
      </c>
      <c r="S98" s="98">
        <v>7.6999999999999985E-2</v>
      </c>
      <c r="T98" s="98">
        <v>7.3999999999999982E-2</v>
      </c>
      <c r="U98" s="98">
        <v>7.9999999999999988E-2</v>
      </c>
      <c r="V98" s="98">
        <v>7.6999999999999985E-2</v>
      </c>
      <c r="W98" s="98">
        <v>0.09</v>
      </c>
      <c r="X98" s="98">
        <v>0.09</v>
      </c>
      <c r="Y98" s="98">
        <v>0.11899999999999999</v>
      </c>
    </row>
    <row r="99" spans="1:25" x14ac:dyDescent="0.25">
      <c r="A99" s="100">
        <v>0.10416666666666667</v>
      </c>
      <c r="B99" s="98">
        <v>7.5000000000000011E-2</v>
      </c>
      <c r="C99" s="98">
        <v>8.1000000000000016E-2</v>
      </c>
      <c r="D99" s="98">
        <v>0.126</v>
      </c>
      <c r="E99" s="98">
        <v>5.2999999999999992E-2</v>
      </c>
      <c r="F99" s="98">
        <v>1.999999999999999E-2</v>
      </c>
      <c r="G99" s="98">
        <v>2.5999999999999995E-2</v>
      </c>
      <c r="H99" s="98">
        <v>8.8999999999999996E-2</v>
      </c>
      <c r="I99" s="98">
        <v>9.5000000000000001E-2</v>
      </c>
      <c r="J99" s="98">
        <v>0.10499999999999998</v>
      </c>
      <c r="K99" s="98">
        <v>8.5999999999999993E-2</v>
      </c>
      <c r="L99" s="98">
        <v>9.1999999999999998E-2</v>
      </c>
      <c r="M99" s="98">
        <v>0.10200000000000001</v>
      </c>
      <c r="N99" s="98">
        <v>9.7000000000000003E-2</v>
      </c>
      <c r="O99" s="98">
        <v>9.7000000000000003E-2</v>
      </c>
      <c r="P99" s="98">
        <v>0.10100000000000001</v>
      </c>
      <c r="Q99" s="98">
        <v>8.3999999999999991E-2</v>
      </c>
      <c r="R99" s="98">
        <v>8.7999999999999995E-2</v>
      </c>
      <c r="S99" s="98">
        <v>8.5999999999999993E-2</v>
      </c>
      <c r="T99" s="98">
        <v>7.9999999999999988E-2</v>
      </c>
      <c r="U99" s="98">
        <v>8.6999999999999994E-2</v>
      </c>
      <c r="V99" s="98">
        <v>8.5999999999999993E-2</v>
      </c>
      <c r="W99" s="98">
        <v>9.1999999999999998E-2</v>
      </c>
      <c r="X99" s="98">
        <v>9.7000000000000003E-2</v>
      </c>
      <c r="Y99" s="98">
        <v>0.123</v>
      </c>
    </row>
    <row r="100" spans="1:25" x14ac:dyDescent="0.25">
      <c r="A100" s="100">
        <v>0.125</v>
      </c>
      <c r="B100" s="98">
        <v>8.8999999999999968E-2</v>
      </c>
      <c r="C100" s="98">
        <v>9.3999999999999972E-2</v>
      </c>
      <c r="D100" s="98">
        <v>0.13500000000000001</v>
      </c>
      <c r="E100" s="98">
        <v>5.7999999999999996E-2</v>
      </c>
      <c r="F100" s="98">
        <v>2.8999999999999998E-2</v>
      </c>
      <c r="G100" s="98">
        <v>3.4000000000000002E-2</v>
      </c>
      <c r="H100" s="98">
        <v>9.5000000000000001E-2</v>
      </c>
      <c r="I100" s="98">
        <v>0.10499999999999998</v>
      </c>
      <c r="J100" s="98">
        <v>0.10899999999999999</v>
      </c>
      <c r="K100" s="98">
        <v>9.2999999999999999E-2</v>
      </c>
      <c r="L100" s="98">
        <v>9.9000000000000005E-2</v>
      </c>
      <c r="M100" s="98">
        <v>0.10699999999999998</v>
      </c>
      <c r="N100" s="98">
        <v>0.10399999999999998</v>
      </c>
      <c r="O100" s="98">
        <v>0.10799999999999998</v>
      </c>
      <c r="P100" s="98">
        <v>0.10699999999999998</v>
      </c>
      <c r="Q100" s="98">
        <v>8.6999999999999994E-2</v>
      </c>
      <c r="R100" s="98">
        <v>0.09</v>
      </c>
      <c r="S100" s="98">
        <v>0.09</v>
      </c>
      <c r="T100" s="98">
        <v>8.6999999999999994E-2</v>
      </c>
      <c r="U100" s="98">
        <v>9.0999999999999998E-2</v>
      </c>
      <c r="V100" s="98">
        <v>8.7999999999999995E-2</v>
      </c>
      <c r="W100" s="98">
        <v>9.8000000000000004E-2</v>
      </c>
      <c r="X100" s="98">
        <v>9.9000000000000005E-2</v>
      </c>
      <c r="Y100" s="98">
        <v>0.127</v>
      </c>
    </row>
    <row r="101" spans="1:25" x14ac:dyDescent="0.25">
      <c r="A101" s="100">
        <v>0.14583333333333334</v>
      </c>
      <c r="B101" s="98">
        <v>0.10299999999999998</v>
      </c>
      <c r="C101" s="98">
        <v>0.10899999999999999</v>
      </c>
      <c r="D101" s="98">
        <v>0.14500000000000002</v>
      </c>
      <c r="E101" s="98">
        <v>0.06</v>
      </c>
      <c r="F101" s="98">
        <v>3.2000000000000001E-2</v>
      </c>
      <c r="G101" s="98">
        <v>3.6000000000000004E-2</v>
      </c>
      <c r="H101" s="98">
        <v>0.10599999999999998</v>
      </c>
      <c r="I101" s="98">
        <v>0.11299999999999999</v>
      </c>
      <c r="J101" s="98">
        <v>0.11899999999999999</v>
      </c>
      <c r="K101" s="98">
        <v>0.10300000000000001</v>
      </c>
      <c r="L101" s="98">
        <v>0.10899999999999999</v>
      </c>
      <c r="M101" s="98">
        <v>0.11599999999999999</v>
      </c>
      <c r="N101" s="98">
        <v>0.11499999999999999</v>
      </c>
      <c r="O101" s="98">
        <v>0.11599999999999999</v>
      </c>
      <c r="P101" s="98">
        <v>0.12</v>
      </c>
      <c r="Q101" s="98">
        <v>9.5000000000000001E-2</v>
      </c>
      <c r="R101" s="98">
        <v>0.10200000000000001</v>
      </c>
      <c r="S101" s="98">
        <v>9.7000000000000003E-2</v>
      </c>
      <c r="T101" s="98">
        <v>9.1999999999999998E-2</v>
      </c>
      <c r="U101" s="98">
        <v>9.6000000000000002E-2</v>
      </c>
      <c r="V101" s="98">
        <v>9.5000000000000001E-2</v>
      </c>
      <c r="W101" s="98">
        <v>0.10100000000000001</v>
      </c>
      <c r="X101" s="98">
        <v>0.10499999999999998</v>
      </c>
      <c r="Y101" s="98">
        <v>0.13</v>
      </c>
    </row>
    <row r="102" spans="1:25" x14ac:dyDescent="0.25">
      <c r="A102" s="100">
        <v>0.16666666666666666</v>
      </c>
      <c r="B102" s="98">
        <v>0.12</v>
      </c>
      <c r="C102" s="98">
        <v>0.126</v>
      </c>
      <c r="D102" s="98">
        <v>0.15499999999999997</v>
      </c>
      <c r="E102" s="98">
        <v>6.4000000000000001E-2</v>
      </c>
      <c r="F102" s="98">
        <v>3.8000000000000006E-2</v>
      </c>
      <c r="G102" s="98">
        <v>4.300000000000001E-2</v>
      </c>
      <c r="H102" s="98">
        <v>0.11299999999999999</v>
      </c>
      <c r="I102" s="98">
        <v>0.121</v>
      </c>
      <c r="J102" s="98">
        <v>0.124</v>
      </c>
      <c r="K102" s="98">
        <v>0.10599999999999998</v>
      </c>
      <c r="L102" s="98">
        <v>0.11399999999999999</v>
      </c>
      <c r="M102" s="98">
        <v>0.121</v>
      </c>
      <c r="N102" s="98">
        <v>0.122</v>
      </c>
      <c r="O102" s="98">
        <v>0.123</v>
      </c>
      <c r="P102" s="98">
        <v>0.127</v>
      </c>
      <c r="Q102" s="98">
        <v>0.1</v>
      </c>
      <c r="R102" s="98">
        <v>0.10100000000000001</v>
      </c>
      <c r="S102" s="98">
        <v>0.10200000000000001</v>
      </c>
      <c r="T102" s="98">
        <v>9.4E-2</v>
      </c>
      <c r="U102" s="98">
        <v>9.9000000000000005E-2</v>
      </c>
      <c r="V102" s="98">
        <v>9.7000000000000003E-2</v>
      </c>
      <c r="W102" s="98">
        <v>0.10599999999999998</v>
      </c>
      <c r="X102" s="98">
        <v>0.10799999999999998</v>
      </c>
      <c r="Y102" s="98">
        <v>0.13400000000000001</v>
      </c>
    </row>
    <row r="103" spans="1:25" x14ac:dyDescent="0.25">
      <c r="A103" s="100">
        <v>0.1875</v>
      </c>
      <c r="B103" s="98">
        <v>0.13700000000000001</v>
      </c>
      <c r="C103" s="98">
        <v>0.14399999999999996</v>
      </c>
      <c r="D103" s="98">
        <v>0.16699999999999998</v>
      </c>
      <c r="E103" s="98">
        <v>6.7000000000000004E-2</v>
      </c>
      <c r="F103" s="98">
        <v>4.300000000000001E-2</v>
      </c>
      <c r="G103" s="98">
        <v>4.200000000000001E-2</v>
      </c>
      <c r="H103" s="98">
        <v>0.124</v>
      </c>
      <c r="I103" s="98">
        <v>0.128</v>
      </c>
      <c r="J103" s="98">
        <v>0.13699999999999998</v>
      </c>
      <c r="K103" s="98">
        <v>0.11199999999999999</v>
      </c>
      <c r="L103" s="98">
        <v>0.11799999999999999</v>
      </c>
      <c r="M103" s="98">
        <v>0.127</v>
      </c>
      <c r="N103" s="98">
        <v>0.13</v>
      </c>
      <c r="O103" s="98">
        <v>0.13300000000000001</v>
      </c>
      <c r="P103" s="98">
        <v>0.13499999999999998</v>
      </c>
      <c r="Q103" s="98">
        <v>0.10200000000000001</v>
      </c>
      <c r="R103" s="98">
        <v>0.10899999999999999</v>
      </c>
      <c r="S103" s="98">
        <v>0.10599999999999998</v>
      </c>
      <c r="T103" s="98">
        <v>9.6000000000000002E-2</v>
      </c>
      <c r="U103" s="98">
        <v>0.1</v>
      </c>
      <c r="V103" s="98">
        <v>0.1</v>
      </c>
      <c r="W103" s="98">
        <v>0.10999999999999999</v>
      </c>
      <c r="X103" s="98">
        <v>0.11299999999999999</v>
      </c>
      <c r="Y103" s="98">
        <v>0.13699999999999998</v>
      </c>
    </row>
    <row r="104" spans="1:25" x14ac:dyDescent="0.25">
      <c r="A104" s="100">
        <v>0.20833333333333334</v>
      </c>
      <c r="B104" s="98">
        <v>0.16099999999999998</v>
      </c>
      <c r="C104" s="98">
        <v>0.16699999999999998</v>
      </c>
      <c r="D104" s="98">
        <v>0.182</v>
      </c>
      <c r="E104" s="98">
        <v>6.9000000000000006E-2</v>
      </c>
      <c r="F104" s="98">
        <v>4.200000000000001E-2</v>
      </c>
      <c r="G104" s="98">
        <v>4.5999999999999985E-2</v>
      </c>
      <c r="H104" s="98">
        <v>0.13100000000000001</v>
      </c>
      <c r="I104" s="98">
        <v>0.13899999999999998</v>
      </c>
      <c r="J104" s="98">
        <v>0.15</v>
      </c>
      <c r="K104" s="98">
        <v>0.12</v>
      </c>
      <c r="L104" s="98">
        <v>0.125</v>
      </c>
      <c r="M104" s="98">
        <v>0.13300000000000001</v>
      </c>
      <c r="N104" s="98">
        <v>0.13999999999999999</v>
      </c>
      <c r="O104" s="98">
        <v>0.14199999999999999</v>
      </c>
      <c r="P104" s="98">
        <v>0.14399999999999999</v>
      </c>
      <c r="Q104" s="98">
        <v>0.11099999999999999</v>
      </c>
      <c r="R104" s="98">
        <v>0.11199999999999999</v>
      </c>
      <c r="S104" s="98">
        <v>0.10999999999999999</v>
      </c>
      <c r="T104" s="98">
        <v>0.1</v>
      </c>
      <c r="U104" s="98">
        <v>0.10200000000000001</v>
      </c>
      <c r="V104" s="98">
        <v>0.10300000000000001</v>
      </c>
      <c r="W104" s="98">
        <v>0.11199999999999999</v>
      </c>
      <c r="X104" s="98">
        <v>0.11499999999999999</v>
      </c>
      <c r="Y104" s="98">
        <v>0.13899999999999998</v>
      </c>
    </row>
    <row r="105" spans="1:25" x14ac:dyDescent="0.25">
      <c r="A105" s="100">
        <v>0.22916666666666666</v>
      </c>
      <c r="B105" s="98">
        <v>0.187</v>
      </c>
      <c r="C105" s="98">
        <v>0.19600000000000001</v>
      </c>
      <c r="D105" s="98">
        <v>0.19999999999999996</v>
      </c>
      <c r="E105" s="98">
        <v>7.2000000000000008E-2</v>
      </c>
      <c r="F105" s="98">
        <v>4.200000000000001E-2</v>
      </c>
      <c r="G105" s="98">
        <v>4.8999999999999988E-2</v>
      </c>
      <c r="H105" s="98">
        <v>0.14499999999999999</v>
      </c>
      <c r="I105" s="98">
        <v>0.14899999999999999</v>
      </c>
      <c r="J105" s="98">
        <v>0.153</v>
      </c>
      <c r="K105" s="98">
        <v>0.128</v>
      </c>
      <c r="L105" s="98">
        <v>0.13499999999999998</v>
      </c>
      <c r="M105" s="98">
        <v>0.14199999999999999</v>
      </c>
      <c r="N105" s="98">
        <v>0.14499999999999999</v>
      </c>
      <c r="O105" s="98">
        <v>0.14899999999999999</v>
      </c>
      <c r="P105" s="98">
        <v>0.154</v>
      </c>
      <c r="Q105" s="98">
        <v>0.11099999999999999</v>
      </c>
      <c r="R105" s="98">
        <v>0.11899999999999999</v>
      </c>
      <c r="S105" s="98">
        <v>0.11899999999999999</v>
      </c>
      <c r="T105" s="98">
        <v>0.10100000000000001</v>
      </c>
      <c r="U105" s="98">
        <v>0.10300000000000001</v>
      </c>
      <c r="V105" s="98">
        <v>0.10499999999999998</v>
      </c>
      <c r="W105" s="98">
        <v>0.11599999999999999</v>
      </c>
      <c r="X105" s="98">
        <v>0.11899999999999999</v>
      </c>
      <c r="Y105" s="98">
        <v>0.14099999999999999</v>
      </c>
    </row>
    <row r="106" spans="1:25" x14ac:dyDescent="0.25">
      <c r="A106" s="100">
        <v>0.25</v>
      </c>
      <c r="B106" s="98">
        <v>0.22099999999999997</v>
      </c>
      <c r="C106" s="98">
        <v>0.22899999999999998</v>
      </c>
      <c r="D106" s="98">
        <v>0.22099999999999997</v>
      </c>
      <c r="E106" s="98">
        <v>7.3000000000000009E-2</v>
      </c>
      <c r="F106" s="98">
        <v>4.6999999999999986E-2</v>
      </c>
      <c r="G106" s="98">
        <v>5.099999999999999E-2</v>
      </c>
      <c r="H106" s="98">
        <v>0.152</v>
      </c>
      <c r="I106" s="98">
        <v>0.16</v>
      </c>
      <c r="J106" s="98">
        <v>0.16600000000000001</v>
      </c>
      <c r="K106" s="98">
        <v>0.13499999999999998</v>
      </c>
      <c r="L106" s="98">
        <v>0.14199999999999999</v>
      </c>
      <c r="M106" s="98">
        <v>0.14899999999999999</v>
      </c>
      <c r="N106" s="98">
        <v>0.154</v>
      </c>
      <c r="O106" s="98">
        <v>0.159</v>
      </c>
      <c r="P106" s="98">
        <v>0.16500000000000001</v>
      </c>
      <c r="Q106" s="98">
        <v>0.11799999999999999</v>
      </c>
      <c r="R106" s="98">
        <v>0.124</v>
      </c>
      <c r="S106" s="98">
        <v>0.124</v>
      </c>
      <c r="T106" s="98">
        <v>0.10200000000000001</v>
      </c>
      <c r="U106" s="98">
        <v>0.10599999999999998</v>
      </c>
      <c r="V106" s="98">
        <v>0.10699999999999998</v>
      </c>
      <c r="W106" s="98">
        <v>0.11899999999999999</v>
      </c>
      <c r="X106" s="98">
        <v>0.122</v>
      </c>
      <c r="Y106" s="98">
        <v>0.14399999999999999</v>
      </c>
    </row>
    <row r="107" spans="1:25" x14ac:dyDescent="0.25">
      <c r="A107" s="100">
        <v>0.27083333333333331</v>
      </c>
      <c r="B107" s="98">
        <v>0.25800000000000001</v>
      </c>
      <c r="C107" s="98">
        <v>0.26700000000000002</v>
      </c>
      <c r="D107" s="98">
        <v>0.246</v>
      </c>
      <c r="E107" s="98">
        <v>7.4999999999999983E-2</v>
      </c>
      <c r="F107" s="98">
        <v>5.099999999999999E-2</v>
      </c>
      <c r="G107" s="98">
        <v>5.1999999999999991E-2</v>
      </c>
      <c r="H107" s="98">
        <v>0.16600000000000001</v>
      </c>
      <c r="I107" s="98">
        <v>0.16900000000000001</v>
      </c>
      <c r="J107" s="98">
        <v>0.17900000000000002</v>
      </c>
      <c r="K107" s="98">
        <v>0.14199999999999999</v>
      </c>
      <c r="L107" s="98">
        <v>0.14899999999999999</v>
      </c>
      <c r="M107" s="98">
        <v>0.157</v>
      </c>
      <c r="N107" s="98">
        <v>0.16400000000000001</v>
      </c>
      <c r="O107" s="98">
        <v>0.17</v>
      </c>
      <c r="P107" s="98">
        <v>0.17400000000000002</v>
      </c>
      <c r="Q107" s="98">
        <v>0.123</v>
      </c>
      <c r="R107" s="98">
        <v>0.129</v>
      </c>
      <c r="S107" s="98">
        <v>0.128</v>
      </c>
      <c r="T107" s="98">
        <v>0.10399999999999998</v>
      </c>
      <c r="U107" s="98">
        <v>0.10699999999999998</v>
      </c>
      <c r="V107" s="98">
        <v>0.10799999999999998</v>
      </c>
      <c r="W107" s="98">
        <v>0.123</v>
      </c>
      <c r="X107" s="98">
        <v>0.125</v>
      </c>
      <c r="Y107" s="98">
        <v>0.14399999999999999</v>
      </c>
    </row>
    <row r="108" spans="1:25" x14ac:dyDescent="0.25">
      <c r="A108" s="100">
        <v>0.29166666666666669</v>
      </c>
      <c r="B108" s="98">
        <v>0.29899999999999999</v>
      </c>
      <c r="C108" s="98">
        <v>0.30599999999999999</v>
      </c>
      <c r="D108" s="98">
        <v>0.27399999999999997</v>
      </c>
      <c r="E108" s="98">
        <v>7.5999999999999984E-2</v>
      </c>
      <c r="F108" s="98">
        <v>5.1999999999999991E-2</v>
      </c>
      <c r="G108" s="98">
        <v>5.4999999999999993E-2</v>
      </c>
      <c r="H108" s="98">
        <v>0.17900000000000002</v>
      </c>
      <c r="I108" s="98">
        <v>0.18299999999999997</v>
      </c>
      <c r="J108" s="98">
        <v>0.18699999999999997</v>
      </c>
      <c r="K108" s="98">
        <v>0.14899999999999999</v>
      </c>
      <c r="L108" s="98">
        <v>0.16</v>
      </c>
      <c r="M108" s="98">
        <v>0.16500000000000001</v>
      </c>
      <c r="N108" s="98">
        <v>0.17600000000000002</v>
      </c>
      <c r="O108" s="98">
        <v>0.18100000000000002</v>
      </c>
      <c r="P108" s="98">
        <v>0.18199999999999997</v>
      </c>
      <c r="Q108" s="98">
        <v>0.126</v>
      </c>
      <c r="R108" s="98">
        <v>0.13200000000000001</v>
      </c>
      <c r="S108" s="98">
        <v>0.13599999999999998</v>
      </c>
      <c r="T108" s="98">
        <v>0.10499999999999998</v>
      </c>
      <c r="U108" s="98">
        <v>0.10799999999999998</v>
      </c>
      <c r="V108" s="98">
        <v>0.10899999999999999</v>
      </c>
      <c r="W108" s="98">
        <v>0.125</v>
      </c>
      <c r="X108" s="98">
        <v>0.128</v>
      </c>
      <c r="Y108" s="98">
        <v>0.14499999999999999</v>
      </c>
    </row>
    <row r="109" spans="1:25" x14ac:dyDescent="0.25">
      <c r="A109" s="100">
        <v>0.3125</v>
      </c>
      <c r="B109" s="98">
        <v>0.34700000000000003</v>
      </c>
      <c r="C109" s="98">
        <v>0.35500000000000004</v>
      </c>
      <c r="D109" s="98">
        <v>0.30399999999999999</v>
      </c>
      <c r="E109" s="98">
        <v>7.5999999999999984E-2</v>
      </c>
      <c r="F109" s="98">
        <v>5.3999999999999992E-2</v>
      </c>
      <c r="G109" s="98">
        <v>5.7999999999999996E-2</v>
      </c>
      <c r="H109" s="98">
        <v>0.19199999999999998</v>
      </c>
      <c r="I109" s="98">
        <v>0.19499999999999998</v>
      </c>
      <c r="J109" s="98">
        <v>0.20199999999999999</v>
      </c>
      <c r="K109" s="98">
        <v>0.16200000000000001</v>
      </c>
      <c r="L109" s="98">
        <v>0.16600000000000001</v>
      </c>
      <c r="M109" s="98">
        <v>0.17600000000000002</v>
      </c>
      <c r="N109" s="98">
        <v>0.18199999999999997</v>
      </c>
      <c r="O109" s="98">
        <v>0.18699999999999997</v>
      </c>
      <c r="P109" s="98">
        <v>0.19499999999999998</v>
      </c>
      <c r="Q109" s="98">
        <v>0.13100000000000001</v>
      </c>
      <c r="R109" s="98">
        <v>0.13899999999999998</v>
      </c>
      <c r="S109" s="98">
        <v>0.13799999999999998</v>
      </c>
      <c r="T109" s="98">
        <v>0.10699999999999998</v>
      </c>
      <c r="U109" s="98">
        <v>0.10899999999999999</v>
      </c>
      <c r="V109" s="98">
        <v>0.11099999999999999</v>
      </c>
      <c r="W109" s="98">
        <v>0.129</v>
      </c>
      <c r="X109" s="98">
        <v>0.13100000000000001</v>
      </c>
      <c r="Y109" s="98">
        <v>0.14699999999999999</v>
      </c>
    </row>
    <row r="110" spans="1:25" x14ac:dyDescent="0.25">
      <c r="A110" s="100">
        <v>0.33333333333333331</v>
      </c>
      <c r="B110" s="98">
        <v>0.39499999999999996</v>
      </c>
      <c r="C110" s="98">
        <v>0.40299999999999997</v>
      </c>
      <c r="D110" s="98">
        <v>0.33599999999999997</v>
      </c>
      <c r="E110" s="98">
        <v>7.6999999999999985E-2</v>
      </c>
      <c r="F110" s="98">
        <v>5.4999999999999993E-2</v>
      </c>
      <c r="G110" s="98">
        <v>0.06</v>
      </c>
      <c r="H110" s="98">
        <v>0.20599999999999999</v>
      </c>
      <c r="I110" s="98">
        <v>0.20899999999999999</v>
      </c>
      <c r="J110" s="98">
        <v>0.21199999999999999</v>
      </c>
      <c r="K110" s="98">
        <v>0.17200000000000001</v>
      </c>
      <c r="L110" s="98">
        <v>0.17900000000000002</v>
      </c>
      <c r="M110" s="98">
        <v>0.18399999999999997</v>
      </c>
      <c r="N110" s="98">
        <v>0.19199999999999998</v>
      </c>
      <c r="O110" s="98">
        <v>0.19899999999999998</v>
      </c>
      <c r="P110" s="98">
        <v>0.20599999999999999</v>
      </c>
      <c r="Q110" s="98">
        <v>0.13699999999999998</v>
      </c>
      <c r="R110" s="98">
        <v>0.14399999999999999</v>
      </c>
      <c r="S110" s="98">
        <v>0.14399999999999999</v>
      </c>
      <c r="T110" s="98">
        <v>0.10799999999999998</v>
      </c>
      <c r="U110" s="98">
        <v>0.11099999999999999</v>
      </c>
      <c r="V110" s="98">
        <v>0.11199999999999999</v>
      </c>
      <c r="W110" s="98">
        <v>0.13200000000000001</v>
      </c>
      <c r="X110" s="98">
        <v>0.13400000000000001</v>
      </c>
      <c r="Y110" s="98">
        <v>0.14699999999999999</v>
      </c>
    </row>
    <row r="111" spans="1:25" x14ac:dyDescent="0.25">
      <c r="A111" s="100">
        <v>0.35416666666666669</v>
      </c>
      <c r="B111" s="98">
        <v>0.437</v>
      </c>
      <c r="C111" s="98">
        <v>0.44700000000000001</v>
      </c>
      <c r="D111" s="98">
        <v>0.36799999999999999</v>
      </c>
      <c r="E111" s="98">
        <v>7.6999999999999985E-2</v>
      </c>
      <c r="F111" s="98">
        <v>5.5999999999999994E-2</v>
      </c>
      <c r="G111" s="98">
        <v>0.06</v>
      </c>
      <c r="H111" s="98">
        <v>0.221</v>
      </c>
      <c r="I111" s="98">
        <v>0.22500000000000001</v>
      </c>
      <c r="J111" s="98">
        <v>0.22900000000000001</v>
      </c>
      <c r="K111" s="98">
        <v>0.18299999999999997</v>
      </c>
      <c r="L111" s="98">
        <v>0.19199999999999998</v>
      </c>
      <c r="M111" s="98">
        <v>0.19899999999999998</v>
      </c>
      <c r="N111" s="98">
        <v>0.20299999999999999</v>
      </c>
      <c r="O111" s="98">
        <v>0.214</v>
      </c>
      <c r="P111" s="98">
        <v>0.216</v>
      </c>
      <c r="Q111" s="98">
        <v>0.14099999999999999</v>
      </c>
      <c r="R111" s="98">
        <v>0.14799999999999999</v>
      </c>
      <c r="S111" s="98">
        <v>0.151</v>
      </c>
      <c r="T111" s="98">
        <v>0.10899999999999999</v>
      </c>
      <c r="U111" s="98">
        <v>0.11199999999999999</v>
      </c>
      <c r="V111" s="98">
        <v>0.11399999999999999</v>
      </c>
      <c r="W111" s="98">
        <v>0.13400000000000001</v>
      </c>
      <c r="X111" s="98">
        <v>0.13699999999999998</v>
      </c>
      <c r="Y111" s="98">
        <v>0.14699999999999999</v>
      </c>
    </row>
    <row r="112" spans="1:25" x14ac:dyDescent="0.25">
      <c r="A112" s="100">
        <v>0.375</v>
      </c>
      <c r="B112" s="98">
        <v>0.48300000000000004</v>
      </c>
      <c r="C112" s="98">
        <v>0.49099999999999994</v>
      </c>
      <c r="D112" s="98">
        <v>0.42099999999999999</v>
      </c>
      <c r="E112" s="98">
        <v>7.7999999999999986E-2</v>
      </c>
      <c r="F112" s="98">
        <v>0.06</v>
      </c>
      <c r="G112" s="98">
        <v>6.4000000000000001E-2</v>
      </c>
      <c r="H112" s="98">
        <v>0.23800000000000002</v>
      </c>
      <c r="I112" s="98">
        <v>0.24000000000000002</v>
      </c>
      <c r="J112" s="98">
        <v>0.24999999999999997</v>
      </c>
      <c r="K112" s="98">
        <v>0.19799999999999998</v>
      </c>
      <c r="L112" s="98">
        <v>0.20399999999999999</v>
      </c>
      <c r="M112" s="98">
        <v>0.21299999999999999</v>
      </c>
      <c r="N112" s="98">
        <v>0.21299999999999999</v>
      </c>
      <c r="O112" s="98">
        <v>0.221</v>
      </c>
      <c r="P112" s="98">
        <v>0.22600000000000001</v>
      </c>
      <c r="Q112" s="98">
        <v>0.14599999999999999</v>
      </c>
      <c r="R112" s="98">
        <v>0.155</v>
      </c>
      <c r="S112" s="98">
        <v>0.155</v>
      </c>
      <c r="T112" s="98">
        <v>0.10999999999999999</v>
      </c>
      <c r="U112" s="98">
        <v>0.11299999999999999</v>
      </c>
      <c r="V112" s="98">
        <v>0.11499999999999999</v>
      </c>
      <c r="W112" s="98">
        <v>0.13799999999999998</v>
      </c>
      <c r="X112" s="98">
        <v>0.13999999999999999</v>
      </c>
      <c r="Y112" s="98">
        <v>0.14799999999999999</v>
      </c>
    </row>
    <row r="113" spans="1:25" x14ac:dyDescent="0.25">
      <c r="A113" s="100">
        <v>0.39583333333333331</v>
      </c>
      <c r="B113" s="98">
        <v>0.51899999999999991</v>
      </c>
      <c r="C113" s="98">
        <v>0.52800000000000002</v>
      </c>
      <c r="D113" s="98">
        <v>0.45100000000000001</v>
      </c>
      <c r="E113" s="98">
        <v>7.7999999999999986E-2</v>
      </c>
      <c r="F113" s="98">
        <v>6.0999999999999999E-2</v>
      </c>
      <c r="G113" s="98">
        <v>6.5000000000000002E-2</v>
      </c>
      <c r="H113" s="98">
        <v>0.255</v>
      </c>
      <c r="I113" s="98">
        <v>0.25900000000000001</v>
      </c>
      <c r="J113" s="98">
        <v>0.26</v>
      </c>
      <c r="K113" s="98">
        <v>0.21299999999999999</v>
      </c>
      <c r="L113" s="98">
        <v>0.219</v>
      </c>
      <c r="M113" s="98">
        <v>0.22700000000000001</v>
      </c>
      <c r="N113" s="98">
        <v>0.22500000000000001</v>
      </c>
      <c r="O113" s="98">
        <v>0.22900000000000001</v>
      </c>
      <c r="P113" s="98">
        <v>0.23600000000000002</v>
      </c>
      <c r="Q113" s="98">
        <v>0.152</v>
      </c>
      <c r="R113" s="98">
        <v>0.159</v>
      </c>
      <c r="S113" s="98">
        <v>0.161</v>
      </c>
      <c r="T113" s="98">
        <v>0.11099999999999999</v>
      </c>
      <c r="U113" s="98">
        <v>0.11399999999999999</v>
      </c>
      <c r="V113" s="98">
        <v>0.11599999999999999</v>
      </c>
      <c r="W113" s="98">
        <v>0.13999999999999999</v>
      </c>
      <c r="X113" s="98">
        <v>0.14199999999999999</v>
      </c>
      <c r="Y113" s="98">
        <v>0.14799999999999999</v>
      </c>
    </row>
    <row r="114" spans="1:25" x14ac:dyDescent="0.25">
      <c r="A114" s="100">
        <v>0.41666666666666669</v>
      </c>
      <c r="B114" s="98">
        <v>0.55299999999999994</v>
      </c>
      <c r="C114" s="98">
        <v>0.55699999999999994</v>
      </c>
      <c r="D114" s="98">
        <v>0.501</v>
      </c>
      <c r="E114" s="98">
        <v>7.7999999999999986E-2</v>
      </c>
      <c r="F114" s="98">
        <v>6.2E-2</v>
      </c>
      <c r="G114" s="98">
        <v>6.8000000000000005E-2</v>
      </c>
      <c r="H114" s="98">
        <v>0.27300000000000002</v>
      </c>
      <c r="I114" s="98">
        <v>0.27900000000000003</v>
      </c>
      <c r="J114" s="98">
        <v>0.28000000000000003</v>
      </c>
      <c r="K114" s="98">
        <v>0.22800000000000001</v>
      </c>
      <c r="L114" s="98">
        <v>0.23300000000000001</v>
      </c>
      <c r="M114" s="98">
        <v>0.24200000000000002</v>
      </c>
      <c r="N114" s="98">
        <v>0.23100000000000001</v>
      </c>
      <c r="O114" s="98">
        <v>0.24000000000000002</v>
      </c>
      <c r="P114" s="98">
        <v>0.24200000000000002</v>
      </c>
      <c r="Q114" s="98">
        <v>0.155</v>
      </c>
      <c r="R114" s="98">
        <v>0.16500000000000001</v>
      </c>
      <c r="S114" s="98">
        <v>0.16700000000000001</v>
      </c>
      <c r="T114" s="98">
        <v>0.11199999999999999</v>
      </c>
      <c r="U114" s="98">
        <v>0.11499999999999999</v>
      </c>
      <c r="V114" s="98">
        <v>0.11599999999999999</v>
      </c>
      <c r="W114" s="98">
        <v>0.14299999999999999</v>
      </c>
      <c r="X114" s="98">
        <v>0.14499999999999999</v>
      </c>
      <c r="Y114" s="98">
        <v>0.14799999999999999</v>
      </c>
    </row>
    <row r="115" spans="1:25" x14ac:dyDescent="0.25">
      <c r="A115" s="100">
        <v>0.4375</v>
      </c>
      <c r="B115" s="98">
        <v>0.62599999999999989</v>
      </c>
      <c r="C115" s="98">
        <v>0.58600000000000008</v>
      </c>
      <c r="D115" s="98">
        <v>0.56699999999999995</v>
      </c>
      <c r="E115" s="98">
        <v>7.7999999999999986E-2</v>
      </c>
      <c r="F115" s="98">
        <v>6.2E-2</v>
      </c>
      <c r="G115" s="98">
        <v>6.7000000000000004E-2</v>
      </c>
      <c r="H115" s="98">
        <v>0.29500000000000004</v>
      </c>
      <c r="I115" s="98">
        <v>0.29800000000000004</v>
      </c>
      <c r="J115" s="98">
        <v>0.30400000000000005</v>
      </c>
      <c r="K115" s="98">
        <v>0.24699999999999997</v>
      </c>
      <c r="L115" s="98">
        <v>0.253</v>
      </c>
      <c r="M115" s="98">
        <v>0.25900000000000001</v>
      </c>
      <c r="N115" s="98">
        <v>0.24000000000000002</v>
      </c>
      <c r="O115" s="98">
        <v>0.24899999999999997</v>
      </c>
      <c r="P115" s="98">
        <v>0.24999999999999997</v>
      </c>
      <c r="Q115" s="98">
        <v>0.16300000000000001</v>
      </c>
      <c r="R115" s="98">
        <v>0.17100000000000001</v>
      </c>
      <c r="S115" s="98">
        <v>0.17200000000000001</v>
      </c>
      <c r="T115" s="98">
        <v>0.11199999999999999</v>
      </c>
      <c r="U115" s="98">
        <v>0.11499999999999999</v>
      </c>
      <c r="V115" s="98">
        <v>0.11799999999999999</v>
      </c>
      <c r="W115" s="98">
        <v>0.14499999999999999</v>
      </c>
      <c r="X115" s="98">
        <v>0.14799999999999999</v>
      </c>
      <c r="Y115" s="98">
        <v>0.14799999999999999</v>
      </c>
    </row>
    <row r="116" spans="1:25" x14ac:dyDescent="0.25">
      <c r="A116" s="100">
        <v>0.45833333333333331</v>
      </c>
      <c r="B116" s="98">
        <v>0.66199999999999992</v>
      </c>
      <c r="C116" s="98">
        <v>0.6120000000000001</v>
      </c>
      <c r="D116" s="98">
        <v>0.58399999999999996</v>
      </c>
      <c r="E116" s="98">
        <v>7.8999999999999987E-2</v>
      </c>
      <c r="F116" s="98">
        <v>6.5000000000000002E-2</v>
      </c>
      <c r="G116" s="98">
        <v>7.0000000000000007E-2</v>
      </c>
      <c r="H116" s="98">
        <v>0.31599999999999995</v>
      </c>
      <c r="I116" s="98">
        <v>0.32399999999999995</v>
      </c>
      <c r="J116" s="98">
        <v>0.32499999999999996</v>
      </c>
      <c r="K116" s="98">
        <v>0.26400000000000001</v>
      </c>
      <c r="L116" s="98">
        <v>0.26800000000000002</v>
      </c>
      <c r="M116" s="98">
        <v>0.27700000000000002</v>
      </c>
      <c r="N116" s="98">
        <v>0.24699999999999997</v>
      </c>
      <c r="O116" s="98">
        <v>0.254</v>
      </c>
      <c r="P116" s="98">
        <v>0.26</v>
      </c>
      <c r="Q116" s="98">
        <v>0.16600000000000001</v>
      </c>
      <c r="R116" s="98">
        <v>0.17700000000000002</v>
      </c>
      <c r="S116" s="98">
        <v>0.17800000000000002</v>
      </c>
      <c r="T116" s="98">
        <v>0.11399999999999999</v>
      </c>
      <c r="U116" s="98">
        <v>0.11599999999999999</v>
      </c>
      <c r="V116" s="98">
        <v>0.11799999999999999</v>
      </c>
      <c r="W116" s="98">
        <v>0.14799999999999999</v>
      </c>
      <c r="X116" s="98">
        <v>0.15</v>
      </c>
      <c r="Y116" s="98">
        <v>0.14899999999999999</v>
      </c>
    </row>
    <row r="117" spans="1:25" x14ac:dyDescent="0.25">
      <c r="A117" s="100">
        <v>0.47916666666666669</v>
      </c>
      <c r="B117" s="98">
        <v>0.67799999999999994</v>
      </c>
      <c r="C117" s="98">
        <v>0.62599999999999989</v>
      </c>
      <c r="D117" s="98">
        <v>0.60499999999999998</v>
      </c>
      <c r="E117" s="98">
        <v>7.8999999999999987E-2</v>
      </c>
      <c r="F117" s="98">
        <v>6.7000000000000004E-2</v>
      </c>
      <c r="G117" s="98">
        <v>7.0000000000000007E-2</v>
      </c>
      <c r="H117" s="98">
        <v>0.33499999999999996</v>
      </c>
      <c r="I117" s="98">
        <v>0.34499999999999997</v>
      </c>
      <c r="J117" s="98">
        <v>0.35699999999999998</v>
      </c>
      <c r="K117" s="98">
        <v>0.28500000000000003</v>
      </c>
      <c r="L117" s="98">
        <v>0.28900000000000003</v>
      </c>
      <c r="M117" s="98">
        <v>0.30000000000000004</v>
      </c>
      <c r="N117" s="98">
        <v>0.24399999999999997</v>
      </c>
      <c r="O117" s="98">
        <v>0.255</v>
      </c>
      <c r="P117" s="98">
        <v>0.26300000000000001</v>
      </c>
      <c r="Q117" s="98">
        <v>0.17600000000000002</v>
      </c>
      <c r="R117" s="98">
        <v>0.18599999999999997</v>
      </c>
      <c r="S117" s="98">
        <v>0.18399999999999997</v>
      </c>
      <c r="T117" s="98">
        <v>0.11399999999999999</v>
      </c>
      <c r="U117" s="98">
        <v>0.11699999999999999</v>
      </c>
      <c r="V117" s="98">
        <v>0.11899999999999999</v>
      </c>
      <c r="W117" s="98">
        <v>0.151</v>
      </c>
      <c r="X117" s="98">
        <v>0.154</v>
      </c>
      <c r="Y117" s="98">
        <v>0.14899999999999999</v>
      </c>
    </row>
    <row r="118" spans="1:25" x14ac:dyDescent="0.25">
      <c r="A118" s="100">
        <v>0.5</v>
      </c>
      <c r="B118" s="98">
        <v>0.70500000000000007</v>
      </c>
      <c r="C118" s="98">
        <v>0.65300000000000002</v>
      </c>
      <c r="D118" s="98">
        <v>0.61299999999999999</v>
      </c>
      <c r="E118" s="98">
        <v>7.8999999999999987E-2</v>
      </c>
      <c r="F118" s="98">
        <v>6.8000000000000005E-2</v>
      </c>
      <c r="G118" s="98">
        <v>7.3000000000000009E-2</v>
      </c>
      <c r="H118" s="98">
        <v>0.35899999999999999</v>
      </c>
      <c r="I118" s="98">
        <v>0.371</v>
      </c>
      <c r="J118" s="98">
        <v>0.378</v>
      </c>
      <c r="K118" s="98">
        <v>0.30600000000000005</v>
      </c>
      <c r="L118" s="98">
        <v>0.30899999999999994</v>
      </c>
      <c r="M118" s="98">
        <v>0.31599999999999995</v>
      </c>
      <c r="N118" s="98">
        <v>0.252</v>
      </c>
      <c r="O118" s="98">
        <v>0.26600000000000001</v>
      </c>
      <c r="P118" s="98">
        <v>0.27</v>
      </c>
      <c r="Q118" s="98">
        <v>0.18000000000000002</v>
      </c>
      <c r="R118" s="98">
        <v>0.18999999999999997</v>
      </c>
      <c r="S118" s="98">
        <v>0.18899999999999997</v>
      </c>
      <c r="T118" s="98">
        <v>0.11499999999999999</v>
      </c>
      <c r="U118" s="98">
        <v>0.11799999999999999</v>
      </c>
      <c r="V118" s="98">
        <v>0.12</v>
      </c>
      <c r="W118" s="98">
        <v>0.153</v>
      </c>
      <c r="X118" s="98">
        <v>0.155</v>
      </c>
      <c r="Y118" s="98">
        <v>0.14899999999999999</v>
      </c>
    </row>
    <row r="119" spans="1:25" x14ac:dyDescent="0.25">
      <c r="A119" s="100">
        <v>0.52083333333333337</v>
      </c>
      <c r="B119" s="98">
        <v>0.72599999999999998</v>
      </c>
      <c r="C119" s="98">
        <v>0.66599999999999993</v>
      </c>
      <c r="D119" s="98">
        <v>0.625</v>
      </c>
      <c r="E119" s="98">
        <v>7.8999999999999987E-2</v>
      </c>
      <c r="F119" s="98">
        <v>6.9000000000000006E-2</v>
      </c>
      <c r="G119" s="98">
        <v>7.400000000000001E-2</v>
      </c>
      <c r="H119" s="98">
        <v>0.38400000000000001</v>
      </c>
      <c r="I119" s="98">
        <v>0.39900000000000002</v>
      </c>
      <c r="J119" s="98">
        <v>0.41000000000000003</v>
      </c>
      <c r="K119" s="98">
        <v>0.32999999999999996</v>
      </c>
      <c r="L119" s="98">
        <v>0.32999999999999996</v>
      </c>
      <c r="M119" s="98">
        <v>0.33799999999999997</v>
      </c>
      <c r="N119" s="98">
        <v>0.25800000000000001</v>
      </c>
      <c r="O119" s="98">
        <v>0.27400000000000002</v>
      </c>
      <c r="P119" s="98">
        <v>0.27600000000000002</v>
      </c>
      <c r="Q119" s="98">
        <v>0.18299999999999997</v>
      </c>
      <c r="R119" s="98">
        <v>0.19599999999999998</v>
      </c>
      <c r="S119" s="98">
        <v>0.19599999999999998</v>
      </c>
      <c r="T119" s="98">
        <v>0.11599999999999999</v>
      </c>
      <c r="U119" s="98">
        <v>0.11899999999999999</v>
      </c>
      <c r="V119" s="98">
        <v>0.12</v>
      </c>
      <c r="W119" s="98">
        <v>0.156</v>
      </c>
      <c r="X119" s="98">
        <v>0.158</v>
      </c>
      <c r="Y119" s="98">
        <v>0.14799999999999999</v>
      </c>
    </row>
    <row r="120" spans="1:25" x14ac:dyDescent="0.25">
      <c r="A120" s="100">
        <v>0.54166666666666663</v>
      </c>
      <c r="B120" s="98">
        <v>0.746</v>
      </c>
      <c r="C120" s="98">
        <v>0.67999999999999994</v>
      </c>
      <c r="D120" s="98">
        <v>0.63400000000000001</v>
      </c>
      <c r="E120" s="98">
        <v>7.7999999999999986E-2</v>
      </c>
      <c r="F120" s="98">
        <v>7.0000000000000007E-2</v>
      </c>
      <c r="G120" s="98">
        <v>7.5999999999999984E-2</v>
      </c>
      <c r="H120" s="98">
        <v>0.41000000000000003</v>
      </c>
      <c r="I120" s="98">
        <v>0.42900000000000005</v>
      </c>
      <c r="J120" s="98">
        <v>0.44200000000000006</v>
      </c>
      <c r="K120" s="98">
        <v>0.35299999999999998</v>
      </c>
      <c r="L120" s="98">
        <v>0.35199999999999998</v>
      </c>
      <c r="M120" s="98">
        <v>0.36</v>
      </c>
      <c r="N120" s="98">
        <v>0.26400000000000001</v>
      </c>
      <c r="O120" s="98">
        <v>0.27800000000000002</v>
      </c>
      <c r="P120" s="98">
        <v>0.28300000000000003</v>
      </c>
      <c r="Q120" s="98">
        <v>0.18799999999999997</v>
      </c>
      <c r="R120" s="98">
        <v>0.20399999999999999</v>
      </c>
      <c r="S120" s="98">
        <v>0.20399999999999999</v>
      </c>
      <c r="T120" s="98">
        <v>0.11699999999999999</v>
      </c>
      <c r="U120" s="98">
        <v>0.11899999999999999</v>
      </c>
      <c r="V120" s="98">
        <v>0.12</v>
      </c>
      <c r="W120" s="98">
        <v>0.158</v>
      </c>
      <c r="X120" s="98">
        <v>0.16</v>
      </c>
      <c r="Y120" s="98">
        <v>0.14799999999999999</v>
      </c>
    </row>
    <row r="121" spans="1:25" x14ac:dyDescent="0.25">
      <c r="A121" s="100">
        <v>0.5625</v>
      </c>
      <c r="B121" s="98">
        <v>0.75600000000000001</v>
      </c>
      <c r="C121" s="98">
        <v>0.69700000000000006</v>
      </c>
      <c r="D121" s="98">
        <v>0.64400000000000002</v>
      </c>
      <c r="E121" s="98">
        <v>7.7999999999999986E-2</v>
      </c>
      <c r="F121" s="98">
        <v>7.0000000000000007E-2</v>
      </c>
      <c r="G121" s="98">
        <v>7.4999999999999983E-2</v>
      </c>
      <c r="H121" s="98">
        <v>0.43800000000000006</v>
      </c>
      <c r="I121" s="98">
        <v>0.46100000000000008</v>
      </c>
      <c r="J121" s="98">
        <v>0.47899999999999998</v>
      </c>
      <c r="K121" s="98">
        <v>0.375</v>
      </c>
      <c r="L121" s="98">
        <v>0.378</v>
      </c>
      <c r="M121" s="98">
        <v>0.38600000000000001</v>
      </c>
      <c r="N121" s="98">
        <v>0.26900000000000002</v>
      </c>
      <c r="O121" s="98">
        <v>0.28700000000000003</v>
      </c>
      <c r="P121" s="98">
        <v>0.29100000000000004</v>
      </c>
      <c r="Q121" s="98">
        <v>0.19599999999999998</v>
      </c>
      <c r="R121" s="98">
        <v>0.20899999999999999</v>
      </c>
      <c r="S121" s="98">
        <v>0.20699999999999999</v>
      </c>
      <c r="T121" s="98">
        <v>0.11699999999999999</v>
      </c>
      <c r="U121" s="98">
        <v>0.12</v>
      </c>
      <c r="V121" s="98">
        <v>0.121</v>
      </c>
      <c r="W121" s="98">
        <v>0.16</v>
      </c>
      <c r="X121" s="98">
        <v>0.16300000000000001</v>
      </c>
      <c r="Y121" s="98">
        <v>0.14799999999999999</v>
      </c>
    </row>
    <row r="122" spans="1:25" x14ac:dyDescent="0.25">
      <c r="A122" s="100">
        <v>0.58333333333333337</v>
      </c>
      <c r="B122" s="98">
        <v>0.76800000000000002</v>
      </c>
      <c r="C122" s="98">
        <v>0.70900000000000007</v>
      </c>
      <c r="D122" s="98">
        <v>0.65200000000000002</v>
      </c>
      <c r="E122" s="98">
        <v>7.7999999999999986E-2</v>
      </c>
      <c r="F122" s="98">
        <v>7.3000000000000009E-2</v>
      </c>
      <c r="G122" s="98">
        <v>7.6999999999999985E-2</v>
      </c>
      <c r="H122" s="98">
        <v>0.46499999999999997</v>
      </c>
      <c r="I122" s="98">
        <v>0.49399999999999999</v>
      </c>
      <c r="J122" s="98">
        <v>0.51400000000000001</v>
      </c>
      <c r="K122" s="98">
        <v>0.40500000000000003</v>
      </c>
      <c r="L122" s="98">
        <v>0.40500000000000003</v>
      </c>
      <c r="M122" s="98">
        <v>0.41100000000000003</v>
      </c>
      <c r="N122" s="98">
        <v>0.27400000000000002</v>
      </c>
      <c r="O122" s="98">
        <v>0.29100000000000004</v>
      </c>
      <c r="P122" s="98">
        <v>0.30000000000000004</v>
      </c>
      <c r="Q122" s="98">
        <v>0.20199999999999999</v>
      </c>
      <c r="R122" s="98">
        <v>0.217</v>
      </c>
      <c r="S122" s="98">
        <v>0.215</v>
      </c>
      <c r="T122" s="98">
        <v>0.11699999999999999</v>
      </c>
      <c r="U122" s="98">
        <v>0.12</v>
      </c>
      <c r="V122" s="98">
        <v>0.122</v>
      </c>
      <c r="W122" s="98">
        <v>0.16200000000000001</v>
      </c>
      <c r="X122" s="98">
        <v>0.16500000000000001</v>
      </c>
      <c r="Y122" s="98">
        <v>0.14799999999999999</v>
      </c>
    </row>
    <row r="123" spans="1:25" x14ac:dyDescent="0.25">
      <c r="A123" s="100">
        <v>0.60416666666666663</v>
      </c>
      <c r="B123" s="98">
        <v>0.78400000000000003</v>
      </c>
      <c r="C123" s="98">
        <v>0.72199999999999998</v>
      </c>
      <c r="D123" s="98">
        <v>0.65800000000000003</v>
      </c>
      <c r="E123" s="98">
        <v>7.7999999999999986E-2</v>
      </c>
      <c r="F123" s="98">
        <v>7.400000000000001E-2</v>
      </c>
      <c r="G123" s="98">
        <v>7.8999999999999987E-2</v>
      </c>
      <c r="H123" s="98">
        <v>0.496</v>
      </c>
      <c r="I123" s="98">
        <v>0.53100000000000003</v>
      </c>
      <c r="J123" s="98">
        <v>0.54600000000000004</v>
      </c>
      <c r="K123" s="98">
        <v>0.43200000000000005</v>
      </c>
      <c r="L123" s="98">
        <v>0.43200000000000005</v>
      </c>
      <c r="M123" s="98">
        <v>0.44000000000000006</v>
      </c>
      <c r="N123" s="98">
        <v>0.27800000000000002</v>
      </c>
      <c r="O123" s="98">
        <v>0.29300000000000004</v>
      </c>
      <c r="P123" s="98">
        <v>0.30300000000000005</v>
      </c>
      <c r="Q123" s="98">
        <v>0.21</v>
      </c>
      <c r="R123" s="98">
        <v>0.22500000000000001</v>
      </c>
      <c r="S123" s="98">
        <v>0.22500000000000001</v>
      </c>
      <c r="T123" s="98">
        <v>0.11799999999999999</v>
      </c>
      <c r="U123" s="98">
        <v>0.121</v>
      </c>
      <c r="V123" s="98">
        <v>0.123</v>
      </c>
      <c r="W123" s="98">
        <v>0.16500000000000001</v>
      </c>
      <c r="X123" s="98">
        <v>0.16800000000000001</v>
      </c>
      <c r="Y123" s="98">
        <v>0.14799999999999999</v>
      </c>
    </row>
    <row r="124" spans="1:25" x14ac:dyDescent="0.25">
      <c r="A124" s="100">
        <v>0.625</v>
      </c>
      <c r="B124" s="98">
        <v>0.78800000000000003</v>
      </c>
      <c r="C124" s="98">
        <v>0.73100000000000009</v>
      </c>
      <c r="D124" s="98">
        <v>0.66600000000000004</v>
      </c>
      <c r="E124" s="98">
        <v>7.7999999999999986E-2</v>
      </c>
      <c r="F124" s="98">
        <v>7.400000000000001E-2</v>
      </c>
      <c r="G124" s="98">
        <v>7.8999999999999987E-2</v>
      </c>
      <c r="H124" s="98">
        <v>0.52700000000000002</v>
      </c>
      <c r="I124" s="98">
        <v>0.56300000000000006</v>
      </c>
      <c r="J124" s="98">
        <v>0.57900000000000007</v>
      </c>
      <c r="K124" s="98">
        <v>0.46499999999999997</v>
      </c>
      <c r="L124" s="98">
        <v>0.46399999999999997</v>
      </c>
      <c r="M124" s="98">
        <v>0.47299999999999998</v>
      </c>
      <c r="N124" s="98">
        <v>0.28300000000000003</v>
      </c>
      <c r="O124" s="98">
        <v>0.29900000000000004</v>
      </c>
      <c r="P124" s="98">
        <v>0.31199999999999994</v>
      </c>
      <c r="Q124" s="98">
        <v>0.216</v>
      </c>
      <c r="R124" s="98">
        <v>0.23</v>
      </c>
      <c r="S124" s="98">
        <v>0.23</v>
      </c>
      <c r="T124" s="98">
        <v>0.11799999999999999</v>
      </c>
      <c r="U124" s="98">
        <v>0.121</v>
      </c>
      <c r="V124" s="98">
        <v>0.123</v>
      </c>
      <c r="W124" s="98">
        <v>0.16700000000000001</v>
      </c>
      <c r="X124" s="98">
        <v>0.17</v>
      </c>
      <c r="Y124" s="98">
        <v>0.14799999999999999</v>
      </c>
    </row>
    <row r="125" spans="1:25" x14ac:dyDescent="0.25">
      <c r="A125" s="100">
        <v>0.64583333333333337</v>
      </c>
      <c r="B125" s="98">
        <v>0.80299999999999994</v>
      </c>
      <c r="C125" s="98">
        <v>0.74299999999999988</v>
      </c>
      <c r="D125" s="98">
        <v>0.67</v>
      </c>
      <c r="E125" s="98">
        <v>7.6999999999999985E-2</v>
      </c>
      <c r="F125" s="98">
        <v>7.4999999999999983E-2</v>
      </c>
      <c r="G125" s="98">
        <v>8.0999999999999989E-2</v>
      </c>
      <c r="H125" s="98">
        <v>0.55400000000000005</v>
      </c>
      <c r="I125" s="98">
        <v>0.59399999999999997</v>
      </c>
      <c r="J125" s="98">
        <v>0.60899999999999999</v>
      </c>
      <c r="K125" s="98">
        <v>0.496</v>
      </c>
      <c r="L125" s="98">
        <v>0.49099999999999999</v>
      </c>
      <c r="M125" s="98">
        <v>0.503</v>
      </c>
      <c r="N125" s="98">
        <v>0.28600000000000003</v>
      </c>
      <c r="O125" s="98">
        <v>0.30600000000000005</v>
      </c>
      <c r="P125" s="98">
        <v>0.31699999999999995</v>
      </c>
      <c r="Q125" s="98">
        <v>0.221</v>
      </c>
      <c r="R125" s="98">
        <v>0.23500000000000001</v>
      </c>
      <c r="S125" s="98">
        <v>0.23700000000000002</v>
      </c>
      <c r="T125" s="98">
        <v>0.11899999999999999</v>
      </c>
      <c r="U125" s="98">
        <v>0.121</v>
      </c>
      <c r="V125" s="98">
        <v>0.123</v>
      </c>
      <c r="W125" s="98">
        <v>0.16900000000000001</v>
      </c>
      <c r="X125" s="98">
        <v>0.17200000000000001</v>
      </c>
      <c r="Y125" s="98">
        <v>0.14699999999999999</v>
      </c>
    </row>
    <row r="126" spans="1:25" x14ac:dyDescent="0.25">
      <c r="A126" s="100">
        <v>0.66666666666666663</v>
      </c>
      <c r="B126" s="98">
        <v>0.79699999999999993</v>
      </c>
      <c r="C126" s="98">
        <v>0.754</v>
      </c>
      <c r="D126" s="98">
        <v>0.68600000000000005</v>
      </c>
      <c r="E126" s="98">
        <v>7.7999999999999986E-2</v>
      </c>
      <c r="F126" s="98">
        <v>7.5999999999999984E-2</v>
      </c>
      <c r="G126" s="98">
        <v>8.0999999999999989E-2</v>
      </c>
      <c r="H126" s="98">
        <v>0.58300000000000007</v>
      </c>
      <c r="I126" s="98">
        <v>0.623</v>
      </c>
      <c r="J126" s="98">
        <v>0.63400000000000001</v>
      </c>
      <c r="K126" s="98">
        <v>0.53100000000000003</v>
      </c>
      <c r="L126" s="98">
        <v>0.53100000000000003</v>
      </c>
      <c r="M126" s="98">
        <v>0.54300000000000004</v>
      </c>
      <c r="N126" s="98">
        <v>0.29000000000000004</v>
      </c>
      <c r="O126" s="98">
        <v>0.30899999999999994</v>
      </c>
      <c r="P126" s="98">
        <v>0.32699999999999996</v>
      </c>
      <c r="Q126" s="98">
        <v>0.22800000000000001</v>
      </c>
      <c r="R126" s="98">
        <v>0.24200000000000002</v>
      </c>
      <c r="S126" s="98">
        <v>0.24399999999999997</v>
      </c>
      <c r="T126" s="98">
        <v>0.11899999999999999</v>
      </c>
      <c r="U126" s="98">
        <v>0.122</v>
      </c>
      <c r="V126" s="98">
        <v>0.124</v>
      </c>
      <c r="W126" s="98">
        <v>0.17200000000000001</v>
      </c>
      <c r="X126" s="98">
        <v>0.17400000000000002</v>
      </c>
      <c r="Y126" s="98">
        <v>0.14699999999999999</v>
      </c>
    </row>
    <row r="127" spans="1:25" x14ac:dyDescent="0.25">
      <c r="A127" s="100">
        <v>0.6875</v>
      </c>
      <c r="B127" s="98">
        <v>0.80899999999999994</v>
      </c>
      <c r="C127" s="98">
        <v>0.76200000000000001</v>
      </c>
      <c r="D127" s="98">
        <v>0.68100000000000005</v>
      </c>
      <c r="E127" s="98">
        <v>7.6999999999999985E-2</v>
      </c>
      <c r="F127" s="98">
        <v>7.7999999999999986E-2</v>
      </c>
      <c r="G127" s="98">
        <v>8.299999999999999E-2</v>
      </c>
      <c r="H127" s="98">
        <v>0.61099999999999999</v>
      </c>
      <c r="I127" s="98">
        <v>0.64600000000000002</v>
      </c>
      <c r="J127" s="98">
        <v>0.66</v>
      </c>
      <c r="K127" s="98">
        <v>0.56100000000000005</v>
      </c>
      <c r="L127" s="98">
        <v>0.56200000000000006</v>
      </c>
      <c r="M127" s="98">
        <v>0.57300000000000006</v>
      </c>
      <c r="N127" s="98">
        <v>0.29100000000000004</v>
      </c>
      <c r="O127" s="98">
        <v>0.31499999999999995</v>
      </c>
      <c r="P127" s="98">
        <v>0.33399999999999996</v>
      </c>
      <c r="Q127" s="98">
        <v>0.23500000000000001</v>
      </c>
      <c r="R127" s="98">
        <v>0.24899999999999997</v>
      </c>
      <c r="S127" s="98">
        <v>0.252</v>
      </c>
      <c r="T127" s="98">
        <v>0.12</v>
      </c>
      <c r="U127" s="98">
        <v>0.122</v>
      </c>
      <c r="V127" s="98">
        <v>0.124</v>
      </c>
      <c r="W127" s="98">
        <v>0.17300000000000001</v>
      </c>
      <c r="X127" s="98">
        <v>0.17600000000000002</v>
      </c>
      <c r="Y127" s="98">
        <v>0.14699999999999999</v>
      </c>
    </row>
    <row r="128" spans="1:25" x14ac:dyDescent="0.25">
      <c r="A128" s="100">
        <v>0.70833333333333337</v>
      </c>
      <c r="B128" s="98">
        <v>0.81499999999999995</v>
      </c>
      <c r="C128" s="98">
        <v>0.76899999999999991</v>
      </c>
      <c r="D128" s="98">
        <v>0.68500000000000005</v>
      </c>
      <c r="E128" s="98">
        <v>7.6999999999999985E-2</v>
      </c>
      <c r="F128" s="98">
        <v>7.7999999999999986E-2</v>
      </c>
      <c r="G128" s="98">
        <v>8.3999999999999991E-2</v>
      </c>
      <c r="H128" s="98">
        <v>0.63400000000000001</v>
      </c>
      <c r="I128" s="98">
        <v>0.66800000000000004</v>
      </c>
      <c r="J128" s="98">
        <v>0.68200000000000005</v>
      </c>
      <c r="K128" s="98">
        <v>0.59299999999999997</v>
      </c>
      <c r="L128" s="98">
        <v>0.59799999999999998</v>
      </c>
      <c r="M128" s="98">
        <v>0.60799999999999998</v>
      </c>
      <c r="N128" s="98">
        <v>0.29500000000000004</v>
      </c>
      <c r="O128" s="98">
        <v>0.32099999999999995</v>
      </c>
      <c r="P128" s="98">
        <v>0.34099999999999997</v>
      </c>
      <c r="Q128" s="98">
        <v>0.24200000000000002</v>
      </c>
      <c r="R128" s="98">
        <v>0.25600000000000001</v>
      </c>
      <c r="S128" s="98">
        <v>0.26</v>
      </c>
      <c r="T128" s="98">
        <v>0.12</v>
      </c>
      <c r="U128" s="98">
        <v>0.123</v>
      </c>
      <c r="V128" s="98">
        <v>0.125</v>
      </c>
      <c r="W128" s="98">
        <v>0.17500000000000002</v>
      </c>
      <c r="X128" s="98">
        <v>0.17900000000000002</v>
      </c>
      <c r="Y128" s="98">
        <v>0.14699999999999999</v>
      </c>
    </row>
    <row r="129" spans="1:25" x14ac:dyDescent="0.25">
      <c r="A129" s="100">
        <v>0.72916666666666663</v>
      </c>
      <c r="B129" s="98">
        <v>0.82000000000000006</v>
      </c>
      <c r="C129" s="98">
        <v>0.78499999999999992</v>
      </c>
      <c r="D129" s="98">
        <v>0.68799999999999994</v>
      </c>
      <c r="E129" s="98">
        <v>7.6999999999999985E-2</v>
      </c>
      <c r="F129" s="98">
        <v>7.9999999999999988E-2</v>
      </c>
      <c r="G129" s="98">
        <v>8.4999999999999992E-2</v>
      </c>
      <c r="H129" s="98">
        <v>0.65700000000000003</v>
      </c>
      <c r="I129" s="98">
        <v>0.69000000000000006</v>
      </c>
      <c r="J129" s="98">
        <v>0.70200000000000007</v>
      </c>
      <c r="K129" s="98">
        <v>0.62</v>
      </c>
      <c r="L129" s="98">
        <v>0.628</v>
      </c>
      <c r="M129" s="98">
        <v>0.63700000000000001</v>
      </c>
      <c r="N129" s="98">
        <v>0.29800000000000004</v>
      </c>
      <c r="O129" s="98">
        <v>0.32799999999999996</v>
      </c>
      <c r="P129" s="98">
        <v>0.34899999999999998</v>
      </c>
      <c r="Q129" s="98">
        <v>0.24899999999999997</v>
      </c>
      <c r="R129" s="98">
        <v>0.26400000000000001</v>
      </c>
      <c r="S129" s="98">
        <v>0.26900000000000002</v>
      </c>
      <c r="T129" s="98">
        <v>0.12</v>
      </c>
      <c r="U129" s="98">
        <v>0.123</v>
      </c>
      <c r="V129" s="98">
        <v>0.125</v>
      </c>
      <c r="W129" s="98">
        <v>0.17800000000000002</v>
      </c>
      <c r="X129" s="98">
        <v>0.18100000000000002</v>
      </c>
      <c r="Y129" s="98">
        <v>0.14699999999999999</v>
      </c>
    </row>
    <row r="130" spans="1:25" x14ac:dyDescent="0.25">
      <c r="A130" s="100">
        <v>0.75</v>
      </c>
      <c r="B130" s="98">
        <v>0.82400000000000007</v>
      </c>
      <c r="C130" s="98">
        <v>0.80200000000000005</v>
      </c>
      <c r="D130" s="98">
        <v>0.69</v>
      </c>
      <c r="E130" s="98">
        <v>7.5999999999999984E-2</v>
      </c>
      <c r="F130" s="98">
        <v>8.0999999999999989E-2</v>
      </c>
      <c r="G130" s="98">
        <v>8.5999999999999993E-2</v>
      </c>
      <c r="H130" s="98">
        <v>0.67900000000000005</v>
      </c>
      <c r="I130" s="98">
        <v>0.70600000000000007</v>
      </c>
      <c r="J130" s="98">
        <v>0.71799999999999997</v>
      </c>
      <c r="K130" s="98">
        <v>0.64500000000000002</v>
      </c>
      <c r="L130" s="98">
        <v>0.65400000000000003</v>
      </c>
      <c r="M130" s="98">
        <v>0.66400000000000003</v>
      </c>
      <c r="N130" s="98">
        <v>0.30100000000000005</v>
      </c>
      <c r="O130" s="98">
        <v>0.33199999999999996</v>
      </c>
      <c r="P130" s="98">
        <v>0.35799999999999998</v>
      </c>
      <c r="Q130" s="98">
        <v>0.255</v>
      </c>
      <c r="R130" s="98">
        <v>0.27100000000000002</v>
      </c>
      <c r="S130" s="98">
        <v>0.27800000000000002</v>
      </c>
      <c r="T130" s="98">
        <v>0.121</v>
      </c>
      <c r="U130" s="98">
        <v>0.124</v>
      </c>
      <c r="V130" s="98">
        <v>0.126</v>
      </c>
      <c r="W130" s="98">
        <v>0.18000000000000002</v>
      </c>
      <c r="X130" s="98">
        <v>0.18299999999999997</v>
      </c>
      <c r="Y130" s="98">
        <v>0.14599999999999999</v>
      </c>
    </row>
    <row r="131" spans="1:25" x14ac:dyDescent="0.25">
      <c r="A131" s="100">
        <v>0.77083333333333337</v>
      </c>
      <c r="B131" s="98">
        <v>0.82600000000000007</v>
      </c>
      <c r="C131" s="98">
        <v>0.80800000000000005</v>
      </c>
      <c r="D131" s="98">
        <v>0.69399999999999995</v>
      </c>
      <c r="E131" s="98">
        <v>7.5999999999999984E-2</v>
      </c>
      <c r="F131" s="98">
        <v>8.199999999999999E-2</v>
      </c>
      <c r="G131" s="98">
        <v>8.6999999999999994E-2</v>
      </c>
      <c r="H131" s="98">
        <v>0.69700000000000006</v>
      </c>
      <c r="I131" s="98">
        <v>0.72199999999999998</v>
      </c>
      <c r="J131" s="98">
        <v>0.73399999999999999</v>
      </c>
      <c r="K131" s="98">
        <v>0.66800000000000004</v>
      </c>
      <c r="L131" s="98">
        <v>0.67900000000000005</v>
      </c>
      <c r="M131" s="98">
        <v>0.69000000000000006</v>
      </c>
      <c r="N131" s="98">
        <v>0.30400000000000005</v>
      </c>
      <c r="O131" s="98">
        <v>0.33799999999999997</v>
      </c>
      <c r="P131" s="98">
        <v>0.36499999999999999</v>
      </c>
      <c r="Q131" s="98">
        <v>0.26200000000000001</v>
      </c>
      <c r="R131" s="98">
        <v>0.27700000000000002</v>
      </c>
      <c r="S131" s="98">
        <v>0.28900000000000003</v>
      </c>
      <c r="T131" s="98">
        <v>0.122</v>
      </c>
      <c r="U131" s="98">
        <v>0.125</v>
      </c>
      <c r="V131" s="98">
        <v>0.127</v>
      </c>
      <c r="W131" s="98">
        <v>0.18199999999999997</v>
      </c>
      <c r="X131" s="98">
        <v>0.18499999999999997</v>
      </c>
      <c r="Y131" s="98">
        <v>0.14499999999999999</v>
      </c>
    </row>
    <row r="132" spans="1:25" x14ac:dyDescent="0.25">
      <c r="A132" s="100">
        <v>0.79166666666666663</v>
      </c>
      <c r="B132" s="98">
        <v>0.82200000000000006</v>
      </c>
      <c r="C132" s="98">
        <v>0.81800000000000006</v>
      </c>
      <c r="D132" s="98">
        <v>0.70399999999999996</v>
      </c>
      <c r="E132" s="98">
        <v>7.5999999999999984E-2</v>
      </c>
      <c r="F132" s="98">
        <v>8.199999999999999E-2</v>
      </c>
      <c r="G132" s="98">
        <v>8.6999999999999994E-2</v>
      </c>
      <c r="H132" s="98">
        <v>0.71399999999999997</v>
      </c>
      <c r="I132" s="98">
        <v>0.73499999999999999</v>
      </c>
      <c r="J132" s="98">
        <v>0.748</v>
      </c>
      <c r="K132" s="98">
        <v>0.69100000000000006</v>
      </c>
      <c r="L132" s="98">
        <v>0.70300000000000007</v>
      </c>
      <c r="M132" s="98">
        <v>0.71299999999999997</v>
      </c>
      <c r="N132" s="98">
        <v>0.30899999999999994</v>
      </c>
      <c r="O132" s="98">
        <v>0.34299999999999997</v>
      </c>
      <c r="P132" s="98">
        <v>0.373</v>
      </c>
      <c r="Q132" s="98">
        <v>0.26800000000000002</v>
      </c>
      <c r="R132" s="98">
        <v>0.28300000000000003</v>
      </c>
      <c r="S132" s="98">
        <v>0.29600000000000004</v>
      </c>
      <c r="T132" s="98">
        <v>0.121</v>
      </c>
      <c r="U132" s="98">
        <v>0.125</v>
      </c>
      <c r="V132" s="98">
        <v>0.127</v>
      </c>
      <c r="W132" s="98">
        <v>0.18499999999999997</v>
      </c>
      <c r="X132" s="98">
        <v>0.18799999999999997</v>
      </c>
      <c r="Y132" s="98">
        <v>0.14499999999999999</v>
      </c>
    </row>
    <row r="133" spans="1:25" x14ac:dyDescent="0.25">
      <c r="A133" s="100">
        <v>0.8125</v>
      </c>
      <c r="B133" s="98">
        <v>0.83099999999999996</v>
      </c>
      <c r="C133" s="98">
        <v>0.81899999999999995</v>
      </c>
      <c r="D133" s="98">
        <v>0.70199999999999996</v>
      </c>
      <c r="E133" s="98">
        <v>7.4999999999999983E-2</v>
      </c>
      <c r="F133" s="98">
        <v>8.3999999999999991E-2</v>
      </c>
      <c r="G133" s="98">
        <v>8.7999999999999995E-2</v>
      </c>
      <c r="H133" s="98">
        <v>0.72499999999999998</v>
      </c>
      <c r="I133" s="98">
        <v>0.748</v>
      </c>
      <c r="J133" s="98">
        <v>0.76</v>
      </c>
      <c r="K133" s="98">
        <v>0.70600000000000007</v>
      </c>
      <c r="L133" s="98">
        <v>0.72299999999999998</v>
      </c>
      <c r="M133" s="98">
        <v>0.73299999999999998</v>
      </c>
      <c r="N133" s="98">
        <v>0.31099999999999994</v>
      </c>
      <c r="O133" s="98">
        <v>0.34799999999999998</v>
      </c>
      <c r="P133" s="98">
        <v>0.378</v>
      </c>
      <c r="Q133" s="98">
        <v>0.28000000000000003</v>
      </c>
      <c r="R133" s="98">
        <v>0.29200000000000004</v>
      </c>
      <c r="S133" s="98">
        <v>0.30600000000000005</v>
      </c>
      <c r="T133" s="98">
        <v>0.122</v>
      </c>
      <c r="U133" s="98">
        <v>0.126</v>
      </c>
      <c r="V133" s="98">
        <v>0.127</v>
      </c>
      <c r="W133" s="98">
        <v>0.18599999999999997</v>
      </c>
      <c r="X133" s="98">
        <v>0.18999999999999997</v>
      </c>
      <c r="Y133" s="98">
        <v>0.14499999999999999</v>
      </c>
    </row>
    <row r="134" spans="1:25" x14ac:dyDescent="0.25">
      <c r="A134" s="100">
        <v>0.83333333333333337</v>
      </c>
      <c r="B134" s="98">
        <v>0.82899999999999996</v>
      </c>
      <c r="C134" s="98">
        <v>0.82800000000000007</v>
      </c>
      <c r="D134" s="98">
        <v>0.70399999999999996</v>
      </c>
      <c r="E134" s="98">
        <v>7.4999999999999983E-2</v>
      </c>
      <c r="F134" s="98">
        <v>8.4999999999999992E-2</v>
      </c>
      <c r="G134" s="98">
        <v>8.8999999999999996E-2</v>
      </c>
      <c r="H134" s="98">
        <v>0.74199999999999999</v>
      </c>
      <c r="I134" s="98">
        <v>0.76</v>
      </c>
      <c r="J134" s="98">
        <v>0.77300000000000002</v>
      </c>
      <c r="K134" s="98">
        <v>0.72199999999999998</v>
      </c>
      <c r="L134" s="98">
        <v>0.73699999999999999</v>
      </c>
      <c r="M134" s="98">
        <v>0.749</v>
      </c>
      <c r="N134" s="98">
        <v>0.31699999999999995</v>
      </c>
      <c r="O134" s="98">
        <v>0.35499999999999998</v>
      </c>
      <c r="P134" s="98">
        <v>0.38700000000000001</v>
      </c>
      <c r="Q134" s="98">
        <v>0.29400000000000004</v>
      </c>
      <c r="R134" s="98">
        <v>0.30200000000000005</v>
      </c>
      <c r="S134" s="98">
        <v>0.31499999999999995</v>
      </c>
      <c r="T134" s="98">
        <v>0.123</v>
      </c>
      <c r="U134" s="98">
        <v>0.126</v>
      </c>
      <c r="V134" s="98">
        <v>0.128</v>
      </c>
      <c r="W134" s="98">
        <v>0.18799999999999997</v>
      </c>
      <c r="X134" s="98">
        <v>0.19199999999999998</v>
      </c>
      <c r="Y134" s="98">
        <v>0.14399999999999999</v>
      </c>
    </row>
    <row r="135" spans="1:25" x14ac:dyDescent="0.25">
      <c r="A135" s="100">
        <v>0.85416666666666663</v>
      </c>
      <c r="B135" s="98">
        <v>0.82400000000000007</v>
      </c>
      <c r="C135" s="98">
        <v>0.84000000000000008</v>
      </c>
      <c r="D135" s="98">
        <v>0.71499999999999997</v>
      </c>
      <c r="E135" s="98">
        <v>7.4999999999999983E-2</v>
      </c>
      <c r="F135" s="98">
        <v>8.4999999999999992E-2</v>
      </c>
      <c r="G135" s="98">
        <v>0.09</v>
      </c>
      <c r="H135" s="98">
        <v>0.748</v>
      </c>
      <c r="I135" s="98">
        <v>0.76900000000000002</v>
      </c>
      <c r="J135" s="98">
        <v>0.78100000000000003</v>
      </c>
      <c r="K135" s="98">
        <v>0.74099999999999999</v>
      </c>
      <c r="L135" s="98">
        <v>0.755</v>
      </c>
      <c r="M135" s="98">
        <v>0.76600000000000001</v>
      </c>
      <c r="N135" s="98">
        <v>0.32499999999999996</v>
      </c>
      <c r="O135" s="98">
        <v>0.36</v>
      </c>
      <c r="P135" s="98">
        <v>0.39700000000000002</v>
      </c>
      <c r="Q135" s="98">
        <v>0.30799999999999994</v>
      </c>
      <c r="R135" s="98">
        <v>0.31499999999999995</v>
      </c>
      <c r="S135" s="98">
        <v>0.32699999999999996</v>
      </c>
      <c r="T135" s="98">
        <v>0.123</v>
      </c>
      <c r="U135" s="98">
        <v>0.126</v>
      </c>
      <c r="V135" s="98">
        <v>0.128</v>
      </c>
      <c r="W135" s="98">
        <v>0.18999999999999997</v>
      </c>
      <c r="X135" s="98">
        <v>0.19399999999999998</v>
      </c>
      <c r="Y135" s="98">
        <v>0.14499999999999999</v>
      </c>
    </row>
    <row r="136" spans="1:25" x14ac:dyDescent="0.25">
      <c r="A136" s="100">
        <v>0.875</v>
      </c>
      <c r="B136" s="98">
        <v>0.83200000000000007</v>
      </c>
      <c r="C136" s="98">
        <v>0.83200000000000007</v>
      </c>
      <c r="D136" s="98">
        <v>0.71</v>
      </c>
      <c r="E136" s="98">
        <v>7.4999999999999983E-2</v>
      </c>
      <c r="F136" s="98">
        <v>8.5999999999999993E-2</v>
      </c>
      <c r="G136" s="98">
        <v>9.0999999999999998E-2</v>
      </c>
      <c r="H136" s="98">
        <v>0.75700000000000001</v>
      </c>
      <c r="I136" s="98">
        <v>0.77600000000000002</v>
      </c>
      <c r="J136" s="98">
        <v>0.79</v>
      </c>
      <c r="K136" s="98">
        <v>0.747</v>
      </c>
      <c r="L136" s="98">
        <v>0.76500000000000001</v>
      </c>
      <c r="M136" s="98">
        <v>0.77800000000000002</v>
      </c>
      <c r="N136" s="98">
        <v>0.32699999999999996</v>
      </c>
      <c r="O136" s="98">
        <v>0.36399999999999999</v>
      </c>
      <c r="P136" s="98">
        <v>0.4</v>
      </c>
      <c r="Q136" s="98">
        <v>0.32099999999999995</v>
      </c>
      <c r="R136" s="98">
        <v>0.32799999999999996</v>
      </c>
      <c r="S136" s="98">
        <v>0.34099999999999997</v>
      </c>
      <c r="T136" s="98">
        <v>0.124</v>
      </c>
      <c r="U136" s="98">
        <v>0.127</v>
      </c>
      <c r="V136" s="98">
        <v>0.129</v>
      </c>
      <c r="W136" s="98">
        <v>0.19199999999999998</v>
      </c>
      <c r="X136" s="98">
        <v>0.19499999999999998</v>
      </c>
      <c r="Y136" s="98">
        <v>0.14499999999999999</v>
      </c>
    </row>
    <row r="137" spans="1:25" x14ac:dyDescent="0.25">
      <c r="A137" s="100">
        <v>0.89583333333333337</v>
      </c>
      <c r="B137" s="98">
        <v>0.83000000000000007</v>
      </c>
      <c r="C137" s="98">
        <v>0.83899999999999997</v>
      </c>
      <c r="D137" s="98">
        <v>0.71199999999999997</v>
      </c>
      <c r="E137" s="98">
        <v>7.400000000000001E-2</v>
      </c>
      <c r="F137" s="98">
        <v>8.5999999999999993E-2</v>
      </c>
      <c r="G137" s="98">
        <v>9.1999999999999998E-2</v>
      </c>
      <c r="H137" s="98">
        <v>0.77</v>
      </c>
      <c r="I137" s="98">
        <v>0.78500000000000003</v>
      </c>
      <c r="J137" s="98">
        <v>0.79800000000000004</v>
      </c>
      <c r="K137" s="98">
        <v>0.75900000000000001</v>
      </c>
      <c r="L137" s="98">
        <v>0.77800000000000002</v>
      </c>
      <c r="M137" s="98">
        <v>0.78900000000000003</v>
      </c>
      <c r="N137" s="98">
        <v>0.33399999999999996</v>
      </c>
      <c r="O137" s="98">
        <v>0.372</v>
      </c>
      <c r="P137" s="98">
        <v>0.40600000000000003</v>
      </c>
      <c r="Q137" s="98">
        <v>0.33299999999999996</v>
      </c>
      <c r="R137" s="98">
        <v>0.33899999999999997</v>
      </c>
      <c r="S137" s="98">
        <v>0.35599999999999998</v>
      </c>
      <c r="T137" s="98">
        <v>0.124</v>
      </c>
      <c r="U137" s="98">
        <v>0.127</v>
      </c>
      <c r="V137" s="98">
        <v>0.129</v>
      </c>
      <c r="W137" s="98">
        <v>0.19299999999999998</v>
      </c>
      <c r="X137" s="98">
        <v>0.19699999999999998</v>
      </c>
      <c r="Y137" s="98">
        <v>0.14399999999999999</v>
      </c>
    </row>
    <row r="138" spans="1:25" x14ac:dyDescent="0.25">
      <c r="A138" s="100">
        <v>0.91666666666666663</v>
      </c>
      <c r="B138" s="98">
        <v>0.82699999999999996</v>
      </c>
      <c r="C138" s="98">
        <v>0.84600000000000009</v>
      </c>
      <c r="D138" s="98">
        <v>0.71899999999999997</v>
      </c>
      <c r="E138" s="98">
        <v>7.3000000000000009E-2</v>
      </c>
      <c r="F138" s="98">
        <v>8.6999999999999994E-2</v>
      </c>
      <c r="G138" s="98">
        <v>9.1999999999999998E-2</v>
      </c>
      <c r="H138" s="98">
        <v>0.77100000000000002</v>
      </c>
      <c r="I138" s="98">
        <v>0.79</v>
      </c>
      <c r="J138" s="98">
        <v>0.80300000000000005</v>
      </c>
      <c r="K138" s="98">
        <v>0.77</v>
      </c>
      <c r="L138" s="98">
        <v>0.78800000000000003</v>
      </c>
      <c r="M138" s="98">
        <v>0.8</v>
      </c>
      <c r="N138" s="98">
        <v>0.33799999999999997</v>
      </c>
      <c r="O138" s="98">
        <v>0.376</v>
      </c>
      <c r="P138" s="98">
        <v>0.41200000000000003</v>
      </c>
      <c r="Q138" s="98">
        <v>0.34099999999999997</v>
      </c>
      <c r="R138" s="98">
        <v>0.35799999999999998</v>
      </c>
      <c r="S138" s="98">
        <v>0.377</v>
      </c>
      <c r="T138" s="98">
        <v>0.124</v>
      </c>
      <c r="U138" s="98">
        <v>0.127</v>
      </c>
      <c r="V138" s="98">
        <v>0.129</v>
      </c>
      <c r="W138" s="98">
        <v>0.19499999999999998</v>
      </c>
      <c r="X138" s="98">
        <v>0.19899999999999998</v>
      </c>
      <c r="Y138" s="98">
        <v>0.14299999999999999</v>
      </c>
    </row>
    <row r="139" spans="1:25" x14ac:dyDescent="0.25">
      <c r="A139" s="100">
        <v>0.9375</v>
      </c>
      <c r="B139" s="98">
        <v>0.83400000000000007</v>
      </c>
      <c r="C139" s="98">
        <v>0.83600000000000008</v>
      </c>
      <c r="D139" s="98">
        <v>0.71699999999999997</v>
      </c>
      <c r="E139" s="98">
        <v>7.3000000000000009E-2</v>
      </c>
      <c r="F139" s="98">
        <v>8.8999999999999996E-2</v>
      </c>
      <c r="G139" s="98">
        <v>9.2999999999999999E-2</v>
      </c>
      <c r="H139" s="98">
        <v>0.78</v>
      </c>
      <c r="I139" s="98">
        <v>0.79600000000000004</v>
      </c>
      <c r="J139" s="98">
        <v>0.81</v>
      </c>
      <c r="K139" s="98">
        <v>0.77600000000000002</v>
      </c>
      <c r="L139" s="98">
        <v>0.79800000000000004</v>
      </c>
      <c r="M139" s="98">
        <v>0.81</v>
      </c>
      <c r="N139" s="98">
        <v>0.34499999999999997</v>
      </c>
      <c r="O139" s="98">
        <v>0.38200000000000001</v>
      </c>
      <c r="P139" s="98">
        <v>0.41600000000000004</v>
      </c>
      <c r="Q139" s="98">
        <v>0.35499999999999998</v>
      </c>
      <c r="R139" s="98">
        <v>0.377</v>
      </c>
      <c r="S139" s="98">
        <v>0.39900000000000002</v>
      </c>
      <c r="T139" s="98">
        <v>0.125</v>
      </c>
      <c r="U139" s="98">
        <v>0.128</v>
      </c>
      <c r="V139" s="98">
        <v>0.13</v>
      </c>
      <c r="W139" s="98">
        <v>0.19699999999999998</v>
      </c>
      <c r="X139" s="98">
        <v>0.20099999999999998</v>
      </c>
      <c r="Y139" s="98">
        <v>0.14299999999999999</v>
      </c>
    </row>
    <row r="140" spans="1:25" x14ac:dyDescent="0.25">
      <c r="A140" s="100">
        <v>0.95833333333333337</v>
      </c>
      <c r="B140" s="98">
        <v>0.83800000000000008</v>
      </c>
      <c r="C140" s="98">
        <v>0.84600000000000009</v>
      </c>
      <c r="D140" s="98">
        <v>0.72</v>
      </c>
      <c r="E140" s="98">
        <v>7.3000000000000009E-2</v>
      </c>
      <c r="F140" s="98">
        <v>8.8999999999999996E-2</v>
      </c>
      <c r="G140" s="98">
        <v>9.5000000000000001E-2</v>
      </c>
      <c r="H140" s="98">
        <v>0.78500000000000003</v>
      </c>
      <c r="I140" s="98">
        <v>0.80400000000000005</v>
      </c>
      <c r="J140" s="98">
        <v>0.81600000000000006</v>
      </c>
      <c r="K140" s="98">
        <v>0.78</v>
      </c>
      <c r="L140" s="98">
        <v>0.8</v>
      </c>
      <c r="M140" s="98">
        <v>0.81700000000000006</v>
      </c>
      <c r="N140" s="98">
        <v>0.35199999999999998</v>
      </c>
      <c r="O140" s="98">
        <v>0.38900000000000001</v>
      </c>
      <c r="P140" s="98">
        <v>0.41900000000000004</v>
      </c>
      <c r="Q140" s="98">
        <v>0.371</v>
      </c>
      <c r="R140" s="98">
        <v>0.4</v>
      </c>
      <c r="S140" s="98">
        <v>0.42400000000000004</v>
      </c>
      <c r="T140" s="98">
        <v>0.127</v>
      </c>
      <c r="U140" s="98">
        <v>0.129</v>
      </c>
      <c r="V140" s="98">
        <v>0.13</v>
      </c>
      <c r="W140" s="98">
        <v>0.19799999999999998</v>
      </c>
      <c r="X140" s="98">
        <v>0.20199999999999999</v>
      </c>
      <c r="Y140" s="98">
        <v>0.14299999999999999</v>
      </c>
    </row>
    <row r="141" spans="1:25" x14ac:dyDescent="0.25">
      <c r="A141" s="100">
        <v>0.97916666666666663</v>
      </c>
      <c r="B141" s="98">
        <v>0.83000000000000007</v>
      </c>
      <c r="C141" s="98">
        <v>0.84699999999999998</v>
      </c>
      <c r="D141" s="98">
        <v>0.72799999999999998</v>
      </c>
      <c r="E141" s="98">
        <v>7.3000000000000009E-2</v>
      </c>
      <c r="F141" s="98">
        <v>0.09</v>
      </c>
      <c r="G141" s="98">
        <v>9.5000000000000001E-2</v>
      </c>
      <c r="H141" s="98">
        <v>0.78500000000000003</v>
      </c>
      <c r="I141" s="98">
        <v>0.80700000000000005</v>
      </c>
      <c r="J141" s="98">
        <v>0.82000000000000006</v>
      </c>
      <c r="K141" s="98">
        <v>0.78900000000000003</v>
      </c>
      <c r="L141" s="98">
        <v>0.80600000000000005</v>
      </c>
      <c r="M141" s="98">
        <v>0.82100000000000006</v>
      </c>
      <c r="N141" s="98">
        <v>0.35699999999999998</v>
      </c>
      <c r="O141" s="98">
        <v>0.39300000000000002</v>
      </c>
      <c r="P141" s="98">
        <v>0.42400000000000004</v>
      </c>
      <c r="Q141" s="98">
        <v>0.39</v>
      </c>
      <c r="R141" s="98">
        <v>0.42700000000000005</v>
      </c>
      <c r="S141" s="98">
        <v>0.44800000000000006</v>
      </c>
      <c r="T141" s="98">
        <v>0.125</v>
      </c>
      <c r="U141" s="98">
        <v>0.128</v>
      </c>
      <c r="V141" s="98">
        <v>0.13100000000000001</v>
      </c>
      <c r="W141" s="98">
        <v>0.19999999999999998</v>
      </c>
      <c r="X141" s="98">
        <v>0.20399999999999999</v>
      </c>
      <c r="Y141" s="98">
        <v>0.14299999999999999</v>
      </c>
    </row>
    <row r="142" spans="1:25" x14ac:dyDescent="0.25">
      <c r="A142" s="99">
        <v>1</v>
      </c>
      <c r="B142" s="98">
        <v>0.83400000000000007</v>
      </c>
      <c r="C142" s="98">
        <v>0.84499999999999997</v>
      </c>
      <c r="D142" s="98">
        <v>0.72599999999999998</v>
      </c>
      <c r="E142" s="98">
        <v>7.2000000000000008E-2</v>
      </c>
      <c r="F142" s="98">
        <v>9.0999999999999998E-2</v>
      </c>
      <c r="G142" s="98">
        <v>9.6000000000000002E-2</v>
      </c>
      <c r="H142" s="98">
        <v>0.79</v>
      </c>
      <c r="I142" s="98">
        <v>0.81</v>
      </c>
      <c r="J142" s="98">
        <v>0.82200000000000006</v>
      </c>
      <c r="K142" s="98">
        <v>0.79</v>
      </c>
      <c r="L142" s="98">
        <v>0.81200000000000006</v>
      </c>
      <c r="M142" s="98">
        <v>0.82700000000000007</v>
      </c>
      <c r="N142" s="98">
        <v>0.36099999999999999</v>
      </c>
      <c r="O142" s="98">
        <v>0.39900000000000002</v>
      </c>
      <c r="P142" s="98">
        <v>0.42700000000000005</v>
      </c>
      <c r="Q142" s="98">
        <v>0.41000000000000003</v>
      </c>
      <c r="R142" s="98">
        <v>0.45000000000000007</v>
      </c>
      <c r="S142" s="98">
        <v>0.46599999999999997</v>
      </c>
      <c r="T142" s="98">
        <v>0.126</v>
      </c>
      <c r="U142" s="98">
        <v>0.129</v>
      </c>
      <c r="V142" s="98">
        <v>0.13100000000000001</v>
      </c>
      <c r="W142" s="98">
        <v>0.20099999999999998</v>
      </c>
      <c r="X142" s="98">
        <v>0.20499999999999999</v>
      </c>
      <c r="Y142" s="98">
        <v>0.14199999999999999</v>
      </c>
    </row>
    <row r="145" spans="1:13" x14ac:dyDescent="0.25">
      <c r="A145" s="4" t="s">
        <v>298</v>
      </c>
      <c r="B145" t="s">
        <v>297</v>
      </c>
    </row>
    <row r="147" spans="1:13" ht="15.75" thickBot="1" x14ac:dyDescent="0.3">
      <c r="A147" s="92" t="s">
        <v>296</v>
      </c>
      <c r="B147" t="s">
        <v>180</v>
      </c>
      <c r="H147" s="92" t="s">
        <v>295</v>
      </c>
      <c r="I147" t="s">
        <v>171</v>
      </c>
    </row>
    <row r="148" spans="1:13" ht="15.75" thickBot="1" x14ac:dyDescent="0.3">
      <c r="B148" s="107" t="s">
        <v>51</v>
      </c>
      <c r="C148" s="158"/>
      <c r="D148" s="158"/>
      <c r="E148" s="108"/>
      <c r="I148" s="107" t="s">
        <v>51</v>
      </c>
      <c r="J148" s="158"/>
      <c r="K148" s="158"/>
      <c r="L148" s="108"/>
    </row>
    <row r="149" spans="1:13" x14ac:dyDescent="0.25">
      <c r="B149" s="159" t="s">
        <v>282</v>
      </c>
      <c r="C149" s="159" t="s">
        <v>55</v>
      </c>
      <c r="D149" s="159" t="s">
        <v>195</v>
      </c>
      <c r="E149" s="159" t="s">
        <v>291</v>
      </c>
      <c r="I149" s="159" t="s">
        <v>282</v>
      </c>
      <c r="J149" s="159" t="s">
        <v>55</v>
      </c>
      <c r="K149" s="159" t="s">
        <v>195</v>
      </c>
      <c r="L149" s="159" t="s">
        <v>291</v>
      </c>
    </row>
    <row r="150" spans="1:13" ht="15.75" thickBot="1" x14ac:dyDescent="0.3">
      <c r="A150" t="s">
        <v>281</v>
      </c>
      <c r="B150" s="160"/>
      <c r="C150" s="160"/>
      <c r="D150" s="160"/>
      <c r="E150" s="160"/>
      <c r="H150" t="s">
        <v>281</v>
      </c>
      <c r="I150" s="160"/>
      <c r="J150" s="160"/>
      <c r="K150" s="160"/>
      <c r="L150" s="160"/>
    </row>
    <row r="151" spans="1:13" x14ac:dyDescent="0.25">
      <c r="A151" s="167">
        <v>24</v>
      </c>
      <c r="B151" s="64">
        <v>8.8999999999999996E-2</v>
      </c>
      <c r="C151" s="64">
        <v>0.54279999999999995</v>
      </c>
      <c r="D151" s="64">
        <v>0.54279999999999995</v>
      </c>
      <c r="E151" s="64">
        <v>0.02</v>
      </c>
      <c r="F151" t="s">
        <v>79</v>
      </c>
      <c r="H151" s="167">
        <v>24</v>
      </c>
      <c r="I151" s="64">
        <v>2.3E-2</v>
      </c>
      <c r="J151" s="64">
        <v>2.9000000000000001E-2</v>
      </c>
      <c r="K151" s="64">
        <v>0.46899999999999997</v>
      </c>
      <c r="L151" s="64">
        <v>2.7E-2</v>
      </c>
      <c r="M151" t="s">
        <v>79</v>
      </c>
    </row>
    <row r="152" spans="1:13" x14ac:dyDescent="0.25">
      <c r="A152" s="168"/>
      <c r="B152" s="64">
        <v>9.0999999999999998E-2</v>
      </c>
      <c r="C152" s="64">
        <v>0.54279999999999995</v>
      </c>
      <c r="D152" s="64">
        <v>0.54279999999999995</v>
      </c>
      <c r="E152" s="64">
        <v>2.1000000000000001E-2</v>
      </c>
      <c r="F152" t="s">
        <v>80</v>
      </c>
      <c r="H152" s="168"/>
      <c r="I152" s="64">
        <v>3.1E-2</v>
      </c>
      <c r="J152" s="64">
        <v>3.4000000000000002E-2</v>
      </c>
      <c r="K152" s="64">
        <v>0.51200000000000001</v>
      </c>
      <c r="L152" s="64">
        <v>2.9000000000000001E-2</v>
      </c>
      <c r="M152" t="s">
        <v>80</v>
      </c>
    </row>
    <row r="153" spans="1:13" x14ac:dyDescent="0.25">
      <c r="A153" s="168"/>
      <c r="B153" s="64">
        <v>0.09</v>
      </c>
      <c r="C153" s="64">
        <v>0.56379999999999997</v>
      </c>
      <c r="D153" s="64">
        <v>0.56379999999999997</v>
      </c>
      <c r="E153" s="64">
        <v>0</v>
      </c>
      <c r="F153" t="s">
        <v>81</v>
      </c>
      <c r="H153" s="168"/>
      <c r="I153" s="64">
        <v>3.7999999999999999E-2</v>
      </c>
      <c r="J153" s="64">
        <v>2.1999999999999999E-2</v>
      </c>
      <c r="K153" s="64">
        <v>0.52800000000000002</v>
      </c>
      <c r="L153" s="64">
        <v>2.9000000000000001E-2</v>
      </c>
      <c r="M153" t="s">
        <v>81</v>
      </c>
    </row>
    <row r="154" spans="1:13" ht="15.75" thickBot="1" x14ac:dyDescent="0.3">
      <c r="A154" s="169"/>
      <c r="B154" s="64">
        <v>0.09</v>
      </c>
      <c r="C154" s="64">
        <v>0.55979999999999996</v>
      </c>
      <c r="D154" s="64">
        <v>0.55979999999999996</v>
      </c>
      <c r="E154" s="64">
        <v>2.3E-2</v>
      </c>
      <c r="F154" t="s">
        <v>110</v>
      </c>
      <c r="H154" s="169"/>
      <c r="I154" s="64">
        <v>4.0000000000000001E-3</v>
      </c>
      <c r="J154" s="64">
        <v>6.0000000000000001E-3</v>
      </c>
      <c r="K154" s="64">
        <v>0.50700000000000001</v>
      </c>
      <c r="L154" s="64">
        <v>2.7E-2</v>
      </c>
      <c r="M154" t="s">
        <v>110</v>
      </c>
    </row>
    <row r="157" spans="1:13" ht="15.75" thickBot="1" x14ac:dyDescent="0.3">
      <c r="A157" s="92" t="s">
        <v>284</v>
      </c>
      <c r="B157" t="s">
        <v>285</v>
      </c>
      <c r="H157" s="92" t="s">
        <v>294</v>
      </c>
      <c r="I157" t="s">
        <v>173</v>
      </c>
    </row>
    <row r="158" spans="1:13" ht="15.75" thickBot="1" x14ac:dyDescent="0.3">
      <c r="B158" s="107" t="s">
        <v>51</v>
      </c>
      <c r="C158" s="158"/>
      <c r="D158" s="158"/>
      <c r="E158" s="108"/>
      <c r="I158" s="107" t="s">
        <v>51</v>
      </c>
      <c r="J158" s="158"/>
      <c r="K158" s="158"/>
      <c r="L158" s="108"/>
    </row>
    <row r="159" spans="1:13" x14ac:dyDescent="0.25">
      <c r="B159" s="159" t="s">
        <v>282</v>
      </c>
      <c r="C159" s="159" t="s">
        <v>55</v>
      </c>
      <c r="D159" s="159" t="s">
        <v>195</v>
      </c>
      <c r="E159" s="159" t="s">
        <v>291</v>
      </c>
      <c r="I159" s="159" t="s">
        <v>282</v>
      </c>
      <c r="J159" s="159" t="s">
        <v>55</v>
      </c>
      <c r="K159" s="159" t="s">
        <v>195</v>
      </c>
      <c r="L159" s="159" t="s">
        <v>291</v>
      </c>
    </row>
    <row r="160" spans="1:13" ht="15.75" thickBot="1" x14ac:dyDescent="0.3">
      <c r="A160" t="s">
        <v>281</v>
      </c>
      <c r="B160" s="160"/>
      <c r="C160" s="160"/>
      <c r="D160" s="160"/>
      <c r="E160" s="160"/>
      <c r="H160" t="s">
        <v>281</v>
      </c>
      <c r="I160" s="160"/>
      <c r="J160" s="160"/>
      <c r="K160" s="160"/>
      <c r="L160" s="160"/>
    </row>
    <row r="161" spans="1:13" x14ac:dyDescent="0.25">
      <c r="A161" s="167">
        <v>24</v>
      </c>
      <c r="B161" s="64">
        <v>3.5000000000000003E-2</v>
      </c>
      <c r="C161" s="64">
        <v>4.3999999999999997E-2</v>
      </c>
      <c r="D161" s="64">
        <v>0.55800000000000005</v>
      </c>
      <c r="E161" s="64">
        <v>0.01</v>
      </c>
      <c r="F161" t="s">
        <v>79</v>
      </c>
      <c r="H161" s="167">
        <v>24</v>
      </c>
      <c r="I161" s="64">
        <v>4.1000000000000002E-2</v>
      </c>
      <c r="J161" s="64">
        <v>4.5999999999999999E-2</v>
      </c>
      <c r="K161" s="64">
        <v>0.44900000000000001</v>
      </c>
      <c r="L161" s="64">
        <v>1.6E-2</v>
      </c>
      <c r="M161" t="s">
        <v>79</v>
      </c>
    </row>
    <row r="162" spans="1:13" x14ac:dyDescent="0.25">
      <c r="A162" s="168"/>
      <c r="B162" s="64">
        <v>6.8000000000000005E-2</v>
      </c>
      <c r="C162" s="64">
        <v>4.8000000000000001E-2</v>
      </c>
      <c r="D162" s="64">
        <v>0.59299999999999997</v>
      </c>
      <c r="E162" s="64">
        <v>1.9E-2</v>
      </c>
      <c r="F162" t="s">
        <v>80</v>
      </c>
      <c r="H162" s="168"/>
      <c r="I162" s="64">
        <v>3.6999999999999998E-2</v>
      </c>
      <c r="J162" s="64">
        <v>5.2999999999999999E-2</v>
      </c>
      <c r="K162" s="64">
        <v>0.498</v>
      </c>
      <c r="L162" s="64">
        <v>-2E-3</v>
      </c>
      <c r="M162" t="s">
        <v>80</v>
      </c>
    </row>
    <row r="163" spans="1:13" x14ac:dyDescent="0.25">
      <c r="A163" s="168"/>
      <c r="B163" s="64">
        <v>3.4000000000000002E-2</v>
      </c>
      <c r="C163" s="64">
        <v>4.7E-2</v>
      </c>
      <c r="D163" s="64">
        <v>0.57399999999999995</v>
      </c>
      <c r="E163" s="64">
        <v>1.0999999999999999E-2</v>
      </c>
      <c r="F163" t="s">
        <v>81</v>
      </c>
      <c r="H163" s="168"/>
      <c r="I163" s="64">
        <v>4.2000000000000003E-2</v>
      </c>
      <c r="J163" s="64">
        <v>4.5999999999999999E-2</v>
      </c>
      <c r="K163" s="64">
        <v>0.499</v>
      </c>
      <c r="L163" s="64">
        <v>1.7999999999999999E-2</v>
      </c>
      <c r="M163" t="s">
        <v>81</v>
      </c>
    </row>
    <row r="164" spans="1:13" ht="15.75" thickBot="1" x14ac:dyDescent="0.3">
      <c r="A164" s="169"/>
      <c r="B164" s="64">
        <v>6.2E-2</v>
      </c>
      <c r="C164" s="64">
        <v>4.3999999999999997E-2</v>
      </c>
      <c r="D164" s="64">
        <v>0.56299999999999994</v>
      </c>
      <c r="E164" s="64">
        <v>4.1000000000000002E-2</v>
      </c>
      <c r="F164" t="s">
        <v>110</v>
      </c>
      <c r="H164" s="169"/>
      <c r="I164" s="64">
        <v>4.1000000000000002E-2</v>
      </c>
      <c r="J164" s="64">
        <v>1.7999999999999999E-2</v>
      </c>
      <c r="K164" s="64">
        <v>0.46400000000000002</v>
      </c>
      <c r="L164" s="64">
        <v>-0.01</v>
      </c>
      <c r="M164" t="s">
        <v>110</v>
      </c>
    </row>
    <row r="167" spans="1:13" ht="15.75" thickBot="1" x14ac:dyDescent="0.3">
      <c r="A167" s="92" t="s">
        <v>293</v>
      </c>
      <c r="B167" t="s">
        <v>174</v>
      </c>
      <c r="H167" s="92" t="s">
        <v>292</v>
      </c>
      <c r="I167" t="s">
        <v>181</v>
      </c>
    </row>
    <row r="168" spans="1:13" ht="15.75" thickBot="1" x14ac:dyDescent="0.3">
      <c r="B168" s="107" t="s">
        <v>51</v>
      </c>
      <c r="C168" s="158"/>
      <c r="D168" s="158"/>
      <c r="E168" s="108"/>
    </row>
    <row r="169" spans="1:13" ht="15.75" thickBot="1" x14ac:dyDescent="0.3">
      <c r="B169" s="159" t="s">
        <v>282</v>
      </c>
      <c r="C169" s="159" t="s">
        <v>55</v>
      </c>
      <c r="D169" s="159" t="s">
        <v>195</v>
      </c>
      <c r="E169" s="159" t="s">
        <v>291</v>
      </c>
      <c r="I169" s="97" t="s">
        <v>51</v>
      </c>
    </row>
    <row r="170" spans="1:13" ht="15.75" thickBot="1" x14ac:dyDescent="0.3">
      <c r="A170" t="s">
        <v>281</v>
      </c>
      <c r="B170" s="160"/>
      <c r="C170" s="160"/>
      <c r="D170" s="160"/>
      <c r="E170" s="160"/>
      <c r="H170" t="s">
        <v>281</v>
      </c>
      <c r="I170" s="96" t="s">
        <v>55</v>
      </c>
    </row>
    <row r="171" spans="1:13" x14ac:dyDescent="0.25">
      <c r="A171" s="167">
        <v>24</v>
      </c>
      <c r="B171" s="64">
        <v>6.9000000000000006E-2</v>
      </c>
      <c r="C171" s="64">
        <v>3.9E-2</v>
      </c>
      <c r="D171" s="64">
        <v>0.42499999999999999</v>
      </c>
      <c r="E171" s="64">
        <v>4.0000000000000001E-3</v>
      </c>
      <c r="F171" t="s">
        <v>79</v>
      </c>
      <c r="H171" s="167">
        <v>24</v>
      </c>
      <c r="I171" s="64">
        <v>0.53200000000000003</v>
      </c>
      <c r="J171" t="s">
        <v>79</v>
      </c>
    </row>
    <row r="172" spans="1:13" x14ac:dyDescent="0.25">
      <c r="A172" s="168"/>
      <c r="B172" s="64">
        <v>9.2999999999999999E-2</v>
      </c>
      <c r="C172" s="64">
        <v>4.2000000000000003E-2</v>
      </c>
      <c r="D172" s="64">
        <v>0.48</v>
      </c>
      <c r="E172" s="64">
        <v>3.2000000000000001E-2</v>
      </c>
      <c r="F172" t="s">
        <v>80</v>
      </c>
      <c r="H172" s="168"/>
      <c r="I172" s="64">
        <v>0.55600000000000005</v>
      </c>
      <c r="J172" t="s">
        <v>80</v>
      </c>
    </row>
    <row r="173" spans="1:13" x14ac:dyDescent="0.25">
      <c r="A173" s="168"/>
      <c r="B173" s="64">
        <v>6.8000000000000005E-2</v>
      </c>
      <c r="C173" s="64">
        <v>4.3999999999999997E-2</v>
      </c>
      <c r="D173" s="64">
        <v>0.501</v>
      </c>
      <c r="E173" s="64">
        <v>7.0000000000000001E-3</v>
      </c>
      <c r="F173" t="s">
        <v>81</v>
      </c>
      <c r="H173" s="168"/>
      <c r="I173" s="64">
        <v>0.55700000000000005</v>
      </c>
      <c r="J173" t="s">
        <v>81</v>
      </c>
    </row>
    <row r="174" spans="1:13" ht="15.75" thickBot="1" x14ac:dyDescent="0.3">
      <c r="A174" s="169"/>
      <c r="B174" s="64">
        <v>7.0999999999999994E-2</v>
      </c>
      <c r="C174" s="64">
        <v>4.1000000000000002E-2</v>
      </c>
      <c r="D174" s="64">
        <v>0.47799999999999998</v>
      </c>
      <c r="E174" s="64">
        <v>7.0000000000000001E-3</v>
      </c>
      <c r="F174" t="s">
        <v>110</v>
      </c>
      <c r="H174" s="169"/>
      <c r="I174" s="64">
        <v>0.54200000000000004</v>
      </c>
      <c r="J174" t="s">
        <v>110</v>
      </c>
    </row>
    <row r="177" spans="1:11" x14ac:dyDescent="0.25">
      <c r="A177" s="4" t="s">
        <v>290</v>
      </c>
      <c r="B177" t="s">
        <v>289</v>
      </c>
    </row>
    <row r="179" spans="1:11" ht="15.75" thickBot="1" x14ac:dyDescent="0.3">
      <c r="A179" s="92" t="s">
        <v>288</v>
      </c>
      <c r="B179" t="s">
        <v>180</v>
      </c>
      <c r="G179" s="92" t="s">
        <v>287</v>
      </c>
      <c r="H179" t="s">
        <v>171</v>
      </c>
    </row>
    <row r="180" spans="1:11" ht="15.75" thickBot="1" x14ac:dyDescent="0.3">
      <c r="B180" s="107" t="s">
        <v>51</v>
      </c>
      <c r="C180" s="158"/>
      <c r="D180" s="108"/>
      <c r="E180" s="95"/>
      <c r="H180" s="107" t="s">
        <v>51</v>
      </c>
      <c r="I180" s="158"/>
      <c r="J180" s="108"/>
      <c r="K180" s="95"/>
    </row>
    <row r="181" spans="1:11" x14ac:dyDescent="0.25">
      <c r="B181" s="160" t="s">
        <v>282</v>
      </c>
      <c r="C181" s="160" t="s">
        <v>55</v>
      </c>
      <c r="D181" s="160" t="s">
        <v>195</v>
      </c>
      <c r="H181" s="160" t="s">
        <v>282</v>
      </c>
      <c r="I181" s="160" t="s">
        <v>55</v>
      </c>
      <c r="J181" s="160" t="s">
        <v>195</v>
      </c>
    </row>
    <row r="182" spans="1:11" ht="15.75" thickBot="1" x14ac:dyDescent="0.3">
      <c r="A182" t="s">
        <v>281</v>
      </c>
      <c r="B182" s="160"/>
      <c r="C182" s="160"/>
      <c r="D182" s="160"/>
      <c r="G182" t="s">
        <v>281</v>
      </c>
      <c r="H182" s="160"/>
      <c r="I182" s="160"/>
      <c r="J182" s="160"/>
    </row>
    <row r="183" spans="1:11" x14ac:dyDescent="0.25">
      <c r="A183" s="167">
        <v>24</v>
      </c>
      <c r="B183" s="64">
        <v>0.26340000000000002</v>
      </c>
      <c r="C183" s="64">
        <v>1.37E-2</v>
      </c>
      <c r="D183" s="64">
        <v>4.4097400000000002</v>
      </c>
      <c r="E183" t="s">
        <v>79</v>
      </c>
      <c r="G183" s="167">
        <v>24</v>
      </c>
      <c r="H183" s="64">
        <v>1.1100000000000001</v>
      </c>
      <c r="I183" s="64">
        <v>0.97060000000000002</v>
      </c>
      <c r="J183" s="64">
        <v>3.4</v>
      </c>
      <c r="K183" t="s">
        <v>79</v>
      </c>
    </row>
    <row r="184" spans="1:11" x14ac:dyDescent="0.25">
      <c r="A184" s="168"/>
      <c r="B184" s="64">
        <v>0.33710000000000001</v>
      </c>
      <c r="C184" s="64">
        <v>1.1974</v>
      </c>
      <c r="D184" s="64">
        <v>3.9043299999999999</v>
      </c>
      <c r="E184" t="s">
        <v>80</v>
      </c>
      <c r="G184" s="168"/>
      <c r="H184" s="64">
        <v>1.36</v>
      </c>
      <c r="I184" s="64">
        <v>0.91279999999999994</v>
      </c>
      <c r="J184" s="64">
        <v>3.11</v>
      </c>
      <c r="K184" t="s">
        <v>80</v>
      </c>
    </row>
    <row r="185" spans="1:11" x14ac:dyDescent="0.25">
      <c r="A185" s="168"/>
      <c r="B185" s="64">
        <v>0.51395999999999997</v>
      </c>
      <c r="C185" s="64">
        <v>0.84570000000000001</v>
      </c>
      <c r="D185" s="64">
        <v>4.4423199999999996</v>
      </c>
      <c r="E185" t="s">
        <v>81</v>
      </c>
      <c r="G185" s="168"/>
      <c r="H185" s="64">
        <v>1.38</v>
      </c>
      <c r="I185" s="64">
        <v>0.82791999999999999</v>
      </c>
      <c r="J185" s="64">
        <v>3.16</v>
      </c>
      <c r="K185" t="s">
        <v>81</v>
      </c>
    </row>
    <row r="186" spans="1:11" ht="15.75" thickBot="1" x14ac:dyDescent="0.3">
      <c r="A186" s="169"/>
      <c r="B186" s="64">
        <v>0.18276999999999999</v>
      </c>
      <c r="C186" s="64">
        <v>0.85428000000000004</v>
      </c>
      <c r="D186" s="64">
        <v>3.8803200000000002</v>
      </c>
      <c r="E186" t="s">
        <v>110</v>
      </c>
      <c r="G186" s="169"/>
      <c r="H186" s="64">
        <v>1.26</v>
      </c>
      <c r="I186" s="64">
        <v>0.86138999999999999</v>
      </c>
      <c r="J186" s="64">
        <v>3.45</v>
      </c>
      <c r="K186" t="s">
        <v>110</v>
      </c>
    </row>
    <row r="189" spans="1:11" ht="15.75" thickBot="1" x14ac:dyDescent="0.3">
      <c r="A189" s="92" t="s">
        <v>286</v>
      </c>
      <c r="B189" t="s">
        <v>285</v>
      </c>
      <c r="G189" s="92" t="s">
        <v>284</v>
      </c>
      <c r="H189" t="s">
        <v>173</v>
      </c>
    </row>
    <row r="190" spans="1:11" ht="15.75" thickBot="1" x14ac:dyDescent="0.3">
      <c r="B190" s="107" t="s">
        <v>51</v>
      </c>
      <c r="C190" s="158"/>
      <c r="D190" s="108"/>
      <c r="E190" s="95"/>
      <c r="H190" s="107" t="s">
        <v>51</v>
      </c>
      <c r="I190" s="158"/>
      <c r="J190" s="108"/>
      <c r="K190" s="95"/>
    </row>
    <row r="191" spans="1:11" x14ac:dyDescent="0.25">
      <c r="B191" s="160" t="s">
        <v>282</v>
      </c>
      <c r="C191" s="160" t="s">
        <v>55</v>
      </c>
      <c r="D191" s="160" t="s">
        <v>195</v>
      </c>
      <c r="H191" s="160" t="s">
        <v>282</v>
      </c>
      <c r="I191" s="160" t="s">
        <v>55</v>
      </c>
      <c r="J191" s="160" t="s">
        <v>195</v>
      </c>
    </row>
    <row r="192" spans="1:11" ht="15.75" thickBot="1" x14ac:dyDescent="0.3">
      <c r="A192" t="s">
        <v>281</v>
      </c>
      <c r="B192" s="160"/>
      <c r="C192" s="160"/>
      <c r="D192" s="160"/>
      <c r="G192" t="s">
        <v>281</v>
      </c>
      <c r="H192" s="160"/>
      <c r="I192" s="160"/>
      <c r="J192" s="160"/>
    </row>
    <row r="193" spans="1:11" x14ac:dyDescent="0.25">
      <c r="A193" s="167">
        <v>24</v>
      </c>
      <c r="B193" s="64">
        <v>4.0239999999999998E-2</v>
      </c>
      <c r="C193" s="64">
        <v>0.75300999999999996</v>
      </c>
      <c r="D193" s="64">
        <v>1.35843</v>
      </c>
      <c r="E193" t="s">
        <v>79</v>
      </c>
      <c r="G193" s="167">
        <v>24</v>
      </c>
      <c r="H193" s="64">
        <v>1.37E-2</v>
      </c>
      <c r="I193" s="64">
        <v>9.5070000000000002E-2</v>
      </c>
      <c r="J193" s="64">
        <v>0.19814000000000001</v>
      </c>
      <c r="K193" t="s">
        <v>79</v>
      </c>
    </row>
    <row r="194" spans="1:11" x14ac:dyDescent="0.25">
      <c r="A194" s="168"/>
      <c r="B194" s="64">
        <v>0.49352000000000001</v>
      </c>
      <c r="C194" s="64">
        <v>0.65668000000000004</v>
      </c>
      <c r="D194" s="64">
        <v>1.6301399999999999</v>
      </c>
      <c r="E194" t="s">
        <v>80</v>
      </c>
      <c r="G194" s="168"/>
      <c r="H194" s="64">
        <v>1.37E-2</v>
      </c>
      <c r="I194" s="64">
        <v>0.13119</v>
      </c>
      <c r="J194" s="64">
        <v>0.18281</v>
      </c>
      <c r="K194" t="s">
        <v>80</v>
      </c>
    </row>
    <row r="195" spans="1:11" x14ac:dyDescent="0.25">
      <c r="A195" s="168"/>
      <c r="B195" s="64">
        <v>0.26904</v>
      </c>
      <c r="C195" s="64">
        <v>0.88780000000000003</v>
      </c>
      <c r="D195" s="64">
        <v>1.8306</v>
      </c>
      <c r="E195" t="s">
        <v>81</v>
      </c>
      <c r="G195" s="168"/>
      <c r="H195" s="64">
        <v>1.37E-2</v>
      </c>
      <c r="I195" s="64">
        <v>1.37E-2</v>
      </c>
      <c r="J195" s="64">
        <v>1.37E-2</v>
      </c>
      <c r="K195" t="s">
        <v>81</v>
      </c>
    </row>
    <row r="196" spans="1:11" ht="15.75" thickBot="1" x14ac:dyDescent="0.3">
      <c r="A196" s="169"/>
      <c r="B196" s="64">
        <v>0.12962000000000001</v>
      </c>
      <c r="C196" s="64">
        <v>1.00576</v>
      </c>
      <c r="D196" s="64">
        <v>1.84145</v>
      </c>
      <c r="E196" t="s">
        <v>110</v>
      </c>
      <c r="G196" s="169"/>
      <c r="H196" s="64">
        <v>1.37E-2</v>
      </c>
      <c r="I196" s="64">
        <v>0.13963</v>
      </c>
      <c r="J196" s="64">
        <v>0.21357999999999999</v>
      </c>
      <c r="K196" t="s">
        <v>110</v>
      </c>
    </row>
    <row r="199" spans="1:11" ht="15.75" thickBot="1" x14ac:dyDescent="0.3">
      <c r="A199" s="92" t="s">
        <v>283</v>
      </c>
      <c r="B199" t="s">
        <v>174</v>
      </c>
    </row>
    <row r="200" spans="1:11" ht="15.75" thickBot="1" x14ac:dyDescent="0.3">
      <c r="B200" s="107" t="s">
        <v>51</v>
      </c>
      <c r="C200" s="158"/>
      <c r="D200" s="108"/>
      <c r="E200" s="95"/>
    </row>
    <row r="201" spans="1:11" x14ac:dyDescent="0.25">
      <c r="B201" s="160" t="s">
        <v>282</v>
      </c>
      <c r="C201" s="160" t="s">
        <v>55</v>
      </c>
      <c r="D201" s="160" t="s">
        <v>195</v>
      </c>
    </row>
    <row r="202" spans="1:11" ht="15.75" thickBot="1" x14ac:dyDescent="0.3">
      <c r="A202" t="s">
        <v>281</v>
      </c>
      <c r="B202" s="160"/>
      <c r="C202" s="160"/>
      <c r="D202" s="160"/>
    </row>
    <row r="203" spans="1:11" x14ac:dyDescent="0.25">
      <c r="A203" s="167">
        <v>24</v>
      </c>
      <c r="B203" s="64">
        <v>1.82267</v>
      </c>
      <c r="C203" s="64">
        <v>0.22111</v>
      </c>
      <c r="D203" s="64">
        <v>0.83006000000000002</v>
      </c>
      <c r="E203" t="s">
        <v>79</v>
      </c>
    </row>
    <row r="204" spans="1:11" x14ac:dyDescent="0.25">
      <c r="A204" s="168"/>
      <c r="B204" s="64">
        <v>1.57243</v>
      </c>
      <c r="C204" s="64">
        <v>0.37916</v>
      </c>
      <c r="D204" s="64">
        <v>0.82764000000000004</v>
      </c>
      <c r="E204" t="s">
        <v>80</v>
      </c>
    </row>
    <row r="205" spans="1:11" x14ac:dyDescent="0.25">
      <c r="A205" s="168"/>
      <c r="B205" s="64">
        <v>1.6004100000000001</v>
      </c>
      <c r="C205" s="64">
        <v>0.33</v>
      </c>
      <c r="D205" s="64">
        <v>0.68327000000000004</v>
      </c>
      <c r="E205" t="s">
        <v>81</v>
      </c>
    </row>
    <row r="206" spans="1:11" ht="15.75" thickBot="1" x14ac:dyDescent="0.3">
      <c r="A206" s="169"/>
      <c r="B206" s="64">
        <v>1.4674700000000001</v>
      </c>
      <c r="C206" s="64">
        <v>0.34</v>
      </c>
      <c r="D206" s="64">
        <v>0.74294000000000004</v>
      </c>
      <c r="E206" t="s">
        <v>110</v>
      </c>
    </row>
  </sheetData>
  <mergeCells count="76">
    <mergeCell ref="A203:A206"/>
    <mergeCell ref="H190:J190"/>
    <mergeCell ref="H191:H192"/>
    <mergeCell ref="I191:I192"/>
    <mergeCell ref="J191:J192"/>
    <mergeCell ref="G193:G196"/>
    <mergeCell ref="A193:A196"/>
    <mergeCell ref="A183:A186"/>
    <mergeCell ref="B200:D200"/>
    <mergeCell ref="B201:B202"/>
    <mergeCell ref="C201:C202"/>
    <mergeCell ref="D201:D202"/>
    <mergeCell ref="G183:G186"/>
    <mergeCell ref="B190:D190"/>
    <mergeCell ref="B191:B192"/>
    <mergeCell ref="C191:C192"/>
    <mergeCell ref="D191:D192"/>
    <mergeCell ref="B168:E168"/>
    <mergeCell ref="B169:B170"/>
    <mergeCell ref="C169:C170"/>
    <mergeCell ref="D169:D170"/>
    <mergeCell ref="E169:E170"/>
    <mergeCell ref="A171:A174"/>
    <mergeCell ref="H171:H174"/>
    <mergeCell ref="B181:B182"/>
    <mergeCell ref="C181:C182"/>
    <mergeCell ref="D181:D182"/>
    <mergeCell ref="B180:D180"/>
    <mergeCell ref="H180:J180"/>
    <mergeCell ref="H181:H182"/>
    <mergeCell ref="I181:I182"/>
    <mergeCell ref="J181:J182"/>
    <mergeCell ref="A161:A164"/>
    <mergeCell ref="I158:L158"/>
    <mergeCell ref="I159:I160"/>
    <mergeCell ref="J159:J160"/>
    <mergeCell ref="K159:K160"/>
    <mergeCell ref="L159:L160"/>
    <mergeCell ref="H161:H164"/>
    <mergeCell ref="B158:E158"/>
    <mergeCell ref="B159:B160"/>
    <mergeCell ref="C159:C160"/>
    <mergeCell ref="D159:D160"/>
    <mergeCell ref="E159:E160"/>
    <mergeCell ref="A151:A154"/>
    <mergeCell ref="I148:L148"/>
    <mergeCell ref="I149:I150"/>
    <mergeCell ref="J149:J150"/>
    <mergeCell ref="K149:K150"/>
    <mergeCell ref="L149:L150"/>
    <mergeCell ref="H151:H154"/>
    <mergeCell ref="W92:Y92"/>
    <mergeCell ref="B148:E148"/>
    <mergeCell ref="B149:B150"/>
    <mergeCell ref="C149:C150"/>
    <mergeCell ref="D149:D150"/>
    <mergeCell ref="E149:E150"/>
    <mergeCell ref="B92:D92"/>
    <mergeCell ref="E92:G92"/>
    <mergeCell ref="H92:J92"/>
    <mergeCell ref="K92:M92"/>
    <mergeCell ref="N92:P92"/>
    <mergeCell ref="R35:U35"/>
    <mergeCell ref="A1:M1"/>
    <mergeCell ref="A7:A10"/>
    <mergeCell ref="A11:A14"/>
    <mergeCell ref="A15:A18"/>
    <mergeCell ref="A19:A22"/>
    <mergeCell ref="B5:F5"/>
    <mergeCell ref="Q92:S92"/>
    <mergeCell ref="T92:V92"/>
    <mergeCell ref="A28:A31"/>
    <mergeCell ref="B35:E35"/>
    <mergeCell ref="F35:I35"/>
    <mergeCell ref="J35:M35"/>
    <mergeCell ref="N35:Q35"/>
  </mergeCells>
  <pageMargins left="0.7" right="0.7" top="0.75" bottom="0.75" header="0.3" footer="0.3"/>
  <pageSetup paperSize="256" orientation="portrait" horizontalDpi="203" verticalDpi="203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99"/>
  <sheetViews>
    <sheetView topLeftCell="A172" workbookViewId="0">
      <selection activeCell="A199" sqref="A199:Y199"/>
    </sheetView>
  </sheetViews>
  <sheetFormatPr defaultRowHeight="14.25" x14ac:dyDescent="0.2"/>
  <cols>
    <col min="1" max="1" width="27.140625" style="2" bestFit="1" customWidth="1"/>
    <col min="2" max="16384" width="9.140625" style="2"/>
  </cols>
  <sheetData>
    <row r="1" spans="1:25" ht="15" x14ac:dyDescent="0.25">
      <c r="A1" s="32" t="s">
        <v>50</v>
      </c>
      <c r="B1" s="32"/>
      <c r="C1" s="32"/>
      <c r="D1" s="32"/>
      <c r="E1" s="32"/>
      <c r="F1" s="32"/>
      <c r="G1" s="32"/>
    </row>
    <row r="2" spans="1:25" s="34" customFormat="1" ht="15" x14ac:dyDescent="0.25">
      <c r="A2" s="33"/>
      <c r="B2" s="33"/>
      <c r="C2" s="33"/>
      <c r="D2" s="33"/>
      <c r="E2" s="33"/>
      <c r="F2" s="33"/>
      <c r="G2" s="33"/>
    </row>
    <row r="3" spans="1:25" ht="15" x14ac:dyDescent="0.25">
      <c r="A3" s="35" t="s">
        <v>27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 ht="15" x14ac:dyDescent="0.2">
      <c r="A4" s="45" t="s">
        <v>84</v>
      </c>
      <c r="B4" s="46" t="s">
        <v>0</v>
      </c>
      <c r="C4" s="46" t="s">
        <v>1</v>
      </c>
      <c r="D4" s="46" t="s">
        <v>2</v>
      </c>
    </row>
    <row r="5" spans="1:25" x14ac:dyDescent="0.2">
      <c r="A5" s="37">
        <v>0.25</v>
      </c>
      <c r="B5" s="46">
        <v>0.22741777123220422</v>
      </c>
      <c r="C5" s="46">
        <v>0.28297755883962783</v>
      </c>
      <c r="D5" s="46">
        <v>0.26055473735886109</v>
      </c>
    </row>
    <row r="6" spans="1:25" x14ac:dyDescent="0.2">
      <c r="A6" s="37">
        <v>0.5</v>
      </c>
      <c r="B6" s="46">
        <v>0.38721158566519392</v>
      </c>
      <c r="C6" s="46">
        <v>0.43897099069512868</v>
      </c>
      <c r="D6" s="46">
        <v>0.46944035346097202</v>
      </c>
    </row>
    <row r="7" spans="1:25" x14ac:dyDescent="0.2">
      <c r="A7" s="37">
        <v>0.75</v>
      </c>
      <c r="B7" s="46">
        <v>0.56325156325156323</v>
      </c>
      <c r="C7" s="46">
        <v>0.56361231361231368</v>
      </c>
      <c r="D7" s="46">
        <v>0.55940355940355935</v>
      </c>
    </row>
    <row r="8" spans="1:25" x14ac:dyDescent="0.2">
      <c r="A8" s="37">
        <v>1</v>
      </c>
      <c r="B8" s="46"/>
      <c r="C8" s="46">
        <v>0.56431308155446092</v>
      </c>
      <c r="D8" s="46">
        <v>0.64764359351988221</v>
      </c>
    </row>
    <row r="9" spans="1:25" x14ac:dyDescent="0.2">
      <c r="A9" s="37">
        <v>2.5</v>
      </c>
      <c r="B9" s="46">
        <v>0.85910652920962205</v>
      </c>
      <c r="C9" s="46">
        <v>0.84646962233169121</v>
      </c>
      <c r="D9" s="46">
        <v>0.955694648993618</v>
      </c>
    </row>
    <row r="10" spans="1:25" x14ac:dyDescent="0.2">
      <c r="A10" s="37">
        <v>5</v>
      </c>
      <c r="B10" s="46">
        <v>1.0157093765341187</v>
      </c>
      <c r="C10" s="46">
        <v>1.034072249589491</v>
      </c>
      <c r="D10" s="46">
        <v>1.1775895925380462</v>
      </c>
    </row>
    <row r="11" spans="1:25" x14ac:dyDescent="0.2">
      <c r="A11" s="37">
        <v>7.5</v>
      </c>
      <c r="B11" s="46">
        <v>1.0169366715758466</v>
      </c>
      <c r="C11" s="46">
        <v>1.152025177887247</v>
      </c>
      <c r="D11" s="46">
        <v>1.3135738831615116</v>
      </c>
    </row>
    <row r="13" spans="1:25" x14ac:dyDescent="0.2">
      <c r="A13" s="170" t="s">
        <v>3</v>
      </c>
      <c r="B13" s="171"/>
      <c r="C13" s="171"/>
      <c r="D13" s="171"/>
      <c r="E13" s="171"/>
      <c r="F13" s="172"/>
    </row>
    <row r="15" spans="1:25" x14ac:dyDescent="0.2">
      <c r="A15" s="1" t="s">
        <v>4</v>
      </c>
    </row>
    <row r="16" spans="1:25" x14ac:dyDescent="0.2">
      <c r="A16" s="1" t="s">
        <v>5</v>
      </c>
      <c r="H16" s="2" t="s">
        <v>6</v>
      </c>
    </row>
    <row r="17" spans="1:9" x14ac:dyDescent="0.2">
      <c r="A17" s="1" t="s">
        <v>7</v>
      </c>
      <c r="B17" s="2">
        <v>1.3029999999999999</v>
      </c>
      <c r="C17" s="2" t="s">
        <v>8</v>
      </c>
      <c r="E17" s="2" t="s">
        <v>9</v>
      </c>
      <c r="F17" s="2">
        <f>B17/0.0005</f>
        <v>2606</v>
      </c>
      <c r="G17" s="2" t="s">
        <v>10</v>
      </c>
      <c r="H17" s="2">
        <f>B20/0.0005</f>
        <v>90.08</v>
      </c>
      <c r="I17" s="2" t="s">
        <v>10</v>
      </c>
    </row>
    <row r="18" spans="1:9" x14ac:dyDescent="0.2">
      <c r="A18" s="1" t="s">
        <v>11</v>
      </c>
      <c r="B18" s="2">
        <v>1.0549999999999999</v>
      </c>
      <c r="C18" s="2" t="s">
        <v>12</v>
      </c>
      <c r="E18" s="2" t="s">
        <v>13</v>
      </c>
      <c r="F18" s="2">
        <f>F17/B18</f>
        <v>2470.1421800947869</v>
      </c>
      <c r="G18" s="2" t="s">
        <v>14</v>
      </c>
      <c r="H18" s="2">
        <f>H17/B18</f>
        <v>85.383886255924168</v>
      </c>
      <c r="I18" s="2" t="s">
        <v>14</v>
      </c>
    </row>
    <row r="19" spans="1:9" x14ac:dyDescent="0.2">
      <c r="A19" s="1" t="s">
        <v>15</v>
      </c>
    </row>
    <row r="20" spans="1:9" x14ac:dyDescent="0.2">
      <c r="A20" s="1" t="s">
        <v>7</v>
      </c>
      <c r="B20" s="2">
        <v>4.5039999999999997E-2</v>
      </c>
      <c r="C20" s="38">
        <f>B20/B17</f>
        <v>3.4566385264773597E-2</v>
      </c>
    </row>
    <row r="21" spans="1:9" x14ac:dyDescent="0.2">
      <c r="A21" s="1" t="s">
        <v>11</v>
      </c>
      <c r="B21" s="2">
        <v>0.1138</v>
      </c>
      <c r="C21" s="38">
        <f>B21/B18</f>
        <v>0.10786729857819906</v>
      </c>
    </row>
    <row r="22" spans="1:9" x14ac:dyDescent="0.2">
      <c r="A22" s="1" t="s">
        <v>16</v>
      </c>
    </row>
    <row r="23" spans="1:9" x14ac:dyDescent="0.2">
      <c r="A23" s="1" t="s">
        <v>7</v>
      </c>
      <c r="B23" s="2" t="s">
        <v>17</v>
      </c>
    </row>
    <row r="24" spans="1:9" x14ac:dyDescent="0.2">
      <c r="A24" s="1" t="s">
        <v>11</v>
      </c>
      <c r="B24" s="2" t="s">
        <v>18</v>
      </c>
    </row>
    <row r="25" spans="1:9" x14ac:dyDescent="0.2">
      <c r="A25" s="1" t="s">
        <v>19</v>
      </c>
    </row>
    <row r="26" spans="1:9" x14ac:dyDescent="0.2">
      <c r="A26" s="1" t="s">
        <v>20</v>
      </c>
      <c r="B26" s="2">
        <v>18</v>
      </c>
    </row>
    <row r="27" spans="1:9" x14ac:dyDescent="0.2">
      <c r="A27" s="1" t="s">
        <v>21</v>
      </c>
      <c r="B27" s="2">
        <v>0.96099999999999997</v>
      </c>
    </row>
    <row r="28" spans="1:9" x14ac:dyDescent="0.2">
      <c r="A28" s="1" t="s">
        <v>22</v>
      </c>
      <c r="B28" s="2">
        <v>8.2580000000000001E-2</v>
      </c>
    </row>
    <row r="29" spans="1:9" x14ac:dyDescent="0.2">
      <c r="A29" s="1" t="s">
        <v>23</v>
      </c>
      <c r="B29" s="2">
        <v>6.7729999999999999E-2</v>
      </c>
    </row>
    <row r="30" spans="1:9" x14ac:dyDescent="0.2">
      <c r="A30" s="1" t="s">
        <v>24</v>
      </c>
    </row>
    <row r="31" spans="1:9" x14ac:dyDescent="0.2">
      <c r="A31" s="1" t="s">
        <v>11</v>
      </c>
      <c r="B31" s="2" t="s">
        <v>25</v>
      </c>
    </row>
    <row r="32" spans="1:9" x14ac:dyDescent="0.2">
      <c r="A32" s="1" t="s">
        <v>26</v>
      </c>
    </row>
    <row r="35" spans="1:25" ht="15" x14ac:dyDescent="0.25">
      <c r="A35" s="35" t="s">
        <v>43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</row>
    <row r="36" spans="1:25" ht="15" x14ac:dyDescent="0.2">
      <c r="A36" s="45" t="s">
        <v>84</v>
      </c>
      <c r="B36" s="46" t="s">
        <v>28</v>
      </c>
      <c r="C36" s="46" t="s">
        <v>29</v>
      </c>
      <c r="D36" s="46" t="s">
        <v>30</v>
      </c>
    </row>
    <row r="37" spans="1:25" x14ac:dyDescent="0.2">
      <c r="A37" s="46">
        <v>0.25</v>
      </c>
      <c r="B37" s="46">
        <v>2.3810000000000001E-2</v>
      </c>
      <c r="C37" s="46">
        <v>1.5855999999999999E-2</v>
      </c>
      <c r="D37" s="46">
        <v>1.6428999999999999E-2</v>
      </c>
    </row>
    <row r="38" spans="1:25" x14ac:dyDescent="0.2">
      <c r="A38" s="46">
        <v>0.5</v>
      </c>
      <c r="B38" s="46">
        <v>3.5094E-2</v>
      </c>
      <c r="C38" s="46">
        <v>2.2991999999999999E-2</v>
      </c>
      <c r="D38" s="46">
        <v>3.5000000000000003E-2</v>
      </c>
    </row>
    <row r="39" spans="1:25" x14ac:dyDescent="0.2">
      <c r="A39" s="46">
        <v>1</v>
      </c>
      <c r="B39" s="46">
        <v>4.7495000000000002E-2</v>
      </c>
      <c r="C39" s="46">
        <v>4.0018999999999999E-2</v>
      </c>
      <c r="D39" s="46">
        <v>4.369E-2</v>
      </c>
    </row>
    <row r="40" spans="1:25" x14ac:dyDescent="0.2">
      <c r="A40" s="46">
        <v>2.5</v>
      </c>
      <c r="B40" s="46">
        <v>7.5769000000000003E-2</v>
      </c>
      <c r="C40" s="46">
        <v>6.6378000000000006E-2</v>
      </c>
      <c r="D40" s="46">
        <v>7.1786000000000003E-2</v>
      </c>
    </row>
    <row r="41" spans="1:25" x14ac:dyDescent="0.2">
      <c r="A41" s="46">
        <v>5</v>
      </c>
      <c r="B41" s="46">
        <v>0.10255499999999999</v>
      </c>
      <c r="C41" s="46">
        <v>8.8408E-2</v>
      </c>
      <c r="D41" s="46">
        <v>9.7500000000000003E-2</v>
      </c>
    </row>
    <row r="42" spans="1:25" x14ac:dyDescent="0.2">
      <c r="A42" s="46">
        <v>7.5</v>
      </c>
      <c r="B42" s="46">
        <v>0.124504</v>
      </c>
      <c r="C42" s="46">
        <v>0.110726</v>
      </c>
      <c r="D42" s="46">
        <v>0.122381</v>
      </c>
    </row>
    <row r="43" spans="1:25" x14ac:dyDescent="0.2">
      <c r="A43" s="46">
        <v>10</v>
      </c>
      <c r="B43" s="46">
        <v>8.9032E-2</v>
      </c>
      <c r="C43" s="46">
        <v>9.2072000000000001E-2</v>
      </c>
      <c r="D43" s="46">
        <v>9.3972E-2</v>
      </c>
    </row>
    <row r="45" spans="1:25" x14ac:dyDescent="0.2">
      <c r="A45" s="173" t="s">
        <v>85</v>
      </c>
      <c r="B45" s="174"/>
      <c r="C45" s="174"/>
      <c r="D45" s="174"/>
    </row>
    <row r="50" spans="1:9" x14ac:dyDescent="0.2">
      <c r="A50" s="1" t="s">
        <v>4</v>
      </c>
    </row>
    <row r="51" spans="1:9" x14ac:dyDescent="0.2">
      <c r="A51" s="1" t="s">
        <v>5</v>
      </c>
      <c r="H51" s="2" t="s">
        <v>6</v>
      </c>
    </row>
    <row r="52" spans="1:9" ht="15" x14ac:dyDescent="0.25">
      <c r="A52" s="31" t="s">
        <v>7</v>
      </c>
      <c r="B52" s="2">
        <v>0.12429999999999999</v>
      </c>
      <c r="C52" s="2" t="s">
        <v>8</v>
      </c>
      <c r="E52" s="2" t="s">
        <v>9</v>
      </c>
      <c r="F52" s="2">
        <f>B52/0.02</f>
        <v>6.2149999999999999</v>
      </c>
      <c r="G52" s="2" t="s">
        <v>10</v>
      </c>
      <c r="H52" s="2">
        <f>B55/0.02</f>
        <v>0.36930000000000002</v>
      </c>
      <c r="I52" s="2" t="s">
        <v>10</v>
      </c>
    </row>
    <row r="53" spans="1:9" ht="15" x14ac:dyDescent="0.25">
      <c r="A53" s="31" t="s">
        <v>11</v>
      </c>
      <c r="B53" s="2">
        <v>1.633</v>
      </c>
      <c r="C53" s="2" t="s">
        <v>12</v>
      </c>
      <c r="E53" s="2" t="s">
        <v>13</v>
      </c>
      <c r="F53" s="2">
        <f>F52/B53</f>
        <v>3.8058787507654621</v>
      </c>
      <c r="G53" s="2" t="s">
        <v>14</v>
      </c>
      <c r="H53" s="2">
        <f>H52/B53</f>
        <v>0.22614819350887938</v>
      </c>
      <c r="I53" s="2" t="s">
        <v>14</v>
      </c>
    </row>
    <row r="54" spans="1:9" x14ac:dyDescent="0.2">
      <c r="A54" s="1" t="s">
        <v>15</v>
      </c>
    </row>
    <row r="55" spans="1:9" ht="15" x14ac:dyDescent="0.25">
      <c r="A55" s="31" t="s">
        <v>7</v>
      </c>
      <c r="B55" s="2">
        <v>7.3860000000000002E-3</v>
      </c>
      <c r="C55" s="38">
        <f>B55/B52</f>
        <v>5.942075623491553E-2</v>
      </c>
    </row>
    <row r="56" spans="1:9" ht="15" x14ac:dyDescent="0.25">
      <c r="A56" s="31" t="s">
        <v>11</v>
      </c>
      <c r="B56" s="2">
        <v>0.32500000000000001</v>
      </c>
      <c r="C56" s="38">
        <f>B56/B53</f>
        <v>0.19902020820575628</v>
      </c>
    </row>
    <row r="57" spans="1:9" x14ac:dyDescent="0.2">
      <c r="A57" s="1" t="s">
        <v>16</v>
      </c>
    </row>
    <row r="58" spans="1:9" x14ac:dyDescent="0.2">
      <c r="A58" s="1" t="s">
        <v>7</v>
      </c>
      <c r="B58" s="2" t="s">
        <v>31</v>
      </c>
    </row>
    <row r="59" spans="1:9" x14ac:dyDescent="0.2">
      <c r="A59" s="1" t="s">
        <v>11</v>
      </c>
      <c r="B59" s="2" t="s">
        <v>32</v>
      </c>
    </row>
    <row r="60" spans="1:9" x14ac:dyDescent="0.2">
      <c r="A60" s="1" t="s">
        <v>19</v>
      </c>
    </row>
    <row r="61" spans="1:9" x14ac:dyDescent="0.2">
      <c r="A61" s="1" t="s">
        <v>20</v>
      </c>
      <c r="B61" s="2">
        <v>19</v>
      </c>
    </row>
    <row r="62" spans="1:9" x14ac:dyDescent="0.2">
      <c r="A62" s="1" t="s">
        <v>21</v>
      </c>
      <c r="B62" s="2">
        <v>0.91669999999999996</v>
      </c>
    </row>
    <row r="63" spans="1:9" x14ac:dyDescent="0.2">
      <c r="A63" s="1" t="s">
        <v>22</v>
      </c>
      <c r="B63" s="2">
        <v>2.1280000000000001E-3</v>
      </c>
    </row>
    <row r="64" spans="1:9" x14ac:dyDescent="0.2">
      <c r="A64" s="1" t="s">
        <v>23</v>
      </c>
      <c r="B64" s="2">
        <v>1.0580000000000001E-2</v>
      </c>
    </row>
    <row r="65" spans="1:25" x14ac:dyDescent="0.2">
      <c r="A65" s="1" t="s">
        <v>24</v>
      </c>
    </row>
    <row r="66" spans="1:25" x14ac:dyDescent="0.2">
      <c r="A66" s="1" t="s">
        <v>11</v>
      </c>
      <c r="B66" s="2" t="s">
        <v>25</v>
      </c>
    </row>
    <row r="67" spans="1:25" x14ac:dyDescent="0.2">
      <c r="A67" s="1" t="s">
        <v>26</v>
      </c>
    </row>
    <row r="69" spans="1:25" ht="15" x14ac:dyDescent="0.25">
      <c r="A69" s="35" t="s">
        <v>44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</row>
    <row r="70" spans="1:25" ht="15" x14ac:dyDescent="0.2">
      <c r="A70" s="45" t="s">
        <v>84</v>
      </c>
      <c r="B70" s="46" t="s">
        <v>28</v>
      </c>
      <c r="C70" s="46" t="s">
        <v>29</v>
      </c>
      <c r="D70" s="46" t="s">
        <v>30</v>
      </c>
    </row>
    <row r="71" spans="1:25" x14ac:dyDescent="0.2">
      <c r="A71" s="46">
        <v>0.25</v>
      </c>
      <c r="B71" s="46">
        <v>1.3348E-2</v>
      </c>
      <c r="C71" s="46">
        <v>1.5532000000000001E-2</v>
      </c>
      <c r="D71" s="46">
        <v>1.6993000000000001E-2</v>
      </c>
    </row>
    <row r="72" spans="1:25" x14ac:dyDescent="0.2">
      <c r="A72" s="46">
        <v>0.5</v>
      </c>
      <c r="B72" s="46">
        <v>2.3900000000000001E-2</v>
      </c>
      <c r="C72" s="46">
        <v>2.7064999999999999E-2</v>
      </c>
      <c r="D72" s="46">
        <v>3.0433999999999999E-2</v>
      </c>
    </row>
    <row r="73" spans="1:25" x14ac:dyDescent="0.2">
      <c r="A73" s="46">
        <v>1</v>
      </c>
      <c r="B73" s="46">
        <v>4.9964000000000001E-2</v>
      </c>
      <c r="C73" s="46">
        <v>5.3012999999999998E-2</v>
      </c>
      <c r="D73" s="46">
        <v>5.8276000000000001E-2</v>
      </c>
    </row>
    <row r="74" spans="1:25" x14ac:dyDescent="0.2">
      <c r="A74" s="46">
        <v>2.5</v>
      </c>
      <c r="B74" s="46">
        <v>9.2207999999999998E-2</v>
      </c>
      <c r="C74" s="46">
        <v>9.2448000000000002E-2</v>
      </c>
      <c r="D74" s="46">
        <v>9.9077999999999999E-2</v>
      </c>
    </row>
    <row r="75" spans="1:25" x14ac:dyDescent="0.2">
      <c r="A75" s="46">
        <v>5</v>
      </c>
      <c r="B75" s="46">
        <v>0.123737</v>
      </c>
      <c r="C75" s="46">
        <v>0.123791</v>
      </c>
      <c r="D75" s="46">
        <v>0.13018399999999999</v>
      </c>
    </row>
    <row r="76" spans="1:25" x14ac:dyDescent="0.2">
      <c r="A76" s="46">
        <v>7.5</v>
      </c>
      <c r="B76" s="46">
        <v>0.14042199999999999</v>
      </c>
      <c r="C76" s="46">
        <v>0.140067</v>
      </c>
      <c r="D76" s="46">
        <v>0.14746500000000001</v>
      </c>
    </row>
    <row r="77" spans="1:25" x14ac:dyDescent="0.2">
      <c r="A77" s="46">
        <v>15</v>
      </c>
      <c r="B77" s="46">
        <v>0.19531299999999999</v>
      </c>
      <c r="C77" s="46">
        <v>0.188058</v>
      </c>
      <c r="D77" s="46">
        <v>0.20410900000000001</v>
      </c>
    </row>
    <row r="79" spans="1:25" ht="15" x14ac:dyDescent="0.2">
      <c r="A79" s="39" t="s">
        <v>86</v>
      </c>
      <c r="B79" s="40"/>
      <c r="C79" s="40"/>
      <c r="D79" s="40"/>
      <c r="E79" s="40"/>
      <c r="F79" s="41"/>
      <c r="G79" s="41"/>
      <c r="H79" s="42"/>
    </row>
    <row r="81" spans="1:9" x14ac:dyDescent="0.2">
      <c r="A81" s="1" t="s">
        <v>4</v>
      </c>
    </row>
    <row r="82" spans="1:9" x14ac:dyDescent="0.2">
      <c r="A82" s="1" t="s">
        <v>5</v>
      </c>
      <c r="H82" s="2" t="s">
        <v>6</v>
      </c>
    </row>
    <row r="83" spans="1:9" x14ac:dyDescent="0.2">
      <c r="A83" s="1" t="s">
        <v>7</v>
      </c>
      <c r="B83" s="2">
        <v>0.23860000000000001</v>
      </c>
      <c r="C83" s="2" t="s">
        <v>8</v>
      </c>
      <c r="E83" s="2" t="s">
        <v>9</v>
      </c>
      <c r="F83" s="2">
        <f>B83/0.4</f>
        <v>0.59650000000000003</v>
      </c>
      <c r="G83" s="2" t="s">
        <v>10</v>
      </c>
      <c r="H83" s="2">
        <f>B86/0.4</f>
        <v>2.3229999999999997E-2</v>
      </c>
      <c r="I83" s="2" t="s">
        <v>10</v>
      </c>
    </row>
    <row r="84" spans="1:9" x14ac:dyDescent="0.2">
      <c r="A84" s="1" t="s">
        <v>11</v>
      </c>
      <c r="B84" s="2">
        <v>4.1159999999999997</v>
      </c>
      <c r="C84" s="2" t="s">
        <v>12</v>
      </c>
      <c r="E84" s="2" t="s">
        <v>13</v>
      </c>
      <c r="F84" s="2">
        <f>F83/B84*60</f>
        <v>8.6953352769679313</v>
      </c>
      <c r="G84" s="2" t="s">
        <v>33</v>
      </c>
      <c r="H84" s="2">
        <f>H83/B84</f>
        <v>5.6438289601554907E-3</v>
      </c>
      <c r="I84" s="2" t="s">
        <v>14</v>
      </c>
    </row>
    <row r="85" spans="1:9" x14ac:dyDescent="0.2">
      <c r="A85" s="1" t="s">
        <v>15</v>
      </c>
    </row>
    <row r="86" spans="1:9" x14ac:dyDescent="0.2">
      <c r="A86" s="1" t="s">
        <v>7</v>
      </c>
      <c r="B86" s="2">
        <v>9.2919999999999999E-3</v>
      </c>
      <c r="C86" s="38">
        <f>B86/B83</f>
        <v>3.8943839061190276E-2</v>
      </c>
    </row>
    <row r="87" spans="1:9" x14ac:dyDescent="0.2">
      <c r="A87" s="1" t="s">
        <v>11</v>
      </c>
      <c r="B87" s="2">
        <v>0.40939999999999999</v>
      </c>
      <c r="C87" s="38">
        <f>B87/B84</f>
        <v>9.9465500485908659E-2</v>
      </c>
    </row>
    <row r="88" spans="1:9" x14ac:dyDescent="0.2">
      <c r="A88" s="1" t="s">
        <v>16</v>
      </c>
    </row>
    <row r="89" spans="1:9" x14ac:dyDescent="0.2">
      <c r="A89" s="1" t="s">
        <v>7</v>
      </c>
      <c r="B89" s="2" t="s">
        <v>34</v>
      </c>
    </row>
    <row r="90" spans="1:9" x14ac:dyDescent="0.2">
      <c r="A90" s="1" t="s">
        <v>11</v>
      </c>
      <c r="B90" s="2" t="s">
        <v>35</v>
      </c>
    </row>
    <row r="91" spans="1:9" x14ac:dyDescent="0.2">
      <c r="A91" s="1" t="s">
        <v>19</v>
      </c>
    </row>
    <row r="92" spans="1:9" x14ac:dyDescent="0.2">
      <c r="A92" s="1" t="s">
        <v>20</v>
      </c>
      <c r="B92" s="2">
        <v>19</v>
      </c>
    </row>
    <row r="93" spans="1:9" x14ac:dyDescent="0.2">
      <c r="A93" s="1" t="s">
        <v>21</v>
      </c>
      <c r="B93" s="2">
        <v>0.98480000000000001</v>
      </c>
    </row>
    <row r="94" spans="1:9" x14ac:dyDescent="0.2">
      <c r="A94" s="1" t="s">
        <v>22</v>
      </c>
      <c r="B94" s="2">
        <v>1.1950000000000001E-3</v>
      </c>
    </row>
    <row r="95" spans="1:9" x14ac:dyDescent="0.2">
      <c r="A95" s="1" t="s">
        <v>23</v>
      </c>
      <c r="B95" s="2">
        <v>7.9290000000000003E-3</v>
      </c>
    </row>
    <row r="96" spans="1:9" x14ac:dyDescent="0.2">
      <c r="A96" s="1" t="s">
        <v>24</v>
      </c>
    </row>
    <row r="97" spans="1:25" x14ac:dyDescent="0.2">
      <c r="A97" s="1" t="s">
        <v>11</v>
      </c>
      <c r="B97" s="2" t="s">
        <v>25</v>
      </c>
    </row>
    <row r="98" spans="1:25" x14ac:dyDescent="0.2">
      <c r="A98" s="1" t="s">
        <v>26</v>
      </c>
    </row>
    <row r="99" spans="1:25" x14ac:dyDescent="0.2">
      <c r="A99" s="1" t="s">
        <v>36</v>
      </c>
      <c r="B99" s="2">
        <v>21</v>
      </c>
    </row>
    <row r="101" spans="1:25" ht="15" x14ac:dyDescent="0.25">
      <c r="A101" s="35" t="s">
        <v>45</v>
      </c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</row>
    <row r="102" spans="1:25" ht="15" x14ac:dyDescent="0.2">
      <c r="A102" s="45" t="s">
        <v>84</v>
      </c>
      <c r="B102" s="46" t="s">
        <v>0</v>
      </c>
      <c r="C102" s="46" t="s">
        <v>1</v>
      </c>
      <c r="D102" s="46" t="s">
        <v>2</v>
      </c>
    </row>
    <row r="103" spans="1:25" x14ac:dyDescent="0.2">
      <c r="A103" s="37">
        <v>0.25</v>
      </c>
      <c r="B103" s="46">
        <v>3.3259695630829651E-2</v>
      </c>
      <c r="C103" s="46">
        <v>4.0394088669950749E-2</v>
      </c>
      <c r="D103" s="46">
        <v>4.6023564064801174E-2</v>
      </c>
    </row>
    <row r="104" spans="1:25" x14ac:dyDescent="0.2">
      <c r="A104" s="37">
        <v>0.5</v>
      </c>
      <c r="B104" s="46">
        <v>5.9646539027982323E-2</v>
      </c>
      <c r="C104" s="46">
        <v>6.3492063492063502E-2</v>
      </c>
      <c r="D104" s="46"/>
    </row>
    <row r="105" spans="1:25" x14ac:dyDescent="0.2">
      <c r="A105" s="37">
        <v>1</v>
      </c>
      <c r="B105" s="46">
        <v>9.2169857633775165E-2</v>
      </c>
      <c r="C105" s="46">
        <v>0.10686918445539136</v>
      </c>
      <c r="D105" s="46">
        <v>6.6273932253313697E-2</v>
      </c>
    </row>
    <row r="106" spans="1:25" x14ac:dyDescent="0.2">
      <c r="A106" s="37">
        <v>2.5</v>
      </c>
      <c r="B106" s="46">
        <v>0.16151202749140892</v>
      </c>
      <c r="C106" s="46">
        <v>0.180623973727422</v>
      </c>
      <c r="D106" s="46">
        <v>0.18900343642611683</v>
      </c>
    </row>
    <row r="107" spans="1:25" x14ac:dyDescent="0.2">
      <c r="A107" s="37">
        <v>5</v>
      </c>
      <c r="B107" s="46">
        <v>0.22017673048600883</v>
      </c>
      <c r="C107" s="46">
        <v>0.19088669950738915</v>
      </c>
      <c r="D107" s="46">
        <v>0.23944526264113897</v>
      </c>
    </row>
    <row r="108" spans="1:25" x14ac:dyDescent="0.2">
      <c r="A108" s="37">
        <v>7.5</v>
      </c>
      <c r="B108" s="46">
        <v>0.24631811487481592</v>
      </c>
      <c r="C108" s="46">
        <v>0.25561029009304875</v>
      </c>
      <c r="D108" s="46">
        <v>0.26239567992145307</v>
      </c>
    </row>
    <row r="109" spans="1:25" x14ac:dyDescent="0.2">
      <c r="A109" s="37">
        <v>15</v>
      </c>
      <c r="B109" s="46">
        <v>0.23384879725085911</v>
      </c>
      <c r="C109" s="46">
        <v>0.28190967108492887</v>
      </c>
      <c r="D109" s="46">
        <v>0.31848306332842419</v>
      </c>
    </row>
    <row r="111" spans="1:25" x14ac:dyDescent="0.2">
      <c r="A111" s="170" t="s">
        <v>37</v>
      </c>
      <c r="B111" s="171"/>
      <c r="C111" s="171"/>
      <c r="D111" s="171"/>
      <c r="E111" s="171"/>
      <c r="F111" s="172"/>
    </row>
    <row r="113" spans="1:9" x14ac:dyDescent="0.2">
      <c r="A113" s="1" t="s">
        <v>4</v>
      </c>
    </row>
    <row r="114" spans="1:9" x14ac:dyDescent="0.2">
      <c r="A114" s="1" t="s">
        <v>5</v>
      </c>
      <c r="H114" s="2" t="s">
        <v>6</v>
      </c>
    </row>
    <row r="115" spans="1:9" x14ac:dyDescent="0.2">
      <c r="A115" s="1" t="s">
        <v>7</v>
      </c>
      <c r="B115" s="2">
        <v>0.32300000000000001</v>
      </c>
      <c r="C115" s="2" t="s">
        <v>8</v>
      </c>
      <c r="E115" s="2" t="s">
        <v>9</v>
      </c>
      <c r="F115" s="2">
        <f>B115/0.25</f>
        <v>1.292</v>
      </c>
      <c r="G115" s="2" t="s">
        <v>10</v>
      </c>
      <c r="H115" s="2">
        <f>B118/0.25</f>
        <v>6.1839999999999999E-2</v>
      </c>
      <c r="I115" s="2" t="s">
        <v>10</v>
      </c>
    </row>
    <row r="116" spans="1:9" x14ac:dyDescent="0.2">
      <c r="A116" s="1" t="s">
        <v>11</v>
      </c>
      <c r="B116" s="2">
        <v>2.2519999999999998</v>
      </c>
      <c r="C116" s="2" t="s">
        <v>12</v>
      </c>
      <c r="E116" s="2" t="s">
        <v>13</v>
      </c>
      <c r="F116" s="2">
        <f>F115/B116</f>
        <v>0.57371225577264662</v>
      </c>
      <c r="G116" s="2" t="s">
        <v>14</v>
      </c>
      <c r="H116" s="2">
        <f>H115/B116</f>
        <v>2.7460035523978688E-2</v>
      </c>
      <c r="I116" s="2" t="s">
        <v>14</v>
      </c>
    </row>
    <row r="117" spans="1:9" x14ac:dyDescent="0.2">
      <c r="A117" s="1" t="s">
        <v>15</v>
      </c>
    </row>
    <row r="118" spans="1:9" x14ac:dyDescent="0.2">
      <c r="A118" s="1" t="s">
        <v>7</v>
      </c>
      <c r="B118" s="2">
        <v>1.546E-2</v>
      </c>
      <c r="C118" s="38">
        <f>B118/B115</f>
        <v>4.7863777089783281E-2</v>
      </c>
    </row>
    <row r="119" spans="1:9" x14ac:dyDescent="0.2">
      <c r="A119" s="1" t="s">
        <v>11</v>
      </c>
      <c r="B119" s="2">
        <v>0.34239999999999998</v>
      </c>
      <c r="C119" s="38">
        <f>B119/B116</f>
        <v>0.15204262877442273</v>
      </c>
    </row>
    <row r="120" spans="1:9" x14ac:dyDescent="0.2">
      <c r="A120" s="1" t="s">
        <v>16</v>
      </c>
    </row>
    <row r="121" spans="1:9" x14ac:dyDescent="0.2">
      <c r="A121" s="1" t="s">
        <v>7</v>
      </c>
      <c r="B121" s="2" t="s">
        <v>38</v>
      </c>
    </row>
    <row r="122" spans="1:9" x14ac:dyDescent="0.2">
      <c r="A122" s="1" t="s">
        <v>11</v>
      </c>
      <c r="B122" s="2" t="s">
        <v>39</v>
      </c>
    </row>
    <row r="123" spans="1:9" x14ac:dyDescent="0.2">
      <c r="A123" s="1" t="s">
        <v>19</v>
      </c>
    </row>
    <row r="124" spans="1:9" x14ac:dyDescent="0.2">
      <c r="A124" s="1" t="s">
        <v>20</v>
      </c>
      <c r="B124" s="2">
        <v>18</v>
      </c>
    </row>
    <row r="125" spans="1:9" x14ac:dyDescent="0.2">
      <c r="A125" s="1" t="s">
        <v>21</v>
      </c>
      <c r="B125" s="2">
        <v>0.95589999999999997</v>
      </c>
    </row>
    <row r="126" spans="1:9" x14ac:dyDescent="0.2">
      <c r="A126" s="1" t="s">
        <v>22</v>
      </c>
      <c r="B126" s="2">
        <v>7.2059999999999997E-3</v>
      </c>
    </row>
    <row r="127" spans="1:9" x14ac:dyDescent="0.2">
      <c r="A127" s="1" t="s">
        <v>23</v>
      </c>
      <c r="B127" s="2">
        <v>2.001E-2</v>
      </c>
    </row>
    <row r="128" spans="1:9" x14ac:dyDescent="0.2">
      <c r="A128" s="1" t="s">
        <v>24</v>
      </c>
    </row>
    <row r="129" spans="1:25" x14ac:dyDescent="0.2">
      <c r="A129" s="1" t="s">
        <v>11</v>
      </c>
      <c r="B129" s="2" t="s">
        <v>25</v>
      </c>
    </row>
    <row r="130" spans="1:25" x14ac:dyDescent="0.2">
      <c r="A130" s="1" t="s">
        <v>26</v>
      </c>
    </row>
    <row r="131" spans="1:25" x14ac:dyDescent="0.2">
      <c r="A131" s="1" t="s">
        <v>36</v>
      </c>
      <c r="B131" s="2">
        <v>20</v>
      </c>
    </row>
    <row r="134" spans="1:25" ht="15" x14ac:dyDescent="0.25">
      <c r="A134" s="35" t="s">
        <v>46</v>
      </c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</row>
    <row r="135" spans="1:25" ht="15" x14ac:dyDescent="0.2">
      <c r="A135" s="45" t="s">
        <v>84</v>
      </c>
      <c r="B135" s="46" t="s">
        <v>28</v>
      </c>
      <c r="C135" s="46" t="s">
        <v>29</v>
      </c>
      <c r="D135" s="46" t="s">
        <v>30</v>
      </c>
    </row>
    <row r="136" spans="1:25" x14ac:dyDescent="0.2">
      <c r="A136" s="46">
        <v>0.25</v>
      </c>
      <c r="B136" s="46">
        <v>0.13261899999999999</v>
      </c>
      <c r="C136" s="46">
        <v>0.13266</v>
      </c>
      <c r="D136" s="46">
        <v>0.13368099999999999</v>
      </c>
    </row>
    <row r="137" spans="1:25" x14ac:dyDescent="0.2">
      <c r="A137" s="46">
        <v>0.5</v>
      </c>
      <c r="B137" s="46">
        <v>0.23404800000000001</v>
      </c>
      <c r="C137" s="46">
        <v>0.22193399999999999</v>
      </c>
      <c r="D137" s="46">
        <v>0.220833</v>
      </c>
    </row>
    <row r="138" spans="1:25" x14ac:dyDescent="0.2">
      <c r="A138" s="46">
        <v>0.75</v>
      </c>
      <c r="B138" s="46">
        <v>0.30208299999999999</v>
      </c>
      <c r="C138" s="46">
        <v>0.301736</v>
      </c>
      <c r="D138" s="46">
        <v>0.30486099999999999</v>
      </c>
    </row>
    <row r="139" spans="1:25" x14ac:dyDescent="0.2">
      <c r="A139" s="46">
        <v>1</v>
      </c>
      <c r="B139" s="46">
        <v>0.345833</v>
      </c>
      <c r="C139" s="46">
        <v>0.32438699999999998</v>
      </c>
      <c r="D139" s="46">
        <v>0.34722199999999998</v>
      </c>
    </row>
    <row r="140" spans="1:25" x14ac:dyDescent="0.2">
      <c r="A140" s="46">
        <v>2.5</v>
      </c>
      <c r="B140" s="46">
        <v>0.46607100000000001</v>
      </c>
      <c r="C140" s="46">
        <v>0.44040400000000002</v>
      </c>
      <c r="D140" s="46">
        <v>0.46701399999999998</v>
      </c>
    </row>
    <row r="141" spans="1:25" x14ac:dyDescent="0.2">
      <c r="A141" s="46">
        <v>5</v>
      </c>
      <c r="B141" s="46">
        <v>0.49821399999999999</v>
      </c>
      <c r="C141" s="46">
        <v>0.46993699999999999</v>
      </c>
      <c r="D141" s="46">
        <v>0.51875000000000004</v>
      </c>
    </row>
    <row r="142" spans="1:25" x14ac:dyDescent="0.2">
      <c r="A142" s="46">
        <v>7.5</v>
      </c>
      <c r="B142" s="46">
        <v>0.53273800000000004</v>
      </c>
      <c r="C142" s="46">
        <v>0.50783999999999996</v>
      </c>
      <c r="D142" s="46">
        <v>0.57083300000000003</v>
      </c>
    </row>
    <row r="144" spans="1:25" ht="15" x14ac:dyDescent="0.2">
      <c r="A144" s="39" t="s">
        <v>87</v>
      </c>
      <c r="B144" s="40"/>
      <c r="C144" s="40"/>
      <c r="D144" s="40"/>
      <c r="E144" s="40"/>
      <c r="F144" s="40"/>
      <c r="G144" s="40"/>
      <c r="H144" s="43"/>
      <c r="I144" s="44"/>
    </row>
    <row r="146" spans="1:9" x14ac:dyDescent="0.2">
      <c r="A146" s="1" t="s">
        <v>4</v>
      </c>
    </row>
    <row r="147" spans="1:9" x14ac:dyDescent="0.2">
      <c r="A147" s="1" t="s">
        <v>5</v>
      </c>
      <c r="H147" s="2" t="s">
        <v>6</v>
      </c>
    </row>
    <row r="148" spans="1:9" x14ac:dyDescent="0.2">
      <c r="A148" s="1" t="s">
        <v>7</v>
      </c>
      <c r="B148" s="2">
        <v>0.5867</v>
      </c>
      <c r="C148" s="2" t="s">
        <v>8</v>
      </c>
      <c r="E148" s="2" t="s">
        <v>9</v>
      </c>
      <c r="F148" s="2">
        <f>B148/0.01</f>
        <v>58.67</v>
      </c>
      <c r="G148" s="2" t="s">
        <v>10</v>
      </c>
      <c r="H148" s="2">
        <f>B151/0.01</f>
        <v>1.0129999999999999</v>
      </c>
      <c r="I148" s="2" t="s">
        <v>10</v>
      </c>
    </row>
    <row r="149" spans="1:9" x14ac:dyDescent="0.2">
      <c r="A149" s="1" t="s">
        <v>11</v>
      </c>
      <c r="B149" s="2">
        <v>0.75749999999999995</v>
      </c>
      <c r="C149" s="2" t="s">
        <v>12</v>
      </c>
      <c r="E149" s="2" t="s">
        <v>13</v>
      </c>
      <c r="F149" s="2">
        <f>F148/B149</f>
        <v>77.452145214521465</v>
      </c>
      <c r="G149" s="2" t="s">
        <v>40</v>
      </c>
      <c r="H149" s="2">
        <f>H148/B149</f>
        <v>1.3372937293729372</v>
      </c>
      <c r="I149" s="2" t="s">
        <v>14</v>
      </c>
    </row>
    <row r="150" spans="1:9" x14ac:dyDescent="0.2">
      <c r="A150" s="1" t="s">
        <v>15</v>
      </c>
    </row>
    <row r="151" spans="1:9" x14ac:dyDescent="0.2">
      <c r="A151" s="1" t="s">
        <v>7</v>
      </c>
      <c r="B151" s="2">
        <v>1.013E-2</v>
      </c>
      <c r="C151" s="38">
        <f>B151/B148</f>
        <v>1.726606442815749E-2</v>
      </c>
    </row>
    <row r="152" spans="1:9" x14ac:dyDescent="0.2">
      <c r="A152" s="1" t="s">
        <v>11</v>
      </c>
      <c r="B152" s="2">
        <v>4.3549999999999998E-2</v>
      </c>
      <c r="C152" s="38">
        <f>B152/B149</f>
        <v>5.7491749174917492E-2</v>
      </c>
    </row>
    <row r="153" spans="1:9" x14ac:dyDescent="0.2">
      <c r="A153" s="1" t="s">
        <v>16</v>
      </c>
    </row>
    <row r="154" spans="1:9" x14ac:dyDescent="0.2">
      <c r="A154" s="1" t="s">
        <v>7</v>
      </c>
      <c r="B154" s="2" t="s">
        <v>41</v>
      </c>
    </row>
    <row r="155" spans="1:9" x14ac:dyDescent="0.2">
      <c r="A155" s="1" t="s">
        <v>11</v>
      </c>
      <c r="B155" s="2" t="s">
        <v>42</v>
      </c>
    </row>
    <row r="156" spans="1:9" x14ac:dyDescent="0.2">
      <c r="A156" s="1" t="s">
        <v>19</v>
      </c>
    </row>
    <row r="157" spans="1:9" x14ac:dyDescent="0.2">
      <c r="A157" s="1" t="s">
        <v>20</v>
      </c>
      <c r="B157" s="2">
        <v>19</v>
      </c>
    </row>
    <row r="158" spans="1:9" x14ac:dyDescent="0.2">
      <c r="A158" s="1" t="s">
        <v>21</v>
      </c>
      <c r="B158" s="2">
        <v>0.98499999999999999</v>
      </c>
    </row>
    <row r="159" spans="1:9" x14ac:dyDescent="0.2">
      <c r="A159" s="1" t="s">
        <v>22</v>
      </c>
      <c r="B159" s="2">
        <v>6.0169999999999998E-3</v>
      </c>
    </row>
    <row r="160" spans="1:9" x14ac:dyDescent="0.2">
      <c r="A160" s="1" t="s">
        <v>23</v>
      </c>
      <c r="B160" s="2">
        <v>1.78E-2</v>
      </c>
    </row>
    <row r="161" spans="1:25" x14ac:dyDescent="0.2">
      <c r="A161" s="1" t="s">
        <v>24</v>
      </c>
    </row>
    <row r="162" spans="1:25" x14ac:dyDescent="0.2">
      <c r="A162" s="1" t="s">
        <v>11</v>
      </c>
      <c r="B162" s="2" t="s">
        <v>25</v>
      </c>
    </row>
    <row r="163" spans="1:25" x14ac:dyDescent="0.2">
      <c r="A163" s="1" t="s">
        <v>26</v>
      </c>
    </row>
    <row r="164" spans="1:25" x14ac:dyDescent="0.2">
      <c r="A164" s="1" t="s">
        <v>36</v>
      </c>
      <c r="B164" s="2">
        <v>21</v>
      </c>
    </row>
    <row r="166" spans="1:25" ht="15" x14ac:dyDescent="0.25">
      <c r="A166" s="35" t="s">
        <v>46</v>
      </c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</row>
    <row r="167" spans="1:25" ht="15" x14ac:dyDescent="0.2">
      <c r="A167" s="45" t="s">
        <v>84</v>
      </c>
      <c r="B167" s="46" t="s">
        <v>28</v>
      </c>
      <c r="C167" s="46" t="s">
        <v>29</v>
      </c>
      <c r="D167" s="46" t="s">
        <v>30</v>
      </c>
    </row>
    <row r="168" spans="1:25" x14ac:dyDescent="0.2">
      <c r="A168" s="46">
        <v>0.25</v>
      </c>
      <c r="B168" s="46">
        <v>8.1554000000000001E-2</v>
      </c>
      <c r="C168" s="46">
        <v>8.5296999999999998E-2</v>
      </c>
      <c r="D168" s="46">
        <v>7.6045000000000001E-2</v>
      </c>
    </row>
    <row r="169" spans="1:25" x14ac:dyDescent="0.2">
      <c r="A169" s="46">
        <v>0.5</v>
      </c>
      <c r="B169" s="46">
        <v>0.15394099999999999</v>
      </c>
      <c r="C169" s="46">
        <v>0.16053000000000001</v>
      </c>
      <c r="D169" s="46">
        <v>0.150753</v>
      </c>
    </row>
    <row r="170" spans="1:25" x14ac:dyDescent="0.2">
      <c r="A170" s="46">
        <v>1</v>
      </c>
      <c r="B170" s="46">
        <v>0.22495899999999999</v>
      </c>
      <c r="C170" s="46">
        <v>0.22925899999999999</v>
      </c>
      <c r="D170" s="46">
        <v>0.213921</v>
      </c>
    </row>
    <row r="171" spans="1:25" x14ac:dyDescent="0.2">
      <c r="A171" s="46">
        <v>2.5</v>
      </c>
      <c r="B171" s="46">
        <v>0.44677099999999997</v>
      </c>
      <c r="C171" s="46">
        <v>0.464777</v>
      </c>
      <c r="D171" s="46">
        <v>0.422012</v>
      </c>
    </row>
    <row r="172" spans="1:25" x14ac:dyDescent="0.2">
      <c r="A172" s="46">
        <v>5</v>
      </c>
      <c r="B172" s="46">
        <v>0.73152700000000004</v>
      </c>
      <c r="C172" s="46">
        <v>0.75711799999999996</v>
      </c>
      <c r="D172" s="46">
        <v>0.69776499999999997</v>
      </c>
    </row>
    <row r="173" spans="1:25" x14ac:dyDescent="0.2">
      <c r="A173" s="46">
        <v>7.5</v>
      </c>
      <c r="B173" s="46">
        <v>0.96825399999999995</v>
      </c>
      <c r="C173" s="46">
        <v>0.99680899999999995</v>
      </c>
      <c r="D173" s="46">
        <v>0.92601999999999995</v>
      </c>
    </row>
    <row r="174" spans="1:25" x14ac:dyDescent="0.2">
      <c r="A174" s="46">
        <v>15</v>
      </c>
      <c r="B174" s="46">
        <v>0.82446549999999996</v>
      </c>
      <c r="C174" s="46">
        <v>0.78194850000000005</v>
      </c>
      <c r="D174" s="46">
        <v>0.89382899999999998</v>
      </c>
    </row>
    <row r="175" spans="1:25" x14ac:dyDescent="0.2">
      <c r="A175" s="46">
        <v>30</v>
      </c>
      <c r="B175" s="46">
        <v>0.99805600000000005</v>
      </c>
      <c r="C175" s="46">
        <v>0.98396499999999998</v>
      </c>
      <c r="D175" s="46">
        <v>0.98906700000000003</v>
      </c>
    </row>
    <row r="177" spans="1:9" x14ac:dyDescent="0.2">
      <c r="A177" s="170" t="s">
        <v>47</v>
      </c>
      <c r="B177" s="171"/>
      <c r="C177" s="171"/>
      <c r="D177" s="171"/>
      <c r="E177" s="171"/>
      <c r="F177" s="172"/>
    </row>
    <row r="179" spans="1:9" x14ac:dyDescent="0.2">
      <c r="A179" s="1" t="s">
        <v>4</v>
      </c>
    </row>
    <row r="180" spans="1:9" x14ac:dyDescent="0.2">
      <c r="A180" s="1" t="s">
        <v>5</v>
      </c>
      <c r="H180" s="2" t="s">
        <v>6</v>
      </c>
    </row>
    <row r="181" spans="1:9" x14ac:dyDescent="0.2">
      <c r="A181" s="1" t="s">
        <v>7</v>
      </c>
      <c r="B181" s="2">
        <v>1.111</v>
      </c>
      <c r="C181" s="2" t="s">
        <v>8</v>
      </c>
      <c r="E181" s="2" t="s">
        <v>9</v>
      </c>
      <c r="F181" s="2">
        <f>B181/0.05</f>
        <v>22.22</v>
      </c>
      <c r="G181" s="2" t="s">
        <v>10</v>
      </c>
      <c r="H181" s="2">
        <f>B184/0.05</f>
        <v>1.018</v>
      </c>
      <c r="I181" s="2" t="s">
        <v>10</v>
      </c>
    </row>
    <row r="182" spans="1:9" x14ac:dyDescent="0.2">
      <c r="A182" s="1" t="s">
        <v>11</v>
      </c>
      <c r="B182" s="2">
        <v>2.9769999999999999</v>
      </c>
      <c r="C182" s="2" t="s">
        <v>12</v>
      </c>
      <c r="E182" s="2" t="s">
        <v>13</v>
      </c>
      <c r="F182" s="2">
        <f>F181/B182</f>
        <v>7.4638898219684249</v>
      </c>
      <c r="G182" s="2" t="s">
        <v>14</v>
      </c>
      <c r="H182" s="2">
        <f>H181/B182</f>
        <v>0.34195498824319787</v>
      </c>
      <c r="I182" s="2" t="s">
        <v>14</v>
      </c>
    </row>
    <row r="183" spans="1:9" x14ac:dyDescent="0.2">
      <c r="A183" s="1" t="s">
        <v>15</v>
      </c>
    </row>
    <row r="184" spans="1:9" x14ac:dyDescent="0.2">
      <c r="A184" s="1" t="s">
        <v>7</v>
      </c>
      <c r="B184" s="2">
        <v>5.0900000000000001E-2</v>
      </c>
      <c r="C184" s="38">
        <f>B184/B181</f>
        <v>4.5814581458145813E-2</v>
      </c>
    </row>
    <row r="185" spans="1:9" x14ac:dyDescent="0.2">
      <c r="A185" s="1" t="s">
        <v>11</v>
      </c>
      <c r="B185" s="2">
        <v>0.46050000000000002</v>
      </c>
      <c r="C185" s="38">
        <f>B185/B182</f>
        <v>0.15468592542828352</v>
      </c>
    </row>
    <row r="186" spans="1:9" x14ac:dyDescent="0.2">
      <c r="A186" s="1" t="s">
        <v>16</v>
      </c>
    </row>
    <row r="187" spans="1:9" x14ac:dyDescent="0.2">
      <c r="A187" s="1" t="s">
        <v>7</v>
      </c>
      <c r="B187" s="2" t="s">
        <v>48</v>
      </c>
    </row>
    <row r="188" spans="1:9" x14ac:dyDescent="0.2">
      <c r="A188" s="1" t="s">
        <v>11</v>
      </c>
      <c r="B188" s="2" t="s">
        <v>49</v>
      </c>
    </row>
    <row r="189" spans="1:9" x14ac:dyDescent="0.2">
      <c r="A189" s="1" t="s">
        <v>19</v>
      </c>
    </row>
    <row r="190" spans="1:9" x14ac:dyDescent="0.2">
      <c r="A190" s="1" t="s">
        <v>20</v>
      </c>
      <c r="B190" s="2">
        <v>22</v>
      </c>
    </row>
    <row r="191" spans="1:9" x14ac:dyDescent="0.2">
      <c r="A191" s="1" t="s">
        <v>21</v>
      </c>
      <c r="B191" s="2">
        <v>0.94899999999999995</v>
      </c>
    </row>
    <row r="192" spans="1:9" x14ac:dyDescent="0.2">
      <c r="A192" s="1" t="s">
        <v>22</v>
      </c>
      <c r="B192" s="2">
        <v>0.1492</v>
      </c>
    </row>
    <row r="193" spans="1:25" x14ac:dyDescent="0.2">
      <c r="A193" s="1" t="s">
        <v>23</v>
      </c>
      <c r="B193" s="2">
        <v>8.2350000000000007E-2</v>
      </c>
    </row>
    <row r="194" spans="1:25" x14ac:dyDescent="0.2">
      <c r="A194" s="1" t="s">
        <v>24</v>
      </c>
    </row>
    <row r="195" spans="1:25" x14ac:dyDescent="0.2">
      <c r="A195" s="1" t="s">
        <v>11</v>
      </c>
      <c r="B195" s="2" t="s">
        <v>25</v>
      </c>
    </row>
    <row r="196" spans="1:25" x14ac:dyDescent="0.2">
      <c r="A196" s="1" t="s">
        <v>26</v>
      </c>
    </row>
    <row r="197" spans="1:25" x14ac:dyDescent="0.2">
      <c r="A197" s="1" t="s">
        <v>36</v>
      </c>
      <c r="B197" s="2">
        <v>24</v>
      </c>
    </row>
    <row r="199" spans="1:25" x14ac:dyDescent="0.2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</row>
  </sheetData>
  <mergeCells count="4">
    <mergeCell ref="A13:F13"/>
    <mergeCell ref="A45:D45"/>
    <mergeCell ref="A111:F111"/>
    <mergeCell ref="A177:F177"/>
  </mergeCells>
  <pageMargins left="0.7" right="0.7" top="0.75" bottom="0.75" header="0.3" footer="0.3"/>
  <pageSetup paperSize="256" orientation="portrait" horizontalDpi="203" verticalDpi="203" r:id="rId1"/>
  <drawing r:id="rId2"/>
  <legacyDrawing r:id="rId3"/>
  <oleObjects>
    <mc:AlternateContent xmlns:mc="http://schemas.openxmlformats.org/markup-compatibility/2006">
      <mc:Choice Requires="x14">
        <oleObject progId="Prism5.Document" shapeId="1025" r:id="rId4">
          <objectPr defaultSize="0" autoPict="0" r:id="rId5">
            <anchor moveWithCells="1">
              <from>
                <xdr:col>4</xdr:col>
                <xdr:colOff>219075</xdr:colOff>
                <xdr:row>3</xdr:row>
                <xdr:rowOff>19050</xdr:rowOff>
              </from>
              <to>
                <xdr:col>8</xdr:col>
                <xdr:colOff>57150</xdr:colOff>
                <xdr:row>13</xdr:row>
                <xdr:rowOff>76200</xdr:rowOff>
              </to>
            </anchor>
          </objectPr>
        </oleObject>
      </mc:Choice>
      <mc:Fallback>
        <oleObject progId="Prism5.Document" shapeId="1025" r:id="rId4"/>
      </mc:Fallback>
    </mc:AlternateContent>
    <mc:AlternateContent xmlns:mc="http://schemas.openxmlformats.org/markup-compatibility/2006">
      <mc:Choice Requires="x14">
        <oleObject progId="Prism5.Document" shapeId="1026" r:id="rId6">
          <objectPr defaultSize="0" autoPict="0" r:id="rId7">
            <anchor moveWithCells="1">
              <from>
                <xdr:col>4</xdr:col>
                <xdr:colOff>28575</xdr:colOff>
                <xdr:row>35</xdr:row>
                <xdr:rowOff>0</xdr:rowOff>
              </from>
              <to>
                <xdr:col>8</xdr:col>
                <xdr:colOff>0</xdr:colOff>
                <xdr:row>45</xdr:row>
                <xdr:rowOff>95250</xdr:rowOff>
              </to>
            </anchor>
          </objectPr>
        </oleObject>
      </mc:Choice>
      <mc:Fallback>
        <oleObject progId="Prism5.Document" shapeId="1026" r:id="rId6"/>
      </mc:Fallback>
    </mc:AlternateContent>
    <mc:AlternateContent xmlns:mc="http://schemas.openxmlformats.org/markup-compatibility/2006">
      <mc:Choice Requires="x14">
        <oleObject progId="Prism5.Document" shapeId="1027" r:id="rId8">
          <objectPr defaultSize="0" autoPict="0" r:id="rId9">
            <anchor moveWithCells="1">
              <from>
                <xdr:col>4</xdr:col>
                <xdr:colOff>76200</xdr:colOff>
                <xdr:row>69</xdr:row>
                <xdr:rowOff>28575</xdr:rowOff>
              </from>
              <to>
                <xdr:col>7</xdr:col>
                <xdr:colOff>590550</xdr:colOff>
                <xdr:row>79</xdr:row>
                <xdr:rowOff>66675</xdr:rowOff>
              </to>
            </anchor>
          </objectPr>
        </oleObject>
      </mc:Choice>
      <mc:Fallback>
        <oleObject progId="Prism5.Document" shapeId="1027" r:id="rId8"/>
      </mc:Fallback>
    </mc:AlternateContent>
    <mc:AlternateContent xmlns:mc="http://schemas.openxmlformats.org/markup-compatibility/2006">
      <mc:Choice Requires="x14">
        <oleObject progId="Prism5.Document" shapeId="1028" r:id="rId10">
          <objectPr defaultSize="0" autoPict="0" r:id="rId11">
            <anchor moveWithCells="1">
              <from>
                <xdr:col>4</xdr:col>
                <xdr:colOff>38100</xdr:colOff>
                <xdr:row>100</xdr:row>
                <xdr:rowOff>171450</xdr:rowOff>
              </from>
              <to>
                <xdr:col>7</xdr:col>
                <xdr:colOff>600075</xdr:colOff>
                <xdr:row>111</xdr:row>
                <xdr:rowOff>95250</xdr:rowOff>
              </to>
            </anchor>
          </objectPr>
        </oleObject>
      </mc:Choice>
      <mc:Fallback>
        <oleObject progId="Prism5.Document" shapeId="1028" r:id="rId10"/>
      </mc:Fallback>
    </mc:AlternateContent>
    <mc:AlternateContent xmlns:mc="http://schemas.openxmlformats.org/markup-compatibility/2006">
      <mc:Choice Requires="x14">
        <oleObject progId="Prism5.Document" shapeId="1029" r:id="rId12">
          <objectPr defaultSize="0" autoPict="0" r:id="rId13">
            <anchor moveWithCells="1">
              <from>
                <xdr:col>4</xdr:col>
                <xdr:colOff>47625</xdr:colOff>
                <xdr:row>134</xdr:row>
                <xdr:rowOff>28575</xdr:rowOff>
              </from>
              <to>
                <xdr:col>8</xdr:col>
                <xdr:colOff>47625</xdr:colOff>
                <xdr:row>144</xdr:row>
                <xdr:rowOff>47625</xdr:rowOff>
              </to>
            </anchor>
          </objectPr>
        </oleObject>
      </mc:Choice>
      <mc:Fallback>
        <oleObject progId="Prism5.Document" shapeId="1029" r:id="rId12"/>
      </mc:Fallback>
    </mc:AlternateContent>
    <mc:AlternateContent xmlns:mc="http://schemas.openxmlformats.org/markup-compatibility/2006">
      <mc:Choice Requires="x14">
        <oleObject progId="Prism5.Document" shapeId="1030" r:id="rId14">
          <objectPr defaultSize="0" autoPict="0" r:id="rId15">
            <anchor moveWithCells="1">
              <from>
                <xdr:col>4</xdr:col>
                <xdr:colOff>47625</xdr:colOff>
                <xdr:row>165</xdr:row>
                <xdr:rowOff>161925</xdr:rowOff>
              </from>
              <to>
                <xdr:col>8</xdr:col>
                <xdr:colOff>85725</xdr:colOff>
                <xdr:row>176</xdr:row>
                <xdr:rowOff>47625</xdr:rowOff>
              </to>
            </anchor>
          </objectPr>
        </oleObject>
      </mc:Choice>
      <mc:Fallback>
        <oleObject progId="Prism5.Document" shapeId="1030" r:id="rId1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G28" sqref="G28"/>
    </sheetView>
  </sheetViews>
  <sheetFormatPr defaultRowHeight="15" x14ac:dyDescent="0.25"/>
  <cols>
    <col min="1" max="1" width="19.140625" customWidth="1"/>
    <col min="2" max="7" width="12" bestFit="1" customWidth="1"/>
  </cols>
  <sheetData>
    <row r="1" spans="1:9" x14ac:dyDescent="0.25">
      <c r="A1" s="4" t="s">
        <v>50</v>
      </c>
      <c r="B1" s="4"/>
      <c r="C1" s="4"/>
      <c r="D1" s="4"/>
      <c r="E1" s="4"/>
      <c r="F1" s="4"/>
      <c r="G1" s="4"/>
      <c r="H1" s="5"/>
      <c r="I1" s="5"/>
    </row>
    <row r="2" spans="1:9" ht="15.75" thickBot="1" x14ac:dyDescent="0.3"/>
    <row r="3" spans="1:9" ht="15.75" thickBot="1" x14ac:dyDescent="0.3">
      <c r="B3" s="122" t="s">
        <v>60</v>
      </c>
      <c r="C3" s="123"/>
      <c r="D3" s="123"/>
      <c r="E3" s="123"/>
      <c r="F3" s="123"/>
      <c r="G3" s="124"/>
    </row>
    <row r="4" spans="1:9" ht="15.75" thickBot="1" x14ac:dyDescent="0.3">
      <c r="A4" t="s">
        <v>51</v>
      </c>
      <c r="B4" s="9" t="s">
        <v>27</v>
      </c>
      <c r="C4" s="9" t="s">
        <v>43</v>
      </c>
      <c r="D4" s="9" t="s">
        <v>56</v>
      </c>
      <c r="E4" s="9" t="s">
        <v>57</v>
      </c>
      <c r="F4" s="9" t="s">
        <v>58</v>
      </c>
      <c r="G4" s="9" t="s">
        <v>59</v>
      </c>
    </row>
    <row r="5" spans="1:9" x14ac:dyDescent="0.25">
      <c r="A5" s="175" t="s">
        <v>52</v>
      </c>
      <c r="B5" s="22">
        <v>0.72631524667723768</v>
      </c>
      <c r="C5" s="6">
        <v>9.2379884235087861E-2</v>
      </c>
      <c r="D5" s="25">
        <v>4.5085921285016308</v>
      </c>
      <c r="E5" s="6">
        <v>4.0058784855164946</v>
      </c>
      <c r="F5" s="28">
        <v>3.9437160794626851</v>
      </c>
      <c r="G5" s="6">
        <v>3.7847133593739932</v>
      </c>
    </row>
    <row r="6" spans="1:9" x14ac:dyDescent="0.25">
      <c r="A6" s="176"/>
      <c r="B6" s="23">
        <v>0.64600172744969131</v>
      </c>
      <c r="C6" s="7">
        <v>9.0510628972167426E-2</v>
      </c>
      <c r="D6" s="26">
        <v>4.454525531448609</v>
      </c>
      <c r="E6" s="7">
        <v>3.9782650732876985</v>
      </c>
      <c r="F6" s="29">
        <v>3.7641386600662616</v>
      </c>
      <c r="G6" s="7">
        <v>4.022469737401865</v>
      </c>
    </row>
    <row r="7" spans="1:9" ht="15.75" thickBot="1" x14ac:dyDescent="0.3">
      <c r="A7" s="177"/>
      <c r="B7" s="23">
        <v>0.50364182490879328</v>
      </c>
      <c r="C7" s="7">
        <v>6.9097987650023854E-2</v>
      </c>
      <c r="D7" s="26">
        <v>4.5593714145750353</v>
      </c>
      <c r="E7" s="7">
        <v>3.9428523546170609</v>
      </c>
      <c r="F7" s="29">
        <v>3.9107269469260415</v>
      </c>
      <c r="G7" s="7">
        <v>4.0825050598806252</v>
      </c>
    </row>
    <row r="8" spans="1:9" x14ac:dyDescent="0.25">
      <c r="A8" s="175" t="s">
        <v>53</v>
      </c>
      <c r="B8" s="23">
        <v>0</v>
      </c>
      <c r="C8" s="7">
        <v>0</v>
      </c>
      <c r="D8" s="26">
        <v>5.9042683477072621E-3</v>
      </c>
      <c r="E8" s="7">
        <v>0</v>
      </c>
      <c r="F8" s="29">
        <v>5.9171597633136093E-3</v>
      </c>
      <c r="G8" s="7">
        <v>0</v>
      </c>
    </row>
    <row r="9" spans="1:9" x14ac:dyDescent="0.25">
      <c r="A9" s="176"/>
      <c r="B9" s="23">
        <v>0</v>
      </c>
      <c r="C9" s="7">
        <v>0</v>
      </c>
      <c r="D9" s="26">
        <v>0</v>
      </c>
      <c r="E9" s="7">
        <v>0</v>
      </c>
      <c r="F9" s="29">
        <v>0</v>
      </c>
      <c r="G9" s="7">
        <v>0</v>
      </c>
    </row>
    <row r="10" spans="1:9" ht="15.75" thickBot="1" x14ac:dyDescent="0.3">
      <c r="A10" s="177"/>
      <c r="B10" s="23">
        <v>0</v>
      </c>
      <c r="C10" s="7">
        <v>0</v>
      </c>
      <c r="D10" s="26">
        <v>0</v>
      </c>
      <c r="E10" s="7">
        <v>0</v>
      </c>
      <c r="F10" s="29">
        <v>5.6206572043676116E-3</v>
      </c>
      <c r="G10" s="7">
        <v>0</v>
      </c>
    </row>
    <row r="11" spans="1:9" x14ac:dyDescent="0.25">
      <c r="A11" s="175" t="s">
        <v>54</v>
      </c>
      <c r="B11" s="23">
        <v>2.707197277333024E-2</v>
      </c>
      <c r="C11" s="7">
        <v>1.7957741939642394E-2</v>
      </c>
      <c r="D11" s="26">
        <v>5.9403643114050352E-2</v>
      </c>
      <c r="E11" s="7">
        <v>4.322491652808394E-2</v>
      </c>
      <c r="F11" s="29">
        <v>0.35593198489126093</v>
      </c>
      <c r="G11" s="7">
        <v>4.5243712212038014</v>
      </c>
    </row>
    <row r="12" spans="1:9" x14ac:dyDescent="0.25">
      <c r="A12" s="176"/>
      <c r="B12" s="23">
        <v>2.9676038725812481E-2</v>
      </c>
      <c r="C12" s="7">
        <v>1.7867502030397959E-2</v>
      </c>
      <c r="D12" s="26">
        <v>5.8578592515244096E-2</v>
      </c>
      <c r="E12" s="7">
        <v>4.438514393265524E-2</v>
      </c>
      <c r="F12" s="29">
        <v>0.36500754147812969</v>
      </c>
      <c r="G12" s="7">
        <v>4.3970813835067224</v>
      </c>
    </row>
    <row r="13" spans="1:9" ht="15.75" thickBot="1" x14ac:dyDescent="0.3">
      <c r="A13" s="177"/>
      <c r="B13" s="23">
        <v>2.5885962537546249E-2</v>
      </c>
      <c r="C13" s="7">
        <v>2.101300743834681E-2</v>
      </c>
      <c r="D13" s="26">
        <v>5.8488352605999668E-2</v>
      </c>
      <c r="E13" s="7">
        <v>4.6692707326191484E-2</v>
      </c>
      <c r="F13" s="29">
        <v>0.36402779389204726</v>
      </c>
      <c r="G13" s="7">
        <v>4.3188949478542238</v>
      </c>
    </row>
    <row r="14" spans="1:9" x14ac:dyDescent="0.25">
      <c r="A14" s="175" t="s">
        <v>55</v>
      </c>
      <c r="B14" s="23">
        <v>5.7237885292183936E-3</v>
      </c>
      <c r="C14" s="7">
        <v>6.3039022315040417E-3</v>
      </c>
      <c r="D14" s="26">
        <v>1.0763300718051849</v>
      </c>
      <c r="E14" s="7">
        <v>0.44845367469801861</v>
      </c>
      <c r="F14" s="29">
        <v>0.11390854829768857</v>
      </c>
      <c r="G14" s="7">
        <v>0.75253638602054906</v>
      </c>
    </row>
    <row r="15" spans="1:9" x14ac:dyDescent="0.25">
      <c r="A15" s="176"/>
      <c r="B15" s="23">
        <v>5.9042683477072621E-3</v>
      </c>
      <c r="C15" s="7">
        <v>6.548839128024648E-3</v>
      </c>
      <c r="D15" s="26">
        <v>1.1434814556986501</v>
      </c>
      <c r="E15" s="7">
        <v>0.482873754366967</v>
      </c>
      <c r="F15" s="29">
        <v>8.5959959263126676E-2</v>
      </c>
      <c r="G15" s="7">
        <v>0.85904526176019391</v>
      </c>
    </row>
    <row r="16" spans="1:9" ht="15.75" thickBot="1" x14ac:dyDescent="0.3">
      <c r="A16" s="177"/>
      <c r="B16" s="24">
        <v>5.8269198540691746E-3</v>
      </c>
      <c r="C16" s="8">
        <v>6.8582331025769938E-3</v>
      </c>
      <c r="D16" s="27">
        <v>1.1274316432687472</v>
      </c>
      <c r="E16" s="8">
        <v>0.44068015108739089</v>
      </c>
      <c r="F16" s="30">
        <v>8.3781310025653921E-2</v>
      </c>
      <c r="G16" s="8">
        <v>0.76970775160820415</v>
      </c>
    </row>
  </sheetData>
  <mergeCells count="5">
    <mergeCell ref="A5:A7"/>
    <mergeCell ref="A8:A10"/>
    <mergeCell ref="A11:A13"/>
    <mergeCell ref="A14:A16"/>
    <mergeCell ref="B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D5" sqref="D5"/>
    </sheetView>
  </sheetViews>
  <sheetFormatPr defaultRowHeight="15" x14ac:dyDescent="0.25"/>
  <cols>
    <col min="2" max="5" width="12" bestFit="1" customWidth="1"/>
  </cols>
  <sheetData>
    <row r="1" spans="1:14" x14ac:dyDescent="0.25">
      <c r="A1" s="4" t="s">
        <v>61</v>
      </c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</row>
    <row r="3" spans="1:14" ht="15.75" thickBot="1" x14ac:dyDescent="0.3"/>
    <row r="4" spans="1:14" ht="15.75" thickBot="1" x14ac:dyDescent="0.3">
      <c r="B4" s="122" t="s">
        <v>60</v>
      </c>
      <c r="C4" s="158"/>
      <c r="D4" s="158"/>
      <c r="E4" s="108"/>
      <c r="F4" s="10"/>
      <c r="G4" s="10"/>
    </row>
    <row r="5" spans="1:14" ht="15.75" thickBot="1" x14ac:dyDescent="0.3">
      <c r="A5" t="s">
        <v>51</v>
      </c>
      <c r="B5" s="21" t="s">
        <v>62</v>
      </c>
      <c r="C5" s="9" t="s">
        <v>63</v>
      </c>
      <c r="D5" s="9" t="s">
        <v>213</v>
      </c>
      <c r="E5" s="11" t="s">
        <v>64</v>
      </c>
    </row>
    <row r="6" spans="1:14" x14ac:dyDescent="0.25">
      <c r="A6" s="175" t="s">
        <v>52</v>
      </c>
      <c r="B6" s="22">
        <v>3.7070707070707065E-3</v>
      </c>
      <c r="C6" s="6">
        <v>0.16740404040404039</v>
      </c>
      <c r="D6" s="25">
        <v>1.4090909090909091E-2</v>
      </c>
      <c r="E6" s="6">
        <v>0.15022222222222223</v>
      </c>
    </row>
    <row r="7" spans="1:14" x14ac:dyDescent="0.25">
      <c r="A7" s="176"/>
      <c r="B7" s="23">
        <v>2.717171717171717E-3</v>
      </c>
      <c r="C7" s="7">
        <v>0.18380808080808081</v>
      </c>
      <c r="D7" s="26">
        <v>8.4747474747474735E-3</v>
      </c>
      <c r="E7" s="7">
        <v>0.19931313131313136</v>
      </c>
    </row>
    <row r="8" spans="1:14" ht="15.75" thickBot="1" x14ac:dyDescent="0.3">
      <c r="A8" s="177"/>
      <c r="B8" s="23">
        <v>3.6767676767676767E-3</v>
      </c>
      <c r="C8" s="7">
        <v>0.14774747474747477</v>
      </c>
      <c r="D8" s="26">
        <v>1.5535353535353534E-2</v>
      </c>
      <c r="E8" s="7">
        <v>0.1925959595959596</v>
      </c>
    </row>
    <row r="9" spans="1:14" x14ac:dyDescent="0.25">
      <c r="A9" s="175" t="s">
        <v>53</v>
      </c>
      <c r="B9" s="23">
        <v>3.1080808080808077E-2</v>
      </c>
      <c r="C9" s="7">
        <v>0.17928282828282827</v>
      </c>
      <c r="D9" s="26">
        <v>0.12540404040404043</v>
      </c>
      <c r="E9" s="7">
        <v>0.16895959595959595</v>
      </c>
    </row>
    <row r="10" spans="1:14" x14ac:dyDescent="0.25">
      <c r="A10" s="176"/>
      <c r="B10" s="23">
        <v>4.3767676767676775E-2</v>
      </c>
      <c r="C10" s="7">
        <v>0.14649494949494948</v>
      </c>
      <c r="D10" s="26">
        <v>4.1999999999999989E-2</v>
      </c>
      <c r="E10" s="7">
        <v>0.27798989898989901</v>
      </c>
    </row>
    <row r="11" spans="1:14" ht="15.75" thickBot="1" x14ac:dyDescent="0.3">
      <c r="A11" s="177"/>
      <c r="B11" s="23">
        <v>3.0686868686868686E-2</v>
      </c>
      <c r="C11" s="7">
        <v>0.13104040404040404</v>
      </c>
      <c r="D11" s="26">
        <v>5.8909090909090897E-2</v>
      </c>
      <c r="E11" s="7">
        <v>0.17721212121212121</v>
      </c>
    </row>
    <row r="12" spans="1:14" x14ac:dyDescent="0.25">
      <c r="A12" s="175" t="s">
        <v>54</v>
      </c>
      <c r="B12" s="23">
        <v>0</v>
      </c>
      <c r="C12" s="7">
        <v>1.6353535353535353E-2</v>
      </c>
      <c r="D12" s="26">
        <v>0</v>
      </c>
      <c r="E12" s="7">
        <v>4.1252525252525249E-2</v>
      </c>
    </row>
    <row r="13" spans="1:14" x14ac:dyDescent="0.25">
      <c r="A13" s="176"/>
      <c r="B13" s="23">
        <v>0</v>
      </c>
      <c r="C13" s="7">
        <v>1.8595959595959596E-2</v>
      </c>
      <c r="D13" s="26">
        <v>0</v>
      </c>
      <c r="E13" s="7">
        <v>2.8212121212121209E-2</v>
      </c>
    </row>
    <row r="14" spans="1:14" ht="15.75" thickBot="1" x14ac:dyDescent="0.3">
      <c r="A14" s="177"/>
      <c r="B14" s="23">
        <v>0</v>
      </c>
      <c r="C14" s="7">
        <v>8.0808080808080808E-3</v>
      </c>
      <c r="D14" s="26">
        <v>0</v>
      </c>
      <c r="E14" s="7">
        <v>4.0989898989898993E-2</v>
      </c>
    </row>
    <row r="15" spans="1:14" x14ac:dyDescent="0.25">
      <c r="A15" s="175" t="s">
        <v>55</v>
      </c>
      <c r="B15" s="23">
        <v>3.5757575757575755E-3</v>
      </c>
      <c r="C15" s="7">
        <v>1.6353535353535353E-2</v>
      </c>
      <c r="D15" s="26">
        <v>1.1323232323232324E-2</v>
      </c>
      <c r="E15" s="7">
        <v>3.085858585858586E-2</v>
      </c>
    </row>
    <row r="16" spans="1:14" x14ac:dyDescent="0.25">
      <c r="A16" s="176"/>
      <c r="B16" s="23">
        <v>8.6363636363636365E-3</v>
      </c>
      <c r="C16" s="7">
        <v>1.8595959595959596E-2</v>
      </c>
      <c r="D16" s="26">
        <v>1.7656565656565655E-2</v>
      </c>
      <c r="E16" s="7">
        <v>4.0707070707070712E-2</v>
      </c>
    </row>
    <row r="17" spans="1:5" ht="15.75" thickBot="1" x14ac:dyDescent="0.3">
      <c r="A17" s="177"/>
      <c r="B17" s="24">
        <v>5.1313131313131307E-3</v>
      </c>
      <c r="C17" s="8">
        <v>8.0808080808080808E-3</v>
      </c>
      <c r="D17" s="27">
        <v>1.1333333333333332E-2</v>
      </c>
      <c r="E17" s="8">
        <v>3.7828282828282815E-2</v>
      </c>
    </row>
  </sheetData>
  <mergeCells count="5">
    <mergeCell ref="A6:A8"/>
    <mergeCell ref="A9:A11"/>
    <mergeCell ref="A12:A14"/>
    <mergeCell ref="A15:A17"/>
    <mergeCell ref="B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4"/>
  <sheetViews>
    <sheetView topLeftCell="A40" workbookViewId="0">
      <selection activeCell="R63" sqref="R63"/>
    </sheetView>
  </sheetViews>
  <sheetFormatPr defaultRowHeight="15" x14ac:dyDescent="0.25"/>
  <cols>
    <col min="1" max="1" width="12.7109375" customWidth="1"/>
    <col min="6" max="6" width="15.28515625" bestFit="1" customWidth="1"/>
    <col min="7" max="8" width="12" bestFit="1" customWidth="1"/>
    <col min="17" max="17" width="12" bestFit="1" customWidth="1"/>
  </cols>
  <sheetData>
    <row r="1" spans="1:18" x14ac:dyDescent="0.25">
      <c r="A1" s="4" t="s">
        <v>83</v>
      </c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</row>
    <row r="6" spans="1:18" x14ac:dyDescent="0.25">
      <c r="A6" t="s">
        <v>65</v>
      </c>
    </row>
    <row r="7" spans="1:18" x14ac:dyDescent="0.25">
      <c r="A7" t="s">
        <v>66</v>
      </c>
    </row>
    <row r="14" spans="1:18" x14ac:dyDescent="0.25">
      <c r="F14" t="s">
        <v>82</v>
      </c>
    </row>
    <row r="15" spans="1:18" x14ac:dyDescent="0.25">
      <c r="F15" s="3" t="s">
        <v>67</v>
      </c>
      <c r="G15" s="3"/>
      <c r="H15" s="3"/>
      <c r="I15" s="3"/>
      <c r="J15" s="3" t="s">
        <v>68</v>
      </c>
      <c r="K15" s="3"/>
    </row>
    <row r="16" spans="1:18" x14ac:dyDescent="0.25">
      <c r="A16" s="12" t="s">
        <v>88</v>
      </c>
      <c r="B16" s="13" t="s">
        <v>58</v>
      </c>
      <c r="F16" t="s">
        <v>79</v>
      </c>
      <c r="G16" t="s">
        <v>80</v>
      </c>
      <c r="H16" t="s">
        <v>81</v>
      </c>
      <c r="N16" s="3" t="s">
        <v>69</v>
      </c>
      <c r="O16" s="3" t="s">
        <v>70</v>
      </c>
      <c r="Q16" s="12" t="s">
        <v>88</v>
      </c>
      <c r="R16" s="13" t="s">
        <v>58</v>
      </c>
    </row>
    <row r="17" spans="1:23" x14ac:dyDescent="0.25">
      <c r="D17" t="s">
        <v>71</v>
      </c>
      <c r="F17">
        <v>4.2792207792207793E-3</v>
      </c>
      <c r="G17">
        <v>4.0714285714285705E-3</v>
      </c>
      <c r="H17">
        <v>3.9639539145228907E-3</v>
      </c>
      <c r="J17">
        <v>1.0424746994464205</v>
      </c>
      <c r="K17">
        <v>0.99185377322140433</v>
      </c>
      <c r="N17" s="47">
        <v>1.0171642363339124</v>
      </c>
      <c r="O17" s="48">
        <v>3.5794400203652849E-2</v>
      </c>
      <c r="Q17">
        <v>0</v>
      </c>
      <c r="R17">
        <v>1</v>
      </c>
      <c r="S17">
        <v>5</v>
      </c>
      <c r="T17">
        <v>10</v>
      </c>
      <c r="U17">
        <v>50</v>
      </c>
      <c r="V17">
        <v>100</v>
      </c>
    </row>
    <row r="18" spans="1:23" x14ac:dyDescent="0.25">
      <c r="D18" t="s">
        <v>72</v>
      </c>
      <c r="F18">
        <v>3.5285714285714274E-3</v>
      </c>
      <c r="G18">
        <v>3.7103896103896105E-3</v>
      </c>
      <c r="H18">
        <v>3.4565446607833479E-3</v>
      </c>
      <c r="J18">
        <v>0.85960660345855033</v>
      </c>
      <c r="K18">
        <v>0.90389991390543956</v>
      </c>
      <c r="N18" s="47">
        <v>0.88175325868199494</v>
      </c>
      <c r="O18" s="48">
        <v>3.1320100178196315E-2</v>
      </c>
      <c r="Q18">
        <v>1.0424746994464205</v>
      </c>
      <c r="R18">
        <v>0.85960660345855033</v>
      </c>
      <c r="S18">
        <v>0.82543747825666502</v>
      </c>
      <c r="T18">
        <v>0.75488456233054901</v>
      </c>
      <c r="U18">
        <v>0.49165574596046668</v>
      </c>
      <c r="V18">
        <v>0.43628910790185543</v>
      </c>
    </row>
    <row r="19" spans="1:23" x14ac:dyDescent="0.25">
      <c r="D19" t="s">
        <v>73</v>
      </c>
      <c r="F19">
        <v>3.3883116883116891E-3</v>
      </c>
      <c r="G19">
        <v>3.2688311688311694E-3</v>
      </c>
      <c r="H19">
        <v>3.3719238836491337E-3</v>
      </c>
      <c r="J19">
        <v>0.82543747825666502</v>
      </c>
      <c r="K19">
        <v>0.79633044567728084</v>
      </c>
      <c r="N19" s="47">
        <v>0.81088396196697299</v>
      </c>
      <c r="O19" s="48">
        <v>2.0581780117100323E-2</v>
      </c>
      <c r="Q19">
        <v>0.99185377322140433</v>
      </c>
      <c r="R19">
        <v>0.90389991390543956</v>
      </c>
      <c r="S19">
        <v>0.79633044567728084</v>
      </c>
      <c r="T19">
        <v>0.69224116612709186</v>
      </c>
      <c r="U19">
        <v>0.51854811301750625</v>
      </c>
      <c r="V19">
        <v>0.42584854186794596</v>
      </c>
    </row>
    <row r="20" spans="1:23" x14ac:dyDescent="0.25">
      <c r="D20" t="s">
        <v>74</v>
      </c>
      <c r="F20">
        <v>3.0987012987012987E-3</v>
      </c>
      <c r="G20">
        <v>2.8415584415584414E-3</v>
      </c>
      <c r="H20">
        <v>2.9808685538655556E-3</v>
      </c>
      <c r="J20">
        <v>0.75488456233054901</v>
      </c>
      <c r="K20">
        <v>0.69224116612709186</v>
      </c>
      <c r="N20" s="47">
        <v>0.72356286422882043</v>
      </c>
      <c r="O20" s="48">
        <v>4.4295570252020182E-2</v>
      </c>
    </row>
    <row r="21" spans="1:23" x14ac:dyDescent="0.25">
      <c r="D21" t="s">
        <v>75</v>
      </c>
      <c r="F21">
        <v>2.0181818181818187E-3</v>
      </c>
      <c r="G21">
        <v>2.1285714285714285E-3</v>
      </c>
      <c r="H21">
        <v>2.1253491705638004E-3</v>
      </c>
      <c r="J21">
        <v>0.49165574596046668</v>
      </c>
      <c r="K21">
        <v>0.51854811301750625</v>
      </c>
      <c r="N21" s="47">
        <v>0.50510192948898647</v>
      </c>
      <c r="O21" s="48">
        <v>1.9015775108190396E-2</v>
      </c>
    </row>
    <row r="22" spans="1:23" x14ac:dyDescent="0.25">
      <c r="D22" t="s">
        <v>76</v>
      </c>
      <c r="F22">
        <v>1.7909090909090908E-3</v>
      </c>
      <c r="G22">
        <v>1.7480519480519482E-3</v>
      </c>
      <c r="H22">
        <v>1.7735109669259155E-3</v>
      </c>
      <c r="J22">
        <v>0.43628910790185543</v>
      </c>
      <c r="K22">
        <v>0.42584854186794596</v>
      </c>
      <c r="N22" s="47">
        <v>0.43106882488490073</v>
      </c>
      <c r="O22" s="48">
        <v>7.3825950420033249E-3</v>
      </c>
      <c r="Q22">
        <v>1.0171642363339124</v>
      </c>
      <c r="R22">
        <v>0.88175325868199494</v>
      </c>
      <c r="S22">
        <v>0.81088396196697299</v>
      </c>
      <c r="T22">
        <v>0.72356286422882043</v>
      </c>
      <c r="U22">
        <v>0.50510192948898647</v>
      </c>
      <c r="V22">
        <v>0.43106882488490073</v>
      </c>
    </row>
    <row r="23" spans="1:23" ht="15.75" thickBot="1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6"/>
      <c r="O23" s="17"/>
      <c r="P23" s="15"/>
      <c r="Q23" s="15"/>
      <c r="R23" s="15"/>
      <c r="S23" s="15"/>
      <c r="T23" s="15"/>
      <c r="U23" s="15"/>
    </row>
    <row r="24" spans="1:23" x14ac:dyDescent="0.25">
      <c r="O24" s="14"/>
    </row>
    <row r="25" spans="1:23" x14ac:dyDescent="0.25">
      <c r="A25" s="12" t="s">
        <v>89</v>
      </c>
      <c r="B25" s="13" t="s">
        <v>59</v>
      </c>
      <c r="F25" t="s">
        <v>79</v>
      </c>
      <c r="G25" t="s">
        <v>80</v>
      </c>
      <c r="H25" t="s">
        <v>81</v>
      </c>
      <c r="N25" s="3" t="s">
        <v>69</v>
      </c>
      <c r="O25" s="3" t="s">
        <v>70</v>
      </c>
      <c r="Q25" s="12" t="s">
        <v>89</v>
      </c>
      <c r="R25" s="13" t="s">
        <v>59</v>
      </c>
    </row>
    <row r="26" spans="1:23" x14ac:dyDescent="0.25">
      <c r="D26" t="s">
        <v>71</v>
      </c>
      <c r="F26">
        <v>4.4701298701298707E-3</v>
      </c>
      <c r="G26">
        <v>4.4467532467532458E-3</v>
      </c>
      <c r="H26">
        <v>4.8077922077922079E-3</v>
      </c>
      <c r="J26">
        <v>0.97710068130204419</v>
      </c>
      <c r="K26">
        <v>0.97199091597274789</v>
      </c>
      <c r="L26">
        <v>1.0509084027252082</v>
      </c>
      <c r="N26" s="47">
        <v>1</v>
      </c>
      <c r="O26" s="47">
        <v>4.4161935266178086E-2</v>
      </c>
      <c r="Q26" s="3">
        <v>0</v>
      </c>
      <c r="R26" s="3">
        <v>1</v>
      </c>
      <c r="S26" s="3">
        <v>5</v>
      </c>
      <c r="T26" s="3">
        <v>10</v>
      </c>
      <c r="U26" s="3">
        <v>50</v>
      </c>
      <c r="V26" s="3">
        <v>100</v>
      </c>
      <c r="W26" s="3"/>
    </row>
    <row r="27" spans="1:23" x14ac:dyDescent="0.25">
      <c r="D27" t="s">
        <v>72</v>
      </c>
      <c r="F27">
        <v>4.294805194805195E-3</v>
      </c>
      <c r="G27">
        <v>3.9948051948051951E-3</v>
      </c>
      <c r="H27">
        <v>4.0220779220779225E-3</v>
      </c>
      <c r="J27">
        <v>0.93877744133232421</v>
      </c>
      <c r="K27">
        <v>0.87320211960635907</v>
      </c>
      <c r="L27">
        <v>0.8791635124905377</v>
      </c>
      <c r="N27" s="47">
        <v>0.8970476911430737</v>
      </c>
      <c r="O27" s="47">
        <v>3.6261737264268325E-2</v>
      </c>
      <c r="Q27">
        <v>0.97710068130204419</v>
      </c>
      <c r="R27">
        <v>0.93877744133232421</v>
      </c>
      <c r="S27">
        <v>0.83544663133989405</v>
      </c>
      <c r="T27">
        <v>0.7301286903860712</v>
      </c>
      <c r="U27">
        <v>0.3650643451930356</v>
      </c>
      <c r="V27">
        <v>0.29068887206661626</v>
      </c>
    </row>
    <row r="28" spans="1:23" x14ac:dyDescent="0.25">
      <c r="D28" t="s">
        <v>73</v>
      </c>
      <c r="F28">
        <v>3.8220779220779215E-3</v>
      </c>
      <c r="G28">
        <v>3.5350649350649349E-3</v>
      </c>
      <c r="H28">
        <v>3.5792207792207796E-3</v>
      </c>
      <c r="J28">
        <v>0.83544663133989405</v>
      </c>
      <c r="K28">
        <v>0.77271006813020449</v>
      </c>
      <c r="L28">
        <v>0.78236184708554146</v>
      </c>
      <c r="N28" s="47">
        <v>0.7968395155185467</v>
      </c>
      <c r="O28" s="47">
        <v>3.3781226343678972E-2</v>
      </c>
      <c r="Q28">
        <v>0.97199091597274789</v>
      </c>
      <c r="R28">
        <v>0.87320211960635907</v>
      </c>
      <c r="S28">
        <v>0.77271006813020449</v>
      </c>
      <c r="T28">
        <v>0.67931491294473878</v>
      </c>
      <c r="U28">
        <v>0.33440575321725968</v>
      </c>
      <c r="V28">
        <v>0.18650643451930357</v>
      </c>
    </row>
    <row r="29" spans="1:23" x14ac:dyDescent="0.25">
      <c r="D29" t="s">
        <v>74</v>
      </c>
      <c r="F29">
        <v>3.3402597402597397E-3</v>
      </c>
      <c r="G29">
        <v>3.1077922077922073E-3</v>
      </c>
      <c r="H29">
        <v>3.0298701298701295E-3</v>
      </c>
      <c r="J29">
        <v>0.7301286903860712</v>
      </c>
      <c r="K29">
        <v>0.67931491294473878</v>
      </c>
      <c r="L29">
        <v>0.66228236184708555</v>
      </c>
      <c r="N29" s="47">
        <v>0.69057532172596525</v>
      </c>
      <c r="O29" s="47">
        <v>3.5297006650638736E-2</v>
      </c>
      <c r="Q29">
        <v>1.0509084027252082</v>
      </c>
      <c r="R29">
        <v>0.8791635124905377</v>
      </c>
      <c r="S29">
        <v>0.78236184708554146</v>
      </c>
      <c r="T29">
        <v>0.66228236184708555</v>
      </c>
      <c r="U29">
        <v>0.33752838758516279</v>
      </c>
      <c r="V29">
        <v>0.20297123391370173</v>
      </c>
    </row>
    <row r="30" spans="1:23" x14ac:dyDescent="0.25">
      <c r="D30" t="s">
        <v>75</v>
      </c>
      <c r="F30">
        <v>1.6701298701298701E-3</v>
      </c>
      <c r="G30">
        <v>1.5298701298701299E-3</v>
      </c>
      <c r="H30">
        <v>1.5441558441558441E-3</v>
      </c>
      <c r="J30">
        <v>0.3650643451930356</v>
      </c>
      <c r="K30">
        <v>0.33440575321725968</v>
      </c>
      <c r="L30">
        <v>0.33752838758516279</v>
      </c>
      <c r="N30" s="47">
        <v>0.34566616199848604</v>
      </c>
      <c r="O30" s="47">
        <v>1.6871717303993734E-2</v>
      </c>
    </row>
    <row r="31" spans="1:23" x14ac:dyDescent="0.25">
      <c r="D31" t="s">
        <v>76</v>
      </c>
      <c r="F31">
        <v>1.32987012987013E-3</v>
      </c>
      <c r="G31">
        <v>8.5324675324675316E-4</v>
      </c>
      <c r="H31">
        <v>9.2857142857142834E-4</v>
      </c>
      <c r="J31">
        <v>0.29068887206661626</v>
      </c>
      <c r="K31">
        <v>0.18650643451930357</v>
      </c>
      <c r="L31">
        <v>0.20297123391370173</v>
      </c>
      <c r="N31" s="47">
        <v>0.22672218016654053</v>
      </c>
      <c r="O31" s="47">
        <v>5.6005139578915994E-2</v>
      </c>
      <c r="Q31">
        <v>1</v>
      </c>
      <c r="R31">
        <v>0.8970476911430737</v>
      </c>
      <c r="S31">
        <v>0.7968395155185467</v>
      </c>
      <c r="T31">
        <v>0.69057532172596525</v>
      </c>
      <c r="U31">
        <v>0.34566616199848604</v>
      </c>
      <c r="V31">
        <v>0.22672218016654053</v>
      </c>
    </row>
    <row r="32" spans="1:23" ht="15.75" thickBot="1" x14ac:dyDescent="0.3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6"/>
      <c r="O32" s="15"/>
      <c r="P32" s="15"/>
      <c r="Q32" s="15"/>
      <c r="R32" s="15"/>
      <c r="S32" s="15"/>
      <c r="T32" s="15"/>
      <c r="U32" s="15"/>
    </row>
    <row r="33" spans="1:22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9"/>
      <c r="O33" s="18"/>
      <c r="P33" s="18"/>
      <c r="Q33" s="18"/>
      <c r="R33" s="18"/>
      <c r="S33" s="18"/>
      <c r="T33" s="18"/>
      <c r="U33" s="18"/>
    </row>
    <row r="34" spans="1:22" x14ac:dyDescent="0.25">
      <c r="A34" s="12" t="s">
        <v>90</v>
      </c>
      <c r="B34" s="13" t="s">
        <v>27</v>
      </c>
      <c r="F34" t="s">
        <v>79</v>
      </c>
      <c r="G34" t="s">
        <v>80</v>
      </c>
      <c r="H34" t="s">
        <v>81</v>
      </c>
      <c r="N34" s="3" t="s">
        <v>69</v>
      </c>
      <c r="O34" s="3" t="s">
        <v>70</v>
      </c>
      <c r="Q34" s="12" t="s">
        <v>90</v>
      </c>
      <c r="R34" s="13" t="s">
        <v>27</v>
      </c>
    </row>
    <row r="35" spans="1:22" x14ac:dyDescent="0.25">
      <c r="D35" t="s">
        <v>71</v>
      </c>
      <c r="F35">
        <v>3.7073529411764711E-3</v>
      </c>
      <c r="G35">
        <v>3.8058823529411767E-3</v>
      </c>
      <c r="H35">
        <v>3.7161764705882353E-3</v>
      </c>
      <c r="J35">
        <v>0.9904400209533788</v>
      </c>
      <c r="K35">
        <v>1.0167627029858564</v>
      </c>
      <c r="L35">
        <v>0.99279727606076473</v>
      </c>
      <c r="N35" s="47">
        <v>1</v>
      </c>
      <c r="O35" s="47">
        <v>1.4564694348126688E-2</v>
      </c>
      <c r="Q35">
        <v>0</v>
      </c>
      <c r="R35">
        <v>0.1</v>
      </c>
      <c r="S35">
        <v>0.5</v>
      </c>
      <c r="T35">
        <v>1</v>
      </c>
      <c r="U35">
        <v>5</v>
      </c>
      <c r="V35">
        <v>10</v>
      </c>
    </row>
    <row r="36" spans="1:22" x14ac:dyDescent="0.25">
      <c r="D36" t="s">
        <v>77</v>
      </c>
      <c r="F36">
        <v>0</v>
      </c>
      <c r="G36">
        <v>3.3088235294117642E-3</v>
      </c>
      <c r="H36">
        <v>3.4382352941176465E-3</v>
      </c>
      <c r="J36">
        <v>0</v>
      </c>
      <c r="K36">
        <v>0.88397066526977452</v>
      </c>
      <c r="L36">
        <v>0.91854374017810347</v>
      </c>
      <c r="N36" s="47">
        <v>0.60083813514929263</v>
      </c>
      <c r="O36" s="47">
        <v>0.52062815220117908</v>
      </c>
      <c r="Q36">
        <v>0.9904400209533788</v>
      </c>
      <c r="R36">
        <v>0</v>
      </c>
      <c r="S36">
        <v>0.88318491356731255</v>
      </c>
      <c r="T36">
        <v>0.70481927710843373</v>
      </c>
      <c r="U36">
        <v>8.4075432163436423E-2</v>
      </c>
      <c r="V36">
        <v>6.2467260345730795E-2</v>
      </c>
    </row>
    <row r="37" spans="1:22" x14ac:dyDescent="0.25">
      <c r="D37" t="s">
        <v>78</v>
      </c>
      <c r="F37">
        <v>3.3058823529411763E-3</v>
      </c>
      <c r="G37">
        <v>2.9985294117647067E-3</v>
      </c>
      <c r="H37">
        <v>2.9647058823529418E-3</v>
      </c>
      <c r="J37">
        <v>0.88318491356731255</v>
      </c>
      <c r="K37">
        <v>0.80107386066003161</v>
      </c>
      <c r="L37">
        <v>0.79203771608171825</v>
      </c>
      <c r="N37" s="47">
        <v>0.82543216343635406</v>
      </c>
      <c r="O37" s="47">
        <v>5.0219001264229984E-2</v>
      </c>
      <c r="Q37">
        <v>1.0167627029858564</v>
      </c>
      <c r="R37">
        <v>0.88397066526977452</v>
      </c>
      <c r="S37">
        <v>0.80107386066003161</v>
      </c>
      <c r="T37">
        <v>0</v>
      </c>
      <c r="U37">
        <v>0.16500785751702449</v>
      </c>
      <c r="V37">
        <v>5.8931377684651433E-2</v>
      </c>
    </row>
    <row r="38" spans="1:22" x14ac:dyDescent="0.25">
      <c r="D38" t="s">
        <v>72</v>
      </c>
      <c r="F38">
        <v>2.6382352941176474E-3</v>
      </c>
      <c r="G38">
        <v>0</v>
      </c>
      <c r="H38">
        <v>2.3176470588235293E-3</v>
      </c>
      <c r="J38">
        <v>0.70481927710843373</v>
      </c>
      <c r="K38">
        <v>0</v>
      </c>
      <c r="L38">
        <v>0.61917234154007328</v>
      </c>
      <c r="N38" s="47">
        <v>0.44133053954950235</v>
      </c>
      <c r="O38" s="47"/>
      <c r="Q38">
        <v>0.99279727606076473</v>
      </c>
      <c r="R38">
        <v>0.91854374017810347</v>
      </c>
      <c r="S38">
        <v>0.79203771608171825</v>
      </c>
      <c r="T38">
        <v>0.61917234154007328</v>
      </c>
      <c r="U38">
        <v>0.16736511262441081</v>
      </c>
      <c r="V38">
        <v>5.6181246726034618E-2</v>
      </c>
    </row>
    <row r="39" spans="1:22" x14ac:dyDescent="0.25">
      <c r="D39" t="s">
        <v>73</v>
      </c>
      <c r="F39">
        <v>3.1470588235294145E-4</v>
      </c>
      <c r="G39">
        <v>6.1764705882352898E-4</v>
      </c>
      <c r="H39">
        <v>6.2647058823529463E-4</v>
      </c>
      <c r="J39">
        <v>8.4075432163436423E-2</v>
      </c>
      <c r="K39">
        <v>0.16500785751702449</v>
      </c>
      <c r="L39">
        <v>0.16736511262441081</v>
      </c>
      <c r="N39" s="47">
        <v>0.13881613410162388</v>
      </c>
      <c r="O39" s="47">
        <v>4.7421487739467215E-2</v>
      </c>
    </row>
    <row r="40" spans="1:22" x14ac:dyDescent="0.25">
      <c r="D40" t="s">
        <v>74</v>
      </c>
      <c r="F40">
        <v>2.3382352941176492E-4</v>
      </c>
      <c r="G40">
        <v>2.2058823529411687E-4</v>
      </c>
      <c r="H40">
        <v>2.1029411764705901E-4</v>
      </c>
      <c r="J40">
        <v>6.2467260345730795E-2</v>
      </c>
      <c r="K40">
        <v>5.8931377684651433E-2</v>
      </c>
      <c r="L40">
        <v>5.6181246726034618E-2</v>
      </c>
      <c r="N40" s="47">
        <v>5.9193294918805615E-2</v>
      </c>
      <c r="O40" s="47">
        <v>3.1511810936396037E-3</v>
      </c>
      <c r="Q40">
        <v>1</v>
      </c>
      <c r="R40">
        <v>0.60083813514929263</v>
      </c>
      <c r="S40">
        <v>0.82543216343635406</v>
      </c>
      <c r="T40">
        <v>0.44133053954950235</v>
      </c>
      <c r="U40">
        <v>0.13881613410162388</v>
      </c>
      <c r="V40">
        <v>5.9193294918805615E-2</v>
      </c>
    </row>
    <row r="41" spans="1:22" x14ac:dyDescent="0.25">
      <c r="N41" s="20"/>
    </row>
    <row r="42" spans="1:22" ht="15.75" thickBot="1" x14ac:dyDescent="0.3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6"/>
      <c r="O42" s="15"/>
      <c r="P42" s="15"/>
      <c r="Q42" s="15"/>
      <c r="R42" s="15"/>
      <c r="S42" s="15"/>
      <c r="T42" s="15"/>
      <c r="U42" s="15"/>
    </row>
    <row r="43" spans="1:22" x14ac:dyDescent="0.25">
      <c r="F43" t="s">
        <v>79</v>
      </c>
      <c r="G43" t="s">
        <v>80</v>
      </c>
      <c r="H43" t="s">
        <v>81</v>
      </c>
      <c r="N43" s="3" t="s">
        <v>69</v>
      </c>
      <c r="O43" s="3" t="s">
        <v>70</v>
      </c>
      <c r="Q43" s="12" t="s">
        <v>91</v>
      </c>
      <c r="R43" s="13" t="s">
        <v>43</v>
      </c>
    </row>
    <row r="44" spans="1:22" x14ac:dyDescent="0.25">
      <c r="A44" s="12" t="s">
        <v>91</v>
      </c>
      <c r="B44" s="13" t="s">
        <v>43</v>
      </c>
      <c r="D44" t="s">
        <v>71</v>
      </c>
      <c r="F44">
        <v>0.12542727272727272</v>
      </c>
      <c r="G44">
        <v>0.12908181818181819</v>
      </c>
      <c r="H44">
        <v>0.12546363636363636</v>
      </c>
      <c r="J44">
        <v>0.99028638419025294</v>
      </c>
      <c r="K44">
        <v>1.0191401296743787</v>
      </c>
      <c r="L44">
        <v>0.99057348613536866</v>
      </c>
      <c r="N44" s="47">
        <v>1.0000000000000002</v>
      </c>
      <c r="O44" s="47">
        <v>1.6576460112030671E-2</v>
      </c>
      <c r="Q44">
        <v>0</v>
      </c>
      <c r="R44">
        <v>0.1</v>
      </c>
      <c r="S44">
        <v>0.5</v>
      </c>
      <c r="T44">
        <v>1</v>
      </c>
      <c r="U44">
        <v>5</v>
      </c>
      <c r="V44">
        <v>10</v>
      </c>
    </row>
    <row r="45" spans="1:22" x14ac:dyDescent="0.25">
      <c r="D45" t="s">
        <v>77</v>
      </c>
      <c r="F45">
        <v>0.1188909090909091</v>
      </c>
      <c r="G45">
        <v>0.12067272727272728</v>
      </c>
      <c r="H45">
        <v>0.11715454545454547</v>
      </c>
      <c r="J45">
        <v>0.93867980955570995</v>
      </c>
      <c r="K45">
        <v>0.95274780486637811</v>
      </c>
      <c r="L45">
        <v>0.92497069167643631</v>
      </c>
      <c r="N45" s="47">
        <v>0.93879943536617472</v>
      </c>
      <c r="O45" s="47">
        <v>1.3888942977872965E-2</v>
      </c>
      <c r="Q45">
        <v>0.99028638419025294</v>
      </c>
      <c r="R45">
        <v>0.93867980955570995</v>
      </c>
      <c r="S45">
        <v>0.70820872311409921</v>
      </c>
      <c r="T45">
        <v>0.38500370840012449</v>
      </c>
      <c r="U45">
        <v>7.1201282388688183E-2</v>
      </c>
      <c r="V45">
        <v>3.4165131468765701E-2</v>
      </c>
    </row>
    <row r="46" spans="1:22" x14ac:dyDescent="0.25">
      <c r="D46" t="s">
        <v>78</v>
      </c>
      <c r="F46">
        <v>8.9700000000000002E-2</v>
      </c>
      <c r="G46">
        <v>6.3299999999999995E-2</v>
      </c>
      <c r="H46">
        <v>5.5545454545454551E-2</v>
      </c>
      <c r="J46">
        <v>0.70820872311409921</v>
      </c>
      <c r="K46">
        <v>0.49977271096011677</v>
      </c>
      <c r="L46">
        <v>0.43854822116419845</v>
      </c>
      <c r="N46" s="47">
        <v>0.54884321841280481</v>
      </c>
      <c r="O46" s="47">
        <v>0.14136878228313496</v>
      </c>
      <c r="Q46">
        <v>1.0191401296743787</v>
      </c>
      <c r="R46">
        <v>0.95274780486637811</v>
      </c>
      <c r="S46">
        <v>0.49977271096011677</v>
      </c>
      <c r="T46">
        <v>0.31236691628585783</v>
      </c>
      <c r="U46">
        <v>6.5172141541258957E-2</v>
      </c>
      <c r="V46">
        <v>3.2011866880398115E-2</v>
      </c>
    </row>
    <row r="47" spans="1:22" x14ac:dyDescent="0.25">
      <c r="D47" t="s">
        <v>72</v>
      </c>
      <c r="F47">
        <v>4.876363636363637E-2</v>
      </c>
      <c r="G47">
        <v>3.9563636363636356E-2</v>
      </c>
      <c r="H47">
        <v>3.776363636363636E-2</v>
      </c>
      <c r="J47">
        <v>0.38500370840012449</v>
      </c>
      <c r="K47">
        <v>0.31236691628585783</v>
      </c>
      <c r="L47">
        <v>0.29815537000263176</v>
      </c>
      <c r="N47" s="47">
        <v>0.33184199822953803</v>
      </c>
      <c r="O47" s="47">
        <v>4.6584520853349153E-2</v>
      </c>
      <c r="Q47">
        <v>0.99057348613536866</v>
      </c>
      <c r="R47">
        <v>0.92497069167643631</v>
      </c>
      <c r="S47">
        <v>0.43854822116419845</v>
      </c>
      <c r="T47">
        <v>0.29815537000263176</v>
      </c>
      <c r="U47">
        <v>6.2014020144986498E-2</v>
      </c>
      <c r="V47">
        <v>2.9284398401799177E-2</v>
      </c>
    </row>
    <row r="48" spans="1:22" x14ac:dyDescent="0.25">
      <c r="D48" t="s">
        <v>73</v>
      </c>
      <c r="F48">
        <v>9.0181818181818175E-3</v>
      </c>
      <c r="G48">
        <v>8.2545454545454554E-3</v>
      </c>
      <c r="H48">
        <v>7.8545454545454561E-3</v>
      </c>
      <c r="J48">
        <v>7.1201282388688183E-2</v>
      </c>
      <c r="K48">
        <v>6.5172141541258957E-2</v>
      </c>
      <c r="L48">
        <v>6.2014020144986498E-2</v>
      </c>
      <c r="N48" s="47">
        <v>6.612914802497788E-2</v>
      </c>
      <c r="O48" s="47">
        <v>4.6677985111877604E-3</v>
      </c>
    </row>
    <row r="49" spans="1:26" x14ac:dyDescent="0.25">
      <c r="D49" t="s">
        <v>74</v>
      </c>
      <c r="F49">
        <v>4.3272727272727273E-3</v>
      </c>
      <c r="G49">
        <v>4.0545454545454539E-3</v>
      </c>
      <c r="H49">
        <v>3.7090909090909093E-3</v>
      </c>
      <c r="J49">
        <v>3.4165131468765701E-2</v>
      </c>
      <c r="K49">
        <v>3.2011866880398115E-2</v>
      </c>
      <c r="L49">
        <v>2.9284398401799177E-2</v>
      </c>
      <c r="N49" s="47">
        <v>3.1820465583654332E-2</v>
      </c>
      <c r="O49" s="47">
        <v>2.4459895053007717E-3</v>
      </c>
      <c r="Q49">
        <v>1.0000000000000002</v>
      </c>
      <c r="R49">
        <v>0.93879943536617472</v>
      </c>
      <c r="S49">
        <v>0.54884321841280481</v>
      </c>
      <c r="T49">
        <v>0.33184199822953803</v>
      </c>
      <c r="U49">
        <v>6.612914802497788E-2</v>
      </c>
      <c r="V49">
        <v>3.1820465583654332E-2</v>
      </c>
    </row>
    <row r="50" spans="1:26" x14ac:dyDescent="0.25">
      <c r="N50" s="20"/>
    </row>
    <row r="52" spans="1:26" ht="15.75" thickBot="1" x14ac:dyDescent="0.3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1:26" x14ac:dyDescent="0.25">
      <c r="F53" t="s">
        <v>79</v>
      </c>
      <c r="G53" t="s">
        <v>80</v>
      </c>
      <c r="H53" t="s">
        <v>81</v>
      </c>
      <c r="N53" s="3" t="s">
        <v>69</v>
      </c>
      <c r="O53" s="3" t="s">
        <v>70</v>
      </c>
      <c r="Q53" s="12" t="s">
        <v>92</v>
      </c>
      <c r="R53" s="13" t="s">
        <v>57</v>
      </c>
    </row>
    <row r="54" spans="1:26" x14ac:dyDescent="0.25">
      <c r="A54" s="12" t="s">
        <v>92</v>
      </c>
      <c r="B54" s="13" t="s">
        <v>57</v>
      </c>
      <c r="D54" t="s">
        <v>71</v>
      </c>
      <c r="F54">
        <v>1.9400000000000001E-2</v>
      </c>
      <c r="G54">
        <v>1.8490909090909093E-2</v>
      </c>
      <c r="H54">
        <v>1.8063636363636365E-2</v>
      </c>
      <c r="J54">
        <v>1.0401299756295694</v>
      </c>
      <c r="K54">
        <v>0.99138911454102363</v>
      </c>
      <c r="L54">
        <v>0.96848090982940704</v>
      </c>
      <c r="N54" s="47">
        <v>1</v>
      </c>
      <c r="O54" s="47">
        <v>3.6592453713842538E-2</v>
      </c>
      <c r="Q54">
        <v>0</v>
      </c>
      <c r="R54">
        <v>0.5</v>
      </c>
      <c r="S54">
        <v>1</v>
      </c>
      <c r="T54">
        <v>2.5</v>
      </c>
      <c r="U54">
        <v>5</v>
      </c>
      <c r="V54">
        <v>10</v>
      </c>
      <c r="W54">
        <v>15</v>
      </c>
    </row>
    <row r="55" spans="1:26" x14ac:dyDescent="0.25">
      <c r="D55">
        <v>0.5</v>
      </c>
      <c r="F55">
        <v>1.8245454545454544E-2</v>
      </c>
      <c r="G55">
        <v>1.7890909090909089E-2</v>
      </c>
      <c r="H55">
        <v>1.8745454545454544E-2</v>
      </c>
      <c r="J55">
        <v>0.97822908204711612</v>
      </c>
      <c r="K55">
        <v>0.95922014622258323</v>
      </c>
      <c r="L55">
        <v>1.0050365556458163</v>
      </c>
      <c r="N55" s="47">
        <v>0.98082859463850525</v>
      </c>
      <c r="O55" s="47">
        <v>2.3018556479369477E-2</v>
      </c>
      <c r="Q55">
        <v>1.0401299756295694</v>
      </c>
      <c r="R55">
        <v>0.97822908204711612</v>
      </c>
      <c r="S55">
        <v>0.94069861900893592</v>
      </c>
      <c r="T55">
        <v>0.83785540211210408</v>
      </c>
      <c r="U55">
        <v>0.62290820471161668</v>
      </c>
      <c r="V55">
        <v>0.34849715678310317</v>
      </c>
      <c r="W55">
        <v>0.27343623070674244</v>
      </c>
    </row>
    <row r="56" spans="1:26" x14ac:dyDescent="0.25">
      <c r="D56">
        <v>1</v>
      </c>
      <c r="F56">
        <v>1.7545454545454548E-2</v>
      </c>
      <c r="G56">
        <v>1.7427272727272725E-2</v>
      </c>
      <c r="H56">
        <v>1.7172727272727274E-2</v>
      </c>
      <c r="J56">
        <v>0.94069861900893592</v>
      </c>
      <c r="K56">
        <v>0.93436230706742474</v>
      </c>
      <c r="L56">
        <v>0.92071486596263208</v>
      </c>
      <c r="N56" s="47">
        <v>0.93192526401299747</v>
      </c>
      <c r="O56" s="47">
        <v>1.0212344519784047E-2</v>
      </c>
      <c r="Q56">
        <v>0.99138911454102363</v>
      </c>
      <c r="R56">
        <v>0.95922014622258323</v>
      </c>
      <c r="S56">
        <v>0.93436230706742474</v>
      </c>
      <c r="T56">
        <v>0.82859463850528015</v>
      </c>
      <c r="U56">
        <v>0.63850528025995124</v>
      </c>
      <c r="V56">
        <v>0.36848090982940696</v>
      </c>
      <c r="W56">
        <v>0.28220958570268073</v>
      </c>
    </row>
    <row r="57" spans="1:26" x14ac:dyDescent="0.25">
      <c r="D57">
        <v>2.5</v>
      </c>
      <c r="F57">
        <v>1.5627272727272729E-2</v>
      </c>
      <c r="G57">
        <v>1.5454545454545453E-2</v>
      </c>
      <c r="H57">
        <v>1.5681818181818182E-2</v>
      </c>
      <c r="J57">
        <v>0.83785540211210408</v>
      </c>
      <c r="K57">
        <v>0.82859463850528015</v>
      </c>
      <c r="L57">
        <v>0.84077985377741671</v>
      </c>
      <c r="N57" s="47">
        <v>0.83574329813160031</v>
      </c>
      <c r="O57" s="47">
        <v>6.3612581479941853E-3</v>
      </c>
      <c r="Q57">
        <v>0.96848090982940704</v>
      </c>
      <c r="R57">
        <v>1.0050365556458163</v>
      </c>
      <c r="S57">
        <v>0.92071486596263208</v>
      </c>
      <c r="T57">
        <v>0.84077985377741671</v>
      </c>
      <c r="U57">
        <v>0.64630381803411863</v>
      </c>
      <c r="W57">
        <v>0.27246141348497155</v>
      </c>
    </row>
    <row r="58" spans="1:26" x14ac:dyDescent="0.25">
      <c r="D58">
        <v>5</v>
      </c>
      <c r="F58">
        <v>1.1618181818181819E-2</v>
      </c>
      <c r="G58">
        <v>1.1909090909090909E-2</v>
      </c>
      <c r="H58">
        <v>1.2054545454545455E-2</v>
      </c>
      <c r="J58">
        <v>0.62290820471161668</v>
      </c>
      <c r="K58">
        <v>0.63850528025995124</v>
      </c>
      <c r="L58">
        <v>0.64630381803411863</v>
      </c>
      <c r="N58" s="47">
        <v>0.63590576766856222</v>
      </c>
      <c r="O58" s="47">
        <v>1.191246322003138E-2</v>
      </c>
    </row>
    <row r="59" spans="1:26" x14ac:dyDescent="0.25">
      <c r="D59">
        <v>10</v>
      </c>
      <c r="F59">
        <v>6.4999999999999997E-3</v>
      </c>
      <c r="G59">
        <v>6.8727272727272725E-3</v>
      </c>
      <c r="J59">
        <v>0.34849715678310317</v>
      </c>
      <c r="K59">
        <v>0.36848090982940696</v>
      </c>
      <c r="N59" s="47">
        <v>0.35848903330625503</v>
      </c>
      <c r="O59" s="47">
        <v>1.4130647292598735E-2</v>
      </c>
      <c r="Q59">
        <v>1</v>
      </c>
      <c r="R59">
        <v>0.98082859463850525</v>
      </c>
      <c r="S59">
        <v>0.93192526401299747</v>
      </c>
      <c r="T59">
        <v>0.83574329813160031</v>
      </c>
      <c r="U59">
        <v>0.63590576766856222</v>
      </c>
      <c r="V59">
        <v>0.35848903330625503</v>
      </c>
      <c r="W59">
        <v>0.27603574329813158</v>
      </c>
    </row>
    <row r="60" spans="1:26" x14ac:dyDescent="0.25">
      <c r="D60">
        <v>15</v>
      </c>
      <c r="F60">
        <v>5.0999999999999995E-3</v>
      </c>
      <c r="G60">
        <v>5.2636363636363636E-3</v>
      </c>
      <c r="H60">
        <v>5.0818181818181813E-3</v>
      </c>
      <c r="J60">
        <v>0.27343623070674244</v>
      </c>
      <c r="K60">
        <v>0.28220958570268073</v>
      </c>
      <c r="L60">
        <v>0.27246141348497155</v>
      </c>
      <c r="N60" s="47">
        <v>0.27603574329813158</v>
      </c>
      <c r="O60" s="47">
        <v>5.3688746196127804E-3</v>
      </c>
    </row>
    <row r="62" spans="1:26" ht="15.75" thickBot="1" x14ac:dyDescent="0.3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26" x14ac:dyDescent="0.25">
      <c r="F63" t="s">
        <v>79</v>
      </c>
      <c r="G63" t="s">
        <v>80</v>
      </c>
      <c r="H63" t="s">
        <v>81</v>
      </c>
      <c r="N63" s="3" t="s">
        <v>69</v>
      </c>
      <c r="O63" s="3" t="s">
        <v>70</v>
      </c>
      <c r="Q63" s="12" t="s">
        <v>93</v>
      </c>
      <c r="R63" s="13" t="s">
        <v>56</v>
      </c>
    </row>
    <row r="64" spans="1:26" x14ac:dyDescent="0.25">
      <c r="A64" s="12" t="s">
        <v>93</v>
      </c>
      <c r="B64" s="13" t="s">
        <v>56</v>
      </c>
      <c r="D64" t="s">
        <v>71</v>
      </c>
      <c r="F64">
        <v>0.01</v>
      </c>
      <c r="G64">
        <v>9.6090909090909109E-3</v>
      </c>
      <c r="H64">
        <v>9.7090909090909103E-3</v>
      </c>
      <c r="J64">
        <v>1.0232558139534884</v>
      </c>
      <c r="K64">
        <v>0.98325581395348849</v>
      </c>
      <c r="L64">
        <v>0.99348837209302332</v>
      </c>
      <c r="N64" s="47">
        <v>1</v>
      </c>
      <c r="O64" s="47">
        <v>2.0779821305756875E-2</v>
      </c>
      <c r="Q64">
        <v>0</v>
      </c>
      <c r="R64">
        <v>0.5</v>
      </c>
      <c r="S64">
        <v>1</v>
      </c>
      <c r="T64">
        <v>2.5</v>
      </c>
      <c r="U64">
        <v>5</v>
      </c>
      <c r="V64">
        <v>10</v>
      </c>
      <c r="W64">
        <v>15</v>
      </c>
      <c r="X64">
        <v>25</v>
      </c>
      <c r="Y64">
        <v>50</v>
      </c>
      <c r="Z64">
        <v>100</v>
      </c>
    </row>
    <row r="65" spans="1:26" x14ac:dyDescent="0.25">
      <c r="D65">
        <v>0.5</v>
      </c>
      <c r="F65">
        <v>9.8636363636363626E-3</v>
      </c>
      <c r="G65">
        <v>9.4181818181818186E-3</v>
      </c>
      <c r="H65">
        <v>9.3272727272727292E-3</v>
      </c>
      <c r="J65">
        <v>1.0093023255813951</v>
      </c>
      <c r="K65">
        <v>0.96372093023255812</v>
      </c>
      <c r="L65">
        <v>0.95441860465116291</v>
      </c>
      <c r="N65" s="47">
        <v>0.97581395348837197</v>
      </c>
      <c r="O65" s="47">
        <v>2.9372378425761576E-2</v>
      </c>
      <c r="Q65">
        <v>1.0232558139534884</v>
      </c>
      <c r="R65">
        <v>1.0093023255813951</v>
      </c>
      <c r="S65">
        <v>0.95441860465116257</v>
      </c>
      <c r="T65">
        <v>0.8809302325581394</v>
      </c>
      <c r="U65">
        <v>0.7674418604651162</v>
      </c>
      <c r="V65">
        <v>0.64837209302325594</v>
      </c>
      <c r="W65">
        <v>0.50883720930232545</v>
      </c>
      <c r="X65">
        <v>3.3090909090909091E-3</v>
      </c>
      <c r="Y65">
        <v>1.3636363636363637E-3</v>
      </c>
      <c r="Z65">
        <v>3.2782258064516137E-4</v>
      </c>
    </row>
    <row r="66" spans="1:26" x14ac:dyDescent="0.25">
      <c r="D66">
        <v>1</v>
      </c>
      <c r="F66">
        <v>9.3272727272727257E-3</v>
      </c>
      <c r="G66">
        <v>8.9181818181818199E-3</v>
      </c>
      <c r="H66">
        <v>8.7909090909090923E-3</v>
      </c>
      <c r="J66">
        <v>0.95441860465116257</v>
      </c>
      <c r="K66">
        <v>0.91255813953488385</v>
      </c>
      <c r="L66">
        <v>0.89953488372093038</v>
      </c>
      <c r="N66" s="47">
        <v>0.9221705426356589</v>
      </c>
      <c r="O66" s="47">
        <v>2.867672271748891E-2</v>
      </c>
      <c r="Q66">
        <v>0.98325581395348849</v>
      </c>
      <c r="R66">
        <v>0.96372093023255812</v>
      </c>
      <c r="S66">
        <v>0.91255813953488385</v>
      </c>
      <c r="T66">
        <v>0.85674418604651159</v>
      </c>
      <c r="U66">
        <v>0.77395348837209299</v>
      </c>
      <c r="V66">
        <v>0.62325581395348839</v>
      </c>
      <c r="W66">
        <v>0.49023255813953498</v>
      </c>
      <c r="X66">
        <v>3.0454545454545452E-3</v>
      </c>
      <c r="Y66">
        <v>1.5727272727272729E-3</v>
      </c>
      <c r="Z66">
        <v>3.4233870967741934E-4</v>
      </c>
    </row>
    <row r="67" spans="1:26" x14ac:dyDescent="0.25">
      <c r="D67">
        <v>2.5</v>
      </c>
      <c r="F67">
        <v>8.6090909090909083E-3</v>
      </c>
      <c r="G67">
        <v>8.372727272727273E-3</v>
      </c>
      <c r="H67">
        <v>8.2454545454545454E-3</v>
      </c>
      <c r="J67">
        <v>0.8809302325581394</v>
      </c>
      <c r="K67">
        <v>0.85674418604651159</v>
      </c>
      <c r="L67">
        <v>0.84372093023255812</v>
      </c>
      <c r="N67" s="47">
        <v>0.86046511627906985</v>
      </c>
      <c r="O67" s="47">
        <v>1.8881658725752908E-2</v>
      </c>
      <c r="Q67">
        <v>0.99348837209302332</v>
      </c>
      <c r="R67">
        <v>0.95441860465116291</v>
      </c>
      <c r="S67">
        <v>0.89953488372093038</v>
      </c>
      <c r="T67">
        <v>0.84372093023255812</v>
      </c>
      <c r="U67">
        <v>0.74976744186046496</v>
      </c>
      <c r="W67">
        <v>0.48744186046511639</v>
      </c>
      <c r="X67">
        <v>3.0454545454545452E-3</v>
      </c>
      <c r="Y67">
        <v>1.5818181818181821E-3</v>
      </c>
      <c r="Z67">
        <v>2.875E-4</v>
      </c>
    </row>
    <row r="68" spans="1:26" x14ac:dyDescent="0.25">
      <c r="D68">
        <v>5</v>
      </c>
      <c r="F68">
        <v>7.4999999999999997E-3</v>
      </c>
      <c r="G68">
        <v>7.5636363636363635E-3</v>
      </c>
      <c r="H68">
        <v>7.3272727272727257E-3</v>
      </c>
      <c r="J68">
        <v>0.7674418604651162</v>
      </c>
      <c r="K68">
        <v>0.77395348837209299</v>
      </c>
      <c r="L68">
        <v>0.74976744186046496</v>
      </c>
      <c r="N68" s="47">
        <v>0.76372093023255816</v>
      </c>
      <c r="O68" s="47">
        <v>1.2514999113557005E-2</v>
      </c>
    </row>
    <row r="69" spans="1:26" x14ac:dyDescent="0.25">
      <c r="D69">
        <v>10</v>
      </c>
      <c r="F69">
        <v>6.3363636363636374E-3</v>
      </c>
      <c r="G69">
        <v>6.0909090909090913E-3</v>
      </c>
      <c r="H69">
        <v>5.8909090909090907E-3</v>
      </c>
      <c r="J69">
        <v>0.64837209302325594</v>
      </c>
      <c r="K69">
        <v>0.62325581395348839</v>
      </c>
      <c r="L69">
        <v>0.60279069767441851</v>
      </c>
      <c r="N69" s="47">
        <v>0.62480620155038757</v>
      </c>
      <c r="O69" s="47">
        <v>2.2830214119938051E-2</v>
      </c>
      <c r="Q69">
        <v>1</v>
      </c>
      <c r="R69">
        <v>0.97581395348837197</v>
      </c>
      <c r="S69">
        <v>0.9221705426356589</v>
      </c>
      <c r="T69">
        <v>0.86046511627906985</v>
      </c>
      <c r="U69">
        <v>0.76372093023255816</v>
      </c>
      <c r="V69">
        <v>0.63581395348837222</v>
      </c>
      <c r="W69">
        <v>0.49550387596899226</v>
      </c>
    </row>
    <row r="70" spans="1:26" x14ac:dyDescent="0.25">
      <c r="D70">
        <v>15</v>
      </c>
      <c r="F70">
        <v>4.9727272727272719E-3</v>
      </c>
      <c r="G70">
        <v>4.7636363636363649E-3</v>
      </c>
      <c r="H70">
        <v>4.7909090909090922E-3</v>
      </c>
      <c r="J70">
        <v>0.50883720930232545</v>
      </c>
      <c r="K70">
        <v>0.48744186046511639</v>
      </c>
      <c r="L70">
        <v>0.49023255813953498</v>
      </c>
      <c r="N70" s="47">
        <v>0.49550387596899226</v>
      </c>
      <c r="O70" s="47">
        <v>1.163100733861137E-2</v>
      </c>
    </row>
    <row r="71" spans="1:26" x14ac:dyDescent="0.25">
      <c r="D71">
        <v>25</v>
      </c>
      <c r="F71">
        <v>3.3090909090909091E-3</v>
      </c>
      <c r="G71">
        <v>3.0454545454545452E-3</v>
      </c>
      <c r="H71">
        <v>3.0454545454545452E-3</v>
      </c>
      <c r="J71">
        <v>0.3386046511627907</v>
      </c>
      <c r="K71">
        <v>0.31162790697674414</v>
      </c>
      <c r="L71">
        <v>0.31162790697674414</v>
      </c>
      <c r="N71" s="47">
        <v>0.32062015503875968</v>
      </c>
      <c r="O71" s="47">
        <v>1.5575030517673654E-2</v>
      </c>
    </row>
    <row r="72" spans="1:26" x14ac:dyDescent="0.25">
      <c r="D72">
        <v>50</v>
      </c>
      <c r="F72">
        <v>1.3636363636363637E-3</v>
      </c>
      <c r="G72">
        <v>1.5727272727272729E-3</v>
      </c>
      <c r="H72">
        <v>1.5818181818181821E-3</v>
      </c>
      <c r="J72">
        <v>0.13953488372093023</v>
      </c>
      <c r="K72">
        <v>0.16093023255813954</v>
      </c>
      <c r="L72">
        <v>0.16186046511627908</v>
      </c>
      <c r="N72" s="47">
        <v>0.15410852713178294</v>
      </c>
      <c r="O72" s="47">
        <v>1.2629712777932595E-2</v>
      </c>
    </row>
    <row r="73" spans="1:26" x14ac:dyDescent="0.25">
      <c r="D73">
        <v>100</v>
      </c>
      <c r="F73">
        <v>3.2782258064516137E-4</v>
      </c>
      <c r="G73">
        <v>3.4233870967741934E-4</v>
      </c>
      <c r="H73">
        <v>2.875E-4</v>
      </c>
      <c r="J73">
        <v>3.3544636159039763E-2</v>
      </c>
      <c r="K73">
        <v>3.5030007501875467E-2</v>
      </c>
      <c r="L73">
        <v>2.9418604651162788E-2</v>
      </c>
      <c r="N73" s="47">
        <v>3.2664416104026005E-2</v>
      </c>
      <c r="O73" s="47">
        <v>2.907413110856954E-3</v>
      </c>
    </row>
    <row r="74" spans="1:26" ht="15.75" thickBot="1" x14ac:dyDescent="0.3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workbookViewId="0">
      <selection activeCell="R34" sqref="R34"/>
    </sheetView>
  </sheetViews>
  <sheetFormatPr defaultRowHeight="15" x14ac:dyDescent="0.25"/>
  <cols>
    <col min="1" max="1" width="16" customWidth="1"/>
    <col min="2" max="2" width="10.85546875" customWidth="1"/>
    <col min="17" max="17" width="10" customWidth="1"/>
  </cols>
  <sheetData>
    <row r="1" spans="1:21" x14ac:dyDescent="0.25">
      <c r="A1" s="4" t="s">
        <v>94</v>
      </c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</row>
    <row r="4" spans="1:21" x14ac:dyDescent="0.25">
      <c r="A4" s="49" t="s">
        <v>95</v>
      </c>
      <c r="B4" s="50" t="s">
        <v>64</v>
      </c>
      <c r="N4" t="s">
        <v>69</v>
      </c>
      <c r="O4" t="s">
        <v>70</v>
      </c>
      <c r="Q4" s="50" t="s">
        <v>64</v>
      </c>
    </row>
    <row r="5" spans="1:21" x14ac:dyDescent="0.25">
      <c r="A5" t="s">
        <v>96</v>
      </c>
      <c r="D5" t="s">
        <v>71</v>
      </c>
      <c r="F5">
        <v>8.1170292995760303</v>
      </c>
      <c r="G5">
        <v>7.4417915955014466</v>
      </c>
      <c r="H5">
        <v>7.9267467640940206</v>
      </c>
      <c r="J5">
        <v>1.0368532816458704</v>
      </c>
      <c r="K5">
        <v>0.95059975174949274</v>
      </c>
      <c r="L5">
        <v>1.0125469666046369</v>
      </c>
      <c r="N5">
        <v>1</v>
      </c>
      <c r="O5">
        <v>4.4474572883050102E-2</v>
      </c>
      <c r="Q5">
        <v>0</v>
      </c>
      <c r="R5">
        <v>10</v>
      </c>
      <c r="S5">
        <v>100</v>
      </c>
      <c r="T5">
        <v>250</v>
      </c>
      <c r="U5">
        <v>500</v>
      </c>
    </row>
    <row r="6" spans="1:21" x14ac:dyDescent="0.25">
      <c r="A6" t="s">
        <v>97</v>
      </c>
      <c r="D6" t="s">
        <v>74</v>
      </c>
      <c r="F6">
        <v>6.9795198565760117</v>
      </c>
      <c r="G6">
        <v>6.695558649035509</v>
      </c>
      <c r="H6">
        <v>6.1865122899870819</v>
      </c>
      <c r="J6">
        <v>0.89155007337245207</v>
      </c>
      <c r="K6">
        <v>0.85527742989266653</v>
      </c>
      <c r="L6">
        <v>0.79025285397832157</v>
      </c>
      <c r="N6">
        <v>0.84569345241448002</v>
      </c>
      <c r="O6">
        <v>5.1324176880612915E-2</v>
      </c>
      <c r="Q6">
        <v>1.0368532816458704</v>
      </c>
      <c r="R6">
        <v>0.89155007337245207</v>
      </c>
      <c r="S6">
        <v>0.55929956754346266</v>
      </c>
      <c r="T6">
        <v>0.41262951888694305</v>
      </c>
      <c r="U6">
        <v>0.25038750996976494</v>
      </c>
    </row>
    <row r="7" spans="1:21" x14ac:dyDescent="0.25">
      <c r="D7" t="s">
        <v>76</v>
      </c>
      <c r="F7">
        <v>4.3784892784291172</v>
      </c>
      <c r="G7">
        <v>4.2266936993808697</v>
      </c>
      <c r="H7">
        <v>4.6235733906344745</v>
      </c>
      <c r="J7">
        <v>0.55929956754346266</v>
      </c>
      <c r="K7">
        <v>0.5399095002581652</v>
      </c>
      <c r="L7">
        <v>0.59060612769505194</v>
      </c>
      <c r="N7">
        <v>0.56327173183222667</v>
      </c>
      <c r="O7">
        <v>2.5580667997949606E-2</v>
      </c>
      <c r="Q7">
        <v>0.95059975174949274</v>
      </c>
      <c r="R7">
        <v>0.85527742989266653</v>
      </c>
      <c r="S7">
        <v>0.5399095002581652</v>
      </c>
      <c r="T7">
        <v>0.41212353531197943</v>
      </c>
      <c r="U7">
        <v>0.23453220086703233</v>
      </c>
    </row>
    <row r="8" spans="1:21" x14ac:dyDescent="0.25">
      <c r="Q8">
        <v>1.0125469666046369</v>
      </c>
      <c r="R8">
        <v>0.79025285397832157</v>
      </c>
      <c r="S8">
        <v>0.59060612769505194</v>
      </c>
      <c r="T8">
        <v>0.40143274895031289</v>
      </c>
      <c r="U8">
        <v>0.26341857875902464</v>
      </c>
    </row>
    <row r="9" spans="1:21" x14ac:dyDescent="0.25">
      <c r="D9" t="s">
        <v>71</v>
      </c>
      <c r="F9">
        <v>229.05567631176211</v>
      </c>
      <c r="G9">
        <v>223.65387621810393</v>
      </c>
      <c r="H9">
        <v>216.58525728631687</v>
      </c>
      <c r="J9">
        <v>1.0267030594843727</v>
      </c>
      <c r="K9">
        <v>1.0024904105241554</v>
      </c>
      <c r="L9">
        <v>0.97080652999147188</v>
      </c>
      <c r="N9">
        <v>1</v>
      </c>
      <c r="O9">
        <v>2.8031359417120684E-2</v>
      </c>
    </row>
    <row r="10" spans="1:21" x14ac:dyDescent="0.25">
      <c r="D10" t="s">
        <v>98</v>
      </c>
      <c r="F10">
        <v>92.056931789326541</v>
      </c>
      <c r="G10">
        <v>91.944047729134738</v>
      </c>
      <c r="H10">
        <v>89.558951787562393</v>
      </c>
      <c r="J10">
        <v>0.41262951888694305</v>
      </c>
      <c r="K10">
        <v>0.41212353531197943</v>
      </c>
      <c r="L10">
        <v>0.40143274895031289</v>
      </c>
      <c r="N10">
        <v>0.40872860104974512</v>
      </c>
      <c r="O10">
        <v>6.3234561939753738E-3</v>
      </c>
      <c r="Q10">
        <v>1</v>
      </c>
      <c r="R10">
        <v>0.84569345241448002</v>
      </c>
      <c r="S10">
        <v>0.56327173183222667</v>
      </c>
      <c r="T10">
        <v>0.40872860104974512</v>
      </c>
      <c r="U10">
        <v>0.24944609653194064</v>
      </c>
    </row>
    <row r="11" spans="1:21" x14ac:dyDescent="0.25">
      <c r="D11" t="s">
        <v>99</v>
      </c>
      <c r="F11">
        <v>55.861020288520471</v>
      </c>
      <c r="G11">
        <v>52.323728258357072</v>
      </c>
      <c r="H11">
        <v>58.768229190856864</v>
      </c>
      <c r="J11">
        <v>0.25038750996976494</v>
      </c>
      <c r="K11">
        <v>0.23453220086703233</v>
      </c>
      <c r="L11">
        <v>0.26341857875902464</v>
      </c>
      <c r="N11">
        <v>0.24944609653194064</v>
      </c>
      <c r="O11">
        <v>1.446618129899638E-2</v>
      </c>
    </row>
    <row r="13" spans="1:21" x14ac:dyDescent="0.25">
      <c r="A13" s="49" t="s">
        <v>100</v>
      </c>
      <c r="B13" s="50" t="s">
        <v>213</v>
      </c>
      <c r="Q13" s="50" t="s">
        <v>213</v>
      </c>
    </row>
    <row r="14" spans="1:21" x14ac:dyDescent="0.25">
      <c r="A14" t="s">
        <v>96</v>
      </c>
      <c r="D14" t="s">
        <v>71</v>
      </c>
      <c r="F14">
        <v>4.8085303030303033</v>
      </c>
      <c r="G14">
        <v>4.5913538479762526</v>
      </c>
      <c r="H14">
        <v>4.4522586305511886</v>
      </c>
      <c r="J14">
        <v>1.0413977921377358</v>
      </c>
      <c r="K14">
        <v>0.99436323759722267</v>
      </c>
      <c r="L14">
        <v>0.96423897026504124</v>
      </c>
      <c r="N14">
        <v>0.99999999999999989</v>
      </c>
      <c r="O14">
        <v>3.8887025676754616E-2</v>
      </c>
      <c r="Q14">
        <v>0</v>
      </c>
      <c r="R14">
        <v>10</v>
      </c>
      <c r="S14">
        <v>100</v>
      </c>
      <c r="T14">
        <v>250</v>
      </c>
      <c r="U14">
        <v>500</v>
      </c>
    </row>
    <row r="15" spans="1:21" x14ac:dyDescent="0.25">
      <c r="A15" t="s">
        <v>97</v>
      </c>
      <c r="D15" t="s">
        <v>74</v>
      </c>
      <c r="F15">
        <v>3.4901269392426086</v>
      </c>
      <c r="G15">
        <v>3.9963556096153576</v>
      </c>
      <c r="H15">
        <v>3.589834378034535</v>
      </c>
      <c r="J15">
        <v>0.75586723172300252</v>
      </c>
      <c r="K15">
        <v>0.86550268921627727</v>
      </c>
      <c r="L15">
        <v>0.7774611700105879</v>
      </c>
      <c r="N15">
        <v>0.79961036364995586</v>
      </c>
      <c r="O15">
        <v>5.8076875510788099E-2</v>
      </c>
      <c r="Q15">
        <v>1.0413977921377358</v>
      </c>
      <c r="R15">
        <v>0.75586723172300252</v>
      </c>
      <c r="S15">
        <v>0.57245717968492471</v>
      </c>
      <c r="T15">
        <v>0.49639503565413745</v>
      </c>
      <c r="U15">
        <v>0.38276203083182991</v>
      </c>
    </row>
    <row r="16" spans="1:21" x14ac:dyDescent="0.25">
      <c r="D16" t="s">
        <v>76</v>
      </c>
      <c r="F16">
        <v>2.6432528631078118</v>
      </c>
      <c r="G16">
        <v>2.7145785774692879</v>
      </c>
      <c r="H16">
        <v>2.5532189492945636</v>
      </c>
      <c r="J16">
        <v>0.57245717968492471</v>
      </c>
      <c r="K16">
        <v>0.5879044030104964</v>
      </c>
      <c r="L16">
        <v>0.55295826563970218</v>
      </c>
      <c r="N16">
        <v>0.57110661611170777</v>
      </c>
      <c r="O16">
        <v>1.7512171360473276E-2</v>
      </c>
      <c r="Q16">
        <v>0.99436323759722267</v>
      </c>
      <c r="R16">
        <v>0.86550268921627727</v>
      </c>
      <c r="S16">
        <v>0.5879044030104964</v>
      </c>
      <c r="T16">
        <v>0.47545762224126015</v>
      </c>
      <c r="U16">
        <v>0.37844173821467131</v>
      </c>
    </row>
    <row r="17" spans="1:21" x14ac:dyDescent="0.25">
      <c r="Q17">
        <v>0.96423897026504124</v>
      </c>
      <c r="R17">
        <v>0.7774611700105879</v>
      </c>
      <c r="S17">
        <v>0.55295826563970218</v>
      </c>
      <c r="T17">
        <v>0.50618847150261526</v>
      </c>
      <c r="U17">
        <v>0.39042989696025049</v>
      </c>
    </row>
    <row r="18" spans="1:21" x14ac:dyDescent="0.25">
      <c r="D18" t="s">
        <v>71</v>
      </c>
      <c r="F18">
        <v>114.98992193019807</v>
      </c>
      <c r="G18">
        <v>107.86717963002373</v>
      </c>
      <c r="H18">
        <v>105.07864480082696</v>
      </c>
      <c r="J18">
        <v>1.0519431614838093</v>
      </c>
      <c r="K18">
        <v>0.9867833637562472</v>
      </c>
      <c r="L18">
        <v>0.96127347475994374</v>
      </c>
      <c r="N18">
        <v>1</v>
      </c>
      <c r="O18">
        <v>4.6757433931416098E-2</v>
      </c>
    </row>
    <row r="19" spans="1:21" x14ac:dyDescent="0.25">
      <c r="D19" t="s">
        <v>98</v>
      </c>
      <c r="F19">
        <v>54.261892169052992</v>
      </c>
      <c r="G19">
        <v>51.973183404245738</v>
      </c>
      <c r="H19">
        <v>55.332431400522864</v>
      </c>
      <c r="J19">
        <v>0.49639503565413745</v>
      </c>
      <c r="K19">
        <v>0.47545762224126015</v>
      </c>
      <c r="L19">
        <v>0.50618847150261526</v>
      </c>
      <c r="N19">
        <v>0.49268037646600432</v>
      </c>
      <c r="O19">
        <v>1.5698576169322461E-2</v>
      </c>
      <c r="Q19">
        <v>0.99999999999999989</v>
      </c>
      <c r="R19">
        <v>0.79961036364995586</v>
      </c>
      <c r="S19">
        <v>0.57110661611170777</v>
      </c>
      <c r="T19">
        <v>0.49268037646600432</v>
      </c>
      <c r="U19">
        <v>0.3838778886689172</v>
      </c>
    </row>
    <row r="20" spans="1:21" x14ac:dyDescent="0.25">
      <c r="D20" t="s">
        <v>99</v>
      </c>
      <c r="F20">
        <v>41.840450753168966</v>
      </c>
      <c r="G20">
        <v>41.36819129186695</v>
      </c>
      <c r="H20">
        <v>42.678639887109036</v>
      </c>
      <c r="J20">
        <v>0.38276203083182991</v>
      </c>
      <c r="K20">
        <v>0.37844173821467131</v>
      </c>
      <c r="L20">
        <v>0.39042989696025049</v>
      </c>
      <c r="N20">
        <v>0.3838778886689172</v>
      </c>
      <c r="O20">
        <v>6.0714777082472721E-3</v>
      </c>
    </row>
    <row r="22" spans="1:21" x14ac:dyDescent="0.25">
      <c r="A22" s="49" t="s">
        <v>103</v>
      </c>
      <c r="B22" s="50" t="s">
        <v>63</v>
      </c>
      <c r="Q22" s="50" t="s">
        <v>213</v>
      </c>
    </row>
    <row r="23" spans="1:21" x14ac:dyDescent="0.25">
      <c r="A23" t="s">
        <v>96</v>
      </c>
      <c r="D23" t="s">
        <v>71</v>
      </c>
      <c r="F23">
        <v>10.894513478598768</v>
      </c>
      <c r="G23">
        <v>9.9201014385022166</v>
      </c>
      <c r="H23">
        <v>10.868363508355777</v>
      </c>
      <c r="J23">
        <v>1.0315804277269465</v>
      </c>
      <c r="K23">
        <v>0.93931523469380418</v>
      </c>
      <c r="L23">
        <v>1.0291043375792495</v>
      </c>
      <c r="N23">
        <v>1</v>
      </c>
      <c r="O23">
        <v>5.2569128876232434E-2</v>
      </c>
      <c r="Q23">
        <v>0</v>
      </c>
      <c r="R23">
        <v>10</v>
      </c>
      <c r="S23">
        <v>100</v>
      </c>
      <c r="T23">
        <v>250</v>
      </c>
      <c r="U23">
        <v>500</v>
      </c>
    </row>
    <row r="24" spans="1:21" x14ac:dyDescent="0.25">
      <c r="A24" t="s">
        <v>97</v>
      </c>
      <c r="D24" t="s">
        <v>74</v>
      </c>
      <c r="F24">
        <v>9.323300673497501</v>
      </c>
      <c r="G24">
        <v>9.8260118191488122</v>
      </c>
      <c r="H24">
        <v>8.5775584848484829</v>
      </c>
      <c r="J24">
        <v>0.88280532356828989</v>
      </c>
      <c r="K24">
        <v>0.93040607046467927</v>
      </c>
      <c r="L24">
        <v>0.81219243686602582</v>
      </c>
      <c r="N24">
        <v>0.87513461029966511</v>
      </c>
      <c r="O24">
        <v>5.9478951518047669E-2</v>
      </c>
      <c r="Q24">
        <v>1.0315804277269465</v>
      </c>
      <c r="R24">
        <v>0.88280532356828989</v>
      </c>
      <c r="S24">
        <v>0.38577167930314282</v>
      </c>
      <c r="T24">
        <v>0.166261960144546</v>
      </c>
      <c r="U24">
        <v>9.425867535858537E-2</v>
      </c>
    </row>
    <row r="25" spans="1:21" x14ac:dyDescent="0.25">
      <c r="D25" t="s">
        <v>76</v>
      </c>
      <c r="F25">
        <v>4.0741319308378996</v>
      </c>
      <c r="G25">
        <v>3.857901884171973</v>
      </c>
      <c r="H25">
        <v>4.0183082009082485</v>
      </c>
      <c r="J25">
        <v>0.38577167930314282</v>
      </c>
      <c r="K25">
        <v>0.36529727404720996</v>
      </c>
      <c r="L25">
        <v>0.38048583819502302</v>
      </c>
      <c r="N25">
        <v>0.37718493051512531</v>
      </c>
      <c r="O25">
        <v>1.062884336508205E-2</v>
      </c>
      <c r="Q25">
        <v>0.93931523469380418</v>
      </c>
      <c r="R25">
        <v>0.93040607046467927</v>
      </c>
      <c r="S25">
        <v>0.36529727404720996</v>
      </c>
      <c r="T25">
        <v>0.16738354801291355</v>
      </c>
      <c r="U25">
        <v>0.10063179647486188</v>
      </c>
    </row>
    <row r="26" spans="1:21" x14ac:dyDescent="0.25">
      <c r="Q26">
        <v>1.0291043375792495</v>
      </c>
      <c r="R26">
        <v>0.81219243686602582</v>
      </c>
      <c r="S26">
        <v>0.38048583819502302</v>
      </c>
      <c r="T26">
        <v>0.16347300384350036</v>
      </c>
      <c r="U26">
        <v>0.10496445625933352</v>
      </c>
    </row>
    <row r="27" spans="1:21" x14ac:dyDescent="0.25">
      <c r="D27" t="s">
        <v>71</v>
      </c>
      <c r="F27">
        <v>347.31435212592089</v>
      </c>
      <c r="G27">
        <v>307.36195150021291</v>
      </c>
      <c r="H27">
        <v>319.74102219514202</v>
      </c>
      <c r="J27">
        <v>1.0692985733803262</v>
      </c>
      <c r="K27">
        <v>0.94629460095392881</v>
      </c>
      <c r="L27">
        <v>0.98440682566574489</v>
      </c>
      <c r="N27">
        <v>1</v>
      </c>
      <c r="O27">
        <v>6.2967091583876852E-2</v>
      </c>
    </row>
    <row r="28" spans="1:21" x14ac:dyDescent="0.25">
      <c r="D28" t="s">
        <v>99</v>
      </c>
      <c r="F28">
        <v>54.002844863284018</v>
      </c>
      <c r="G28">
        <v>54.367143080406791</v>
      </c>
      <c r="H28">
        <v>53.096975749718261</v>
      </c>
      <c r="J28">
        <v>0.166261960144546</v>
      </c>
      <c r="K28">
        <v>0.16738354801291355</v>
      </c>
      <c r="L28">
        <v>0.16347300384350036</v>
      </c>
      <c r="N28">
        <v>0.16570617066698665</v>
      </c>
      <c r="O28">
        <v>2.0136448005438207E-3</v>
      </c>
      <c r="Q28">
        <v>1</v>
      </c>
      <c r="R28">
        <v>0.87513461029966511</v>
      </c>
      <c r="S28">
        <v>0.37718493051512531</v>
      </c>
      <c r="T28">
        <v>0.16570617066698665</v>
      </c>
      <c r="U28">
        <v>9.9951642697593601E-2</v>
      </c>
    </row>
    <row r="29" spans="1:21" x14ac:dyDescent="0.25">
      <c r="D29" t="s">
        <v>98</v>
      </c>
      <c r="F29">
        <v>30.615762126122849</v>
      </c>
      <c r="G29">
        <v>32.685788671208606</v>
      </c>
      <c r="H29">
        <v>34.093061591501353</v>
      </c>
      <c r="J29">
        <v>9.425867535858537E-2</v>
      </c>
      <c r="K29">
        <v>0.10063179647486188</v>
      </c>
      <c r="L29">
        <v>0.10496445625933352</v>
      </c>
      <c r="N29">
        <v>9.9951642697593601E-2</v>
      </c>
      <c r="O29">
        <v>5.3852013002538019E-3</v>
      </c>
    </row>
    <row r="32" spans="1:21" x14ac:dyDescent="0.25">
      <c r="A32" s="49" t="s">
        <v>62</v>
      </c>
      <c r="B32" s="50" t="s">
        <v>62</v>
      </c>
      <c r="D32" t="s">
        <v>71</v>
      </c>
      <c r="F32">
        <v>43.890575424024526</v>
      </c>
      <c r="G32">
        <v>42.950951945753893</v>
      </c>
      <c r="H32">
        <v>42.235084524031357</v>
      </c>
      <c r="J32">
        <v>1.02010522541759</v>
      </c>
      <c r="K32">
        <v>0.99826648644347615</v>
      </c>
      <c r="L32">
        <v>0.98162828813893421</v>
      </c>
      <c r="N32">
        <v>1.0000000000000002</v>
      </c>
      <c r="O32">
        <v>1.9296955136093141E-2</v>
      </c>
    </row>
    <row r="33" spans="1:15" x14ac:dyDescent="0.25">
      <c r="A33" t="s">
        <v>101</v>
      </c>
      <c r="D33" t="s">
        <v>99</v>
      </c>
      <c r="F33">
        <v>36.699734667607238</v>
      </c>
      <c r="G33">
        <v>38.562988128812663</v>
      </c>
      <c r="H33">
        <v>37.047150501972475</v>
      </c>
      <c r="J33">
        <v>0.85297562732278254</v>
      </c>
      <c r="K33">
        <v>0.8962813842806342</v>
      </c>
      <c r="L33">
        <v>0.86105026987656419</v>
      </c>
      <c r="N33">
        <v>0.87010242715999364</v>
      </c>
      <c r="O33">
        <v>2.3028315397268816E-2</v>
      </c>
    </row>
    <row r="34" spans="1:15" x14ac:dyDescent="0.25">
      <c r="A34" t="s">
        <v>97</v>
      </c>
      <c r="D34" t="s">
        <v>102</v>
      </c>
      <c r="F34">
        <v>35.575604479656569</v>
      </c>
      <c r="G34">
        <v>35.264029165460649</v>
      </c>
      <c r="H34">
        <v>35.07544798919038</v>
      </c>
      <c r="J34">
        <v>0.82684858142056716</v>
      </c>
      <c r="K34">
        <v>0.81960694462151051</v>
      </c>
      <c r="L34">
        <v>0.81522393889715639</v>
      </c>
      <c r="N34">
        <v>0.82055982164641128</v>
      </c>
      <c r="O34">
        <v>5.8706097994765784E-3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K32" sqref="K32"/>
    </sheetView>
  </sheetViews>
  <sheetFormatPr defaultRowHeight="15" x14ac:dyDescent="0.25"/>
  <cols>
    <col min="3" max="3" width="13.85546875" customWidth="1"/>
    <col min="4" max="4" width="22.5703125" customWidth="1"/>
    <col min="5" max="5" width="15.85546875" customWidth="1"/>
    <col min="6" max="6" width="34.28515625" customWidth="1"/>
    <col min="7" max="7" width="10.7109375" bestFit="1" customWidth="1"/>
  </cols>
  <sheetData>
    <row r="1" spans="1:13" x14ac:dyDescent="0.25">
      <c r="A1" s="4" t="s">
        <v>104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</row>
    <row r="5" spans="1:13" x14ac:dyDescent="0.25">
      <c r="C5" s="148" t="s">
        <v>105</v>
      </c>
      <c r="D5" s="148"/>
      <c r="E5" s="148"/>
      <c r="F5" s="148"/>
    </row>
    <row r="6" spans="1:13" ht="15.75" thickBot="1" x14ac:dyDescent="0.3">
      <c r="B6" t="s">
        <v>106</v>
      </c>
      <c r="C6" t="s">
        <v>55</v>
      </c>
      <c r="D6" t="s">
        <v>107</v>
      </c>
      <c r="E6" t="s">
        <v>108</v>
      </c>
      <c r="F6" t="s">
        <v>109</v>
      </c>
    </row>
    <row r="7" spans="1:13" x14ac:dyDescent="0.25">
      <c r="B7" s="125">
        <v>0</v>
      </c>
      <c r="C7" s="57">
        <v>0.126</v>
      </c>
      <c r="D7" s="57">
        <v>0.11399999999999999</v>
      </c>
      <c r="E7" s="57">
        <v>0.11600000000000001</v>
      </c>
      <c r="F7" s="57">
        <v>0.11799999999999999</v>
      </c>
      <c r="G7" s="51" t="s">
        <v>79</v>
      </c>
      <c r="H7" s="178" t="s">
        <v>111</v>
      </c>
    </row>
    <row r="8" spans="1:13" x14ac:dyDescent="0.25">
      <c r="B8" s="125"/>
      <c r="C8" s="57">
        <v>0.11399999999999999</v>
      </c>
      <c r="D8" s="57">
        <v>0.11399999999999999</v>
      </c>
      <c r="E8" s="57">
        <v>0.112</v>
      </c>
      <c r="F8" s="57">
        <v>0.104</v>
      </c>
      <c r="G8" s="52" t="s">
        <v>80</v>
      </c>
      <c r="H8" s="178"/>
    </row>
    <row r="9" spans="1:13" x14ac:dyDescent="0.25">
      <c r="B9" s="125"/>
      <c r="C9" s="57">
        <v>0.10799999999999998</v>
      </c>
      <c r="D9" s="57">
        <v>0.128</v>
      </c>
      <c r="E9" s="57">
        <v>7.8E-2</v>
      </c>
      <c r="F9" s="57">
        <v>7.1999999999999995E-2</v>
      </c>
      <c r="G9" s="52" t="s">
        <v>81</v>
      </c>
      <c r="H9" s="178"/>
    </row>
    <row r="10" spans="1:13" ht="15.75" thickBot="1" x14ac:dyDescent="0.3">
      <c r="B10" s="125"/>
      <c r="C10" s="57">
        <v>0.128</v>
      </c>
      <c r="D10" s="57">
        <v>0.13599999999999998</v>
      </c>
      <c r="E10" s="57">
        <v>0.09</v>
      </c>
      <c r="F10" s="57">
        <v>9.8000000000000004E-2</v>
      </c>
      <c r="G10" s="53" t="s">
        <v>110</v>
      </c>
      <c r="H10" s="178"/>
    </row>
    <row r="11" spans="1:13" x14ac:dyDescent="0.25">
      <c r="B11" s="147">
        <v>5</v>
      </c>
      <c r="C11" s="58">
        <v>0.41000000000000003</v>
      </c>
      <c r="D11" s="58">
        <v>0.13200000000000001</v>
      </c>
      <c r="E11" s="58">
        <v>0.2</v>
      </c>
      <c r="F11" s="58">
        <v>0.218</v>
      </c>
      <c r="G11" s="51" t="s">
        <v>79</v>
      </c>
      <c r="H11" s="178"/>
    </row>
    <row r="12" spans="1:13" x14ac:dyDescent="0.25">
      <c r="B12" s="147"/>
      <c r="C12" s="58">
        <v>0.4</v>
      </c>
      <c r="D12" s="58">
        <v>0.13900000000000001</v>
      </c>
      <c r="E12" s="58">
        <v>0.19600000000000001</v>
      </c>
      <c r="F12" s="58">
        <v>0.19</v>
      </c>
      <c r="G12" s="52" t="s">
        <v>80</v>
      </c>
      <c r="H12" s="178"/>
    </row>
    <row r="13" spans="1:13" x14ac:dyDescent="0.25">
      <c r="B13" s="147"/>
      <c r="C13" s="58">
        <v>0.4</v>
      </c>
      <c r="D13" s="58">
        <v>0.14599999999999999</v>
      </c>
      <c r="E13" s="58">
        <v>0.20799999999999999</v>
      </c>
      <c r="F13" s="58">
        <v>0.19600000000000001</v>
      </c>
      <c r="G13" s="52" t="s">
        <v>81</v>
      </c>
      <c r="H13" s="178"/>
    </row>
    <row r="14" spans="1:13" ht="15.75" thickBot="1" x14ac:dyDescent="0.3">
      <c r="B14" s="147"/>
      <c r="C14" s="58">
        <v>0.42000000000000004</v>
      </c>
      <c r="D14" s="58">
        <v>0.15</v>
      </c>
      <c r="E14" s="58">
        <v>0.224</v>
      </c>
      <c r="F14" s="58">
        <v>0.20599999999999999</v>
      </c>
      <c r="G14" s="53" t="s">
        <v>110</v>
      </c>
      <c r="H14" s="178"/>
    </row>
    <row r="15" spans="1:13" x14ac:dyDescent="0.25">
      <c r="B15" s="125">
        <v>8</v>
      </c>
      <c r="C15" s="57">
        <v>1.1039999999999999</v>
      </c>
      <c r="D15" s="57">
        <v>0.18799999999999997</v>
      </c>
      <c r="E15" s="57">
        <v>0.40200000000000002</v>
      </c>
      <c r="F15" s="57">
        <v>0.432</v>
      </c>
      <c r="G15" s="51" t="s">
        <v>79</v>
      </c>
      <c r="H15" s="178"/>
    </row>
    <row r="16" spans="1:13" x14ac:dyDescent="0.25">
      <c r="B16" s="125"/>
      <c r="C16" s="57">
        <v>1.1439999999999999</v>
      </c>
      <c r="D16" s="57">
        <v>0.18599999999999997</v>
      </c>
      <c r="E16" s="57">
        <v>0.36</v>
      </c>
      <c r="F16" s="57">
        <v>0.34399999999999997</v>
      </c>
      <c r="G16" s="52" t="s">
        <v>80</v>
      </c>
      <c r="H16" s="178"/>
    </row>
    <row r="17" spans="2:8" x14ac:dyDescent="0.25">
      <c r="B17" s="125"/>
      <c r="C17" s="57">
        <v>1.0599999999999998</v>
      </c>
      <c r="D17" s="57">
        <v>0.21</v>
      </c>
      <c r="E17" s="57">
        <v>0.38600000000000001</v>
      </c>
      <c r="F17" s="57">
        <v>0.37</v>
      </c>
      <c r="G17" s="52" t="s">
        <v>81</v>
      </c>
      <c r="H17" s="178"/>
    </row>
    <row r="18" spans="2:8" ht="15.75" thickBot="1" x14ac:dyDescent="0.3">
      <c r="B18" s="125"/>
      <c r="C18" s="57">
        <v>1.1299999999999999</v>
      </c>
      <c r="D18" s="57">
        <v>0.16400000000000001</v>
      </c>
      <c r="E18" s="57">
        <v>0.38</v>
      </c>
      <c r="F18" s="57">
        <v>0.44</v>
      </c>
      <c r="G18" s="53" t="s">
        <v>110</v>
      </c>
      <c r="H18" s="178"/>
    </row>
    <row r="19" spans="2:8" x14ac:dyDescent="0.25">
      <c r="B19" s="147">
        <v>24</v>
      </c>
      <c r="C19" s="58">
        <v>1.4259999999999999</v>
      </c>
      <c r="D19" s="58">
        <v>0.45400000000000007</v>
      </c>
      <c r="E19" s="58">
        <v>1.284</v>
      </c>
      <c r="F19" s="58">
        <v>1.36</v>
      </c>
      <c r="G19" s="51" t="s">
        <v>79</v>
      </c>
      <c r="H19" s="178"/>
    </row>
    <row r="20" spans="2:8" x14ac:dyDescent="0.25">
      <c r="B20" s="147"/>
      <c r="C20" s="58">
        <v>1.3439999999999999</v>
      </c>
      <c r="D20" s="58">
        <v>0.5</v>
      </c>
      <c r="E20" s="58">
        <v>1.302</v>
      </c>
      <c r="F20" s="58">
        <v>1.266</v>
      </c>
      <c r="G20" s="52" t="s">
        <v>80</v>
      </c>
      <c r="H20" s="178"/>
    </row>
    <row r="21" spans="2:8" x14ac:dyDescent="0.25">
      <c r="B21" s="147"/>
      <c r="C21" s="58">
        <v>1.3839999999999999</v>
      </c>
      <c r="D21" s="58">
        <v>0.43600000000000005</v>
      </c>
      <c r="E21" s="58">
        <v>1.3360000000000001</v>
      </c>
      <c r="F21" s="58">
        <v>1.3220000000000001</v>
      </c>
      <c r="G21" s="52" t="s">
        <v>81</v>
      </c>
      <c r="H21" s="178"/>
    </row>
    <row r="22" spans="2:8" ht="15.75" thickBot="1" x14ac:dyDescent="0.3">
      <c r="B22" s="147"/>
      <c r="C22" s="58">
        <v>1.4059999999999999</v>
      </c>
      <c r="D22" s="58">
        <v>0.44200000000000006</v>
      </c>
      <c r="E22" s="58">
        <v>1.302</v>
      </c>
      <c r="F22" s="58">
        <v>1.3240000000000001</v>
      </c>
      <c r="G22" s="53" t="s">
        <v>110</v>
      </c>
      <c r="H22" s="178"/>
    </row>
    <row r="23" spans="2:8" ht="15.75" thickBot="1" x14ac:dyDescent="0.3">
      <c r="B23" t="s">
        <v>106</v>
      </c>
      <c r="C23" s="14" t="s">
        <v>55</v>
      </c>
      <c r="D23" s="14" t="s">
        <v>113</v>
      </c>
      <c r="E23" s="14" t="s">
        <v>108</v>
      </c>
      <c r="F23" s="14" t="s">
        <v>114</v>
      </c>
    </row>
    <row r="24" spans="2:8" ht="15" customHeight="1" x14ac:dyDescent="0.25">
      <c r="B24" s="147">
        <v>24</v>
      </c>
      <c r="C24" s="58">
        <v>1.4328000000000001</v>
      </c>
      <c r="D24" s="58">
        <v>2.1000000000000001E-2</v>
      </c>
      <c r="E24" s="58">
        <v>1.4703999999999999</v>
      </c>
      <c r="F24" s="58">
        <v>1.38628</v>
      </c>
      <c r="G24" s="54" t="s">
        <v>79</v>
      </c>
      <c r="H24" s="179" t="s">
        <v>112</v>
      </c>
    </row>
    <row r="25" spans="2:8" x14ac:dyDescent="0.25">
      <c r="B25" s="147"/>
      <c r="C25" s="58">
        <v>1.4328000000000001</v>
      </c>
      <c r="D25" s="58">
        <v>3.3000000000000002E-2</v>
      </c>
      <c r="E25" s="58">
        <v>1.3477600000000001</v>
      </c>
      <c r="F25" s="58">
        <v>1.4506600000000001</v>
      </c>
      <c r="G25" s="55" t="s">
        <v>80</v>
      </c>
      <c r="H25" s="179"/>
    </row>
    <row r="26" spans="2:8" x14ac:dyDescent="0.25">
      <c r="B26" s="147"/>
      <c r="C26" s="58">
        <v>1.3848</v>
      </c>
      <c r="D26" s="58">
        <v>3.3000000000000002E-2</v>
      </c>
      <c r="E26" s="58">
        <v>1.46872</v>
      </c>
      <c r="F26" s="58">
        <v>1.49068</v>
      </c>
      <c r="G26" s="55" t="s">
        <v>81</v>
      </c>
      <c r="H26" s="179"/>
    </row>
    <row r="27" spans="2:8" ht="15.75" thickBot="1" x14ac:dyDescent="0.3">
      <c r="B27" s="147"/>
      <c r="C27" s="58">
        <v>1.3992</v>
      </c>
      <c r="D27" s="58">
        <v>4.2000000000000003E-2</v>
      </c>
      <c r="E27" s="58">
        <v>1.4636800000000001</v>
      </c>
      <c r="F27" s="58">
        <v>1.47502</v>
      </c>
      <c r="G27" s="56" t="s">
        <v>110</v>
      </c>
      <c r="H27" s="179"/>
    </row>
  </sheetData>
  <mergeCells count="8">
    <mergeCell ref="H7:H22"/>
    <mergeCell ref="H24:H27"/>
    <mergeCell ref="C5:F5"/>
    <mergeCell ref="B7:B10"/>
    <mergeCell ref="B11:B14"/>
    <mergeCell ref="B15:B18"/>
    <mergeCell ref="B19:B22"/>
    <mergeCell ref="B24:B2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activeCell="I39" sqref="I39"/>
    </sheetView>
  </sheetViews>
  <sheetFormatPr defaultRowHeight="15" x14ac:dyDescent="0.25"/>
  <cols>
    <col min="1" max="1" width="12" customWidth="1"/>
    <col min="5" max="5" width="9.85546875" bestFit="1" customWidth="1"/>
    <col min="6" max="6" width="10" customWidth="1"/>
    <col min="8" max="8" width="10.7109375" customWidth="1"/>
    <col min="9" max="9" width="10" bestFit="1" customWidth="1"/>
    <col min="11" max="11" width="9.85546875" bestFit="1" customWidth="1"/>
    <col min="12" max="12" width="9.7109375" bestFit="1" customWidth="1"/>
    <col min="14" max="14" width="9.85546875" bestFit="1" customWidth="1"/>
    <col min="15" max="15" width="9.7109375" bestFit="1" customWidth="1"/>
    <col min="17" max="17" width="9.85546875" bestFit="1" customWidth="1"/>
  </cols>
  <sheetData>
    <row r="1" spans="1:18" x14ac:dyDescent="0.25">
      <c r="A1" s="59" t="s">
        <v>129</v>
      </c>
      <c r="B1" s="60"/>
      <c r="C1" s="60"/>
      <c r="D1" s="60"/>
      <c r="E1" s="60"/>
      <c r="F1" s="60"/>
      <c r="G1" s="60"/>
      <c r="H1" s="60"/>
      <c r="I1" s="60"/>
      <c r="J1" s="60"/>
    </row>
    <row r="2" spans="1:18" x14ac:dyDescent="0.25">
      <c r="A2" s="60" t="s">
        <v>116</v>
      </c>
      <c r="B2" s="60"/>
      <c r="C2" s="60"/>
      <c r="D2" s="60"/>
      <c r="E2" s="60"/>
      <c r="F2" s="60"/>
      <c r="G2" s="60"/>
      <c r="H2" s="60"/>
      <c r="I2" s="60"/>
      <c r="J2" s="60"/>
    </row>
    <row r="3" spans="1:18" ht="15.75" thickBot="1" x14ac:dyDescent="0.3"/>
    <row r="4" spans="1:18" ht="18" thickBot="1" x14ac:dyDescent="0.3">
      <c r="A4" s="3" t="s">
        <v>130</v>
      </c>
      <c r="B4" s="61" t="s">
        <v>118</v>
      </c>
      <c r="C4" s="61" t="s">
        <v>119</v>
      </c>
      <c r="E4" s="3" t="s">
        <v>131</v>
      </c>
      <c r="F4" s="61" t="s">
        <v>120</v>
      </c>
      <c r="H4" s="3" t="s">
        <v>132</v>
      </c>
      <c r="I4" s="51" t="s">
        <v>121</v>
      </c>
      <c r="K4" s="3" t="s">
        <v>133</v>
      </c>
      <c r="L4" s="51" t="s">
        <v>121</v>
      </c>
      <c r="N4" s="3" t="s">
        <v>134</v>
      </c>
      <c r="O4" s="51" t="s">
        <v>122</v>
      </c>
      <c r="Q4" s="3" t="s">
        <v>135</v>
      </c>
      <c r="R4" s="51" t="s">
        <v>123</v>
      </c>
    </row>
    <row r="5" spans="1:18" ht="15.75" thickBot="1" x14ac:dyDescent="0.3">
      <c r="A5" s="65" t="s">
        <v>115</v>
      </c>
      <c r="B5" s="62">
        <v>100.02717</v>
      </c>
      <c r="C5" s="62">
        <v>100</v>
      </c>
      <c r="E5" s="64" t="s">
        <v>115</v>
      </c>
      <c r="F5" s="62">
        <v>100</v>
      </c>
      <c r="H5" s="65" t="s">
        <v>115</v>
      </c>
      <c r="I5" s="64">
        <v>100</v>
      </c>
      <c r="K5" s="65" t="s">
        <v>115</v>
      </c>
      <c r="L5" s="64">
        <v>100</v>
      </c>
      <c r="N5" s="65" t="s">
        <v>115</v>
      </c>
      <c r="O5" s="64">
        <v>100</v>
      </c>
      <c r="Q5" s="65" t="s">
        <v>115</v>
      </c>
      <c r="R5" s="64">
        <v>100</v>
      </c>
    </row>
    <row r="6" spans="1:18" ht="15.75" thickBot="1" x14ac:dyDescent="0.3">
      <c r="A6" s="63" t="s">
        <v>27</v>
      </c>
      <c r="B6" s="64">
        <v>100.74637</v>
      </c>
      <c r="C6" s="64">
        <v>98.740719999999996</v>
      </c>
      <c r="E6" s="66" t="s">
        <v>27</v>
      </c>
      <c r="F6" s="64">
        <v>96</v>
      </c>
      <c r="H6" s="63" t="s">
        <v>27</v>
      </c>
      <c r="I6" s="64">
        <v>122.19</v>
      </c>
      <c r="K6" s="63" t="s">
        <v>27</v>
      </c>
      <c r="L6" s="64">
        <v>106</v>
      </c>
      <c r="N6" s="63" t="s">
        <v>27</v>
      </c>
      <c r="O6" s="64">
        <v>83</v>
      </c>
      <c r="Q6" s="63" t="s">
        <v>27</v>
      </c>
      <c r="R6" s="64">
        <v>126</v>
      </c>
    </row>
    <row r="7" spans="1:18" ht="15.75" thickBot="1" x14ac:dyDescent="0.3">
      <c r="A7" s="63" t="s">
        <v>43</v>
      </c>
      <c r="B7" s="64">
        <v>92.663820000000001</v>
      </c>
      <c r="C7" s="64">
        <v>88.361630000000005</v>
      </c>
      <c r="E7" s="66" t="s">
        <v>43</v>
      </c>
      <c r="F7" s="64">
        <v>85</v>
      </c>
      <c r="H7" s="63" t="s">
        <v>43</v>
      </c>
      <c r="I7" s="64">
        <v>124.73</v>
      </c>
      <c r="K7" s="63" t="s">
        <v>43</v>
      </c>
      <c r="L7" s="64">
        <v>104</v>
      </c>
      <c r="N7" s="63" t="s">
        <v>43</v>
      </c>
      <c r="O7" s="64">
        <v>102.6</v>
      </c>
      <c r="Q7" s="63" t="s">
        <v>43</v>
      </c>
      <c r="R7" s="64">
        <v>99</v>
      </c>
    </row>
    <row r="8" spans="1:18" ht="15.75" thickBot="1" x14ac:dyDescent="0.3">
      <c r="A8" s="63" t="s">
        <v>56</v>
      </c>
      <c r="B8" s="64">
        <v>1.9770099999999999</v>
      </c>
      <c r="C8" s="64">
        <v>2.5408300000000001</v>
      </c>
      <c r="E8" s="66" t="s">
        <v>56</v>
      </c>
      <c r="F8" s="64">
        <v>0</v>
      </c>
      <c r="H8" s="63" t="s">
        <v>56</v>
      </c>
      <c r="I8" s="64">
        <v>0</v>
      </c>
      <c r="K8" s="63" t="s">
        <v>56</v>
      </c>
      <c r="L8" s="64">
        <v>0</v>
      </c>
      <c r="N8" s="63" t="s">
        <v>56</v>
      </c>
      <c r="O8" s="64">
        <v>0</v>
      </c>
      <c r="Q8" s="63" t="s">
        <v>56</v>
      </c>
      <c r="R8" s="64">
        <v>0</v>
      </c>
    </row>
    <row r="9" spans="1:18" ht="15.75" thickBot="1" x14ac:dyDescent="0.3">
      <c r="A9" s="63" t="s">
        <v>57</v>
      </c>
      <c r="B9" s="64">
        <v>47.419379999999997</v>
      </c>
      <c r="C9" s="64">
        <v>33.319119999999998</v>
      </c>
      <c r="E9" s="66" t="s">
        <v>57</v>
      </c>
      <c r="F9" s="64">
        <v>0</v>
      </c>
      <c r="H9" s="63" t="s">
        <v>57</v>
      </c>
      <c r="I9" s="64">
        <v>0</v>
      </c>
      <c r="K9" s="63" t="s">
        <v>57</v>
      </c>
      <c r="L9" s="64">
        <v>51</v>
      </c>
      <c r="N9" s="63" t="s">
        <v>57</v>
      </c>
      <c r="O9" s="64">
        <v>54.3</v>
      </c>
      <c r="Q9" s="63" t="s">
        <v>57</v>
      </c>
      <c r="R9" s="64">
        <v>45.9</v>
      </c>
    </row>
    <row r="10" spans="1:18" x14ac:dyDescent="0.25">
      <c r="E10" s="67" t="s">
        <v>58</v>
      </c>
      <c r="F10" s="64">
        <v>103</v>
      </c>
      <c r="K10" s="68" t="s">
        <v>58</v>
      </c>
      <c r="L10" s="64">
        <v>116</v>
      </c>
      <c r="N10" s="68" t="s">
        <v>58</v>
      </c>
      <c r="O10" s="64">
        <v>115</v>
      </c>
      <c r="Q10" s="68" t="s">
        <v>58</v>
      </c>
      <c r="R10" s="64">
        <v>123</v>
      </c>
    </row>
    <row r="11" spans="1:18" x14ac:dyDescent="0.25">
      <c r="E11" s="67" t="s">
        <v>59</v>
      </c>
      <c r="F11" s="64">
        <v>0</v>
      </c>
      <c r="K11" s="68" t="s">
        <v>59</v>
      </c>
      <c r="L11" s="64">
        <v>233</v>
      </c>
      <c r="N11" s="68" t="s">
        <v>59</v>
      </c>
      <c r="O11" s="64">
        <v>110</v>
      </c>
      <c r="Q11" s="68" t="s">
        <v>59</v>
      </c>
      <c r="R11" s="64">
        <v>264</v>
      </c>
    </row>
    <row r="14" spans="1:18" ht="15.75" thickBot="1" x14ac:dyDescent="0.3"/>
    <row r="15" spans="1:18" ht="15.75" thickBot="1" x14ac:dyDescent="0.3">
      <c r="A15" s="3" t="s">
        <v>140</v>
      </c>
      <c r="B15" s="51" t="s">
        <v>127</v>
      </c>
      <c r="E15" s="3" t="s">
        <v>139</v>
      </c>
      <c r="F15" s="51" t="s">
        <v>126</v>
      </c>
      <c r="H15" s="3" t="s">
        <v>138</v>
      </c>
      <c r="I15" s="51" t="s">
        <v>125</v>
      </c>
      <c r="K15" s="3" t="s">
        <v>137</v>
      </c>
      <c r="L15" s="51" t="s">
        <v>124</v>
      </c>
      <c r="N15" s="3" t="s">
        <v>136</v>
      </c>
      <c r="O15" s="181" t="s">
        <v>128</v>
      </c>
      <c r="P15" s="182"/>
      <c r="Q15" s="183"/>
    </row>
    <row r="16" spans="1:18" ht="15.75" thickBot="1" x14ac:dyDescent="0.3">
      <c r="A16" s="65" t="s">
        <v>115</v>
      </c>
      <c r="B16" s="64">
        <v>100</v>
      </c>
      <c r="E16" s="65" t="s">
        <v>115</v>
      </c>
      <c r="F16" s="64">
        <v>100</v>
      </c>
      <c r="H16" s="65" t="s">
        <v>115</v>
      </c>
      <c r="I16" s="64">
        <v>100</v>
      </c>
      <c r="K16" s="65" t="s">
        <v>115</v>
      </c>
      <c r="L16" s="64">
        <v>100</v>
      </c>
      <c r="N16" s="65" t="s">
        <v>115</v>
      </c>
      <c r="O16" s="180">
        <v>100</v>
      </c>
      <c r="P16" s="180"/>
      <c r="Q16" s="180"/>
    </row>
    <row r="17" spans="1:17" ht="15.75" thickBot="1" x14ac:dyDescent="0.3">
      <c r="A17" s="63" t="s">
        <v>27</v>
      </c>
      <c r="B17" s="64">
        <v>86.7</v>
      </c>
      <c r="E17" s="63" t="s">
        <v>27</v>
      </c>
      <c r="F17" s="64">
        <v>102.5</v>
      </c>
      <c r="H17" s="63" t="s">
        <v>27</v>
      </c>
      <c r="I17" s="64">
        <v>59</v>
      </c>
      <c r="K17" s="63" t="s">
        <v>27</v>
      </c>
      <c r="L17" s="64">
        <v>96.7</v>
      </c>
      <c r="N17" s="63" t="s">
        <v>27</v>
      </c>
      <c r="O17" s="180">
        <v>99.64</v>
      </c>
      <c r="P17" s="180"/>
      <c r="Q17" s="180"/>
    </row>
    <row r="18" spans="1:17" ht="15.75" thickBot="1" x14ac:dyDescent="0.3">
      <c r="A18" s="63" t="s">
        <v>43</v>
      </c>
      <c r="B18" s="64">
        <v>87.5</v>
      </c>
      <c r="E18" s="63" t="s">
        <v>43</v>
      </c>
      <c r="F18" s="64">
        <v>111</v>
      </c>
      <c r="H18" s="63" t="s">
        <v>43</v>
      </c>
      <c r="I18" s="64">
        <v>59</v>
      </c>
      <c r="K18" s="63" t="s">
        <v>43</v>
      </c>
      <c r="L18" s="64">
        <v>81</v>
      </c>
      <c r="N18" s="63" t="s">
        <v>43</v>
      </c>
      <c r="O18" s="180">
        <v>99.1</v>
      </c>
      <c r="P18" s="180"/>
      <c r="Q18" s="180"/>
    </row>
    <row r="19" spans="1:17" ht="15.75" thickBot="1" x14ac:dyDescent="0.3">
      <c r="A19" s="63" t="s">
        <v>56</v>
      </c>
      <c r="B19" s="64">
        <v>67.2</v>
      </c>
      <c r="E19" s="63" t="s">
        <v>56</v>
      </c>
      <c r="F19" s="64">
        <v>144</v>
      </c>
      <c r="H19" s="63" t="s">
        <v>56</v>
      </c>
      <c r="I19" s="64">
        <v>170</v>
      </c>
      <c r="K19" s="63" t="s">
        <v>56</v>
      </c>
      <c r="L19" s="64">
        <v>245</v>
      </c>
      <c r="N19" s="63" t="s">
        <v>56</v>
      </c>
      <c r="O19" s="180">
        <v>99.9</v>
      </c>
      <c r="P19" s="180"/>
      <c r="Q19" s="180"/>
    </row>
    <row r="20" spans="1:17" ht="15.75" thickBot="1" x14ac:dyDescent="0.3">
      <c r="A20" s="63" t="s">
        <v>57</v>
      </c>
      <c r="B20" s="64">
        <v>95</v>
      </c>
      <c r="E20" s="63" t="s">
        <v>57</v>
      </c>
      <c r="F20" s="64">
        <v>132</v>
      </c>
      <c r="H20" s="63" t="s">
        <v>57</v>
      </c>
      <c r="I20" s="64">
        <v>170</v>
      </c>
      <c r="K20" s="63" t="s">
        <v>57</v>
      </c>
      <c r="L20" s="64">
        <v>256</v>
      </c>
      <c r="N20" s="63" t="s">
        <v>57</v>
      </c>
      <c r="O20" s="180">
        <v>99.7</v>
      </c>
      <c r="P20" s="180"/>
      <c r="Q20" s="180"/>
    </row>
    <row r="21" spans="1:17" x14ac:dyDescent="0.25">
      <c r="A21" s="68" t="s">
        <v>58</v>
      </c>
      <c r="B21" s="64">
        <v>31</v>
      </c>
      <c r="E21" s="68" t="s">
        <v>58</v>
      </c>
      <c r="F21" s="64">
        <v>47.6</v>
      </c>
      <c r="H21" s="68" t="s">
        <v>58</v>
      </c>
      <c r="I21" s="64">
        <v>32</v>
      </c>
      <c r="K21" s="68" t="s">
        <v>58</v>
      </c>
      <c r="L21" s="64">
        <v>64</v>
      </c>
    </row>
    <row r="22" spans="1:17" x14ac:dyDescent="0.25">
      <c r="A22" s="68" t="s">
        <v>59</v>
      </c>
      <c r="B22" s="64">
        <v>0</v>
      </c>
      <c r="E22" s="68" t="s">
        <v>59</v>
      </c>
      <c r="F22" s="64">
        <v>0</v>
      </c>
      <c r="H22" s="68" t="s">
        <v>59</v>
      </c>
      <c r="I22" s="64">
        <v>0</v>
      </c>
      <c r="K22" s="68" t="s">
        <v>59</v>
      </c>
      <c r="L22" s="64">
        <v>0</v>
      </c>
    </row>
  </sheetData>
  <mergeCells count="6">
    <mergeCell ref="O20:Q20"/>
    <mergeCell ref="O15:Q15"/>
    <mergeCell ref="O16:Q16"/>
    <mergeCell ref="O17:Q17"/>
    <mergeCell ref="O18:Q18"/>
    <mergeCell ref="O19:Q19"/>
  </mergeCells>
  <pageMargins left="0.7" right="0.7" top="0.75" bottom="0.75" header="0.3" footer="0.3"/>
  <pageSetup paperSize="256" orientation="portrait" horizontalDpi="203" verticalDpi="20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selection activeCell="O20" sqref="O20"/>
    </sheetView>
  </sheetViews>
  <sheetFormatPr defaultRowHeight="15" x14ac:dyDescent="0.25"/>
  <cols>
    <col min="2" max="2" width="11" bestFit="1" customWidth="1"/>
    <col min="5" max="5" width="11" bestFit="1" customWidth="1"/>
    <col min="8" max="8" width="11" bestFit="1" customWidth="1"/>
    <col min="11" max="11" width="11" bestFit="1" customWidth="1"/>
    <col min="14" max="14" width="11" bestFit="1" customWidth="1"/>
    <col min="15" max="15" width="29" customWidth="1"/>
    <col min="17" max="17" width="11" bestFit="1" customWidth="1"/>
    <col min="20" max="20" width="11" bestFit="1" customWidth="1"/>
  </cols>
  <sheetData>
    <row r="1" spans="1:21" x14ac:dyDescent="0.25">
      <c r="A1" s="59" t="s">
        <v>141</v>
      </c>
      <c r="B1" s="60"/>
      <c r="C1" s="60"/>
      <c r="D1" s="60"/>
      <c r="E1" s="60"/>
      <c r="F1" s="60"/>
      <c r="G1" s="60"/>
      <c r="H1" s="60"/>
      <c r="I1" s="60"/>
      <c r="J1" s="60"/>
    </row>
    <row r="2" spans="1:21" x14ac:dyDescent="0.25">
      <c r="A2" s="60" t="s">
        <v>142</v>
      </c>
      <c r="B2" s="60"/>
      <c r="C2" s="60"/>
      <c r="D2" s="60"/>
      <c r="E2" s="60"/>
      <c r="F2" s="60"/>
      <c r="G2" s="60"/>
      <c r="H2" s="60"/>
      <c r="I2" s="60"/>
      <c r="J2" s="60"/>
    </row>
    <row r="5" spans="1:21" ht="15.75" thickBot="1" x14ac:dyDescent="0.3"/>
    <row r="6" spans="1:21" ht="15.75" thickBot="1" x14ac:dyDescent="0.3">
      <c r="B6" s="3" t="s">
        <v>143</v>
      </c>
      <c r="C6" s="61" t="s">
        <v>150</v>
      </c>
      <c r="E6" s="3" t="s">
        <v>144</v>
      </c>
      <c r="F6" s="61" t="s">
        <v>151</v>
      </c>
      <c r="H6" s="3" t="s">
        <v>145</v>
      </c>
      <c r="I6" s="51" t="s">
        <v>121</v>
      </c>
      <c r="K6" s="3" t="s">
        <v>146</v>
      </c>
      <c r="L6" s="51" t="s">
        <v>152</v>
      </c>
      <c r="N6" s="3" t="s">
        <v>147</v>
      </c>
      <c r="O6" s="51" t="s">
        <v>128</v>
      </c>
      <c r="Q6" s="3" t="s">
        <v>148</v>
      </c>
      <c r="R6" s="51" t="s">
        <v>153</v>
      </c>
      <c r="T6" s="3" t="s">
        <v>149</v>
      </c>
      <c r="U6" s="51" t="s">
        <v>154</v>
      </c>
    </row>
    <row r="7" spans="1:21" ht="15.75" thickBot="1" x14ac:dyDescent="0.3">
      <c r="B7" s="64" t="s">
        <v>115</v>
      </c>
      <c r="C7" s="62">
        <v>100</v>
      </c>
      <c r="E7" s="64" t="s">
        <v>115</v>
      </c>
      <c r="F7" s="62">
        <v>100</v>
      </c>
      <c r="H7" s="65" t="s">
        <v>115</v>
      </c>
      <c r="I7" s="64">
        <v>100</v>
      </c>
      <c r="K7" s="65" t="s">
        <v>115</v>
      </c>
      <c r="L7" s="64">
        <v>100</v>
      </c>
      <c r="N7" s="65" t="s">
        <v>115</v>
      </c>
      <c r="O7" s="64">
        <v>100</v>
      </c>
      <c r="Q7" s="65" t="s">
        <v>115</v>
      </c>
      <c r="R7" s="64">
        <v>100</v>
      </c>
      <c r="T7" s="65" t="s">
        <v>115</v>
      </c>
      <c r="U7" s="64">
        <v>100</v>
      </c>
    </row>
    <row r="8" spans="1:21" x14ac:dyDescent="0.25">
      <c r="B8" s="69" t="s">
        <v>62</v>
      </c>
      <c r="C8" s="64">
        <v>88.2</v>
      </c>
      <c r="E8" s="69" t="s">
        <v>62</v>
      </c>
      <c r="F8" s="64">
        <v>188</v>
      </c>
      <c r="H8" s="69" t="s">
        <v>62</v>
      </c>
      <c r="I8" s="64">
        <v>105</v>
      </c>
      <c r="K8" s="69" t="s">
        <v>62</v>
      </c>
      <c r="L8" s="64">
        <v>86</v>
      </c>
      <c r="N8" s="69" t="s">
        <v>62</v>
      </c>
      <c r="O8" s="64">
        <v>67.260000000000005</v>
      </c>
      <c r="Q8" s="69" t="s">
        <v>62</v>
      </c>
      <c r="R8" s="64">
        <v>118.8</v>
      </c>
      <c r="T8" s="69" t="s">
        <v>62</v>
      </c>
      <c r="U8" s="64">
        <v>129.69999999999999</v>
      </c>
    </row>
    <row r="9" spans="1:21" x14ac:dyDescent="0.25">
      <c r="B9" s="69" t="s">
        <v>63</v>
      </c>
      <c r="C9" s="64">
        <v>0</v>
      </c>
      <c r="E9" s="69" t="s">
        <v>63</v>
      </c>
      <c r="F9" s="64">
        <v>0</v>
      </c>
      <c r="H9" s="69" t="s">
        <v>63</v>
      </c>
      <c r="I9" s="64">
        <v>0</v>
      </c>
      <c r="K9" s="69" t="s">
        <v>63</v>
      </c>
      <c r="L9" s="64">
        <v>0</v>
      </c>
      <c r="N9" s="69" t="s">
        <v>63</v>
      </c>
      <c r="O9" s="64">
        <v>3.84</v>
      </c>
      <c r="Q9" s="69" t="s">
        <v>63</v>
      </c>
      <c r="R9" s="64">
        <v>0</v>
      </c>
      <c r="T9" s="69" t="s">
        <v>63</v>
      </c>
      <c r="U9" s="64">
        <v>0</v>
      </c>
    </row>
    <row r="10" spans="1:21" x14ac:dyDescent="0.25">
      <c r="B10" s="69" t="s">
        <v>213</v>
      </c>
      <c r="C10" s="64">
        <v>0</v>
      </c>
      <c r="E10" s="69" t="s">
        <v>213</v>
      </c>
      <c r="F10" s="64">
        <v>0</v>
      </c>
      <c r="H10" s="69" t="s">
        <v>213</v>
      </c>
      <c r="I10" s="64">
        <v>85.6</v>
      </c>
      <c r="K10" s="69" t="s">
        <v>213</v>
      </c>
      <c r="L10" s="64">
        <v>89</v>
      </c>
      <c r="N10" s="69" t="s">
        <v>213</v>
      </c>
      <c r="O10" s="64">
        <v>85.68</v>
      </c>
      <c r="Q10" s="69" t="s">
        <v>213</v>
      </c>
      <c r="R10" s="64">
        <v>73.59</v>
      </c>
      <c r="T10" s="69" t="s">
        <v>213</v>
      </c>
      <c r="U10" s="64">
        <v>0</v>
      </c>
    </row>
    <row r="11" spans="1:21" x14ac:dyDescent="0.25">
      <c r="B11" s="69" t="s">
        <v>64</v>
      </c>
      <c r="C11" s="64">
        <v>0</v>
      </c>
      <c r="E11" s="69" t="s">
        <v>64</v>
      </c>
      <c r="F11" s="64">
        <v>0</v>
      </c>
      <c r="H11" s="69" t="s">
        <v>64</v>
      </c>
      <c r="I11" s="64">
        <v>0</v>
      </c>
      <c r="K11" s="69" t="s">
        <v>64</v>
      </c>
      <c r="L11" s="64">
        <v>0</v>
      </c>
      <c r="N11" s="69" t="s">
        <v>64</v>
      </c>
      <c r="O11" s="64">
        <v>0</v>
      </c>
      <c r="Q11" s="69" t="s">
        <v>64</v>
      </c>
      <c r="R11" s="64">
        <v>91.98</v>
      </c>
      <c r="T11" s="69" t="s">
        <v>64</v>
      </c>
      <c r="U11" s="6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workbookViewId="0">
      <selection activeCell="C5" sqref="C5"/>
    </sheetView>
  </sheetViews>
  <sheetFormatPr defaultRowHeight="15" x14ac:dyDescent="0.25"/>
  <cols>
    <col min="1" max="1" width="17.5703125" customWidth="1"/>
    <col min="2" max="2" width="18.7109375" customWidth="1"/>
    <col min="4" max="4" width="16.7109375" customWidth="1"/>
    <col min="5" max="5" width="16.42578125" customWidth="1"/>
    <col min="6" max="6" width="15.7109375" customWidth="1"/>
    <col min="8" max="8" width="14.85546875" bestFit="1" customWidth="1"/>
  </cols>
  <sheetData>
    <row r="1" spans="1:10" x14ac:dyDescent="0.25">
      <c r="A1" s="59" t="s">
        <v>117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x14ac:dyDescent="0.25">
      <c r="A2" s="60" t="s">
        <v>214</v>
      </c>
      <c r="B2" s="60"/>
      <c r="C2" s="60"/>
      <c r="D2" s="60"/>
      <c r="E2" s="60"/>
      <c r="F2" s="60"/>
      <c r="G2" s="60"/>
      <c r="H2" s="60"/>
      <c r="I2" s="60"/>
      <c r="J2" s="60"/>
    </row>
    <row r="4" spans="1:10" x14ac:dyDescent="0.25">
      <c r="B4" s="184" t="s">
        <v>63</v>
      </c>
      <c r="C4" s="184"/>
      <c r="D4" s="184"/>
      <c r="F4" s="185" t="s">
        <v>213</v>
      </c>
      <c r="G4" s="185"/>
      <c r="H4" s="185"/>
    </row>
    <row r="5" spans="1:10" ht="15.75" x14ac:dyDescent="0.25">
      <c r="A5" s="70" t="s">
        <v>155</v>
      </c>
      <c r="B5" s="71" t="s">
        <v>158</v>
      </c>
      <c r="C5" s="71" t="s">
        <v>215</v>
      </c>
      <c r="D5" s="71" t="s">
        <v>157</v>
      </c>
      <c r="E5" s="70" t="s">
        <v>155</v>
      </c>
      <c r="F5" s="71" t="s">
        <v>158</v>
      </c>
      <c r="G5" s="71" t="s">
        <v>156</v>
      </c>
      <c r="H5" s="71" t="s">
        <v>157</v>
      </c>
    </row>
    <row r="6" spans="1:10" ht="15.75" x14ac:dyDescent="0.25">
      <c r="A6" s="70">
        <v>3</v>
      </c>
      <c r="B6" s="20">
        <v>0.25387890000000002</v>
      </c>
      <c r="C6" s="20">
        <v>3.4238400000000002</v>
      </c>
      <c r="D6" s="20">
        <v>0.23921999999999999</v>
      </c>
      <c r="E6" s="70">
        <v>3</v>
      </c>
      <c r="F6" s="20">
        <v>0.19677800000000001</v>
      </c>
      <c r="G6" s="20">
        <v>2.6663999999999999</v>
      </c>
      <c r="H6" s="20">
        <v>-1.8479599999999999E-2</v>
      </c>
    </row>
    <row r="7" spans="1:10" ht="15.75" x14ac:dyDescent="0.25">
      <c r="A7" s="70">
        <v>4</v>
      </c>
      <c r="B7" s="20">
        <v>0.19602330000000001</v>
      </c>
      <c r="C7" s="20">
        <v>3.2426400000000002</v>
      </c>
      <c r="D7" s="20">
        <v>0.41449999999999998</v>
      </c>
      <c r="E7" s="70">
        <v>4</v>
      </c>
      <c r="F7" s="20">
        <v>0.46588000000000002</v>
      </c>
      <c r="G7" s="20">
        <v>2.1288</v>
      </c>
      <c r="H7" s="20">
        <v>-5.5048E-2</v>
      </c>
    </row>
    <row r="8" spans="1:10" ht="15.75" x14ac:dyDescent="0.25">
      <c r="A8" s="70">
        <v>5</v>
      </c>
      <c r="B8" s="20">
        <v>0.35125200000000001</v>
      </c>
      <c r="C8" s="20">
        <v>3.0204</v>
      </c>
      <c r="D8" s="20">
        <v>0.55230000000000001</v>
      </c>
      <c r="E8" s="70">
        <v>5</v>
      </c>
      <c r="F8" s="20">
        <v>0.58623999999999998</v>
      </c>
      <c r="G8" s="20">
        <v>2.0198</v>
      </c>
      <c r="H8" s="20">
        <v>-4.0578000000000003E-3</v>
      </c>
    </row>
    <row r="9" spans="1:10" ht="15.75" x14ac:dyDescent="0.25">
      <c r="A9" s="70">
        <v>6</v>
      </c>
      <c r="B9" s="20">
        <v>0.37171199999999999</v>
      </c>
      <c r="C9" s="20">
        <v>2.8557600000000001</v>
      </c>
      <c r="D9" s="20">
        <v>0.57188000000000005</v>
      </c>
      <c r="E9" s="70">
        <v>6</v>
      </c>
      <c r="F9" s="20">
        <v>0.82084000000000001</v>
      </c>
      <c r="G9" s="20">
        <v>1.80976</v>
      </c>
      <c r="H9" s="20">
        <v>-1.9989199999999999E-2</v>
      </c>
    </row>
    <row r="10" spans="1:10" ht="15.75" x14ac:dyDescent="0.25">
      <c r="A10" s="70">
        <v>7</v>
      </c>
      <c r="B10" s="20">
        <v>0.43503900000000001</v>
      </c>
      <c r="C10" s="20">
        <v>2.7595200000000002</v>
      </c>
      <c r="D10" s="20">
        <v>0.67198000000000002</v>
      </c>
      <c r="E10" s="70">
        <v>7</v>
      </c>
      <c r="F10" s="20">
        <v>0.81740000000000002</v>
      </c>
      <c r="G10" s="20">
        <v>1.6789000000000001</v>
      </c>
      <c r="H10" s="20">
        <v>-4.5668E-2</v>
      </c>
    </row>
    <row r="11" spans="1:10" ht="15.75" x14ac:dyDescent="0.25">
      <c r="A11" s="70">
        <v>8</v>
      </c>
      <c r="B11" s="20">
        <v>0.49935600000000002</v>
      </c>
      <c r="C11" s="20">
        <v>2.5502400000000001</v>
      </c>
      <c r="D11" s="20">
        <v>0.67296</v>
      </c>
      <c r="E11" s="70">
        <v>8</v>
      </c>
      <c r="F11" s="20">
        <v>1.06162</v>
      </c>
      <c r="G11" s="20">
        <v>1.6240399999999999</v>
      </c>
      <c r="H11" s="20">
        <v>-2.4913999999999999E-2</v>
      </c>
    </row>
    <row r="12" spans="1:10" ht="15.75" x14ac:dyDescent="0.25">
      <c r="A12" s="70">
        <v>9</v>
      </c>
      <c r="B12" s="20">
        <v>0.45266099999999998</v>
      </c>
      <c r="C12" s="20">
        <v>2.5019999999999998</v>
      </c>
      <c r="D12" s="20">
        <v>0.75295999999999996</v>
      </c>
      <c r="E12" s="70">
        <v>9</v>
      </c>
      <c r="F12" s="20">
        <v>1.1879599999999999</v>
      </c>
      <c r="G12" s="20">
        <v>1.5859399999999999</v>
      </c>
      <c r="H12" s="20">
        <v>-1.33314E-2</v>
      </c>
    </row>
    <row r="13" spans="1:10" ht="15.75" x14ac:dyDescent="0.25">
      <c r="A13" s="70">
        <v>10</v>
      </c>
      <c r="B13" s="20">
        <v>0.44223299999999999</v>
      </c>
      <c r="C13" s="20">
        <v>2.2026240000000001</v>
      </c>
      <c r="D13" s="20">
        <v>0.70662000000000003</v>
      </c>
      <c r="E13" s="70">
        <v>10</v>
      </c>
      <c r="F13" s="20">
        <v>1.1877599999999999</v>
      </c>
      <c r="G13" s="20">
        <v>1.44798</v>
      </c>
      <c r="H13" s="20">
        <v>7.0682000000000002E-3</v>
      </c>
    </row>
    <row r="14" spans="1:10" ht="15.75" x14ac:dyDescent="0.25">
      <c r="A14" s="70">
        <v>11</v>
      </c>
      <c r="B14" s="20">
        <v>0.50694600000000001</v>
      </c>
      <c r="C14" s="20">
        <v>2.2567919999999999</v>
      </c>
      <c r="D14" s="20">
        <v>0.83296000000000003</v>
      </c>
      <c r="E14" s="70">
        <v>11</v>
      </c>
      <c r="F14" s="20">
        <v>1.3517999999999999</v>
      </c>
      <c r="G14" s="20">
        <v>1.4069199999999999</v>
      </c>
      <c r="H14" s="20">
        <v>1.7797199999999999E-2</v>
      </c>
    </row>
    <row r="15" spans="1:10" ht="15.75" x14ac:dyDescent="0.25">
      <c r="A15" s="70">
        <v>12</v>
      </c>
      <c r="B15" s="20">
        <v>0.69151499999999999</v>
      </c>
      <c r="C15" s="20">
        <v>2.2745039999999999</v>
      </c>
      <c r="D15" s="20">
        <v>0.81767999999999996</v>
      </c>
      <c r="E15" s="70">
        <v>12</v>
      </c>
      <c r="F15" s="20">
        <v>1.42594</v>
      </c>
      <c r="G15" s="20">
        <v>1.2587600000000001</v>
      </c>
      <c r="H15" s="20">
        <v>8.5768000000000007E-3</v>
      </c>
    </row>
    <row r="16" spans="1:10" ht="15.75" x14ac:dyDescent="0.25">
      <c r="A16" s="70">
        <v>13</v>
      </c>
      <c r="B16" s="20">
        <v>0.61106099999999997</v>
      </c>
      <c r="C16" s="20">
        <v>1.925208</v>
      </c>
      <c r="D16" s="20">
        <v>0.75068000000000001</v>
      </c>
      <c r="E16" s="70">
        <v>13</v>
      </c>
      <c r="F16" s="20">
        <v>1.54548</v>
      </c>
      <c r="G16" s="20">
        <v>1.1422600000000001</v>
      </c>
      <c r="H16" s="20">
        <v>5.9395999999999997E-3</v>
      </c>
    </row>
    <row r="17" spans="1:8" ht="15.75" x14ac:dyDescent="0.25">
      <c r="A17" s="70">
        <v>14</v>
      </c>
      <c r="B17" s="20">
        <v>0.68273700000000004</v>
      </c>
      <c r="C17" s="20">
        <v>2.028</v>
      </c>
      <c r="D17" s="20">
        <v>0.90727999999999998</v>
      </c>
      <c r="E17" s="70">
        <v>14</v>
      </c>
      <c r="F17" s="20">
        <v>1.6110800000000001</v>
      </c>
      <c r="G17" s="20">
        <v>1.2030799999999999</v>
      </c>
      <c r="H17" s="20">
        <v>1.6296999999999999E-2</v>
      </c>
    </row>
    <row r="18" spans="1:8" ht="15.75" x14ac:dyDescent="0.25">
      <c r="A18" s="70">
        <v>15</v>
      </c>
      <c r="B18" s="20">
        <v>0.88403699999999996</v>
      </c>
      <c r="C18" s="20">
        <v>1.9086719999999999</v>
      </c>
      <c r="D18" s="20">
        <v>0.94616</v>
      </c>
      <c r="E18" s="70">
        <v>15</v>
      </c>
      <c r="F18" s="20">
        <v>1.6461600000000001</v>
      </c>
      <c r="G18" s="20">
        <v>1.0706800000000001</v>
      </c>
      <c r="H18" s="20">
        <v>3.6639999999999999E-2</v>
      </c>
    </row>
    <row r="19" spans="1:8" ht="15.75" x14ac:dyDescent="0.25">
      <c r="A19" s="70">
        <v>16</v>
      </c>
      <c r="B19" s="20">
        <v>0.97693200000000002</v>
      </c>
      <c r="C19" s="20">
        <v>1.898304</v>
      </c>
      <c r="D19" s="20">
        <v>0.90700000000000003</v>
      </c>
      <c r="E19" s="70">
        <v>16</v>
      </c>
      <c r="F19" s="20">
        <v>1.73166</v>
      </c>
      <c r="G19" s="20">
        <v>0.99150000000000005</v>
      </c>
      <c r="H19" s="20">
        <v>6.3635999999999998E-2</v>
      </c>
    </row>
    <row r="20" spans="1:8" ht="15.75" x14ac:dyDescent="0.25">
      <c r="A20" s="70">
        <v>17</v>
      </c>
      <c r="B20" s="20">
        <v>0.85568999999999995</v>
      </c>
      <c r="C20" s="20">
        <v>1.838376</v>
      </c>
      <c r="D20" s="20">
        <v>0.90868000000000004</v>
      </c>
      <c r="E20" s="70">
        <v>17</v>
      </c>
      <c r="F20" s="20">
        <v>1.7668600000000001</v>
      </c>
      <c r="G20" s="20">
        <v>0.90173999999999999</v>
      </c>
      <c r="H20" s="20">
        <v>3.7128000000000001E-2</v>
      </c>
    </row>
    <row r="21" spans="1:8" ht="15.75" x14ac:dyDescent="0.25">
      <c r="A21" s="70">
        <v>18</v>
      </c>
      <c r="B21" s="20">
        <v>1.0811459999999999</v>
      </c>
      <c r="C21" s="20">
        <v>1.696968</v>
      </c>
      <c r="D21" s="20">
        <v>0.89151999999999998</v>
      </c>
      <c r="E21" s="70">
        <v>18</v>
      </c>
      <c r="F21" s="20">
        <v>1.91612</v>
      </c>
      <c r="G21" s="20">
        <v>0.92827999999999999</v>
      </c>
      <c r="H21" s="20">
        <v>8.0124000000000001E-2</v>
      </c>
    </row>
    <row r="22" spans="1:8" ht="15.75" x14ac:dyDescent="0.25">
      <c r="A22" s="70">
        <v>19</v>
      </c>
      <c r="B22" s="20">
        <v>1.2465090000000001</v>
      </c>
      <c r="C22" s="20">
        <v>1.6941360000000001</v>
      </c>
      <c r="D22" s="20">
        <v>0.88261999999999996</v>
      </c>
      <c r="E22" s="70">
        <v>19</v>
      </c>
      <c r="F22" s="20">
        <v>1.9982800000000001</v>
      </c>
      <c r="G22" s="20">
        <v>0.84482000000000002</v>
      </c>
      <c r="H22" s="20">
        <v>4.6404000000000001E-2</v>
      </c>
    </row>
    <row r="23" spans="1:8" ht="15.75" x14ac:dyDescent="0.25">
      <c r="A23" s="70">
        <v>20</v>
      </c>
      <c r="B23" s="20">
        <v>1.119294</v>
      </c>
      <c r="C23" s="20">
        <v>1.6649039999999999</v>
      </c>
      <c r="D23" s="20">
        <v>0.85870000000000002</v>
      </c>
      <c r="E23" s="70">
        <v>20</v>
      </c>
      <c r="F23" s="20">
        <v>1.97054</v>
      </c>
      <c r="G23" s="20">
        <v>0.77466000000000002</v>
      </c>
      <c r="H23" s="20">
        <v>4.3723999999999999E-2</v>
      </c>
    </row>
    <row r="24" spans="1:8" ht="15.75" x14ac:dyDescent="0.25">
      <c r="A24" s="70">
        <v>21</v>
      </c>
      <c r="B24" s="20">
        <v>1.286538</v>
      </c>
      <c r="C24" s="20">
        <v>1.5858479999999999</v>
      </c>
      <c r="D24" s="20">
        <v>0.86894000000000005</v>
      </c>
      <c r="E24" s="70">
        <v>21</v>
      </c>
      <c r="F24" s="20">
        <v>2.0289999999999999</v>
      </c>
      <c r="G24" s="20">
        <v>0.73194000000000004</v>
      </c>
      <c r="H24" s="20">
        <v>3.8052000000000002E-2</v>
      </c>
    </row>
    <row r="25" spans="1:8" ht="15.75" x14ac:dyDescent="0.25">
      <c r="A25" s="70">
        <v>22</v>
      </c>
      <c r="B25" s="20">
        <v>1.240008</v>
      </c>
      <c r="C25" s="20">
        <v>1.394112</v>
      </c>
      <c r="D25" s="20">
        <v>0.87444</v>
      </c>
      <c r="E25" s="70">
        <v>22</v>
      </c>
      <c r="F25" s="20">
        <v>2.1070000000000002</v>
      </c>
      <c r="G25" s="20">
        <v>0.67691999999999997</v>
      </c>
      <c r="H25" s="20">
        <v>5.7655999999999999E-2</v>
      </c>
    </row>
    <row r="26" spans="1:8" ht="15.75" x14ac:dyDescent="0.25">
      <c r="A26" s="70">
        <v>23</v>
      </c>
      <c r="B26" s="20">
        <v>1.344552</v>
      </c>
      <c r="C26" s="20">
        <v>1.3897440000000001</v>
      </c>
      <c r="D26" s="20">
        <v>0.75782000000000005</v>
      </c>
      <c r="E26" s="70">
        <v>23</v>
      </c>
      <c r="F26" s="20">
        <v>2.0508000000000002</v>
      </c>
      <c r="G26" s="20">
        <v>0.65192000000000005</v>
      </c>
      <c r="H26" s="20">
        <v>4.6280000000000002E-2</v>
      </c>
    </row>
    <row r="27" spans="1:8" ht="15.75" x14ac:dyDescent="0.25">
      <c r="A27" s="70">
        <v>24</v>
      </c>
      <c r="B27" s="20">
        <v>1.5427169999999999</v>
      </c>
      <c r="C27" s="20">
        <v>1.314144</v>
      </c>
      <c r="D27" s="20">
        <v>0.79074</v>
      </c>
      <c r="E27" s="70">
        <v>24</v>
      </c>
      <c r="F27" s="20">
        <v>2.16</v>
      </c>
      <c r="G27" s="20">
        <v>0.67762</v>
      </c>
      <c r="H27" s="20">
        <v>4.36E-2</v>
      </c>
    </row>
    <row r="28" spans="1:8" ht="15.75" x14ac:dyDescent="0.25">
      <c r="A28" s="70">
        <v>25</v>
      </c>
      <c r="B28" s="20">
        <v>1.475265</v>
      </c>
      <c r="C28" s="20">
        <v>1.2489840000000001</v>
      </c>
      <c r="D28" s="20">
        <v>0.79435999999999996</v>
      </c>
      <c r="E28" s="70">
        <v>25</v>
      </c>
      <c r="F28" s="20">
        <v>2.1766000000000001</v>
      </c>
      <c r="G28" s="20">
        <v>0.58326</v>
      </c>
      <c r="H28" s="20">
        <v>9.9722000000000005E-2</v>
      </c>
    </row>
    <row r="29" spans="1:8" ht="15.75" x14ac:dyDescent="0.25">
      <c r="A29" s="70">
        <v>26</v>
      </c>
      <c r="B29" s="20">
        <v>1.4291970000000001</v>
      </c>
      <c r="C29" s="20">
        <v>1.21848</v>
      </c>
      <c r="D29" s="20">
        <v>0.88788</v>
      </c>
      <c r="E29" s="70">
        <v>26</v>
      </c>
      <c r="F29" s="20">
        <v>2.2342</v>
      </c>
      <c r="G29" s="20">
        <v>0.60933999999999999</v>
      </c>
      <c r="H29" s="20">
        <v>8.3321999999999993E-2</v>
      </c>
    </row>
    <row r="30" spans="1:8" ht="15.75" x14ac:dyDescent="0.25">
      <c r="A30" s="70">
        <v>27</v>
      </c>
      <c r="B30" s="20">
        <v>1.5530790000000001</v>
      </c>
      <c r="C30" s="20">
        <v>1.2041040000000001</v>
      </c>
      <c r="D30" s="20">
        <v>0.85238000000000003</v>
      </c>
      <c r="E30" s="70">
        <v>27</v>
      </c>
      <c r="F30" s="20">
        <v>2.1408</v>
      </c>
      <c r="G30" s="20">
        <v>0.50097999999999998</v>
      </c>
      <c r="H30" s="20">
        <v>0.13636599999999999</v>
      </c>
    </row>
    <row r="31" spans="1:8" ht="15.75" x14ac:dyDescent="0.25">
      <c r="A31" s="70">
        <v>28</v>
      </c>
      <c r="B31" s="20">
        <v>1.611324</v>
      </c>
      <c r="C31" s="20">
        <v>1.1863440000000001</v>
      </c>
      <c r="D31" s="20">
        <v>0.73829999999999996</v>
      </c>
      <c r="E31" s="70">
        <v>28</v>
      </c>
      <c r="F31" s="20">
        <v>2.2732000000000001</v>
      </c>
      <c r="G31" s="20">
        <v>0.52071999999999996</v>
      </c>
      <c r="H31" s="20">
        <v>0.132188</v>
      </c>
    </row>
    <row r="32" spans="1:8" ht="15.75" x14ac:dyDescent="0.25">
      <c r="A32" s="70">
        <v>29</v>
      </c>
      <c r="B32" s="20">
        <v>1.650363</v>
      </c>
      <c r="C32" s="20">
        <v>1.0552319999999999</v>
      </c>
      <c r="D32" s="20">
        <v>0.77478000000000002</v>
      </c>
      <c r="E32" s="70">
        <v>29</v>
      </c>
      <c r="F32" s="20">
        <v>2.3121999999999998</v>
      </c>
      <c r="G32" s="20">
        <v>0.49271999999999999</v>
      </c>
      <c r="H32" s="20">
        <v>0.14002400000000001</v>
      </c>
    </row>
    <row r="33" spans="1:8" ht="15.75" x14ac:dyDescent="0.25">
      <c r="A33" s="70">
        <v>30</v>
      </c>
      <c r="B33" s="20">
        <v>1.7074860000000001</v>
      </c>
      <c r="C33" s="20">
        <v>1.240032</v>
      </c>
      <c r="D33" s="20">
        <v>0.81689999999999996</v>
      </c>
      <c r="E33" s="70">
        <v>30</v>
      </c>
      <c r="F33" s="20">
        <v>2.3546</v>
      </c>
      <c r="G33" s="20">
        <v>0.45206000000000002</v>
      </c>
      <c r="H33" s="20">
        <v>0.16845399999999999</v>
      </c>
    </row>
    <row r="34" spans="1:8" ht="15.75" x14ac:dyDescent="0.25">
      <c r="A34" s="70">
        <v>31</v>
      </c>
      <c r="B34" s="20">
        <v>1.761012</v>
      </c>
      <c r="C34" s="20">
        <v>1.022208</v>
      </c>
      <c r="D34" s="20">
        <v>0.73246</v>
      </c>
      <c r="E34" s="70">
        <v>31</v>
      </c>
      <c r="F34" s="20">
        <v>2.3523999999999998</v>
      </c>
      <c r="G34" s="20">
        <v>0.43752000000000002</v>
      </c>
      <c r="H34" s="20">
        <v>0.11969</v>
      </c>
    </row>
    <row r="35" spans="1:8" ht="15.75" x14ac:dyDescent="0.25">
      <c r="A35" s="70">
        <v>32</v>
      </c>
      <c r="B35" s="20">
        <v>1.665543</v>
      </c>
      <c r="C35" s="20">
        <v>0.92563200000000001</v>
      </c>
      <c r="D35" s="20">
        <v>0.69099999999999995</v>
      </c>
      <c r="E35" s="70">
        <v>32</v>
      </c>
      <c r="F35" s="20">
        <v>2.4043999999999999</v>
      </c>
      <c r="G35" s="20">
        <v>0.45125999999999999</v>
      </c>
      <c r="H35" s="20">
        <v>8.1416000000000002E-2</v>
      </c>
    </row>
    <row r="36" spans="1:8" ht="15.75" x14ac:dyDescent="0.25">
      <c r="A36" s="70">
        <v>33</v>
      </c>
      <c r="B36" s="20">
        <v>1.8185309999999999</v>
      </c>
      <c r="C36" s="20">
        <v>0.92030400000000001</v>
      </c>
      <c r="D36" s="20">
        <v>0.72155999999999998</v>
      </c>
      <c r="E36" s="70">
        <v>33</v>
      </c>
      <c r="F36" s="20">
        <v>2.3809999999999998</v>
      </c>
      <c r="G36" s="20">
        <v>0.39623999999999998</v>
      </c>
      <c r="H36" s="20">
        <v>0.106368</v>
      </c>
    </row>
    <row r="37" spans="1:8" ht="15.75" x14ac:dyDescent="0.25">
      <c r="A37" s="70">
        <v>34</v>
      </c>
      <c r="B37" s="20">
        <v>1.9103699999999999</v>
      </c>
      <c r="C37" s="20">
        <v>0.85372800000000004</v>
      </c>
      <c r="D37" s="20">
        <v>0.71426000000000001</v>
      </c>
      <c r="E37" s="70">
        <v>34</v>
      </c>
      <c r="F37" s="20">
        <v>2.4401999999999999</v>
      </c>
      <c r="G37" s="20">
        <v>0.3483</v>
      </c>
      <c r="H37" s="20">
        <v>0.11472400000000001</v>
      </c>
    </row>
    <row r="38" spans="1:8" ht="15.75" x14ac:dyDescent="0.25">
      <c r="A38" s="70">
        <v>35</v>
      </c>
      <c r="B38" s="20">
        <v>1.9893719999999999</v>
      </c>
      <c r="C38" s="20">
        <v>0.90537599999999996</v>
      </c>
      <c r="D38" s="20">
        <v>0.69020000000000004</v>
      </c>
      <c r="E38" s="70">
        <v>35</v>
      </c>
      <c r="F38" s="20">
        <v>2.5196000000000001</v>
      </c>
      <c r="G38" s="20">
        <v>0.42055999999999999</v>
      </c>
      <c r="H38" s="20">
        <v>0.12645799999999999</v>
      </c>
    </row>
    <row r="39" spans="1:8" ht="15.75" x14ac:dyDescent="0.25">
      <c r="A39" s="70">
        <v>36</v>
      </c>
      <c r="B39" s="20">
        <v>2.0181149999999999</v>
      </c>
      <c r="C39" s="20">
        <v>0.82020000000000004</v>
      </c>
      <c r="D39" s="20">
        <v>0.58789999999999998</v>
      </c>
      <c r="E39" s="70">
        <v>36</v>
      </c>
      <c r="F39" s="20">
        <v>2.4491999999999998</v>
      </c>
      <c r="G39" s="20">
        <v>0.31141999999999997</v>
      </c>
      <c r="H39" s="20">
        <v>0.181112</v>
      </c>
    </row>
    <row r="40" spans="1:8" ht="15.75" x14ac:dyDescent="0.25">
      <c r="A40" s="70">
        <v>37</v>
      </c>
      <c r="B40" s="20">
        <v>1.9700340000000001</v>
      </c>
      <c r="C40" s="20">
        <v>0.82567199999999996</v>
      </c>
      <c r="D40" s="20">
        <v>0.55059999999999998</v>
      </c>
      <c r="E40" s="70">
        <v>37</v>
      </c>
      <c r="F40" s="20">
        <v>2.5209999999999999</v>
      </c>
      <c r="G40" s="20">
        <v>0.37406</v>
      </c>
      <c r="H40" s="20">
        <v>9.4572000000000003E-2</v>
      </c>
    </row>
    <row r="41" spans="1:8" ht="15.75" x14ac:dyDescent="0.25">
      <c r="A41" s="70">
        <v>38</v>
      </c>
      <c r="B41" s="20">
        <v>2.045439</v>
      </c>
      <c r="C41" s="20">
        <v>0.72492000000000001</v>
      </c>
      <c r="D41" s="20">
        <v>0.62560000000000004</v>
      </c>
      <c r="E41" s="70">
        <v>38</v>
      </c>
      <c r="F41" s="20">
        <v>2.3687999999999998</v>
      </c>
      <c r="G41" s="20">
        <v>0.25813999999999998</v>
      </c>
      <c r="H41" s="20">
        <v>0.15183199999999999</v>
      </c>
    </row>
    <row r="42" spans="1:8" ht="15.75" x14ac:dyDescent="0.25">
      <c r="A42" s="70">
        <v>39</v>
      </c>
      <c r="B42" s="20">
        <v>2.1106470000000002</v>
      </c>
      <c r="C42" s="20">
        <v>0.81232800000000005</v>
      </c>
      <c r="D42" s="20">
        <v>0.61885999999999997</v>
      </c>
      <c r="E42" s="70">
        <v>39</v>
      </c>
      <c r="F42" s="20">
        <v>2.456</v>
      </c>
      <c r="G42" s="20">
        <v>0.29021999999999998</v>
      </c>
      <c r="H42" s="20">
        <v>0.16682</v>
      </c>
    </row>
    <row r="43" spans="1:8" ht="15.75" x14ac:dyDescent="0.25">
      <c r="A43" s="70">
        <v>40</v>
      </c>
      <c r="B43" s="20">
        <v>2.213508</v>
      </c>
      <c r="C43" s="20">
        <v>0.83733599999999997</v>
      </c>
      <c r="D43" s="20">
        <v>0.61821999999999999</v>
      </c>
      <c r="E43" s="70">
        <v>40</v>
      </c>
      <c r="F43" s="20">
        <v>2.5084</v>
      </c>
      <c r="G43" s="20">
        <v>0.29214000000000001</v>
      </c>
      <c r="H43" s="20">
        <v>0.16766800000000001</v>
      </c>
    </row>
    <row r="44" spans="1:8" ht="15.75" x14ac:dyDescent="0.25">
      <c r="A44" s="70">
        <v>41</v>
      </c>
      <c r="B44" s="20">
        <v>2.3303609999999999</v>
      </c>
      <c r="C44" s="20">
        <v>0.754776</v>
      </c>
      <c r="D44" s="20">
        <v>0.60572000000000004</v>
      </c>
      <c r="E44" s="70">
        <v>41</v>
      </c>
      <c r="F44" s="20">
        <v>2.5348000000000002</v>
      </c>
      <c r="G44" s="20">
        <v>0.28504000000000002</v>
      </c>
      <c r="H44" s="20">
        <v>0.175154</v>
      </c>
    </row>
    <row r="45" spans="1:8" ht="15.75" x14ac:dyDescent="0.25">
      <c r="A45" s="70">
        <v>42</v>
      </c>
      <c r="B45" s="20">
        <v>2.3221440000000002</v>
      </c>
      <c r="C45" s="20">
        <v>0.76113600000000003</v>
      </c>
      <c r="D45" s="20">
        <v>0.58743999999999996</v>
      </c>
      <c r="E45" s="70">
        <v>42</v>
      </c>
      <c r="F45" s="20">
        <v>2.46</v>
      </c>
      <c r="G45" s="20">
        <v>0.28251999999999999</v>
      </c>
      <c r="H45" s="20">
        <v>0.22636000000000001</v>
      </c>
    </row>
    <row r="46" spans="1:8" ht="15.75" x14ac:dyDescent="0.25">
      <c r="A46" s="70">
        <v>43</v>
      </c>
      <c r="B46" s="20">
        <v>2.250699</v>
      </c>
      <c r="C46" s="20">
        <v>0.56992799999999999</v>
      </c>
      <c r="D46" s="20">
        <v>0.54954000000000003</v>
      </c>
      <c r="E46" s="70">
        <v>43</v>
      </c>
      <c r="F46" s="20">
        <v>2.472</v>
      </c>
      <c r="G46" s="20">
        <v>0.27457999999999999</v>
      </c>
      <c r="H46" s="20">
        <v>0.18559600000000001</v>
      </c>
    </row>
    <row r="47" spans="1:8" ht="15.75" x14ac:dyDescent="0.25">
      <c r="A47" s="70">
        <v>44</v>
      </c>
      <c r="B47" s="20">
        <v>2.2423169999999999</v>
      </c>
      <c r="C47" s="20">
        <v>0.615672</v>
      </c>
      <c r="D47" s="20">
        <v>0.54271999999999998</v>
      </c>
      <c r="E47" s="70">
        <v>44</v>
      </c>
      <c r="F47" s="20">
        <v>2.5082</v>
      </c>
      <c r="G47" s="20">
        <v>0.25075999999999998</v>
      </c>
      <c r="H47" s="20">
        <v>0.21510000000000001</v>
      </c>
    </row>
    <row r="48" spans="1:8" ht="15.75" x14ac:dyDescent="0.25">
      <c r="A48" s="70">
        <v>45</v>
      </c>
      <c r="B48" s="20">
        <v>2.3787389999999999</v>
      </c>
      <c r="C48" s="20">
        <v>0.68774400000000002</v>
      </c>
      <c r="D48" s="20">
        <v>0.50892000000000004</v>
      </c>
      <c r="E48" s="70">
        <v>45</v>
      </c>
      <c r="F48" s="20">
        <v>2.5110000000000001</v>
      </c>
      <c r="G48" s="20">
        <v>0.25602000000000003</v>
      </c>
      <c r="H48" s="20">
        <v>0.20871999999999999</v>
      </c>
    </row>
    <row r="49" spans="1:8" ht="15.75" x14ac:dyDescent="0.25">
      <c r="A49" s="70">
        <v>46</v>
      </c>
      <c r="B49" s="20">
        <v>2.3561999999999999</v>
      </c>
      <c r="C49" s="20">
        <v>0.57979199999999997</v>
      </c>
      <c r="D49" s="20">
        <v>0.54254000000000002</v>
      </c>
      <c r="E49" s="70">
        <v>46</v>
      </c>
      <c r="F49" s="20">
        <v>2.4594</v>
      </c>
      <c r="G49" s="20">
        <v>0.23710000000000001</v>
      </c>
      <c r="H49" s="20">
        <v>0.123528</v>
      </c>
    </row>
    <row r="50" spans="1:8" ht="15.75" x14ac:dyDescent="0.25">
      <c r="A50" s="70">
        <v>47</v>
      </c>
      <c r="B50" s="20">
        <v>2.3223090000000002</v>
      </c>
      <c r="C50" s="20">
        <v>0.46754400000000002</v>
      </c>
      <c r="D50" s="20">
        <v>0.49759999999999999</v>
      </c>
      <c r="E50" s="70">
        <v>47</v>
      </c>
      <c r="F50" s="20">
        <v>2.5196000000000001</v>
      </c>
      <c r="G50" s="20">
        <v>0.17946000000000001</v>
      </c>
      <c r="H50" s="20">
        <v>0.17085</v>
      </c>
    </row>
    <row r="51" spans="1:8" ht="15.75" x14ac:dyDescent="0.25">
      <c r="A51" s="70">
        <v>48</v>
      </c>
      <c r="B51" s="20">
        <v>2.2832699999999999</v>
      </c>
      <c r="C51" s="20">
        <v>0.38277600000000001</v>
      </c>
      <c r="D51" s="20">
        <v>0.45226</v>
      </c>
      <c r="E51" s="70">
        <v>48</v>
      </c>
      <c r="F51" s="20">
        <v>2.3814000000000002</v>
      </c>
      <c r="G51" s="20">
        <v>0.18842800000000001</v>
      </c>
      <c r="H51" s="20">
        <v>0.25202000000000002</v>
      </c>
    </row>
    <row r="52" spans="1:8" ht="15.75" x14ac:dyDescent="0.25">
      <c r="A52" s="70">
        <v>49</v>
      </c>
      <c r="B52" s="20">
        <v>2.3852069999999999</v>
      </c>
      <c r="C52" s="20">
        <v>0.34499999999999997</v>
      </c>
      <c r="D52" s="20">
        <v>0.43822</v>
      </c>
      <c r="E52" s="70">
        <v>49</v>
      </c>
      <c r="F52" s="20">
        <v>2.3757999999999999</v>
      </c>
      <c r="G52" s="20">
        <v>0.118108</v>
      </c>
      <c r="H52" s="20">
        <v>0.22136</v>
      </c>
    </row>
    <row r="53" spans="1:8" ht="15.75" x14ac:dyDescent="0.25">
      <c r="A53" s="70">
        <v>50</v>
      </c>
      <c r="B53" s="20">
        <v>2.448534</v>
      </c>
      <c r="C53" s="20">
        <v>0.42715199999999998</v>
      </c>
      <c r="D53" s="20">
        <v>0.46754000000000001</v>
      </c>
      <c r="E53" s="70">
        <v>50</v>
      </c>
      <c r="F53" s="20">
        <v>2.4872000000000001</v>
      </c>
      <c r="G53" s="20">
        <v>0.16292999999999999</v>
      </c>
      <c r="H53" s="20">
        <v>0.22072</v>
      </c>
    </row>
    <row r="54" spans="1:8" ht="15.75" x14ac:dyDescent="0.25">
      <c r="A54" s="70">
        <v>51</v>
      </c>
      <c r="B54" s="20">
        <v>2.1433499999999999</v>
      </c>
      <c r="C54" s="20">
        <v>0.1837704</v>
      </c>
      <c r="D54" s="20">
        <v>0.46300000000000002</v>
      </c>
      <c r="E54" s="70">
        <v>51</v>
      </c>
      <c r="F54" s="20">
        <v>2.3266</v>
      </c>
      <c r="G54" s="20">
        <v>0.115714</v>
      </c>
      <c r="H54" s="20">
        <v>0.16353400000000001</v>
      </c>
    </row>
    <row r="55" spans="1:8" ht="15.75" x14ac:dyDescent="0.25">
      <c r="A55" s="70">
        <v>52</v>
      </c>
      <c r="B55" s="20">
        <v>2.1952919999999998</v>
      </c>
      <c r="C55" s="20">
        <v>0.20297760000000001</v>
      </c>
      <c r="D55" s="20">
        <v>0.35383999999999999</v>
      </c>
      <c r="E55" s="70">
        <v>52</v>
      </c>
      <c r="F55" s="20">
        <v>2.5731999999999999</v>
      </c>
      <c r="G55" s="20">
        <v>0.20300000000000001</v>
      </c>
      <c r="H55" s="20">
        <v>0.25078</v>
      </c>
    </row>
    <row r="56" spans="1:8" ht="15.75" x14ac:dyDescent="0.25">
      <c r="A56" s="70">
        <v>53</v>
      </c>
      <c r="B56" s="20">
        <v>2.5700729999999998</v>
      </c>
      <c r="C56" s="20">
        <v>0.51</v>
      </c>
      <c r="D56" s="20">
        <v>0.44681999999999999</v>
      </c>
      <c r="E56" s="70">
        <v>53</v>
      </c>
      <c r="F56" s="20">
        <v>2.4986000000000002</v>
      </c>
      <c r="G56" s="20">
        <v>0.12026199999999999</v>
      </c>
      <c r="H56" s="20">
        <v>0.167486</v>
      </c>
    </row>
    <row r="57" spans="1:8" ht="15.75" x14ac:dyDescent="0.25">
      <c r="A57" s="70">
        <v>54</v>
      </c>
      <c r="B57" s="20">
        <v>2.7219389999999999</v>
      </c>
      <c r="C57" s="20">
        <v>0.45256800000000003</v>
      </c>
      <c r="D57" s="20">
        <v>0.4194</v>
      </c>
      <c r="E57" s="70">
        <v>54</v>
      </c>
      <c r="F57" s="20">
        <v>2.5554000000000001</v>
      </c>
      <c r="G57" s="20">
        <v>0.142648</v>
      </c>
      <c r="H57" s="20">
        <v>0.20036000000000001</v>
      </c>
    </row>
    <row r="58" spans="1:8" ht="15.75" x14ac:dyDescent="0.25">
      <c r="A58" s="70">
        <v>55</v>
      </c>
      <c r="B58" s="20">
        <v>2.6884769999999998</v>
      </c>
      <c r="C58" s="20">
        <v>0.344856</v>
      </c>
      <c r="D58" s="20">
        <v>0.39167999999999997</v>
      </c>
      <c r="E58" s="70">
        <v>55</v>
      </c>
      <c r="F58" s="20">
        <v>2.544</v>
      </c>
      <c r="G58" s="20">
        <v>0.12554599999999999</v>
      </c>
      <c r="H58" s="20">
        <v>0.17113999999999999</v>
      </c>
    </row>
    <row r="59" spans="1:8" ht="15.75" x14ac:dyDescent="0.25">
      <c r="A59" s="70">
        <v>56</v>
      </c>
      <c r="B59" s="20">
        <v>2.7362609999999998</v>
      </c>
      <c r="C59" s="20">
        <v>0.36731999999999998</v>
      </c>
      <c r="D59" s="20">
        <v>0.45942</v>
      </c>
      <c r="E59" s="70">
        <v>56</v>
      </c>
      <c r="F59" s="20">
        <v>2.5703999999999998</v>
      </c>
      <c r="G59" s="20">
        <v>0.102608</v>
      </c>
      <c r="H59" s="20">
        <v>0.147038</v>
      </c>
    </row>
    <row r="60" spans="1:8" ht="15.75" x14ac:dyDescent="0.25">
      <c r="A60" s="70">
        <v>57</v>
      </c>
      <c r="B60" s="20">
        <v>2.3670900000000001</v>
      </c>
      <c r="C60" s="20">
        <v>6.3398399999999994E-2</v>
      </c>
      <c r="D60" s="20">
        <v>0.33542</v>
      </c>
      <c r="E60" s="70">
        <v>57</v>
      </c>
      <c r="F60" s="20">
        <v>2.4605999999999999</v>
      </c>
      <c r="G60" s="20">
        <v>0.10539</v>
      </c>
      <c r="H60" s="20">
        <v>0.21876000000000001</v>
      </c>
    </row>
    <row r="61" spans="1:8" ht="15.75" x14ac:dyDescent="0.25">
      <c r="A61" s="70">
        <v>58</v>
      </c>
      <c r="B61" s="20">
        <v>2.6974529999999999</v>
      </c>
      <c r="C61" s="20">
        <v>0.36832799999999999</v>
      </c>
      <c r="D61" s="20">
        <v>0.35593999999999998</v>
      </c>
      <c r="E61" s="70">
        <v>58</v>
      </c>
      <c r="F61" s="20">
        <v>2.4407999999999999</v>
      </c>
      <c r="G61" s="20">
        <v>0.124028</v>
      </c>
      <c r="H61" s="20">
        <v>0.19328000000000001</v>
      </c>
    </row>
    <row r="62" spans="1:8" ht="15.75" x14ac:dyDescent="0.25">
      <c r="A62" s="70">
        <v>59</v>
      </c>
      <c r="B62" s="20">
        <v>2.6444879999999999</v>
      </c>
      <c r="C62" s="20">
        <v>0.29037600000000002</v>
      </c>
      <c r="D62" s="20">
        <v>0.32444000000000001</v>
      </c>
      <c r="E62" s="70">
        <v>59</v>
      </c>
      <c r="F62" s="20">
        <v>2.6585999999999999</v>
      </c>
      <c r="G62" s="20">
        <v>0.13494400000000001</v>
      </c>
      <c r="H62" s="20">
        <v>0.16336999999999999</v>
      </c>
    </row>
    <row r="63" spans="1:8" ht="15.75" x14ac:dyDescent="0.25">
      <c r="A63" s="70">
        <v>60</v>
      </c>
      <c r="B63" s="20">
        <v>2.455959</v>
      </c>
      <c r="C63" s="20">
        <v>0.16339919999999999</v>
      </c>
      <c r="D63" s="20">
        <v>0.26551999999999998</v>
      </c>
      <c r="E63" s="70">
        <v>60</v>
      </c>
      <c r="F63" s="20">
        <v>2.4868000000000001</v>
      </c>
      <c r="G63" s="20">
        <v>8.4783999999999998E-2</v>
      </c>
      <c r="H63" s="20">
        <v>0.21682000000000001</v>
      </c>
    </row>
    <row r="64" spans="1:8" ht="15.75" x14ac:dyDescent="0.25">
      <c r="A64" s="70">
        <v>61</v>
      </c>
      <c r="B64" s="20">
        <v>2.9417849999999999</v>
      </c>
      <c r="C64" s="20">
        <v>0.38904</v>
      </c>
      <c r="D64" s="20">
        <v>0.38612000000000002</v>
      </c>
      <c r="E64" s="70">
        <v>61</v>
      </c>
      <c r="F64" s="20">
        <v>2.4060000000000001</v>
      </c>
      <c r="G64" s="20">
        <v>8.4750000000000006E-2</v>
      </c>
      <c r="H64" s="20">
        <v>0.20992</v>
      </c>
    </row>
    <row r="65" spans="1:8" ht="15.75" x14ac:dyDescent="0.25">
      <c r="A65" s="70">
        <v>62</v>
      </c>
      <c r="B65" s="20">
        <v>2.479257</v>
      </c>
      <c r="C65" s="20">
        <v>6.7101599999999997E-2</v>
      </c>
      <c r="D65" s="20">
        <v>0.30712</v>
      </c>
      <c r="E65" s="70">
        <v>62</v>
      </c>
      <c r="F65" s="20">
        <v>2.5748000000000002</v>
      </c>
      <c r="G65" s="20">
        <v>7.9444000000000001E-2</v>
      </c>
      <c r="H65" s="20">
        <v>0.18043999999999999</v>
      </c>
    </row>
    <row r="66" spans="1:8" ht="15.75" x14ac:dyDescent="0.25">
      <c r="A66" s="70">
        <v>63</v>
      </c>
      <c r="B66" s="20">
        <v>2.563869</v>
      </c>
      <c r="C66" s="20">
        <v>2.0826480000000001E-2</v>
      </c>
      <c r="D66" s="20">
        <v>0.20763999999999999</v>
      </c>
      <c r="E66" s="70">
        <v>63</v>
      </c>
      <c r="F66" s="20">
        <v>2.5331999999999999</v>
      </c>
      <c r="G66" s="20">
        <v>0.11046</v>
      </c>
      <c r="H66" s="20">
        <v>0.21990000000000001</v>
      </c>
    </row>
    <row r="67" spans="1:8" ht="15.75" x14ac:dyDescent="0.25">
      <c r="A67" s="70">
        <v>64</v>
      </c>
      <c r="B67" s="20">
        <v>2.954094</v>
      </c>
      <c r="C67" s="20">
        <v>0.25956000000000001</v>
      </c>
      <c r="D67" s="20">
        <v>0.38625999999999999</v>
      </c>
      <c r="E67" s="70">
        <v>64</v>
      </c>
      <c r="F67" s="20">
        <v>2.5424000000000002</v>
      </c>
      <c r="G67" s="20">
        <v>8.0841999999999997E-2</v>
      </c>
      <c r="H67" s="20">
        <v>0.24984000000000001</v>
      </c>
    </row>
    <row r="68" spans="1:8" ht="15.75" x14ac:dyDescent="0.25">
      <c r="A68" s="70">
        <v>65</v>
      </c>
      <c r="B68" s="20">
        <v>2.628285</v>
      </c>
      <c r="C68" s="20">
        <v>6.2126399999999998E-2</v>
      </c>
      <c r="D68" s="20">
        <v>0.18873999999999999</v>
      </c>
      <c r="E68" s="70">
        <v>65</v>
      </c>
      <c r="F68" s="20">
        <v>2.3974000000000002</v>
      </c>
      <c r="G68" s="20">
        <v>5.1575999999999997E-2</v>
      </c>
      <c r="H68" s="20">
        <v>0.25803999999999999</v>
      </c>
    </row>
    <row r="69" spans="1:8" ht="15.75" x14ac:dyDescent="0.25">
      <c r="A69" s="70">
        <v>66</v>
      </c>
      <c r="B69" s="20">
        <v>2.8963109999999999</v>
      </c>
      <c r="C69" s="20">
        <v>0.21261360000000001</v>
      </c>
      <c r="D69" s="20">
        <v>0.29727999999999999</v>
      </c>
      <c r="E69" s="70">
        <v>66</v>
      </c>
      <c r="F69" s="20">
        <v>2.4413999999999998</v>
      </c>
      <c r="G69" s="20">
        <v>2.3414000000000001E-2</v>
      </c>
      <c r="H69" s="20">
        <v>0.22661999999999999</v>
      </c>
    </row>
    <row r="70" spans="1:8" ht="15.75" x14ac:dyDescent="0.25">
      <c r="A70" s="70">
        <v>67</v>
      </c>
      <c r="B70" s="20">
        <v>2.917233</v>
      </c>
      <c r="C70" s="20">
        <v>0.1856304</v>
      </c>
      <c r="D70" s="20">
        <v>0.32353999999999999</v>
      </c>
      <c r="E70" s="70">
        <v>67</v>
      </c>
      <c r="F70" s="20">
        <v>2.5920000000000001</v>
      </c>
      <c r="G70" s="20">
        <v>5.8119999999999998E-2</v>
      </c>
      <c r="H70" s="20">
        <v>0.26522000000000001</v>
      </c>
    </row>
    <row r="71" spans="1:8" ht="15.75" x14ac:dyDescent="0.25">
      <c r="A71" s="70">
        <v>68</v>
      </c>
      <c r="B71" s="20">
        <v>3.0486390000000001</v>
      </c>
      <c r="C71" s="20">
        <v>0.22626479999999999</v>
      </c>
      <c r="D71" s="20">
        <v>0.35764000000000001</v>
      </c>
      <c r="E71" s="70">
        <v>68</v>
      </c>
      <c r="F71" s="20">
        <v>2.4723999999999999</v>
      </c>
      <c r="G71" s="20">
        <v>6.0692000000000003E-2</v>
      </c>
      <c r="H71" s="20">
        <v>0.23902000000000001</v>
      </c>
    </row>
    <row r="72" spans="1:8" ht="15.75" x14ac:dyDescent="0.25">
      <c r="A72" s="70">
        <v>69</v>
      </c>
      <c r="B72" s="20">
        <v>2.9838269999999998</v>
      </c>
      <c r="C72" s="20">
        <v>0.23100480000000001</v>
      </c>
      <c r="D72" s="20">
        <v>0.31072</v>
      </c>
      <c r="E72" s="70">
        <v>69</v>
      </c>
      <c r="F72" s="20">
        <v>2.4500000000000002</v>
      </c>
      <c r="G72" s="20">
        <v>6.2202E-2</v>
      </c>
      <c r="H72" s="20">
        <v>0.22023999999999999</v>
      </c>
    </row>
    <row r="73" spans="1:8" ht="15.75" x14ac:dyDescent="0.25">
      <c r="A73" s="70">
        <v>70</v>
      </c>
      <c r="B73" s="20">
        <v>2.7892589999999999</v>
      </c>
      <c r="C73" s="20">
        <v>-2.2570320000000001E-2</v>
      </c>
      <c r="D73" s="20">
        <v>0.19595599999999999</v>
      </c>
      <c r="E73" s="70">
        <v>70</v>
      </c>
      <c r="F73" s="20">
        <v>2.4304000000000001</v>
      </c>
      <c r="G73" s="20">
        <v>4.0163999999999998E-2</v>
      </c>
      <c r="H73" s="20">
        <v>0.27510000000000001</v>
      </c>
    </row>
    <row r="74" spans="1:8" ht="15.75" x14ac:dyDescent="0.25">
      <c r="A74" s="70">
        <v>71</v>
      </c>
      <c r="B74" s="20">
        <v>3.0490020000000002</v>
      </c>
      <c r="C74" s="20">
        <v>0.18063599999999999</v>
      </c>
      <c r="D74" s="20">
        <v>0.30021999999999999</v>
      </c>
      <c r="E74" s="70">
        <v>71</v>
      </c>
      <c r="F74" s="20">
        <v>2.444</v>
      </c>
      <c r="G74" s="20">
        <v>3.8148000000000001E-2</v>
      </c>
      <c r="H74" s="20">
        <v>0.24362</v>
      </c>
    </row>
    <row r="75" spans="1:8" ht="15.75" x14ac:dyDescent="0.25">
      <c r="A75" s="70">
        <v>72</v>
      </c>
      <c r="B75" s="20">
        <v>2.702337</v>
      </c>
      <c r="C75" s="20">
        <v>-1.23768E-2</v>
      </c>
      <c r="D75" s="20">
        <v>0.20818</v>
      </c>
      <c r="E75" s="70">
        <v>72</v>
      </c>
      <c r="F75" s="20">
        <v>2.4891999999999999</v>
      </c>
      <c r="G75" s="20">
        <v>2.8275999999999999E-2</v>
      </c>
      <c r="H75" s="20">
        <v>0.24548</v>
      </c>
    </row>
    <row r="76" spans="1:8" ht="15.75" x14ac:dyDescent="0.25">
      <c r="A76" s="70">
        <v>73</v>
      </c>
      <c r="B76" s="20">
        <v>2.6698650000000002</v>
      </c>
      <c r="C76" s="20">
        <v>-9.6635999999999996E-3</v>
      </c>
      <c r="D76" s="20">
        <v>0.19888600000000001</v>
      </c>
      <c r="E76" s="70">
        <v>73</v>
      </c>
      <c r="F76" s="20">
        <v>2.4529999999999998</v>
      </c>
      <c r="G76" s="20">
        <v>2.6557999999999998E-2</v>
      </c>
      <c r="H76" s="20">
        <v>0.27442</v>
      </c>
    </row>
    <row r="77" spans="1:8" ht="15.75" x14ac:dyDescent="0.25">
      <c r="A77" s="70">
        <v>74</v>
      </c>
      <c r="B77" s="20">
        <v>3.0010859999999999</v>
      </c>
      <c r="C77" s="20">
        <v>0.21545520000000001</v>
      </c>
      <c r="D77" s="20">
        <v>0.29970000000000002</v>
      </c>
      <c r="E77" s="70">
        <v>74</v>
      </c>
      <c r="F77" s="20">
        <v>2.4773999999999998</v>
      </c>
      <c r="G77" s="20">
        <v>7.0118000000000003E-3</v>
      </c>
      <c r="H77" s="20">
        <v>0.20224</v>
      </c>
    </row>
    <row r="78" spans="1:8" ht="15.75" x14ac:dyDescent="0.25">
      <c r="A78" s="70">
        <v>75</v>
      </c>
      <c r="B78" s="20">
        <v>3.1858200000000001</v>
      </c>
      <c r="C78" s="20">
        <v>0.196932</v>
      </c>
      <c r="D78" s="20">
        <v>0.29852000000000001</v>
      </c>
      <c r="E78" s="70">
        <v>75</v>
      </c>
      <c r="F78" s="20">
        <v>2.5411999999999999</v>
      </c>
      <c r="G78" s="20">
        <v>4.1723999999999997E-2</v>
      </c>
      <c r="H78" s="20">
        <v>0.20452000000000001</v>
      </c>
    </row>
    <row r="79" spans="1:8" ht="15.75" x14ac:dyDescent="0.25">
      <c r="A79" s="70">
        <v>76</v>
      </c>
      <c r="B79" s="20">
        <v>3.2030460000000001</v>
      </c>
      <c r="C79" s="20">
        <v>0.22569120000000001</v>
      </c>
      <c r="D79" s="20">
        <v>0.30386000000000002</v>
      </c>
      <c r="E79" s="70">
        <v>76</v>
      </c>
      <c r="F79" s="20">
        <v>2.4866000000000001</v>
      </c>
      <c r="G79" s="20">
        <v>9.5884000000000004E-3</v>
      </c>
      <c r="H79" s="20">
        <v>0.20044000000000001</v>
      </c>
    </row>
    <row r="80" spans="1:8" ht="15.75" x14ac:dyDescent="0.25">
      <c r="A80" s="70">
        <v>77</v>
      </c>
      <c r="B80" s="20">
        <v>2.766918</v>
      </c>
      <c r="C80" s="20">
        <v>-0.1817232</v>
      </c>
      <c r="D80" s="20">
        <v>0.26356000000000002</v>
      </c>
      <c r="E80" s="70">
        <v>77</v>
      </c>
      <c r="F80" s="20">
        <v>2.444</v>
      </c>
      <c r="G80" s="20">
        <v>4.5396000000000004E-3</v>
      </c>
      <c r="H80" s="20">
        <v>0.21844</v>
      </c>
    </row>
    <row r="81" spans="1:8" ht="15.75" x14ac:dyDescent="0.25">
      <c r="A81" s="70">
        <v>78</v>
      </c>
      <c r="B81" s="20">
        <v>2.7634859999999999</v>
      </c>
      <c r="C81" s="20">
        <v>-8.4199200000000002E-2</v>
      </c>
      <c r="D81" s="20">
        <v>0.20154</v>
      </c>
      <c r="E81" s="70">
        <v>78</v>
      </c>
      <c r="F81" s="20">
        <v>2.4725999999999999</v>
      </c>
      <c r="G81" s="20">
        <v>-1.19416E-2</v>
      </c>
      <c r="H81" s="20">
        <v>0.20477999999999999</v>
      </c>
    </row>
    <row r="82" spans="1:8" ht="15.75" x14ac:dyDescent="0.25">
      <c r="A82" s="70">
        <v>79</v>
      </c>
      <c r="B82" s="20">
        <v>2.7874110000000001</v>
      </c>
      <c r="C82" s="20">
        <v>-4.9322400000000002E-2</v>
      </c>
      <c r="D82" s="20">
        <v>0.169346</v>
      </c>
      <c r="E82" s="70">
        <v>79</v>
      </c>
      <c r="F82" s="20">
        <v>2.4940000000000002</v>
      </c>
      <c r="G82" s="20">
        <v>3.3371999999999999E-2</v>
      </c>
      <c r="H82" s="20">
        <v>0.26716000000000001</v>
      </c>
    </row>
    <row r="83" spans="1:8" ht="15.75" x14ac:dyDescent="0.25">
      <c r="A83" s="70">
        <v>80</v>
      </c>
      <c r="B83" s="20">
        <v>3.2554829999999999</v>
      </c>
      <c r="C83" s="20">
        <v>0.2047872</v>
      </c>
      <c r="D83" s="20">
        <v>0.34014</v>
      </c>
      <c r="E83" s="70">
        <v>80</v>
      </c>
      <c r="F83" s="20">
        <v>2.4792000000000001</v>
      </c>
      <c r="G83" s="20">
        <v>-1.13232E-2</v>
      </c>
      <c r="H83" s="20">
        <v>0.20116000000000001</v>
      </c>
    </row>
    <row r="84" spans="1:8" ht="15.75" x14ac:dyDescent="0.25">
      <c r="A84" s="70">
        <v>81</v>
      </c>
      <c r="B84" s="20">
        <v>3.2605650000000002</v>
      </c>
      <c r="C84" s="20">
        <v>0.194184</v>
      </c>
      <c r="D84" s="20">
        <v>0.37068000000000001</v>
      </c>
      <c r="E84" s="70">
        <v>81</v>
      </c>
      <c r="F84" s="20">
        <v>2.3778000000000001</v>
      </c>
      <c r="G84" s="20">
        <v>1.54594E-2</v>
      </c>
      <c r="H84" s="20">
        <v>0.23594000000000001</v>
      </c>
    </row>
    <row r="85" spans="1:8" ht="15.75" x14ac:dyDescent="0.25">
      <c r="A85" s="70">
        <v>82</v>
      </c>
      <c r="B85" s="20">
        <v>3.0297960000000002</v>
      </c>
      <c r="C85" s="20">
        <v>5.0964000000000002E-2</v>
      </c>
      <c r="D85" s="20">
        <v>0.29776000000000002</v>
      </c>
      <c r="E85" s="70">
        <v>82</v>
      </c>
      <c r="F85" s="20">
        <v>2.4622000000000002</v>
      </c>
      <c r="G85" s="20">
        <v>1.92832E-2</v>
      </c>
      <c r="H85" s="20">
        <v>0.32018000000000002</v>
      </c>
    </row>
    <row r="86" spans="1:8" ht="15.75" x14ac:dyDescent="0.25">
      <c r="A86" s="70">
        <v>83</v>
      </c>
      <c r="B86" s="20">
        <v>2.952213</v>
      </c>
      <c r="C86" s="20">
        <v>-5.4986399999999998E-2</v>
      </c>
      <c r="D86" s="20">
        <v>0.146314</v>
      </c>
      <c r="E86" s="70">
        <v>83</v>
      </c>
      <c r="F86" s="20">
        <v>2.4872000000000001</v>
      </c>
      <c r="G86" s="20">
        <v>1.52444E-3</v>
      </c>
      <c r="H86" s="20">
        <v>0.28408</v>
      </c>
    </row>
    <row r="87" spans="1:8" ht="15.75" x14ac:dyDescent="0.25">
      <c r="A87" s="70">
        <v>84</v>
      </c>
      <c r="B87" s="20">
        <v>2.8638720000000002</v>
      </c>
      <c r="C87" s="20">
        <v>-0.194304</v>
      </c>
      <c r="D87" s="20">
        <v>0.11838</v>
      </c>
      <c r="E87" s="70">
        <v>84</v>
      </c>
      <c r="F87" s="20">
        <v>2.5943999999999998</v>
      </c>
      <c r="G87" s="20">
        <v>3.0230000000000001E-3</v>
      </c>
      <c r="H87" s="20">
        <v>0.23039999999999999</v>
      </c>
    </row>
    <row r="88" spans="1:8" ht="15.75" x14ac:dyDescent="0.25">
      <c r="A88" s="70">
        <v>85</v>
      </c>
      <c r="B88" s="20">
        <v>3.3904200000000002</v>
      </c>
      <c r="C88" s="20">
        <v>0.1644408</v>
      </c>
      <c r="D88" s="20">
        <v>0.12917999999999999</v>
      </c>
      <c r="E88" s="70">
        <v>85</v>
      </c>
      <c r="F88" s="20">
        <v>2.5116000000000001</v>
      </c>
      <c r="G88" s="20">
        <v>3.6226000000000001E-2</v>
      </c>
      <c r="H88" s="20">
        <v>0.23794000000000001</v>
      </c>
    </row>
    <row r="89" spans="1:8" ht="15.75" x14ac:dyDescent="0.25">
      <c r="A89" s="70">
        <v>86</v>
      </c>
      <c r="B89" s="20">
        <v>3.043326</v>
      </c>
      <c r="C89" s="20">
        <v>5.5214399999999997E-2</v>
      </c>
      <c r="D89" s="20">
        <v>0.15776200000000001</v>
      </c>
      <c r="E89" s="70"/>
    </row>
    <row r="90" spans="1:8" ht="15.75" x14ac:dyDescent="0.25">
      <c r="A90" s="70">
        <v>87</v>
      </c>
      <c r="B90" s="20">
        <v>2.8986540000000001</v>
      </c>
      <c r="C90" s="20">
        <v>-0.1129608</v>
      </c>
      <c r="D90" s="20">
        <v>0.156642</v>
      </c>
      <c r="E90" s="70"/>
    </row>
    <row r="91" spans="1:8" ht="15.75" x14ac:dyDescent="0.25">
      <c r="A91" s="70">
        <v>88</v>
      </c>
      <c r="B91" s="20">
        <v>3.1744680000000001</v>
      </c>
      <c r="C91" s="20">
        <v>6.1934400000000001E-2</v>
      </c>
      <c r="D91" s="20">
        <v>0.22892000000000001</v>
      </c>
      <c r="E91" s="70"/>
    </row>
    <row r="92" spans="1:8" ht="15.75" x14ac:dyDescent="0.25">
      <c r="A92" s="70">
        <v>89</v>
      </c>
      <c r="B92" s="20">
        <v>2.9727060000000001</v>
      </c>
      <c r="C92" s="20">
        <v>-0.13306560000000001</v>
      </c>
      <c r="D92" s="20">
        <v>0.149926</v>
      </c>
      <c r="E92" s="70"/>
    </row>
    <row r="93" spans="1:8" ht="15.75" x14ac:dyDescent="0.25">
      <c r="A93" s="70">
        <v>90</v>
      </c>
      <c r="B93" s="20">
        <v>3.4376099999999998</v>
      </c>
      <c r="C93" s="20">
        <v>0.1066656</v>
      </c>
      <c r="D93" s="20">
        <v>0.23244000000000001</v>
      </c>
      <c r="E93" s="70"/>
    </row>
    <row r="94" spans="1:8" ht="15.75" x14ac:dyDescent="0.25">
      <c r="A94" s="70">
        <v>91</v>
      </c>
      <c r="B94" s="20">
        <v>3.32178</v>
      </c>
      <c r="C94" s="20">
        <v>2.1262799999999998E-2</v>
      </c>
      <c r="D94" s="20">
        <v>0.20268</v>
      </c>
      <c r="E94" s="70"/>
    </row>
    <row r="95" spans="1:8" ht="15.75" x14ac:dyDescent="0.25">
      <c r="A95" s="70">
        <v>92</v>
      </c>
      <c r="B95" s="20">
        <v>3.3211200000000001</v>
      </c>
      <c r="C95" s="20">
        <v>-2.2793999999999998E-2</v>
      </c>
      <c r="D95" s="20">
        <v>0.25056</v>
      </c>
      <c r="E95" s="70"/>
    </row>
    <row r="96" spans="1:8" ht="15.75" x14ac:dyDescent="0.25">
      <c r="A96" s="70">
        <v>93</v>
      </c>
      <c r="B96" s="20">
        <v>3.2276310000000001</v>
      </c>
      <c r="C96" s="20">
        <v>5.7230400000000001E-2</v>
      </c>
      <c r="D96" s="20">
        <v>0.35199999999999998</v>
      </c>
      <c r="E96" s="70"/>
    </row>
    <row r="97" spans="1:5" ht="15.75" x14ac:dyDescent="0.25">
      <c r="A97" s="70">
        <v>94</v>
      </c>
      <c r="B97" s="20">
        <v>3.4933800000000002</v>
      </c>
      <c r="C97" s="20">
        <v>5.2588799999999998E-2</v>
      </c>
      <c r="D97" s="20">
        <v>0.2114</v>
      </c>
      <c r="E97" s="70"/>
    </row>
    <row r="98" spans="1:5" ht="15.75" x14ac:dyDescent="0.25">
      <c r="A98" s="70">
        <v>95</v>
      </c>
      <c r="B98" s="20">
        <v>3.256704</v>
      </c>
      <c r="C98" s="20">
        <v>5.9563199999999997E-2</v>
      </c>
      <c r="D98" s="20">
        <v>0.20152</v>
      </c>
      <c r="E98" s="70"/>
    </row>
    <row r="99" spans="1:5" ht="15.75" x14ac:dyDescent="0.25">
      <c r="A99" s="70">
        <v>96</v>
      </c>
      <c r="B99" s="20">
        <v>3.4834800000000001</v>
      </c>
      <c r="C99" s="20">
        <v>8.9935199999999996E-3</v>
      </c>
      <c r="D99" s="20">
        <v>0.2334</v>
      </c>
      <c r="E99" s="70"/>
    </row>
    <row r="100" spans="1:5" ht="15.75" x14ac:dyDescent="0.25">
      <c r="A100" s="70">
        <v>97</v>
      </c>
      <c r="B100" s="20">
        <v>2.9234369999999998</v>
      </c>
      <c r="C100" s="20">
        <v>-0.21083279999999999</v>
      </c>
      <c r="D100" s="20">
        <v>0.13102</v>
      </c>
      <c r="E100" s="70"/>
    </row>
    <row r="101" spans="1:5" ht="15.75" x14ac:dyDescent="0.25">
      <c r="A101" s="70">
        <v>98</v>
      </c>
      <c r="B101" s="20">
        <v>3.081639</v>
      </c>
      <c r="C101" s="20">
        <v>-0.139044</v>
      </c>
      <c r="D101" s="20">
        <v>9.7374000000000002E-2</v>
      </c>
      <c r="E101" s="70"/>
    </row>
    <row r="102" spans="1:5" ht="15.75" x14ac:dyDescent="0.25">
      <c r="A102" s="70">
        <v>99</v>
      </c>
      <c r="B102" s="20">
        <v>3.5547599999999999</v>
      </c>
      <c r="C102" s="20">
        <v>5.9111999999999998E-2</v>
      </c>
      <c r="D102" s="20">
        <v>0.17335200000000001</v>
      </c>
      <c r="E102" s="70"/>
    </row>
    <row r="103" spans="1:5" ht="15.75" x14ac:dyDescent="0.25">
      <c r="A103" s="70">
        <v>100</v>
      </c>
      <c r="B103" s="20">
        <v>3.3709500000000001</v>
      </c>
      <c r="C103" s="20">
        <v>-3.5680799999999999E-2</v>
      </c>
      <c r="D103" s="20">
        <v>0.175788</v>
      </c>
      <c r="E103" s="70"/>
    </row>
    <row r="104" spans="1:5" ht="15.75" x14ac:dyDescent="0.25">
      <c r="A104" s="70">
        <v>101</v>
      </c>
      <c r="B104" s="20">
        <v>3.3636900000000001</v>
      </c>
      <c r="C104" s="20">
        <v>3.3484800000000002E-2</v>
      </c>
      <c r="D104" s="20">
        <v>0.19833000000000001</v>
      </c>
      <c r="E104" s="70"/>
    </row>
    <row r="105" spans="1:5" ht="15.75" x14ac:dyDescent="0.25">
      <c r="A105" s="70">
        <v>102</v>
      </c>
      <c r="B105" s="20">
        <v>3.0816059999999998</v>
      </c>
      <c r="C105" s="20">
        <v>-0.2264352</v>
      </c>
      <c r="D105" s="20">
        <v>0.13811599999999999</v>
      </c>
      <c r="E105" s="70"/>
    </row>
    <row r="106" spans="1:5" ht="15.75" x14ac:dyDescent="0.25">
      <c r="A106" s="70">
        <v>103</v>
      </c>
      <c r="B106" s="20">
        <v>3.1338119999999998</v>
      </c>
      <c r="C106" s="20">
        <v>-0.16434000000000001</v>
      </c>
      <c r="D106" s="20">
        <v>9.8816000000000001E-2</v>
      </c>
      <c r="E106" s="70"/>
    </row>
    <row r="107" spans="1:5" ht="15.75" x14ac:dyDescent="0.25">
      <c r="A107" s="70">
        <v>104</v>
      </c>
      <c r="B107" s="20">
        <v>3.1409069999999999</v>
      </c>
      <c r="C107" s="20">
        <v>-0.21735119999999999</v>
      </c>
      <c r="D107" s="20">
        <v>9.7178E-2</v>
      </c>
      <c r="E107" s="70"/>
    </row>
  </sheetData>
  <mergeCells count="2">
    <mergeCell ref="B4:D4"/>
    <mergeCell ref="F4:H4"/>
  </mergeCells>
  <pageMargins left="0.7" right="0.7" top="0.75" bottom="0.75" header="0.3" footer="0.3"/>
  <pageSetup paperSize="256" orientation="portrait" horizontalDpi="203" verticalDpi="20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opLeftCell="A10" workbookViewId="0">
      <selection activeCell="J23" sqref="J23"/>
    </sheetView>
  </sheetViews>
  <sheetFormatPr defaultRowHeight="15" x14ac:dyDescent="0.25"/>
  <cols>
    <col min="1" max="1" width="10.42578125" customWidth="1"/>
    <col min="2" max="2" width="15.5703125" customWidth="1"/>
    <col min="3" max="3" width="13.85546875" bestFit="1" customWidth="1"/>
    <col min="4" max="4" width="14.42578125" bestFit="1" customWidth="1"/>
    <col min="5" max="5" width="13.85546875" bestFit="1" customWidth="1"/>
    <col min="7" max="7" width="10.7109375" bestFit="1" customWidth="1"/>
    <col min="8" max="8" width="14.42578125" bestFit="1" customWidth="1"/>
    <col min="9" max="9" width="13.85546875" bestFit="1" customWidth="1"/>
    <col min="10" max="10" width="14.42578125" bestFit="1" customWidth="1"/>
    <col min="11" max="11" width="13.85546875" bestFit="1" customWidth="1"/>
    <col min="13" max="13" width="10.7109375" bestFit="1" customWidth="1"/>
    <col min="14" max="14" width="13.140625" bestFit="1" customWidth="1"/>
    <col min="15" max="15" width="13.85546875" bestFit="1" customWidth="1"/>
    <col min="16" max="16" width="13.140625" bestFit="1" customWidth="1"/>
    <col min="17" max="17" width="13.85546875" bestFit="1" customWidth="1"/>
  </cols>
  <sheetData>
    <row r="1" spans="1:17" x14ac:dyDescent="0.25">
      <c r="A1" s="73" t="s">
        <v>159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x14ac:dyDescent="0.25">
      <c r="A2" s="72" t="s">
        <v>160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5" spans="1:17" x14ac:dyDescent="0.25">
      <c r="A5" s="74" t="s">
        <v>161</v>
      </c>
      <c r="B5" s="75" t="s">
        <v>162</v>
      </c>
      <c r="C5" s="75"/>
      <c r="D5" s="75"/>
      <c r="E5" s="75"/>
      <c r="F5" s="75"/>
      <c r="G5" s="75"/>
      <c r="H5" s="75"/>
      <c r="I5" s="75"/>
    </row>
    <row r="7" spans="1:17" x14ac:dyDescent="0.25">
      <c r="B7" t="s">
        <v>163</v>
      </c>
      <c r="C7" t="s">
        <v>164</v>
      </c>
      <c r="D7" t="s">
        <v>165</v>
      </c>
      <c r="E7" t="s">
        <v>166</v>
      </c>
      <c r="F7" t="s">
        <v>167</v>
      </c>
      <c r="G7" t="s">
        <v>168</v>
      </c>
      <c r="H7" t="s">
        <v>169</v>
      </c>
    </row>
    <row r="8" spans="1:17" x14ac:dyDescent="0.25">
      <c r="A8" s="186" t="s">
        <v>170</v>
      </c>
      <c r="B8" s="67">
        <v>0.14499999999999999</v>
      </c>
      <c r="C8" s="67">
        <v>0.41599999999999998</v>
      </c>
      <c r="D8" s="67">
        <v>0.71399999999999997</v>
      </c>
      <c r="E8" s="67">
        <v>0.215</v>
      </c>
      <c r="F8" s="67">
        <v>0.11</v>
      </c>
      <c r="G8" s="67">
        <v>0.68200000000000005</v>
      </c>
      <c r="H8" s="67">
        <v>0.115</v>
      </c>
    </row>
    <row r="9" spans="1:17" x14ac:dyDescent="0.25">
      <c r="A9" s="186"/>
      <c r="B9" s="67">
        <v>0.129</v>
      </c>
      <c r="C9" s="67">
        <v>0.47799999999999998</v>
      </c>
      <c r="D9" s="67">
        <v>0.72899999999999998</v>
      </c>
      <c r="E9" s="67">
        <v>0.189</v>
      </c>
      <c r="F9" s="67">
        <v>8.5000000000000006E-2</v>
      </c>
      <c r="G9" s="67">
        <v>0.65900000000000003</v>
      </c>
      <c r="H9" s="67">
        <v>0.11600000000000001</v>
      </c>
    </row>
    <row r="10" spans="1:17" x14ac:dyDescent="0.25">
      <c r="A10" s="186"/>
      <c r="B10" s="67">
        <v>0.158</v>
      </c>
      <c r="C10" s="67">
        <v>0.40400000000000003</v>
      </c>
      <c r="D10" s="67">
        <v>0.75800000000000001</v>
      </c>
      <c r="E10" s="67">
        <v>0.17399999999999999</v>
      </c>
      <c r="F10" s="67">
        <v>0.113</v>
      </c>
      <c r="G10" s="67">
        <v>0.67600000000000005</v>
      </c>
      <c r="H10" s="67">
        <v>8.7999999999999995E-2</v>
      </c>
    </row>
    <row r="11" spans="1:17" x14ac:dyDescent="0.25">
      <c r="A11" s="186"/>
      <c r="B11" s="67">
        <v>0.159</v>
      </c>
      <c r="C11" s="67">
        <v>0.39800000000000002</v>
      </c>
      <c r="D11" s="67">
        <v>0.72</v>
      </c>
      <c r="E11" s="67">
        <v>0.161</v>
      </c>
      <c r="F11" s="67">
        <v>0.111</v>
      </c>
      <c r="G11" s="67">
        <v>0.66900000000000004</v>
      </c>
      <c r="H11" s="67">
        <v>0.11799999999999999</v>
      </c>
    </row>
    <row r="12" spans="1:17" x14ac:dyDescent="0.25">
      <c r="A12" s="187" t="s">
        <v>171</v>
      </c>
      <c r="B12" s="64">
        <v>0.14000000000000001</v>
      </c>
      <c r="C12" s="64">
        <v>0.35299999999999998</v>
      </c>
      <c r="D12" s="64">
        <v>0.55800000000000005</v>
      </c>
      <c r="E12" s="64">
        <v>0.51300000000000001</v>
      </c>
      <c r="F12" s="64">
        <v>0.124</v>
      </c>
      <c r="G12" s="64">
        <v>0.56000000000000005</v>
      </c>
      <c r="H12" s="64">
        <v>0.121</v>
      </c>
    </row>
    <row r="13" spans="1:17" x14ac:dyDescent="0.25">
      <c r="A13" s="187"/>
      <c r="B13" s="64">
        <v>0.12</v>
      </c>
      <c r="C13" s="64">
        <v>0.39</v>
      </c>
      <c r="D13" s="64">
        <v>0.59599999999999997</v>
      </c>
      <c r="E13" s="64">
        <v>0.57099999999999995</v>
      </c>
      <c r="F13" s="64">
        <v>0.13900000000000001</v>
      </c>
      <c r="G13" s="64">
        <v>0.53300000000000003</v>
      </c>
      <c r="H13" s="64">
        <v>0.14699999999999999</v>
      </c>
    </row>
    <row r="14" spans="1:17" x14ac:dyDescent="0.25">
      <c r="A14" s="187"/>
      <c r="B14" s="64">
        <v>0.14399999999999999</v>
      </c>
      <c r="C14" s="64">
        <v>0.38300000000000001</v>
      </c>
      <c r="D14" s="64">
        <v>0.58799999999999997</v>
      </c>
      <c r="E14" s="64">
        <v>0.56699999999999995</v>
      </c>
      <c r="F14" s="64">
        <v>0.11600000000000001</v>
      </c>
      <c r="G14" s="64">
        <v>0.56899999999999995</v>
      </c>
      <c r="H14" s="64">
        <v>0.14899999999999999</v>
      </c>
    </row>
    <row r="15" spans="1:17" x14ac:dyDescent="0.25">
      <c r="A15" s="187"/>
      <c r="B15" s="64">
        <v>0.14599999999999999</v>
      </c>
      <c r="C15" s="64">
        <v>0.38700000000000001</v>
      </c>
      <c r="D15" s="64">
        <v>0.59199999999999997</v>
      </c>
      <c r="E15" s="64">
        <v>0.57299999999999995</v>
      </c>
      <c r="F15" s="64">
        <v>0.13900000000000001</v>
      </c>
      <c r="G15" s="64">
        <v>0.55000000000000004</v>
      </c>
      <c r="H15" s="64">
        <v>0.14899999999999999</v>
      </c>
    </row>
    <row r="16" spans="1:17" x14ac:dyDescent="0.25">
      <c r="A16" s="186" t="s">
        <v>172</v>
      </c>
      <c r="B16" s="67">
        <v>8.6999999999999994E-2</v>
      </c>
      <c r="C16" s="67">
        <v>8.6999999999999994E-2</v>
      </c>
      <c r="D16" s="67">
        <v>1.028</v>
      </c>
      <c r="E16" s="67">
        <v>0.999</v>
      </c>
      <c r="F16" s="67">
        <v>8.3000000000000004E-2</v>
      </c>
      <c r="G16" s="67">
        <v>0.89500000000000002</v>
      </c>
      <c r="H16" s="67">
        <v>8.5000000000000006E-2</v>
      </c>
    </row>
    <row r="17" spans="1:14" x14ac:dyDescent="0.25">
      <c r="A17" s="186"/>
      <c r="B17" s="67">
        <v>8.5000000000000006E-2</v>
      </c>
      <c r="C17" s="67">
        <v>8.8999999999999996E-2</v>
      </c>
      <c r="D17" s="67">
        <v>1.0389999999999999</v>
      </c>
      <c r="E17" s="67">
        <v>1.038</v>
      </c>
      <c r="F17" s="67">
        <v>8.5999999999999993E-2</v>
      </c>
      <c r="G17" s="67">
        <v>0.96699999999999997</v>
      </c>
      <c r="H17" s="67">
        <v>9.4E-2</v>
      </c>
    </row>
    <row r="18" spans="1:14" x14ac:dyDescent="0.25">
      <c r="A18" s="186"/>
      <c r="B18" s="67">
        <v>0.114</v>
      </c>
      <c r="C18" s="67">
        <v>0.109</v>
      </c>
      <c r="D18" s="67">
        <v>1.038</v>
      </c>
      <c r="E18" s="67">
        <v>1.04</v>
      </c>
      <c r="F18" s="67">
        <v>8.5000000000000006E-2</v>
      </c>
      <c r="G18" s="67">
        <v>0.99399999999999999</v>
      </c>
      <c r="H18" s="67">
        <v>8.5999999999999993E-2</v>
      </c>
    </row>
    <row r="19" spans="1:14" x14ac:dyDescent="0.25">
      <c r="A19" s="186"/>
      <c r="B19" s="67">
        <v>0.112</v>
      </c>
      <c r="C19" s="67">
        <v>0.109</v>
      </c>
      <c r="D19" s="67">
        <v>1.024</v>
      </c>
      <c r="E19" s="67">
        <v>0.98299999999999998</v>
      </c>
      <c r="F19" s="67">
        <v>8.3000000000000004E-2</v>
      </c>
      <c r="G19" s="67">
        <v>0.98199999999999998</v>
      </c>
      <c r="H19" s="67">
        <v>0.11600000000000001</v>
      </c>
    </row>
    <row r="20" spans="1:14" x14ac:dyDescent="0.25">
      <c r="A20" s="187" t="s">
        <v>173</v>
      </c>
      <c r="B20" s="64">
        <v>8.7999999999999995E-2</v>
      </c>
      <c r="C20" s="64">
        <v>8.2000000000000003E-2</v>
      </c>
      <c r="D20" s="64">
        <v>0.50700000000000001</v>
      </c>
      <c r="E20" s="64">
        <v>0.49399999999999999</v>
      </c>
      <c r="F20" s="64">
        <v>0.11600000000000001</v>
      </c>
      <c r="G20" s="64">
        <v>0.11600000000000001</v>
      </c>
      <c r="H20" s="64">
        <v>0.11600000000000001</v>
      </c>
    </row>
    <row r="21" spans="1:14" x14ac:dyDescent="0.25">
      <c r="A21" s="187"/>
      <c r="B21" s="64">
        <v>0.11899999999999999</v>
      </c>
      <c r="C21" s="64">
        <v>0.10199999999999999</v>
      </c>
      <c r="D21" s="64">
        <v>0.54700000000000004</v>
      </c>
      <c r="E21" s="64">
        <v>0.52400000000000002</v>
      </c>
      <c r="F21" s="64">
        <v>0.11899999999999999</v>
      </c>
      <c r="G21" s="64">
        <v>0.11700000000000001</v>
      </c>
      <c r="H21" s="64">
        <v>9.8000000000000004E-2</v>
      </c>
    </row>
    <row r="22" spans="1:14" x14ac:dyDescent="0.25">
      <c r="A22" s="187"/>
      <c r="B22" s="64">
        <v>0.12</v>
      </c>
      <c r="C22" s="64">
        <v>0.104</v>
      </c>
      <c r="D22" s="64">
        <v>0.55100000000000005</v>
      </c>
      <c r="E22" s="64">
        <v>0.54100000000000004</v>
      </c>
      <c r="F22" s="64">
        <v>0.115</v>
      </c>
      <c r="G22" s="64">
        <v>0.121</v>
      </c>
      <c r="H22" s="64">
        <v>0.11799999999999999</v>
      </c>
    </row>
    <row r="23" spans="1:14" x14ac:dyDescent="0.25">
      <c r="A23" s="187"/>
      <c r="B23" s="64">
        <v>0.11899999999999999</v>
      </c>
      <c r="C23" s="64">
        <v>0.108</v>
      </c>
      <c r="D23" s="64">
        <v>0.56100000000000005</v>
      </c>
      <c r="E23" s="64">
        <v>0.53800000000000003</v>
      </c>
      <c r="F23" s="64">
        <v>0.123</v>
      </c>
      <c r="G23" s="64">
        <v>9.1999999999999998E-2</v>
      </c>
      <c r="H23" s="64">
        <v>0.09</v>
      </c>
    </row>
    <row r="24" spans="1:14" x14ac:dyDescent="0.25">
      <c r="A24" s="186" t="s">
        <v>174</v>
      </c>
      <c r="B24" s="67">
        <v>9.0999999999999998E-2</v>
      </c>
      <c r="C24" s="67">
        <v>0.104</v>
      </c>
      <c r="D24" s="67">
        <v>0.76600000000000001</v>
      </c>
      <c r="E24" s="67">
        <v>0.74</v>
      </c>
      <c r="F24" s="67">
        <v>8.5000000000000006E-2</v>
      </c>
      <c r="G24" s="67">
        <v>0.878</v>
      </c>
      <c r="H24" s="67">
        <v>8.4000000000000005E-2</v>
      </c>
    </row>
    <row r="25" spans="1:14" x14ac:dyDescent="0.25">
      <c r="A25" s="186"/>
      <c r="B25" s="67">
        <v>0.115</v>
      </c>
      <c r="C25" s="67">
        <v>8.7999999999999995E-2</v>
      </c>
      <c r="D25" s="67">
        <v>0.74099999999999999</v>
      </c>
      <c r="E25" s="67">
        <v>0.74299999999999999</v>
      </c>
      <c r="F25" s="67">
        <v>8.6999999999999994E-2</v>
      </c>
      <c r="G25" s="67">
        <v>0.92600000000000005</v>
      </c>
      <c r="H25" s="67">
        <v>0.112</v>
      </c>
    </row>
    <row r="26" spans="1:14" x14ac:dyDescent="0.25">
      <c r="A26" s="186"/>
      <c r="B26" s="67">
        <v>0.11600000000000001</v>
      </c>
      <c r="C26" s="67">
        <v>0.10299999999999999</v>
      </c>
      <c r="D26" s="67">
        <v>0.75</v>
      </c>
      <c r="E26" s="67">
        <v>0.76200000000000001</v>
      </c>
      <c r="F26" s="67">
        <v>8.7999999999999995E-2</v>
      </c>
      <c r="G26" s="67">
        <v>0.96099999999999997</v>
      </c>
      <c r="H26" s="67">
        <v>8.6999999999999994E-2</v>
      </c>
    </row>
    <row r="27" spans="1:14" x14ac:dyDescent="0.25">
      <c r="A27" s="186"/>
      <c r="B27" s="67">
        <v>0.115</v>
      </c>
      <c r="C27" s="67">
        <v>0.113</v>
      </c>
      <c r="D27" s="67">
        <v>0.73399999999999999</v>
      </c>
      <c r="E27" s="67">
        <v>0.752</v>
      </c>
      <c r="F27" s="67">
        <v>8.7999999999999995E-2</v>
      </c>
      <c r="G27" s="67">
        <v>0.95</v>
      </c>
      <c r="H27" s="67">
        <v>8.6999999999999994E-2</v>
      </c>
    </row>
    <row r="30" spans="1:14" x14ac:dyDescent="0.25">
      <c r="A30" s="76" t="s">
        <v>175</v>
      </c>
      <c r="B30" s="77" t="s">
        <v>176</v>
      </c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</row>
    <row r="33" spans="1:17" x14ac:dyDescent="0.25">
      <c r="A33" s="76" t="s">
        <v>177</v>
      </c>
      <c r="B33" t="s">
        <v>180</v>
      </c>
      <c r="C33" t="s">
        <v>181</v>
      </c>
      <c r="D33" t="s">
        <v>180</v>
      </c>
      <c r="E33" t="s">
        <v>181</v>
      </c>
      <c r="G33" s="76" t="s">
        <v>177</v>
      </c>
      <c r="H33" t="s">
        <v>171</v>
      </c>
      <c r="I33" t="s">
        <v>181</v>
      </c>
      <c r="J33" t="s">
        <v>171</v>
      </c>
      <c r="K33" t="s">
        <v>181</v>
      </c>
      <c r="M33" s="76" t="s">
        <v>182</v>
      </c>
      <c r="N33" t="s">
        <v>172</v>
      </c>
      <c r="O33" t="s">
        <v>181</v>
      </c>
      <c r="P33" t="s">
        <v>172</v>
      </c>
      <c r="Q33" t="s">
        <v>181</v>
      </c>
    </row>
    <row r="34" spans="1:17" x14ac:dyDescent="0.25">
      <c r="B34" t="s">
        <v>178</v>
      </c>
      <c r="C34" t="s">
        <v>178</v>
      </c>
      <c r="D34" t="s">
        <v>179</v>
      </c>
      <c r="E34" t="s">
        <v>179</v>
      </c>
      <c r="H34" t="s">
        <v>178</v>
      </c>
      <c r="I34" t="s">
        <v>178</v>
      </c>
      <c r="J34" t="s">
        <v>179</v>
      </c>
      <c r="K34" t="s">
        <v>179</v>
      </c>
      <c r="N34" t="s">
        <v>178</v>
      </c>
      <c r="O34" t="s">
        <v>178</v>
      </c>
      <c r="P34" t="s">
        <v>179</v>
      </c>
      <c r="Q34" t="s">
        <v>179</v>
      </c>
    </row>
    <row r="35" spans="1:17" x14ac:dyDescent="0.25">
      <c r="A35" t="s">
        <v>79</v>
      </c>
      <c r="B35">
        <v>45.547469999999997</v>
      </c>
      <c r="C35">
        <v>54.452530000000003</v>
      </c>
      <c r="D35">
        <v>3.1295000000000002</v>
      </c>
      <c r="E35">
        <v>96.870500000000007</v>
      </c>
      <c r="G35" t="s">
        <v>79</v>
      </c>
      <c r="H35">
        <v>53.939630000000001</v>
      </c>
      <c r="I35">
        <v>46.060369999999999</v>
      </c>
      <c r="J35">
        <v>13.623480000000001</v>
      </c>
      <c r="K35">
        <v>86.376519999999999</v>
      </c>
      <c r="M35" t="s">
        <v>79</v>
      </c>
      <c r="N35">
        <v>46.116570000000003</v>
      </c>
      <c r="O35">
        <v>53.883429999999997</v>
      </c>
      <c r="P35">
        <v>2.12208</v>
      </c>
      <c r="Q35">
        <v>97.877920000000003</v>
      </c>
    </row>
    <row r="36" spans="1:17" x14ac:dyDescent="0.25">
      <c r="A36" t="s">
        <v>80</v>
      </c>
      <c r="B36">
        <v>60.708869999999997</v>
      </c>
      <c r="C36">
        <v>39.291130000000003</v>
      </c>
      <c r="D36">
        <v>6.8061999999999996</v>
      </c>
      <c r="E36">
        <v>93.193799999999996</v>
      </c>
      <c r="G36" t="s">
        <v>80</v>
      </c>
      <c r="H36">
        <v>47.564909999999998</v>
      </c>
      <c r="I36">
        <v>52.435090000000002</v>
      </c>
      <c r="J36">
        <v>8.5195500000000006</v>
      </c>
      <c r="K36">
        <v>91.480450000000005</v>
      </c>
      <c r="M36" t="s">
        <v>80</v>
      </c>
      <c r="N36">
        <v>48.584429999999998</v>
      </c>
      <c r="O36">
        <v>51.415570000000002</v>
      </c>
      <c r="P36">
        <v>2.3990100000000001</v>
      </c>
      <c r="Q36">
        <v>97.600989999999996</v>
      </c>
    </row>
    <row r="37" spans="1:17" x14ac:dyDescent="0.25">
      <c r="A37" t="s">
        <v>81</v>
      </c>
      <c r="B37">
        <v>40.058439999999997</v>
      </c>
      <c r="C37">
        <v>59.941560000000003</v>
      </c>
      <c r="D37">
        <v>3.63103</v>
      </c>
      <c r="E37">
        <v>96.368970000000004</v>
      </c>
      <c r="G37" t="s">
        <v>81</v>
      </c>
      <c r="H37">
        <v>49.712809999999998</v>
      </c>
      <c r="I37">
        <v>50.287190000000002</v>
      </c>
      <c r="J37">
        <v>3.6031599999999999</v>
      </c>
      <c r="K37">
        <v>96.396839999999997</v>
      </c>
      <c r="M37" t="s">
        <v>81</v>
      </c>
      <c r="N37">
        <v>48.421750000000003</v>
      </c>
      <c r="O37">
        <v>51.578249999999997</v>
      </c>
      <c r="P37">
        <v>7.2187599999999996</v>
      </c>
      <c r="Q37">
        <v>92.781239999999997</v>
      </c>
    </row>
    <row r="38" spans="1:17" x14ac:dyDescent="0.25">
      <c r="A38" t="s">
        <v>110</v>
      </c>
      <c r="B38">
        <v>48.717289999999998</v>
      </c>
      <c r="C38">
        <v>51.282710000000002</v>
      </c>
      <c r="D38">
        <v>5.0149499999999998</v>
      </c>
      <c r="E38">
        <v>94.985050000000001</v>
      </c>
      <c r="G38" t="s">
        <v>110</v>
      </c>
      <c r="H38">
        <v>45.885640000000002</v>
      </c>
      <c r="I38">
        <v>54.114359999999998</v>
      </c>
      <c r="J38">
        <v>11.108560000000001</v>
      </c>
      <c r="K38">
        <v>88.891440000000003</v>
      </c>
      <c r="M38" t="s">
        <v>110</v>
      </c>
      <c r="N38">
        <v>37.997329999999998</v>
      </c>
      <c r="O38">
        <v>62.002670000000002</v>
      </c>
      <c r="P38">
        <v>2.1522399999999999</v>
      </c>
      <c r="Q38">
        <v>97.847759999999994</v>
      </c>
    </row>
    <row r="41" spans="1:17" x14ac:dyDescent="0.25">
      <c r="A41" s="76" t="s">
        <v>183</v>
      </c>
      <c r="B41" t="s">
        <v>184</v>
      </c>
      <c r="C41" t="s">
        <v>181</v>
      </c>
      <c r="D41" t="s">
        <v>184</v>
      </c>
      <c r="E41" t="s">
        <v>181</v>
      </c>
      <c r="G41" s="76" t="s">
        <v>185</v>
      </c>
      <c r="H41" t="s">
        <v>174</v>
      </c>
      <c r="I41" t="s">
        <v>181</v>
      </c>
      <c r="J41" t="s">
        <v>174</v>
      </c>
      <c r="K41" t="s">
        <v>181</v>
      </c>
    </row>
    <row r="42" spans="1:17" x14ac:dyDescent="0.25">
      <c r="B42" t="s">
        <v>178</v>
      </c>
      <c r="C42" t="s">
        <v>178</v>
      </c>
      <c r="D42" t="s">
        <v>179</v>
      </c>
      <c r="E42" t="s">
        <v>179</v>
      </c>
      <c r="H42" t="s">
        <v>178</v>
      </c>
      <c r="I42" t="s">
        <v>178</v>
      </c>
      <c r="J42" t="s">
        <v>179</v>
      </c>
      <c r="K42" t="s">
        <v>179</v>
      </c>
    </row>
    <row r="43" spans="1:17" x14ac:dyDescent="0.25">
      <c r="A43" t="s">
        <v>79</v>
      </c>
      <c r="B43">
        <v>44.343260000000001</v>
      </c>
      <c r="C43">
        <v>55.656739999999999</v>
      </c>
      <c r="D43">
        <v>0</v>
      </c>
      <c r="E43">
        <v>100</v>
      </c>
      <c r="G43" t="s">
        <v>79</v>
      </c>
      <c r="H43">
        <v>48.798499999999997</v>
      </c>
      <c r="I43">
        <v>51.201500000000003</v>
      </c>
      <c r="J43">
        <v>0</v>
      </c>
      <c r="K43">
        <v>100</v>
      </c>
    </row>
    <row r="44" spans="1:17" x14ac:dyDescent="0.25">
      <c r="A44" t="s">
        <v>80</v>
      </c>
      <c r="B44">
        <v>49.648229999999998</v>
      </c>
      <c r="C44">
        <v>50.351770000000002</v>
      </c>
      <c r="D44">
        <v>0</v>
      </c>
      <c r="E44">
        <v>100</v>
      </c>
      <c r="G44" t="s">
        <v>80</v>
      </c>
      <c r="H44">
        <v>48.310879999999997</v>
      </c>
      <c r="I44">
        <v>51.689120000000003</v>
      </c>
      <c r="J44">
        <v>0</v>
      </c>
      <c r="K44">
        <v>100</v>
      </c>
    </row>
    <row r="45" spans="1:17" x14ac:dyDescent="0.25">
      <c r="A45" t="s">
        <v>81</v>
      </c>
      <c r="B45">
        <v>50.381900000000002</v>
      </c>
      <c r="C45">
        <v>49.618099999999998</v>
      </c>
      <c r="D45">
        <v>0</v>
      </c>
      <c r="E45">
        <v>100</v>
      </c>
      <c r="G45" t="s">
        <v>81</v>
      </c>
      <c r="H45">
        <v>43.656100000000002</v>
      </c>
      <c r="I45">
        <v>56.343899999999998</v>
      </c>
      <c r="J45">
        <v>0</v>
      </c>
      <c r="K45">
        <v>100</v>
      </c>
    </row>
    <row r="46" spans="1:17" x14ac:dyDescent="0.25">
      <c r="A46" t="s">
        <v>110</v>
      </c>
      <c r="B46">
        <v>51.093829999999997</v>
      </c>
      <c r="C46">
        <v>48.906170000000003</v>
      </c>
      <c r="D46">
        <v>0</v>
      </c>
      <c r="E46">
        <v>100</v>
      </c>
      <c r="G46" t="s">
        <v>110</v>
      </c>
      <c r="H46">
        <v>50.293379999999999</v>
      </c>
      <c r="I46">
        <v>49.706620000000001</v>
      </c>
      <c r="J46">
        <v>0</v>
      </c>
      <c r="K46">
        <v>100</v>
      </c>
    </row>
  </sheetData>
  <mergeCells count="5">
    <mergeCell ref="A8:A11"/>
    <mergeCell ref="A12:A15"/>
    <mergeCell ref="A16:A19"/>
    <mergeCell ref="A20:A23"/>
    <mergeCell ref="A24:A2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workbookViewId="0">
      <selection sqref="A1:L2"/>
    </sheetView>
  </sheetViews>
  <sheetFormatPr defaultRowHeight="15" x14ac:dyDescent="0.25"/>
  <cols>
    <col min="9" max="9" width="16.7109375" customWidth="1"/>
    <col min="10" max="10" width="15.85546875" customWidth="1"/>
    <col min="11" max="12" width="17.42578125" customWidth="1"/>
    <col min="13" max="13" width="16.5703125" customWidth="1"/>
    <col min="14" max="14" width="14.5703125" customWidth="1"/>
    <col min="16" max="16" width="15.28515625" customWidth="1"/>
    <col min="17" max="17" width="18.85546875" customWidth="1"/>
    <col min="18" max="18" width="16.7109375" customWidth="1"/>
    <col min="19" max="19" width="15.42578125" customWidth="1"/>
    <col min="20" max="20" width="17.42578125" customWidth="1"/>
    <col min="21" max="21" width="15.5703125" customWidth="1"/>
  </cols>
  <sheetData>
    <row r="1" spans="1:21" x14ac:dyDescent="0.25">
      <c r="A1" s="73" t="s">
        <v>186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21" x14ac:dyDescent="0.25">
      <c r="A2" s="72" t="s">
        <v>187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5" spans="1:21" x14ac:dyDescent="0.25">
      <c r="A5" s="73" t="s">
        <v>188</v>
      </c>
      <c r="B5" s="72"/>
      <c r="C5" s="72"/>
      <c r="E5" s="73" t="s">
        <v>190</v>
      </c>
      <c r="F5" s="72"/>
      <c r="G5" s="72"/>
      <c r="I5" s="73" t="s">
        <v>196</v>
      </c>
      <c r="J5" s="72"/>
      <c r="P5" s="73" t="s">
        <v>196</v>
      </c>
      <c r="Q5" s="72"/>
    </row>
    <row r="6" spans="1:21" x14ac:dyDescent="0.25">
      <c r="A6" s="84" t="s">
        <v>189</v>
      </c>
      <c r="B6" s="84"/>
      <c r="E6" s="83" t="s">
        <v>189</v>
      </c>
      <c r="F6" s="83"/>
      <c r="I6" s="188" t="s">
        <v>189</v>
      </c>
      <c r="J6" s="188"/>
      <c r="K6" s="188"/>
      <c r="L6" s="188"/>
      <c r="M6" s="188"/>
      <c r="N6" s="188"/>
      <c r="P6" s="188" t="s">
        <v>189</v>
      </c>
      <c r="Q6" s="188"/>
      <c r="R6" s="188"/>
      <c r="S6" s="188"/>
      <c r="T6" s="188"/>
      <c r="U6" s="188"/>
    </row>
    <row r="7" spans="1:21" x14ac:dyDescent="0.25">
      <c r="A7" s="84">
        <v>0.13117999999999999</v>
      </c>
      <c r="B7" s="84"/>
      <c r="E7" s="83">
        <v>17.56052</v>
      </c>
      <c r="F7" s="83"/>
      <c r="I7" s="69" t="s">
        <v>191</v>
      </c>
      <c r="J7" s="80" t="s">
        <v>191</v>
      </c>
      <c r="K7" s="69" t="s">
        <v>192</v>
      </c>
      <c r="L7" s="80" t="s">
        <v>192</v>
      </c>
      <c r="M7" s="69" t="s">
        <v>193</v>
      </c>
      <c r="N7" s="80" t="s">
        <v>193</v>
      </c>
      <c r="P7" s="69" t="s">
        <v>197</v>
      </c>
      <c r="Q7" s="80" t="s">
        <v>197</v>
      </c>
      <c r="R7" s="69" t="s">
        <v>198</v>
      </c>
      <c r="S7" s="80" t="s">
        <v>198</v>
      </c>
      <c r="T7" s="69" t="s">
        <v>199</v>
      </c>
      <c r="U7" s="80" t="s">
        <v>199</v>
      </c>
    </row>
    <row r="8" spans="1:21" x14ac:dyDescent="0.25">
      <c r="A8" s="84">
        <v>0.18462000000000001</v>
      </c>
      <c r="B8" s="84"/>
      <c r="E8" s="83">
        <v>17.784320000000001</v>
      </c>
      <c r="F8" s="83"/>
      <c r="I8" s="69">
        <v>0.56642999999999999</v>
      </c>
      <c r="J8" s="80">
        <v>1.45862</v>
      </c>
      <c r="K8" s="69">
        <v>0.53613</v>
      </c>
      <c r="L8" s="80">
        <v>1.25197</v>
      </c>
      <c r="M8" s="69">
        <v>0.83662000000000003</v>
      </c>
      <c r="N8" s="80">
        <v>1.45695</v>
      </c>
      <c r="P8" s="69">
        <v>5.7079999999999999E-2</v>
      </c>
      <c r="Q8" s="80">
        <v>2.14547</v>
      </c>
      <c r="R8" s="69">
        <v>0.21015</v>
      </c>
      <c r="S8" s="80">
        <v>2.1455600000000001</v>
      </c>
      <c r="T8" s="69">
        <v>-1.447E-2</v>
      </c>
      <c r="U8" s="80">
        <v>2.1354700000000002</v>
      </c>
    </row>
    <row r="9" spans="1:21" x14ac:dyDescent="0.25">
      <c r="A9" s="84">
        <v>6.8629999999999997E-2</v>
      </c>
      <c r="B9" s="84"/>
      <c r="E9" s="83">
        <v>17.726870000000002</v>
      </c>
      <c r="F9" s="83"/>
      <c r="I9" s="69">
        <v>0.83303000000000005</v>
      </c>
      <c r="J9" s="80">
        <v>1.3007899999999999</v>
      </c>
      <c r="K9" s="69">
        <v>0.61180000000000001</v>
      </c>
      <c r="L9" s="80">
        <v>1.19174</v>
      </c>
      <c r="M9" s="69">
        <v>0.59204000000000001</v>
      </c>
      <c r="N9" s="80">
        <v>0.89753000000000005</v>
      </c>
      <c r="P9" s="69">
        <v>1.048E-2</v>
      </c>
      <c r="Q9" s="80">
        <v>1.98597</v>
      </c>
      <c r="R9" s="69">
        <v>6.4509999999999998E-2</v>
      </c>
      <c r="S9" s="80">
        <v>1.98183</v>
      </c>
      <c r="T9" s="69">
        <v>2.9219999999999999E-2</v>
      </c>
      <c r="U9" s="80">
        <v>2.3607200000000002</v>
      </c>
    </row>
    <row r="10" spans="1:21" x14ac:dyDescent="0.25">
      <c r="A10" s="84"/>
      <c r="B10" s="84"/>
      <c r="E10" s="83"/>
      <c r="F10" s="83"/>
      <c r="I10" s="69">
        <v>1.1795199999999999</v>
      </c>
      <c r="J10" s="80">
        <v>1.2101299999999999</v>
      </c>
      <c r="K10" s="69">
        <v>0.65647999999999995</v>
      </c>
      <c r="L10" s="80">
        <v>1.3615600000000001</v>
      </c>
      <c r="M10" s="69">
        <v>0.96733999999999998</v>
      </c>
      <c r="N10" s="80">
        <v>1.32504</v>
      </c>
      <c r="P10" s="69">
        <v>0.20419999999999999</v>
      </c>
      <c r="Q10" s="80">
        <v>1.9550099999999999</v>
      </c>
      <c r="R10" s="69">
        <v>0.37059999999999998</v>
      </c>
      <c r="S10" s="80">
        <v>2.3487499999999999</v>
      </c>
      <c r="T10" s="69">
        <v>-8.4640000000000007E-2</v>
      </c>
      <c r="U10" s="80">
        <v>3.1442899999999998</v>
      </c>
    </row>
    <row r="11" spans="1:21" ht="60" customHeight="1" x14ac:dyDescent="0.25">
      <c r="A11" s="81" t="s">
        <v>195</v>
      </c>
      <c r="B11" s="84"/>
      <c r="E11" s="79" t="s">
        <v>194</v>
      </c>
      <c r="F11" s="83"/>
      <c r="I11" s="79" t="s">
        <v>194</v>
      </c>
      <c r="J11" s="81" t="s">
        <v>195</v>
      </c>
      <c r="K11" s="79" t="s">
        <v>194</v>
      </c>
      <c r="L11" s="81" t="s">
        <v>195</v>
      </c>
      <c r="M11" s="79" t="s">
        <v>194</v>
      </c>
      <c r="N11" s="81" t="s">
        <v>195</v>
      </c>
      <c r="P11" s="79" t="s">
        <v>194</v>
      </c>
      <c r="Q11" s="81" t="s">
        <v>195</v>
      </c>
      <c r="R11" s="79" t="s">
        <v>194</v>
      </c>
      <c r="S11" s="81" t="s">
        <v>195</v>
      </c>
      <c r="T11" s="79" t="s">
        <v>194</v>
      </c>
      <c r="U11" s="81" t="s">
        <v>195</v>
      </c>
    </row>
    <row r="16" spans="1:21" x14ac:dyDescent="0.25">
      <c r="A16" s="73" t="s">
        <v>200</v>
      </c>
      <c r="B16" s="72"/>
      <c r="C16" s="72"/>
      <c r="E16" s="73" t="s">
        <v>201</v>
      </c>
      <c r="F16" s="72"/>
      <c r="G16" s="72"/>
      <c r="I16" s="73" t="s">
        <v>202</v>
      </c>
      <c r="J16" s="72"/>
      <c r="P16" s="73" t="s">
        <v>203</v>
      </c>
      <c r="Q16" s="72"/>
    </row>
    <row r="17" spans="1:21" x14ac:dyDescent="0.25">
      <c r="A17" s="84" t="s">
        <v>189</v>
      </c>
      <c r="B17" s="84"/>
      <c r="E17" s="82" t="s">
        <v>189</v>
      </c>
      <c r="F17" s="82"/>
      <c r="I17" s="188" t="s">
        <v>189</v>
      </c>
      <c r="J17" s="188"/>
      <c r="K17" s="188"/>
      <c r="L17" s="188"/>
      <c r="M17" s="188"/>
      <c r="N17" s="188"/>
      <c r="P17" s="188" t="s">
        <v>189</v>
      </c>
      <c r="Q17" s="188"/>
      <c r="R17" s="188"/>
      <c r="S17" s="188"/>
      <c r="T17" s="188"/>
      <c r="U17" s="188"/>
    </row>
    <row r="18" spans="1:21" x14ac:dyDescent="0.25">
      <c r="A18" s="84">
        <v>0.16525000000000001</v>
      </c>
      <c r="B18" s="84"/>
      <c r="E18" s="82">
        <v>14.22175</v>
      </c>
      <c r="F18" s="82"/>
      <c r="I18" s="86" t="s">
        <v>191</v>
      </c>
      <c r="J18" s="80" t="s">
        <v>191</v>
      </c>
      <c r="K18" s="86" t="s">
        <v>192</v>
      </c>
      <c r="L18" s="80" t="s">
        <v>192</v>
      </c>
      <c r="M18" s="86" t="s">
        <v>193</v>
      </c>
      <c r="N18" s="80" t="s">
        <v>193</v>
      </c>
      <c r="P18" s="86" t="s">
        <v>197</v>
      </c>
      <c r="Q18" s="80" t="s">
        <v>197</v>
      </c>
      <c r="R18" s="86" t="s">
        <v>198</v>
      </c>
      <c r="S18" s="80" t="s">
        <v>198</v>
      </c>
      <c r="T18" s="86" t="s">
        <v>199</v>
      </c>
      <c r="U18" s="80" t="s">
        <v>199</v>
      </c>
    </row>
    <row r="19" spans="1:21" x14ac:dyDescent="0.25">
      <c r="A19" s="84">
        <v>0.24257999999999999</v>
      </c>
      <c r="B19" s="84"/>
      <c r="E19" s="82">
        <v>16.025600000000001</v>
      </c>
      <c r="F19" s="82"/>
      <c r="I19" s="86">
        <v>0.12497</v>
      </c>
      <c r="J19" s="80">
        <v>0.92649999999999999</v>
      </c>
      <c r="K19" s="86">
        <v>-5.5100000000000001E-3</v>
      </c>
      <c r="L19" s="80">
        <v>1.10687</v>
      </c>
      <c r="M19" s="86">
        <v>0.30351</v>
      </c>
      <c r="N19" s="80">
        <v>1.7795700000000001</v>
      </c>
      <c r="P19" s="86">
        <v>0.12497</v>
      </c>
      <c r="Q19" s="80">
        <v>0.98353999999999997</v>
      </c>
      <c r="R19" s="86">
        <v>0.25408999999999998</v>
      </c>
      <c r="S19" s="80">
        <v>0.93862000000000001</v>
      </c>
      <c r="T19" s="86">
        <v>0.19167999999999999</v>
      </c>
      <c r="U19" s="80">
        <v>1.26695</v>
      </c>
    </row>
    <row r="20" spans="1:21" x14ac:dyDescent="0.25">
      <c r="A20" s="84">
        <v>9.3469999999999998E-2</v>
      </c>
      <c r="B20" s="84"/>
      <c r="E20" s="82">
        <v>15.90695</v>
      </c>
      <c r="F20" s="82"/>
      <c r="I20" s="86">
        <v>0.20319999999999999</v>
      </c>
      <c r="J20" s="80">
        <v>1.0203</v>
      </c>
      <c r="K20" s="86">
        <v>4.6249999999999999E-2</v>
      </c>
      <c r="L20" s="80">
        <v>1.6141000000000001</v>
      </c>
      <c r="M20" s="86">
        <v>0.20030999999999999</v>
      </c>
      <c r="N20" s="80">
        <v>1.8056300000000001</v>
      </c>
      <c r="P20" s="86">
        <v>0.20319999999999999</v>
      </c>
      <c r="Q20" s="80">
        <v>0.73668999999999996</v>
      </c>
      <c r="R20" s="86">
        <v>0.21831999999999999</v>
      </c>
      <c r="S20" s="80">
        <v>0.83391000000000004</v>
      </c>
      <c r="T20" s="86">
        <v>0.34691</v>
      </c>
      <c r="U20" s="80">
        <v>1.1286700000000001</v>
      </c>
    </row>
    <row r="21" spans="1:21" x14ac:dyDescent="0.25">
      <c r="A21" s="84"/>
      <c r="B21" s="84"/>
      <c r="E21" s="82"/>
      <c r="F21" s="82"/>
      <c r="I21" s="86">
        <v>-2.9190000000000001E-2</v>
      </c>
      <c r="J21" s="80">
        <v>2.3466900000000002</v>
      </c>
      <c r="K21" s="86">
        <v>0.58953999999999995</v>
      </c>
      <c r="L21" s="80">
        <v>1.02288</v>
      </c>
      <c r="M21" s="86">
        <v>0.40671000000000002</v>
      </c>
      <c r="N21" s="80">
        <v>1.67428</v>
      </c>
      <c r="P21" s="86">
        <v>-2.9190000000000001E-2</v>
      </c>
      <c r="Q21" s="80">
        <v>0.47509000000000001</v>
      </c>
      <c r="R21" s="86">
        <v>0.32056000000000001</v>
      </c>
      <c r="S21" s="80">
        <v>0.90934000000000004</v>
      </c>
      <c r="T21" s="86">
        <v>0.31053999999999998</v>
      </c>
      <c r="U21" s="80">
        <v>1.266</v>
      </c>
    </row>
    <row r="22" spans="1:21" ht="60" customHeight="1" x14ac:dyDescent="0.25">
      <c r="A22" s="81" t="s">
        <v>195</v>
      </c>
      <c r="B22" s="84"/>
      <c r="E22" s="85" t="s">
        <v>204</v>
      </c>
      <c r="F22" s="82"/>
      <c r="I22" s="85" t="s">
        <v>204</v>
      </c>
      <c r="J22" s="81" t="s">
        <v>195</v>
      </c>
      <c r="K22" s="85" t="s">
        <v>204</v>
      </c>
      <c r="L22" s="81" t="s">
        <v>195</v>
      </c>
      <c r="M22" s="85" t="s">
        <v>204</v>
      </c>
      <c r="N22" s="81" t="s">
        <v>195</v>
      </c>
      <c r="P22" s="85" t="s">
        <v>204</v>
      </c>
      <c r="Q22" s="81" t="s">
        <v>195</v>
      </c>
      <c r="R22" s="85" t="s">
        <v>204</v>
      </c>
      <c r="S22" s="81" t="s">
        <v>195</v>
      </c>
      <c r="T22" s="85" t="s">
        <v>204</v>
      </c>
      <c r="U22" s="81" t="s">
        <v>195</v>
      </c>
    </row>
    <row r="32" spans="1:21" x14ac:dyDescent="0.25">
      <c r="N32" s="78"/>
    </row>
  </sheetData>
  <mergeCells count="4">
    <mergeCell ref="I6:N6"/>
    <mergeCell ref="P6:U6"/>
    <mergeCell ref="I17:N17"/>
    <mergeCell ref="P17:U1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"/>
  <sheetViews>
    <sheetView topLeftCell="A28" zoomScale="85" zoomScaleNormal="85" workbookViewId="0">
      <selection activeCell="N80" sqref="N80"/>
    </sheetView>
  </sheetViews>
  <sheetFormatPr defaultRowHeight="15" x14ac:dyDescent="0.25"/>
  <sheetData>
    <row r="1" spans="2:13" x14ac:dyDescent="0.25">
      <c r="B1" s="73" t="s">
        <v>205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2:13" x14ac:dyDescent="0.25">
      <c r="B2" s="72" t="s">
        <v>206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selection sqref="A1:L2"/>
    </sheetView>
  </sheetViews>
  <sheetFormatPr defaultRowHeight="15" x14ac:dyDescent="0.25"/>
  <sheetData>
    <row r="1" spans="1:12" x14ac:dyDescent="0.25">
      <c r="A1" s="73" t="s">
        <v>207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x14ac:dyDescent="0.25">
      <c r="A2" s="72" t="s">
        <v>208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zoomScaleNormal="100" workbookViewId="0">
      <selection activeCell="J40" sqref="J40"/>
    </sheetView>
  </sheetViews>
  <sheetFormatPr defaultRowHeight="15" x14ac:dyDescent="0.25"/>
  <sheetData>
    <row r="1" spans="1:12" x14ac:dyDescent="0.25">
      <c r="A1" s="73" t="s">
        <v>209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x14ac:dyDescent="0.25">
      <c r="A2" s="72" t="s">
        <v>206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zoomScale="85" zoomScaleNormal="85" workbookViewId="0">
      <selection activeCell="O44" sqref="O44"/>
    </sheetView>
  </sheetViews>
  <sheetFormatPr defaultRowHeight="15" x14ac:dyDescent="0.25"/>
  <sheetData>
    <row r="1" spans="1:12" x14ac:dyDescent="0.25">
      <c r="A1" s="73" t="s">
        <v>210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x14ac:dyDescent="0.25">
      <c r="A2" s="72" t="s">
        <v>211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opLeftCell="A38" zoomScale="130" zoomScaleNormal="130" workbookViewId="0">
      <selection activeCell="R55" sqref="R55"/>
    </sheetView>
  </sheetViews>
  <sheetFormatPr defaultRowHeight="15" x14ac:dyDescent="0.25"/>
  <sheetData>
    <row r="1" spans="1:12" x14ac:dyDescent="0.25">
      <c r="A1" s="73" t="s">
        <v>212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x14ac:dyDescent="0.25">
      <c r="A2" s="72" t="s">
        <v>206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Fig1</vt:lpstr>
      <vt:lpstr>Fig2</vt:lpstr>
      <vt:lpstr>Fig4</vt:lpstr>
      <vt:lpstr>SI_Table2</vt:lpstr>
      <vt:lpstr>SI_Table5</vt:lpstr>
      <vt:lpstr>SI_Table7</vt:lpstr>
      <vt:lpstr>SI_Table11</vt:lpstr>
      <vt:lpstr>SI_Table12</vt:lpstr>
      <vt:lpstr>SI_Table13</vt:lpstr>
      <vt:lpstr>SI_Fig5</vt:lpstr>
      <vt:lpstr>SI_Fig9</vt:lpstr>
      <vt:lpstr>SI_Fig15</vt:lpstr>
      <vt:lpstr>SI_Fig19</vt:lpstr>
      <vt:lpstr>SI_Fig20</vt:lpstr>
      <vt:lpstr>TLC_SI_Fig4</vt:lpstr>
      <vt:lpstr>WB_SI_Fig6</vt:lpstr>
      <vt:lpstr>TLC_SI_Fig8</vt:lpstr>
      <vt:lpstr>SDS_SI_Fig17</vt:lpstr>
      <vt:lpstr>TLC_SI_Fig18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Pichler</dc:creator>
  <cp:lastModifiedBy>Michael Pichler</cp:lastModifiedBy>
  <dcterms:created xsi:type="dcterms:W3CDTF">2023-02-24T10:02:36Z</dcterms:created>
  <dcterms:modified xsi:type="dcterms:W3CDTF">2023-03-14T07:34:15Z</dcterms:modified>
</cp:coreProperties>
</file>