
<file path=[Content_Types].xml><?xml version="1.0" encoding="utf-8"?>
<Types xmlns="http://schemas.openxmlformats.org/package/2006/content-types">
  <Default Extension="rels" ContentType="application/vnd.openxmlformats-package.relationships+xml"/>
  <Default Extension="ti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312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ya_mac/Documents/Aihara_TK lab/ワードファイル/Manuscript/2022_BITC/20220810_Nat.Commun./Revision/英文再校閲/再校閲結果/Final_submission.ver./EditorialRequests.ver./"/>
    </mc:Choice>
  </mc:AlternateContent>
  <xr:revisionPtr revIDLastSave="0" documentId="13_ncr:1_{00D37A3A-7C2B-6848-85A2-616ED444DBDA}" xr6:coauthVersionLast="47" xr6:coauthVersionMax="47" xr10:uidLastSave="{00000000-0000-0000-0000-000000000000}"/>
  <bookViews>
    <workbookView xWindow="0" yWindow="500" windowWidth="38400" windowHeight="21100" xr2:uid="{440E4966-608D-454F-AF46-F8BBAAD60252}"/>
  </bookViews>
  <sheets>
    <sheet name="Figure 1" sheetId="1" r:id="rId1"/>
    <sheet name="Figure 2" sheetId="2" r:id="rId2"/>
    <sheet name="Figure 4" sheetId="4" r:id="rId3"/>
    <sheet name="Figure 6" sheetId="5" r:id="rId4"/>
    <sheet name="Supplementary Figure 3" sheetId="6" r:id="rId5"/>
    <sheet name="Supplementary Figure 4" sheetId="7" r:id="rId6"/>
    <sheet name="Supplementary Figure 6" sheetId="9" r:id="rId7"/>
    <sheet name="Supplementary Figure 7" sheetId="10" r:id="rId8"/>
    <sheet name="Supplementary Figure 9" sheetId="11" r:id="rId9"/>
    <sheet name="Supplementary Figure 10&amp;11" sheetId="12" r:id="rId10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L12" i="2" l="1"/>
  <c r="L10" i="2"/>
  <c r="K11" i="11"/>
  <c r="J11" i="11"/>
  <c r="K10" i="11"/>
  <c r="J10" i="11"/>
  <c r="K9" i="11"/>
  <c r="J9" i="11"/>
  <c r="K8" i="11"/>
  <c r="J8" i="11"/>
  <c r="K7" i="11"/>
  <c r="J7" i="11"/>
  <c r="K6" i="11"/>
  <c r="J6" i="11"/>
  <c r="K5" i="11"/>
  <c r="J5" i="11"/>
  <c r="K4" i="11"/>
  <c r="J4" i="11"/>
  <c r="K3" i="11"/>
  <c r="J3" i="11"/>
  <c r="F4" i="10"/>
  <c r="P4" i="10"/>
  <c r="V5" i="10"/>
  <c r="U5" i="10"/>
  <c r="V4" i="10"/>
  <c r="U4" i="10"/>
  <c r="Q5" i="10"/>
  <c r="P5" i="10"/>
  <c r="L5" i="10"/>
  <c r="K5" i="10"/>
  <c r="Q4" i="10"/>
  <c r="L4" i="10"/>
  <c r="K4" i="10"/>
  <c r="G4" i="10"/>
  <c r="D8" i="9"/>
  <c r="E8" i="9"/>
  <c r="F8" i="9"/>
  <c r="G8" i="9"/>
  <c r="D9" i="9"/>
  <c r="E9" i="9"/>
  <c r="F9" i="9"/>
  <c r="G9" i="9"/>
  <c r="C9" i="9"/>
  <c r="C8" i="9"/>
  <c r="K53" i="7"/>
  <c r="J53" i="7"/>
  <c r="K52" i="7"/>
  <c r="J52" i="7"/>
  <c r="K42" i="7"/>
  <c r="J42" i="7"/>
  <c r="K41" i="7"/>
  <c r="J41" i="7"/>
  <c r="K31" i="7"/>
  <c r="J31" i="7"/>
  <c r="K30" i="7"/>
  <c r="J30" i="7"/>
  <c r="K29" i="7"/>
  <c r="J29" i="7"/>
  <c r="K51" i="7"/>
  <c r="J51" i="7"/>
  <c r="K50" i="7"/>
  <c r="J50" i="7"/>
  <c r="K49" i="7"/>
  <c r="J49" i="7"/>
  <c r="K48" i="7"/>
  <c r="J48" i="7"/>
  <c r="K47" i="7"/>
  <c r="J47" i="7"/>
  <c r="K46" i="7"/>
  <c r="J46" i="7"/>
  <c r="K45" i="7"/>
  <c r="J45" i="7"/>
  <c r="K40" i="7"/>
  <c r="J40" i="7"/>
  <c r="K39" i="7"/>
  <c r="J39" i="7"/>
  <c r="K38" i="7"/>
  <c r="J38" i="7"/>
  <c r="K37" i="7"/>
  <c r="J37" i="7"/>
  <c r="K36" i="7"/>
  <c r="J36" i="7"/>
  <c r="K35" i="7"/>
  <c r="J35" i="7"/>
  <c r="K34" i="7"/>
  <c r="J34" i="7"/>
  <c r="K28" i="7"/>
  <c r="J28" i="7"/>
  <c r="K27" i="7"/>
  <c r="J27" i="7"/>
  <c r="K26" i="7"/>
  <c r="J26" i="7"/>
  <c r="K25" i="7"/>
  <c r="J25" i="7"/>
  <c r="K24" i="7"/>
  <c r="J24" i="7"/>
  <c r="K23" i="7"/>
  <c r="J23" i="7"/>
  <c r="K22" i="7"/>
  <c r="J22" i="7"/>
  <c r="K19" i="7"/>
  <c r="J19" i="7"/>
  <c r="K18" i="7"/>
  <c r="J18" i="7"/>
  <c r="K17" i="7"/>
  <c r="J17" i="7"/>
  <c r="K16" i="7"/>
  <c r="J16" i="7"/>
  <c r="K15" i="7"/>
  <c r="J15" i="7"/>
  <c r="K14" i="7"/>
  <c r="J14" i="7"/>
  <c r="K13" i="7"/>
  <c r="J13" i="7"/>
  <c r="K10" i="7"/>
  <c r="J10" i="7"/>
  <c r="K9" i="7"/>
  <c r="J9" i="7"/>
  <c r="K8" i="7"/>
  <c r="J8" i="7"/>
  <c r="K7" i="7"/>
  <c r="J7" i="7"/>
  <c r="K6" i="7"/>
  <c r="J6" i="7"/>
  <c r="K5" i="7"/>
  <c r="J5" i="7"/>
  <c r="K4" i="7"/>
  <c r="J4" i="7"/>
  <c r="K23" i="6"/>
  <c r="K18" i="6"/>
  <c r="K13" i="6"/>
  <c r="I24" i="6"/>
  <c r="H24" i="6"/>
  <c r="I23" i="6"/>
  <c r="H23" i="6"/>
  <c r="I22" i="6"/>
  <c r="H22" i="6"/>
  <c r="I19" i="6"/>
  <c r="H19" i="6"/>
  <c r="I18" i="6"/>
  <c r="H18" i="6"/>
  <c r="I17" i="6"/>
  <c r="H17" i="6"/>
  <c r="H13" i="6"/>
  <c r="I13" i="6"/>
  <c r="H14" i="6"/>
  <c r="I14" i="6"/>
  <c r="I12" i="6"/>
  <c r="H12" i="6"/>
  <c r="E7" i="6"/>
  <c r="D7" i="6"/>
  <c r="C7" i="6"/>
  <c r="E6" i="6"/>
  <c r="D6" i="6"/>
  <c r="C6" i="6"/>
  <c r="Z23" i="5"/>
  <c r="Y23" i="5"/>
  <c r="Z22" i="5"/>
  <c r="Y22" i="5"/>
  <c r="T23" i="5"/>
  <c r="S23" i="5"/>
  <c r="T22" i="5"/>
  <c r="S22" i="5"/>
  <c r="N23" i="5"/>
  <c r="M23" i="5"/>
  <c r="N22" i="5"/>
  <c r="M22" i="5"/>
  <c r="H22" i="5"/>
  <c r="G22" i="5"/>
  <c r="I17" i="5"/>
  <c r="H17" i="5"/>
  <c r="I16" i="5"/>
  <c r="H16" i="5"/>
  <c r="I14" i="5"/>
  <c r="H14" i="5"/>
  <c r="I15" i="5"/>
  <c r="H15" i="5"/>
  <c r="I12" i="5"/>
  <c r="H12" i="5"/>
  <c r="I11" i="5"/>
  <c r="H11" i="5"/>
  <c r="I10" i="5"/>
  <c r="H10" i="5"/>
  <c r="I9" i="5"/>
  <c r="H9" i="5"/>
  <c r="I7" i="5"/>
  <c r="H7" i="5"/>
  <c r="I6" i="5"/>
  <c r="H6" i="5"/>
  <c r="I5" i="5"/>
  <c r="H5" i="5"/>
  <c r="I3" i="5"/>
  <c r="H3" i="5"/>
  <c r="P45" i="4"/>
  <c r="Q45" i="4"/>
  <c r="P46" i="4"/>
  <c r="Q46" i="4"/>
  <c r="K45" i="4"/>
  <c r="L45" i="4"/>
  <c r="K46" i="4"/>
  <c r="L46" i="4"/>
  <c r="Q44" i="4"/>
  <c r="P44" i="4"/>
  <c r="L44" i="4"/>
  <c r="K44" i="4"/>
  <c r="Q43" i="4"/>
  <c r="P43" i="4"/>
  <c r="L43" i="4"/>
  <c r="K43" i="4"/>
  <c r="G43" i="4"/>
  <c r="F43" i="4"/>
  <c r="J37" i="4"/>
  <c r="K37" i="4"/>
  <c r="J38" i="4"/>
  <c r="K38" i="4"/>
  <c r="K36" i="4"/>
  <c r="J36" i="4"/>
  <c r="K35" i="4"/>
  <c r="J35" i="4"/>
  <c r="K34" i="4"/>
  <c r="J34" i="4"/>
  <c r="K33" i="4"/>
  <c r="J33" i="4"/>
  <c r="K32" i="4"/>
  <c r="J32" i="4"/>
  <c r="K31" i="4"/>
  <c r="J31" i="4"/>
  <c r="K30" i="4"/>
  <c r="J30" i="4"/>
  <c r="K27" i="4"/>
  <c r="J27" i="4"/>
  <c r="K26" i="4"/>
  <c r="J26" i="4"/>
  <c r="K25" i="4"/>
  <c r="J25" i="4"/>
  <c r="K24" i="4"/>
  <c r="J24" i="4"/>
  <c r="K23" i="4"/>
  <c r="J23" i="4"/>
  <c r="K22" i="4"/>
  <c r="J22" i="4"/>
  <c r="K21" i="4"/>
  <c r="J21" i="4"/>
  <c r="K18" i="4"/>
  <c r="J18" i="4"/>
  <c r="K17" i="4"/>
  <c r="J17" i="4"/>
  <c r="K16" i="4"/>
  <c r="J16" i="4"/>
  <c r="K15" i="4"/>
  <c r="J15" i="4"/>
  <c r="K14" i="4"/>
  <c r="J14" i="4"/>
  <c r="K13" i="4"/>
  <c r="J13" i="4"/>
  <c r="K12" i="4"/>
  <c r="J12" i="4"/>
  <c r="K9" i="4"/>
  <c r="J9" i="4"/>
  <c r="K8" i="4"/>
  <c r="J8" i="4"/>
  <c r="K7" i="4"/>
  <c r="J7" i="4"/>
  <c r="K6" i="4"/>
  <c r="J6" i="4"/>
  <c r="K5" i="4"/>
  <c r="J5" i="4"/>
  <c r="K4" i="4"/>
  <c r="J4" i="4"/>
  <c r="K3" i="4"/>
  <c r="J3" i="4"/>
  <c r="I11" i="2"/>
  <c r="J11" i="2"/>
  <c r="I12" i="2"/>
  <c r="J12" i="2"/>
  <c r="J10" i="2"/>
  <c r="I10" i="2"/>
  <c r="Q5" i="2"/>
  <c r="P5" i="2"/>
  <c r="Q4" i="2"/>
  <c r="P4" i="2"/>
  <c r="K5" i="2"/>
  <c r="L5" i="2"/>
  <c r="L4" i="2"/>
  <c r="K4" i="2"/>
  <c r="G4" i="2"/>
  <c r="F4" i="2"/>
  <c r="H28" i="1"/>
  <c r="G28" i="1"/>
  <c r="F28" i="1"/>
  <c r="E28" i="1"/>
  <c r="D28" i="1"/>
  <c r="C28" i="1"/>
  <c r="H27" i="1"/>
  <c r="G27" i="1"/>
  <c r="F27" i="1"/>
  <c r="E27" i="1"/>
  <c r="D27" i="1"/>
  <c r="C27" i="1"/>
  <c r="D18" i="1"/>
  <c r="E18" i="1"/>
  <c r="F18" i="1"/>
  <c r="G18" i="1"/>
  <c r="H18" i="1"/>
  <c r="D17" i="1"/>
  <c r="E17" i="1"/>
  <c r="F17" i="1"/>
  <c r="G17" i="1"/>
  <c r="H17" i="1"/>
  <c r="C18" i="1"/>
  <c r="C17" i="1"/>
  <c r="K4" i="1"/>
  <c r="K5" i="1"/>
  <c r="K6" i="1"/>
  <c r="K7" i="1"/>
  <c r="K8" i="1"/>
  <c r="K9" i="1"/>
  <c r="K3" i="1"/>
  <c r="J4" i="1"/>
  <c r="J5" i="1"/>
  <c r="J6" i="1"/>
  <c r="J7" i="1"/>
  <c r="J8" i="1"/>
  <c r="J9" i="1"/>
  <c r="J3" i="1"/>
</calcChain>
</file>

<file path=xl/sharedStrings.xml><?xml version="1.0" encoding="utf-8"?>
<sst xmlns="http://schemas.openxmlformats.org/spreadsheetml/2006/main" count="193" uniqueCount="75">
  <si>
    <t>Concentration (µM)</t>
    <phoneticPr fontId="1"/>
  </si>
  <si>
    <t>Ave.</t>
    <phoneticPr fontId="1"/>
  </si>
  <si>
    <t>SD</t>
    <phoneticPr fontId="1"/>
  </si>
  <si>
    <t>Stomatal aperture (normalized by control)</t>
    <phoneticPr fontId="1"/>
  </si>
  <si>
    <t>Dark, Ctl</t>
  </si>
  <si>
    <t>Ctl</t>
  </si>
  <si>
    <t>ABA</t>
  </si>
  <si>
    <t>BITC</t>
  </si>
  <si>
    <t>Light</t>
    <phoneticPr fontId="1"/>
  </si>
  <si>
    <t>Dark + FC</t>
    <phoneticPr fontId="1"/>
  </si>
  <si>
    <t>Stomatal aperture 
(µm)</t>
    <phoneticPr fontId="1"/>
  </si>
  <si>
    <t>Red</t>
  </si>
  <si>
    <t>+Blue</t>
  </si>
  <si>
    <t>+FC</t>
  </si>
  <si>
    <t>0</t>
  </si>
  <si>
    <t>10</t>
  </si>
  <si>
    <t>50</t>
  </si>
  <si>
    <t>Vanadate-sensitive ATP hydrolytic activity (nmol Pi/hr/µg protein)</t>
    <phoneticPr fontId="1"/>
  </si>
  <si>
    <t>BITC
Concentration (µM)</t>
    <phoneticPr fontId="1"/>
  </si>
  <si>
    <t>p-Bis-BITC
Concentration (µM)</t>
    <phoneticPr fontId="1"/>
  </si>
  <si>
    <t>m-Bis-BITC
Concentration (µM)</t>
    <phoneticPr fontId="1"/>
  </si>
  <si>
    <t>Ctrl</t>
  </si>
  <si>
    <r>
      <t xml:space="preserve">1 </t>
    </r>
    <r>
      <rPr>
        <sz val="12"/>
        <rFont val="Arial"/>
        <family val="2"/>
      </rPr>
      <t>(100 µM)</t>
    </r>
  </si>
  <si>
    <r>
      <t>38</t>
    </r>
    <r>
      <rPr>
        <sz val="12"/>
        <rFont val="Arial"/>
        <family val="2"/>
      </rPr>
      <t xml:space="preserve"> (20 µM)</t>
    </r>
  </si>
  <si>
    <r>
      <t>39</t>
    </r>
    <r>
      <rPr>
        <sz val="12"/>
        <rFont val="Arial"/>
        <family val="2"/>
      </rPr>
      <t xml:space="preserve"> (20µM)</t>
    </r>
  </si>
  <si>
    <t>Stomatal aperture (µm)</t>
    <phoneticPr fontId="1"/>
  </si>
  <si>
    <t>tris-BITC
Concentration (µM)</t>
    <phoneticPr fontId="1"/>
  </si>
  <si>
    <t>m-Bis-BITC</t>
  </si>
  <si>
    <t>3 h</t>
    <phoneticPr fontId="1"/>
  </si>
  <si>
    <t>48 h</t>
    <phoneticPr fontId="1"/>
  </si>
  <si>
    <t>DMSO</t>
    <phoneticPr fontId="1"/>
  </si>
  <si>
    <t>ABA</t>
    <phoneticPr fontId="1"/>
  </si>
  <si>
    <t>BITC</t>
    <phoneticPr fontId="1"/>
  </si>
  <si>
    <t>Germination rate (%)</t>
    <phoneticPr fontId="1"/>
  </si>
  <si>
    <t>Ave</t>
    <phoneticPr fontId="1"/>
  </si>
  <si>
    <t>WT</t>
  </si>
  <si>
    <t>abi1-1</t>
  </si>
  <si>
    <t>ost1-2</t>
  </si>
  <si>
    <t>Dark</t>
  </si>
  <si>
    <t>P value of paired, two-sided Student’s t-tests between "Ctrl" and "BITC"</t>
    <phoneticPr fontId="1"/>
  </si>
  <si>
    <r>
      <rPr>
        <b/>
        <sz val="12"/>
        <color theme="1"/>
        <rFont val="Arial"/>
        <family val="2"/>
      </rPr>
      <t>1</t>
    </r>
    <r>
      <rPr>
        <sz val="12"/>
        <color theme="1"/>
        <rFont val="Arial"/>
        <family val="2"/>
      </rPr>
      <t xml:space="preserve">
Concentration (µM)</t>
    </r>
    <phoneticPr fontId="1"/>
  </si>
  <si>
    <r>
      <rPr>
        <b/>
        <sz val="12"/>
        <color theme="1"/>
        <rFont val="Arial"/>
        <family val="2"/>
      </rPr>
      <t>9</t>
    </r>
    <r>
      <rPr>
        <sz val="12"/>
        <color theme="1"/>
        <rFont val="Arial"/>
        <family val="2"/>
      </rPr>
      <t xml:space="preserve">
Concentration (µM)</t>
    </r>
    <phoneticPr fontId="1"/>
  </si>
  <si>
    <r>
      <rPr>
        <b/>
        <sz val="12"/>
        <color theme="1"/>
        <rFont val="Arial"/>
        <family val="2"/>
      </rPr>
      <t>10</t>
    </r>
    <r>
      <rPr>
        <sz val="12"/>
        <color theme="1"/>
        <rFont val="Arial"/>
        <family val="2"/>
      </rPr>
      <t xml:space="preserve">
Concentration (µM)</t>
    </r>
    <phoneticPr fontId="1"/>
  </si>
  <si>
    <r>
      <rPr>
        <b/>
        <sz val="12"/>
        <color theme="1"/>
        <rFont val="Arial"/>
        <family val="2"/>
      </rPr>
      <t>11</t>
    </r>
    <r>
      <rPr>
        <sz val="12"/>
        <color theme="1"/>
        <rFont val="Arial"/>
        <family val="2"/>
      </rPr>
      <t xml:space="preserve">
Concentration (µM)</t>
    </r>
    <phoneticPr fontId="1"/>
  </si>
  <si>
    <r>
      <rPr>
        <b/>
        <sz val="12"/>
        <color theme="1"/>
        <rFont val="Arial"/>
        <family val="2"/>
      </rPr>
      <t>12</t>
    </r>
    <r>
      <rPr>
        <sz val="12"/>
        <color theme="1"/>
        <rFont val="Arial"/>
        <family val="2"/>
      </rPr>
      <t xml:space="preserve">
Concentration (µM)</t>
    </r>
    <phoneticPr fontId="1"/>
  </si>
  <si>
    <t>60min</t>
  </si>
  <si>
    <t>2days</t>
  </si>
  <si>
    <t>5days</t>
  </si>
  <si>
    <t>pThr signal intensity 
in guard cells (a.u.)</t>
    <phoneticPr fontId="1"/>
  </si>
  <si>
    <t>m-bis-BITC dip</t>
    <phoneticPr fontId="1"/>
  </si>
  <si>
    <t>FC</t>
    <phoneticPr fontId="1"/>
  </si>
  <si>
    <t>Supplementary Figure 6</t>
    <phoneticPr fontId="1"/>
  </si>
  <si>
    <t>ABA
Concentration (µM)</t>
    <phoneticPr fontId="1"/>
  </si>
  <si>
    <t>Supplementary Figure 4A</t>
    <phoneticPr fontId="1"/>
  </si>
  <si>
    <t>Supplementary Figure 4</t>
    <phoneticPr fontId="1"/>
  </si>
  <si>
    <t>Supplementary Figure 7</t>
    <phoneticPr fontId="1"/>
  </si>
  <si>
    <t>Supplementary Figure 9</t>
    <phoneticPr fontId="1"/>
  </si>
  <si>
    <t>P value of unpaired, two-sided Student’s t-tests between "0" and "10"</t>
    <phoneticPr fontId="1"/>
  </si>
  <si>
    <t>P value of unpaired, two-sided Student’s t-tests between "0" and "50"</t>
    <phoneticPr fontId="1"/>
  </si>
  <si>
    <t>Fig. 2b, upper</t>
    <phoneticPr fontId="1"/>
  </si>
  <si>
    <t>Fig. 2b, lower</t>
    <phoneticPr fontId="1"/>
  </si>
  <si>
    <t>Fig. 2d</t>
    <phoneticPr fontId="1"/>
  </si>
  <si>
    <t>Fig. 2e, upper</t>
    <phoneticPr fontId="1"/>
  </si>
  <si>
    <t>Fig. 2e, lower</t>
    <phoneticPr fontId="1"/>
  </si>
  <si>
    <t>Figure 2c</t>
    <phoneticPr fontId="1"/>
  </si>
  <si>
    <t>Figure 2a</t>
    <phoneticPr fontId="1"/>
  </si>
  <si>
    <t>Figure 1b</t>
    <phoneticPr fontId="1"/>
  </si>
  <si>
    <t>Figure 1c</t>
    <phoneticPr fontId="1"/>
  </si>
  <si>
    <t>Figure 1d</t>
    <phoneticPr fontId="1"/>
  </si>
  <si>
    <t>Figure 4a</t>
    <phoneticPr fontId="1"/>
  </si>
  <si>
    <t>Figure 4b</t>
    <phoneticPr fontId="1"/>
  </si>
  <si>
    <t>Figure 6b</t>
    <phoneticPr fontId="1"/>
  </si>
  <si>
    <t>Figure 6d</t>
    <phoneticPr fontId="1"/>
  </si>
  <si>
    <t>Supplementary Figure 3c</t>
    <phoneticPr fontId="1"/>
  </si>
  <si>
    <t>Supplementary Figure 3b</t>
    <phoneticPr fontId="1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</si>
</sst>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8">
    <font>
      <sz val="12"/>
      <color theme="1"/>
      <name val="游ゴシック"/>
      <family val="2"/>
      <charset val="128"/>
      <scheme val="minor"/>
    </font>
    <font>
      <sz val="6"/>
      <name val="游ゴシック"/>
      <family val="2"/>
      <charset val="128"/>
      <scheme val="minor"/>
    </font>
    <font>
      <sz val="12"/>
      <name val="Arial"/>
      <family val="2"/>
    </font>
    <font>
      <sz val="12"/>
      <color theme="1"/>
      <name val="Arial"/>
      <family val="2"/>
    </font>
    <font>
      <b/>
      <sz val="12"/>
      <name val="Arial"/>
      <family val="2"/>
    </font>
    <font>
      <b/>
      <sz val="12"/>
      <color theme="1"/>
      <name val="Arial"/>
      <family val="2"/>
    </font>
    <font>
      <i/>
      <sz val="12"/>
      <name val="Arial"/>
      <family val="2"/>
    </font>
    <font>
      <b/>
      <sz val="12"/>
      <color theme="1"/>
      <name val="游ゴシック"/>
      <family val="2"/>
      <charset val="128"/>
      <scheme val="minor"/>
    </font>
  </fonts>
  <fills count="2">
    <fill>
      <patternFill patternType="none"/>
    </fill>
    <fill>
      <patternFill patternType="gray125"/>
    </fill>
  </fills>
  <borders count="1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>
      <alignment vertical="center"/>
    </xf>
  </cellStyleXfs>
  <cellXfs count="90">
    <xf numFmtId="0" fontId="0" fillId="0" borderId="0" xfId="0">
      <alignment vertical="center"/>
    </xf>
    <xf numFmtId="0" fontId="2" fillId="0" borderId="0" xfId="0" applyFont="1" applyAlignment="1"/>
    <xf numFmtId="0" fontId="0" fillId="0" borderId="1" xfId="0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2" fillId="0" borderId="5" xfId="0" applyFont="1" applyBorder="1" applyAlignment="1"/>
    <xf numFmtId="0" fontId="2" fillId="0" borderId="6" xfId="0" applyFont="1" applyBorder="1" applyAlignment="1"/>
    <xf numFmtId="0" fontId="2" fillId="0" borderId="7" xfId="0" applyFont="1" applyBorder="1" applyAlignment="1"/>
    <xf numFmtId="0" fontId="2" fillId="0" borderId="8" xfId="0" applyFont="1" applyBorder="1" applyAlignment="1"/>
    <xf numFmtId="0" fontId="2" fillId="0" borderId="9" xfId="0" applyFont="1" applyBorder="1" applyAlignment="1"/>
    <xf numFmtId="0" fontId="2" fillId="0" borderId="10" xfId="0" applyFont="1" applyBorder="1" applyAlignment="1"/>
    <xf numFmtId="0" fontId="2" fillId="0" borderId="11" xfId="0" applyFont="1" applyBorder="1" applyAlignment="1"/>
    <xf numFmtId="0" fontId="2" fillId="0" borderId="12" xfId="0" applyFont="1" applyBorder="1" applyAlignment="1"/>
    <xf numFmtId="0" fontId="2" fillId="0" borderId="13" xfId="0" applyFont="1" applyBorder="1" applyAlignment="1"/>
    <xf numFmtId="0" fontId="2" fillId="0" borderId="14" xfId="0" applyFont="1" applyBorder="1" applyAlignment="1"/>
    <xf numFmtId="0" fontId="2" fillId="0" borderId="15" xfId="0" applyFont="1" applyBorder="1" applyAlignment="1"/>
    <xf numFmtId="0" fontId="0" fillId="0" borderId="5" xfId="0" applyBorder="1">
      <alignment vertical="center"/>
    </xf>
    <xf numFmtId="0" fontId="0" fillId="0" borderId="6" xfId="0" applyBorder="1">
      <alignment vertical="center"/>
    </xf>
    <xf numFmtId="0" fontId="0" fillId="0" borderId="7" xfId="0" applyBorder="1">
      <alignment vertical="center"/>
    </xf>
    <xf numFmtId="0" fontId="3" fillId="0" borderId="0" xfId="0" applyFont="1">
      <alignment vertical="center"/>
    </xf>
    <xf numFmtId="0" fontId="3" fillId="0" borderId="2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0" fontId="3" fillId="0" borderId="5" xfId="0" applyFont="1" applyBorder="1">
      <alignment vertical="center"/>
    </xf>
    <xf numFmtId="0" fontId="3" fillId="0" borderId="6" xfId="0" applyFont="1" applyBorder="1">
      <alignment vertical="center"/>
    </xf>
    <xf numFmtId="0" fontId="3" fillId="0" borderId="7" xfId="0" applyFont="1" applyBorder="1" applyAlignment="1">
      <alignment horizontal="center" vertical="center"/>
    </xf>
    <xf numFmtId="0" fontId="3" fillId="0" borderId="7" xfId="0" applyFont="1" applyBorder="1">
      <alignment vertical="center"/>
    </xf>
    <xf numFmtId="0" fontId="2" fillId="0" borderId="2" xfId="0" applyFont="1" applyBorder="1" applyAlignment="1">
      <alignment horizontal="center"/>
    </xf>
    <xf numFmtId="0" fontId="2" fillId="0" borderId="4" xfId="0" applyFont="1" applyBorder="1" applyAlignment="1">
      <alignment horizontal="center"/>
    </xf>
    <xf numFmtId="0" fontId="2" fillId="0" borderId="3" xfId="0" applyFont="1" applyBorder="1" applyAlignment="1">
      <alignment horizontal="center"/>
    </xf>
    <xf numFmtId="0" fontId="2" fillId="0" borderId="1" xfId="0" applyFont="1" applyBorder="1" applyAlignment="1">
      <alignment horizontal="center"/>
    </xf>
    <xf numFmtId="0" fontId="3" fillId="0" borderId="4" xfId="0" applyFont="1" applyBorder="1">
      <alignment vertical="center"/>
    </xf>
    <xf numFmtId="0" fontId="3" fillId="0" borderId="3" xfId="0" applyFont="1" applyBorder="1">
      <alignment vertical="center"/>
    </xf>
    <xf numFmtId="0" fontId="3" fillId="0" borderId="12" xfId="0" applyFont="1" applyBorder="1">
      <alignment vertical="center"/>
    </xf>
    <xf numFmtId="0" fontId="3" fillId="0" borderId="1" xfId="0" applyFont="1" applyBorder="1">
      <alignment vertical="center"/>
    </xf>
    <xf numFmtId="0" fontId="2" fillId="0" borderId="5" xfId="0" applyFont="1" applyBorder="1" applyAlignment="1">
      <alignment horizontal="left"/>
    </xf>
    <xf numFmtId="0" fontId="2" fillId="0" borderId="7" xfId="0" applyFont="1" applyBorder="1" applyAlignment="1">
      <alignment horizontal="left"/>
    </xf>
    <xf numFmtId="0" fontId="2" fillId="0" borderId="1" xfId="0" applyFont="1" applyBorder="1" applyAlignment="1">
      <alignment horizontal="left"/>
    </xf>
    <xf numFmtId="0" fontId="2" fillId="0" borderId="4" xfId="0" applyFont="1" applyBorder="1" applyAlignment="1"/>
    <xf numFmtId="0" fontId="2" fillId="0" borderId="3" xfId="0" applyFont="1" applyBorder="1" applyAlignment="1"/>
    <xf numFmtId="0" fontId="3" fillId="0" borderId="10" xfId="0" applyFont="1" applyBorder="1">
      <alignment vertical="center"/>
    </xf>
    <xf numFmtId="0" fontId="2" fillId="0" borderId="2" xfId="0" applyFont="1" applyBorder="1" applyAlignment="1"/>
    <xf numFmtId="0" fontId="3" fillId="0" borderId="15" xfId="0" applyFont="1" applyBorder="1">
      <alignment vertical="center"/>
    </xf>
    <xf numFmtId="0" fontId="2" fillId="0" borderId="5" xfId="0" applyFont="1" applyBorder="1" applyAlignment="1">
      <alignment horizontal="right"/>
    </xf>
    <xf numFmtId="0" fontId="2" fillId="0" borderId="6" xfId="0" applyFont="1" applyBorder="1" applyAlignment="1">
      <alignment horizontal="right"/>
    </xf>
    <xf numFmtId="0" fontId="2" fillId="0" borderId="7" xfId="0" applyFont="1" applyBorder="1" applyAlignment="1">
      <alignment horizontal="right"/>
    </xf>
    <xf numFmtId="0" fontId="4" fillId="0" borderId="5" xfId="0" applyFont="1" applyBorder="1" applyAlignment="1">
      <alignment horizontal="left"/>
    </xf>
    <xf numFmtId="0" fontId="4" fillId="0" borderId="6" xfId="0" applyFont="1" applyBorder="1" applyAlignment="1">
      <alignment horizontal="left"/>
    </xf>
    <xf numFmtId="0" fontId="4" fillId="0" borderId="7" xfId="0" applyFont="1" applyBorder="1" applyAlignment="1">
      <alignment horizontal="left"/>
    </xf>
    <xf numFmtId="0" fontId="0" fillId="0" borderId="11" xfId="0" applyBorder="1">
      <alignment vertical="center"/>
    </xf>
    <xf numFmtId="0" fontId="0" fillId="0" borderId="12" xfId="0" applyBorder="1">
      <alignment vertical="center"/>
    </xf>
    <xf numFmtId="0" fontId="0" fillId="0" borderId="13" xfId="0" applyBorder="1">
      <alignment vertical="center"/>
    </xf>
    <xf numFmtId="0" fontId="0" fillId="0" borderId="14" xfId="0" applyBorder="1">
      <alignment vertical="center"/>
    </xf>
    <xf numFmtId="0" fontId="0" fillId="0" borderId="15" xfId="0" applyBorder="1">
      <alignment vertical="center"/>
    </xf>
    <xf numFmtId="0" fontId="3" fillId="0" borderId="13" xfId="0" applyFont="1" applyBorder="1">
      <alignment vertical="center"/>
    </xf>
    <xf numFmtId="0" fontId="0" fillId="0" borderId="1" xfId="0" applyBorder="1">
      <alignment vertical="center"/>
    </xf>
    <xf numFmtId="0" fontId="2" fillId="0" borderId="6" xfId="0" applyFont="1" applyBorder="1" applyAlignment="1">
      <alignment horizontal="left"/>
    </xf>
    <xf numFmtId="0" fontId="0" fillId="0" borderId="5" xfId="0" applyBorder="1" applyAlignment="1">
      <alignment horizontal="center" vertical="center"/>
    </xf>
    <xf numFmtId="0" fontId="3" fillId="0" borderId="14" xfId="0" applyFont="1" applyBorder="1">
      <alignment vertical="center"/>
    </xf>
    <xf numFmtId="0" fontId="5" fillId="0" borderId="0" xfId="0" applyFont="1">
      <alignment vertical="center"/>
    </xf>
    <xf numFmtId="0" fontId="3" fillId="0" borderId="0" xfId="0" applyFont="1" applyAlignment="1">
      <alignment vertical="center" wrapText="1"/>
    </xf>
    <xf numFmtId="0" fontId="3" fillId="0" borderId="5" xfId="0" applyFont="1" applyBorder="1" applyAlignment="1">
      <alignment horizontal="center" vertical="center" wrapText="1"/>
    </xf>
    <xf numFmtId="0" fontId="3" fillId="0" borderId="6" xfId="0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3" fillId="0" borderId="8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3" fillId="0" borderId="10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2" fillId="0" borderId="2" xfId="0" applyFont="1" applyBorder="1" applyAlignment="1">
      <alignment horizontal="center"/>
    </xf>
    <xf numFmtId="0" fontId="2" fillId="0" borderId="4" xfId="0" applyFont="1" applyBorder="1" applyAlignment="1">
      <alignment horizontal="center"/>
    </xf>
    <xf numFmtId="0" fontId="2" fillId="0" borderId="3" xfId="0" applyFont="1" applyBorder="1" applyAlignment="1">
      <alignment horizontal="center"/>
    </xf>
    <xf numFmtId="0" fontId="3" fillId="0" borderId="6" xfId="0" applyFont="1" applyBorder="1" applyAlignment="1">
      <alignment horizontal="center" vertical="center" wrapText="1"/>
    </xf>
    <xf numFmtId="0" fontId="3" fillId="0" borderId="7" xfId="0" applyFont="1" applyBorder="1" applyAlignment="1">
      <alignment horizontal="center" vertical="center" wrapText="1"/>
    </xf>
    <xf numFmtId="0" fontId="0" fillId="0" borderId="2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5" xfId="0" applyBorder="1" applyAlignment="1">
      <alignment horizontal="center" vertical="center" wrapText="1"/>
    </xf>
    <xf numFmtId="0" fontId="0" fillId="0" borderId="6" xfId="0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0" fontId="3" fillId="0" borderId="13" xfId="0" applyFont="1" applyBorder="1" applyAlignment="1">
      <alignment horizontal="center" vertical="center"/>
    </xf>
    <xf numFmtId="0" fontId="6" fillId="0" borderId="2" xfId="0" applyFont="1" applyBorder="1" applyAlignment="1">
      <alignment horizontal="center"/>
    </xf>
    <xf numFmtId="0" fontId="6" fillId="0" borderId="4" xfId="0" applyFont="1" applyBorder="1" applyAlignment="1">
      <alignment horizontal="center"/>
    </xf>
    <xf numFmtId="0" fontId="6" fillId="0" borderId="3" xfId="0" applyFont="1" applyBorder="1" applyAlignment="1">
      <alignment horizontal="center"/>
    </xf>
    <xf numFmtId="0" fontId="3" fillId="0" borderId="14" xfId="0" applyFont="1" applyBorder="1" applyAlignment="1">
      <alignment horizontal="center" vertical="center"/>
    </xf>
    <xf numFmtId="0" fontId="3" fillId="0" borderId="15" xfId="0" applyFont="1" applyBorder="1" applyAlignment="1">
      <alignment horizontal="center" vertical="center"/>
    </xf>
    <xf numFmtId="0" fontId="7" fillId="0" borderId="0" xfId="0" applyFont="1">
      <alignment vertical="center"/>
    </xf>
  </cellXfs>
  <cellStyles count="1">
    <cellStyle name="標準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tif"/><Relationship Id="rId2" Type="http://schemas.openxmlformats.org/officeDocument/2006/relationships/image" Target="../media/image2.tif"/><Relationship Id="rId1" Type="http://schemas.openxmlformats.org/officeDocument/2006/relationships/image" Target="../media/image1.tif"/><Relationship Id="rId5" Type="http://schemas.openxmlformats.org/officeDocument/2006/relationships/image" Target="../media/image5.tif"/><Relationship Id="rId4" Type="http://schemas.openxmlformats.org/officeDocument/2006/relationships/image" Target="../media/image4.ti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ti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tif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12700</xdr:colOff>
      <xdr:row>18</xdr:row>
      <xdr:rowOff>63500</xdr:rowOff>
    </xdr:from>
    <xdr:ext cx="3187700" cy="2374900"/>
    <xdr:pic>
      <xdr:nvPicPr>
        <xdr:cNvPr id="4" name="図 3">
          <a:extLst>
            <a:ext uri="{FF2B5EF4-FFF2-40B4-BE49-F238E27FC236}">
              <a16:creationId xmlns:a16="http://schemas.microsoft.com/office/drawing/2014/main" id="{6270FC22-3E48-694F-BCD9-0EABF1412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65200" y="6667500"/>
          <a:ext cx="3187700" cy="2374900"/>
        </a:xfrm>
        <a:prstGeom prst="rect">
          <a:avLst/>
        </a:prstGeom>
      </xdr:spPr>
    </xdr:pic>
    <xdr:clientData/>
  </xdr:oneCellAnchor>
  <xdr:oneCellAnchor>
    <xdr:from>
      <xdr:col>2</xdr:col>
      <xdr:colOff>12700</xdr:colOff>
      <xdr:row>29</xdr:row>
      <xdr:rowOff>38100</xdr:rowOff>
    </xdr:from>
    <xdr:ext cx="3873500" cy="2413000"/>
    <xdr:pic>
      <xdr:nvPicPr>
        <xdr:cNvPr id="5" name="図 4">
          <a:extLst>
            <a:ext uri="{FF2B5EF4-FFF2-40B4-BE49-F238E27FC236}">
              <a16:creationId xmlns:a16="http://schemas.microsoft.com/office/drawing/2014/main" id="{6F7700CB-9F63-A845-966F-55658BA80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65200" y="9436100"/>
          <a:ext cx="3873500" cy="2413000"/>
        </a:xfrm>
        <a:prstGeom prst="rect">
          <a:avLst/>
        </a:prstGeom>
      </xdr:spPr>
    </xdr:pic>
    <xdr:clientData/>
  </xdr:oneCellAnchor>
  <xdr:twoCellAnchor editAs="oneCell">
    <xdr:from>
      <xdr:col>7</xdr:col>
      <xdr:colOff>12700</xdr:colOff>
      <xdr:row>18</xdr:row>
      <xdr:rowOff>139700</xdr:rowOff>
    </xdr:from>
    <xdr:to>
      <xdr:col>14</xdr:col>
      <xdr:colOff>76200</xdr:colOff>
      <xdr:row>37</xdr:row>
      <xdr:rowOff>12700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C66DD8B6-7446-EDA0-AD2F-B943458FF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77100" y="3898900"/>
          <a:ext cx="6731000" cy="4699000"/>
        </a:xfrm>
        <a:prstGeom prst="rect">
          <a:avLst/>
        </a:prstGeom>
      </xdr:spPr>
    </xdr:pic>
    <xdr:clientData/>
  </xdr:twoCellAnchor>
  <xdr:twoCellAnchor editAs="oneCell">
    <xdr:from>
      <xdr:col>15</xdr:col>
      <xdr:colOff>25400</xdr:colOff>
      <xdr:row>19</xdr:row>
      <xdr:rowOff>50800</xdr:rowOff>
    </xdr:from>
    <xdr:to>
      <xdr:col>22</xdr:col>
      <xdr:colOff>292100</xdr:colOff>
      <xdr:row>30</xdr:row>
      <xdr:rowOff>152400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8689E5B4-118B-AF5E-4CCF-82943D0D2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909800" y="4064000"/>
          <a:ext cx="6934200" cy="2895600"/>
        </a:xfrm>
        <a:prstGeom prst="rect">
          <a:avLst/>
        </a:prstGeom>
      </xdr:spPr>
    </xdr:pic>
    <xdr:clientData/>
  </xdr:twoCellAnchor>
  <xdr:twoCellAnchor editAs="oneCell">
    <xdr:from>
      <xdr:col>15</xdr:col>
      <xdr:colOff>25400</xdr:colOff>
      <xdr:row>33</xdr:row>
      <xdr:rowOff>50800</xdr:rowOff>
    </xdr:from>
    <xdr:to>
      <xdr:col>22</xdr:col>
      <xdr:colOff>292100</xdr:colOff>
      <xdr:row>42</xdr:row>
      <xdr:rowOff>190500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FACD9EA-0AA0-AA28-5BEC-1BF9B1DDE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909800" y="7620000"/>
          <a:ext cx="6934200" cy="24257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558800</xdr:colOff>
      <xdr:row>28</xdr:row>
      <xdr:rowOff>127000</xdr:rowOff>
    </xdr:from>
    <xdr:to>
      <xdr:col>7</xdr:col>
      <xdr:colOff>571500</xdr:colOff>
      <xdr:row>57</xdr:row>
      <xdr:rowOff>48022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B7F47EF2-870C-0610-D332-063E55A524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8800" y="5816600"/>
          <a:ext cx="7772400" cy="581382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228600</xdr:colOff>
      <xdr:row>1</xdr:row>
      <xdr:rowOff>139700</xdr:rowOff>
    </xdr:from>
    <xdr:to>
      <xdr:col>8</xdr:col>
      <xdr:colOff>381000</xdr:colOff>
      <xdr:row>15</xdr:row>
      <xdr:rowOff>169924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21C1E529-378D-27D7-06D5-330228D058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8600" y="393700"/>
          <a:ext cx="7772400" cy="358622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74CE26-AEA2-BA4A-8848-A3A076FC42DA}">
  <dimension ref="A1:K28"/>
  <sheetViews>
    <sheetView tabSelected="1" workbookViewId="0">
      <selection activeCell="A22" sqref="A22"/>
    </sheetView>
  </sheetViews>
  <sheetFormatPr baseColWidth="10" defaultRowHeight="16"/>
  <cols>
    <col min="1" max="1" width="10.7109375" style="18"/>
    <col min="2" max="2" width="16.28515625" style="18" customWidth="1"/>
    <col min="3" max="16384" width="10.7109375" style="18"/>
  </cols>
  <sheetData>
    <row r="1" spans="1:11">
      <c r="A1" s="18" t="s">
        <v>66</v>
      </c>
    </row>
    <row r="2" spans="1:11">
      <c r="D2" s="68" t="s">
        <v>3</v>
      </c>
      <c r="E2" s="69"/>
      <c r="F2" s="69"/>
      <c r="G2" s="69"/>
      <c r="H2" s="69"/>
      <c r="I2" s="70"/>
      <c r="J2" s="21" t="s">
        <v>1</v>
      </c>
      <c r="K2" s="20" t="s">
        <v>2</v>
      </c>
    </row>
    <row r="3" spans="1:11">
      <c r="B3" s="67" t="s">
        <v>0</v>
      </c>
      <c r="C3" s="4">
        <v>2</v>
      </c>
      <c r="D3" s="7">
        <v>1.0618704699999999</v>
      </c>
      <c r="E3" s="8">
        <v>1.032905199</v>
      </c>
      <c r="F3" s="8">
        <v>0.84341904899999998</v>
      </c>
      <c r="G3" s="8">
        <v>1.0416776940000001</v>
      </c>
      <c r="H3" s="8">
        <v>0.96351947000000004</v>
      </c>
      <c r="I3" s="9">
        <v>1.0714113270000001</v>
      </c>
      <c r="J3" s="23">
        <f>AVERAGE(D3:I3)</f>
        <v>1.0024672015</v>
      </c>
      <c r="K3" s="23">
        <f>STDEV(D3:I3)</f>
        <v>8.6670889883518287E-2</v>
      </c>
    </row>
    <row r="4" spans="1:11">
      <c r="B4" s="62"/>
      <c r="C4" s="5">
        <v>10</v>
      </c>
      <c r="D4" s="10">
        <v>1.156469223</v>
      </c>
      <c r="E4" s="1">
        <v>1.112110326</v>
      </c>
      <c r="F4" s="1">
        <v>0.92640810399999995</v>
      </c>
      <c r="G4" s="1">
        <v>0.966478057</v>
      </c>
      <c r="H4" s="1">
        <v>1.023735694</v>
      </c>
      <c r="I4" s="11">
        <v>1.0953888540000001</v>
      </c>
      <c r="J4" s="24">
        <f t="shared" ref="J4:J9" si="0">AVERAGE(D4:I4)</f>
        <v>1.046765043</v>
      </c>
      <c r="K4" s="24">
        <f t="shared" ref="K4:K9" si="1">STDEV(D4:I4)</f>
        <v>8.9589543940980024E-2</v>
      </c>
    </row>
    <row r="5" spans="1:11">
      <c r="B5" s="62"/>
      <c r="C5" s="5">
        <v>20</v>
      </c>
      <c r="D5" s="10">
        <v>0.95432753400000003</v>
      </c>
      <c r="E5" s="1">
        <v>1.029111957</v>
      </c>
      <c r="F5" s="1">
        <v>0.57835444499999999</v>
      </c>
      <c r="G5" s="1">
        <v>0.95917679899999997</v>
      </c>
      <c r="H5" s="1">
        <v>0.94867913400000003</v>
      </c>
      <c r="I5" s="11">
        <v>0.86541831800000002</v>
      </c>
      <c r="J5" s="24">
        <f t="shared" si="0"/>
        <v>0.88917803116666649</v>
      </c>
      <c r="K5" s="24">
        <f t="shared" si="1"/>
        <v>0.16089872326553661</v>
      </c>
    </row>
    <row r="6" spans="1:11">
      <c r="B6" s="62"/>
      <c r="C6" s="5">
        <v>35</v>
      </c>
      <c r="D6" s="10">
        <v>0.27235733600000001</v>
      </c>
      <c r="E6" s="1">
        <v>0.497215609</v>
      </c>
      <c r="F6" s="1">
        <v>0.25087185099999998</v>
      </c>
      <c r="G6" s="1">
        <v>0.33656629500000002</v>
      </c>
      <c r="H6" s="1">
        <v>0.117355378</v>
      </c>
      <c r="I6" s="11">
        <v>0.20333252399999999</v>
      </c>
      <c r="J6" s="24">
        <f t="shared" si="0"/>
        <v>0.27961649883333334</v>
      </c>
      <c r="K6" s="24">
        <f t="shared" si="1"/>
        <v>0.12932093287887739</v>
      </c>
    </row>
    <row r="7" spans="1:11">
      <c r="B7" s="62"/>
      <c r="C7" s="5">
        <v>50</v>
      </c>
      <c r="D7" s="10">
        <v>0</v>
      </c>
      <c r="E7" s="1">
        <v>0</v>
      </c>
      <c r="F7" s="1">
        <v>0</v>
      </c>
      <c r="G7" s="1">
        <v>0</v>
      </c>
      <c r="H7" s="1">
        <v>0</v>
      </c>
      <c r="I7" s="11">
        <v>0</v>
      </c>
      <c r="J7" s="24">
        <f t="shared" si="0"/>
        <v>0</v>
      </c>
      <c r="K7" s="24">
        <f t="shared" si="1"/>
        <v>0</v>
      </c>
    </row>
    <row r="8" spans="1:11">
      <c r="B8" s="62"/>
      <c r="C8" s="5">
        <v>100</v>
      </c>
      <c r="D8" s="10">
        <v>0</v>
      </c>
      <c r="E8" s="1">
        <v>0</v>
      </c>
      <c r="F8" s="1">
        <v>0</v>
      </c>
      <c r="G8" s="1">
        <v>0</v>
      </c>
      <c r="H8" s="1">
        <v>0</v>
      </c>
      <c r="I8" s="11">
        <v>0</v>
      </c>
      <c r="J8" s="24">
        <f t="shared" si="0"/>
        <v>0</v>
      </c>
      <c r="K8" s="24">
        <f t="shared" si="1"/>
        <v>0</v>
      </c>
    </row>
    <row r="9" spans="1:11">
      <c r="B9" s="63"/>
      <c r="C9" s="6">
        <v>200</v>
      </c>
      <c r="D9" s="12">
        <v>0</v>
      </c>
      <c r="E9" s="13">
        <v>0</v>
      </c>
      <c r="F9" s="13">
        <v>0</v>
      </c>
      <c r="G9" s="13">
        <v>0</v>
      </c>
      <c r="H9" s="13">
        <v>0</v>
      </c>
      <c r="I9" s="14">
        <v>0</v>
      </c>
      <c r="J9" s="26">
        <f t="shared" si="0"/>
        <v>0</v>
      </c>
      <c r="K9" s="26">
        <f t="shared" si="1"/>
        <v>0</v>
      </c>
    </row>
    <row r="11" spans="1:11">
      <c r="A11" s="18" t="s">
        <v>67</v>
      </c>
    </row>
    <row r="12" spans="1:11">
      <c r="D12" s="68" t="s">
        <v>8</v>
      </c>
      <c r="E12" s="69"/>
      <c r="F12" s="70"/>
      <c r="G12" s="69" t="s">
        <v>9</v>
      </c>
      <c r="H12" s="70"/>
    </row>
    <row r="13" spans="1:11">
      <c r="C13" s="30" t="s">
        <v>4</v>
      </c>
      <c r="D13" s="28" t="s">
        <v>5</v>
      </c>
      <c r="E13" s="30" t="s">
        <v>6</v>
      </c>
      <c r="F13" s="29" t="s">
        <v>7</v>
      </c>
      <c r="G13" s="30" t="s">
        <v>5</v>
      </c>
      <c r="H13" s="29" t="s">
        <v>7</v>
      </c>
    </row>
    <row r="14" spans="1:11">
      <c r="B14" s="61" t="s">
        <v>10</v>
      </c>
      <c r="C14" s="4">
        <v>2.33040381</v>
      </c>
      <c r="D14" s="7">
        <v>10.051365300000001</v>
      </c>
      <c r="E14" s="4">
        <v>1.76611476</v>
      </c>
      <c r="F14" s="9">
        <v>0</v>
      </c>
      <c r="G14" s="4">
        <v>8.2129255200000006</v>
      </c>
      <c r="H14" s="9">
        <v>3.8540489999999997E-2</v>
      </c>
    </row>
    <row r="15" spans="1:11">
      <c r="B15" s="62"/>
      <c r="C15" s="5">
        <v>1.50059733</v>
      </c>
      <c r="D15" s="10">
        <v>11.9177456</v>
      </c>
      <c r="E15" s="5">
        <v>2.1340883100000001</v>
      </c>
      <c r="F15" s="11">
        <v>0.36530994</v>
      </c>
      <c r="G15" s="5">
        <v>9.4965833499999999</v>
      </c>
      <c r="H15" s="11">
        <v>1.8789253699999999</v>
      </c>
    </row>
    <row r="16" spans="1:11">
      <c r="B16" s="63"/>
      <c r="C16" s="6">
        <v>1.5793338699999999</v>
      </c>
      <c r="D16" s="12">
        <v>9.6595980699999995</v>
      </c>
      <c r="E16" s="6">
        <v>1.3004194099999999</v>
      </c>
      <c r="F16" s="14">
        <v>0.37380915999999997</v>
      </c>
      <c r="G16" s="6">
        <v>9.6386394699999993</v>
      </c>
      <c r="H16" s="14">
        <v>0.89301498000000001</v>
      </c>
    </row>
    <row r="17" spans="1:8">
      <c r="B17" s="21" t="s">
        <v>1</v>
      </c>
      <c r="C17" s="34">
        <f>AVERAGE(C14:C16)</f>
        <v>1.8034450033333334</v>
      </c>
      <c r="D17" s="31">
        <f t="shared" ref="D17:H17" si="2">AVERAGE(D14:D16)</f>
        <v>10.54290299</v>
      </c>
      <c r="E17" s="34">
        <f t="shared" si="2"/>
        <v>1.7335408266666665</v>
      </c>
      <c r="F17" s="32">
        <f t="shared" si="2"/>
        <v>0.2463730333333333</v>
      </c>
      <c r="G17" s="34">
        <f t="shared" si="2"/>
        <v>9.1160494466666666</v>
      </c>
      <c r="H17" s="32">
        <f t="shared" si="2"/>
        <v>0.93682694666666666</v>
      </c>
    </row>
    <row r="18" spans="1:8">
      <c r="B18" s="25" t="s">
        <v>2</v>
      </c>
      <c r="C18" s="34">
        <f>STDEV(C14:C16)</f>
        <v>0.45805463497868976</v>
      </c>
      <c r="D18" s="31">
        <f t="shared" ref="D18:H18" si="3">STDEV(D14:D16)</f>
        <v>1.206654276223798</v>
      </c>
      <c r="E18" s="34">
        <f t="shared" si="3"/>
        <v>0.41778793012293464</v>
      </c>
      <c r="F18" s="32">
        <f t="shared" si="3"/>
        <v>0.2134076213506747</v>
      </c>
      <c r="G18" s="34">
        <f t="shared" si="3"/>
        <v>0.78534680587351136</v>
      </c>
      <c r="H18" s="32">
        <f t="shared" si="3"/>
        <v>0.92097434434980563</v>
      </c>
    </row>
    <row r="22" spans="1:8">
      <c r="A22" s="18" t="s">
        <v>68</v>
      </c>
      <c r="D22" s="64" t="s">
        <v>8</v>
      </c>
      <c r="E22" s="65"/>
      <c r="F22" s="66"/>
      <c r="G22" s="65" t="s">
        <v>9</v>
      </c>
      <c r="H22" s="66"/>
    </row>
    <row r="23" spans="1:8">
      <c r="C23" s="27" t="s">
        <v>4</v>
      </c>
      <c r="D23" s="30" t="s">
        <v>5</v>
      </c>
      <c r="E23" s="28" t="s">
        <v>6</v>
      </c>
      <c r="F23" s="30" t="s">
        <v>7</v>
      </c>
      <c r="G23" s="28" t="s">
        <v>5</v>
      </c>
      <c r="H23" s="30" t="s">
        <v>7</v>
      </c>
    </row>
    <row r="24" spans="1:8">
      <c r="B24" s="61" t="s">
        <v>10</v>
      </c>
      <c r="C24" s="1">
        <v>0.52434389000000003</v>
      </c>
      <c r="D24" s="5">
        <v>2.0303689999999999</v>
      </c>
      <c r="E24" s="1">
        <v>0.29342866000000001</v>
      </c>
      <c r="F24" s="5">
        <v>0.43818612000000001</v>
      </c>
      <c r="G24" s="1">
        <v>2.1583047099999999</v>
      </c>
      <c r="H24" s="5">
        <v>0.49427705</v>
      </c>
    </row>
    <row r="25" spans="1:8">
      <c r="B25" s="62"/>
      <c r="C25" s="1">
        <v>0.55816721999999996</v>
      </c>
      <c r="D25" s="5">
        <v>1.98835929</v>
      </c>
      <c r="E25" s="1">
        <v>0.12819295</v>
      </c>
      <c r="F25" s="5">
        <v>0.70194604000000005</v>
      </c>
      <c r="G25" s="1">
        <v>2.2535559100000002</v>
      </c>
      <c r="H25" s="5">
        <v>0.77137612</v>
      </c>
    </row>
    <row r="26" spans="1:8">
      <c r="B26" s="63"/>
      <c r="C26" s="1">
        <v>0.41375872000000002</v>
      </c>
      <c r="D26" s="6">
        <v>2.3806906099999998</v>
      </c>
      <c r="E26" s="1">
        <v>0.30652831000000003</v>
      </c>
      <c r="F26" s="6">
        <v>1.2271257099999999</v>
      </c>
      <c r="G26" s="1">
        <v>2.9191363799999999</v>
      </c>
      <c r="H26" s="6">
        <v>0.60044549999999997</v>
      </c>
    </row>
    <row r="27" spans="1:8">
      <c r="B27" s="21" t="s">
        <v>1</v>
      </c>
      <c r="C27" s="34">
        <f>AVERAGE(C24:C26)</f>
        <v>0.49875661000000004</v>
      </c>
      <c r="D27" s="31">
        <f t="shared" ref="D27" si="4">AVERAGE(D24:D26)</f>
        <v>2.1331396333333337</v>
      </c>
      <c r="E27" s="34">
        <f t="shared" ref="E27" si="5">AVERAGE(E24:E26)</f>
        <v>0.24271664000000001</v>
      </c>
      <c r="F27" s="32">
        <f t="shared" ref="F27" si="6">AVERAGE(F24:F26)</f>
        <v>0.7890859566666667</v>
      </c>
      <c r="G27" s="34">
        <f t="shared" ref="G27" si="7">AVERAGE(G24:G26)</f>
        <v>2.4436656666666665</v>
      </c>
      <c r="H27" s="32">
        <f t="shared" ref="H27" si="8">AVERAGE(H24:H26)</f>
        <v>0.62203288999999995</v>
      </c>
    </row>
    <row r="28" spans="1:8">
      <c r="B28" s="25" t="s">
        <v>2</v>
      </c>
      <c r="C28" s="34">
        <f>STDEV(C24:C26)</f>
        <v>7.5528043741456247E-2</v>
      </c>
      <c r="D28" s="31">
        <f t="shared" ref="D28:H28" si="9">STDEV(D24:D26)</f>
        <v>0.21541197383162433</v>
      </c>
      <c r="E28" s="34">
        <f t="shared" si="9"/>
        <v>9.9396463146043196E-2</v>
      </c>
      <c r="F28" s="32">
        <f t="shared" si="9"/>
        <v>0.4016235089917512</v>
      </c>
      <c r="G28" s="34">
        <f t="shared" si="9"/>
        <v>0.41451477320313013</v>
      </c>
      <c r="H28" s="32">
        <f t="shared" si="9"/>
        <v>0.13980516873125706</v>
      </c>
    </row>
  </sheetData>
  <mergeCells count="8">
    <mergeCell ref="B24:B26"/>
    <mergeCell ref="D22:F22"/>
    <mergeCell ref="G22:H22"/>
    <mergeCell ref="B3:B9"/>
    <mergeCell ref="D2:I2"/>
    <mergeCell ref="D12:F12"/>
    <mergeCell ref="G12:H12"/>
    <mergeCell ref="B14:B16"/>
  </mergeCells>
  <phoneticPr fontId="1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CCB366-EFB9-204F-AD6E-79E33301522E}">
  <dimension ref="A1:Q42"/>
  <sheetViews>
    <sheetView workbookViewId="0"/>
  </sheetViews>
  <sheetFormatPr baseColWidth="10" defaultRowHeight="16"/>
  <cols>
    <col min="1" max="1" width="10.7109375" style="18"/>
    <col min="2" max="2" width="17.42578125" style="18" customWidth="1"/>
    <col min="3" max="16384" width="10.7109375" style="18"/>
  </cols>
  <sheetData>
    <row r="1" spans="1:17">
      <c r="A1" s="18" t="s">
        <v>65</v>
      </c>
    </row>
    <row r="3" spans="1:17">
      <c r="C3" s="71" t="s">
        <v>11</v>
      </c>
      <c r="D3" s="72"/>
      <c r="E3" s="72"/>
      <c r="F3" s="22" t="s">
        <v>1</v>
      </c>
      <c r="G3" s="19" t="s">
        <v>2</v>
      </c>
      <c r="H3" s="71" t="s">
        <v>12</v>
      </c>
      <c r="I3" s="72"/>
      <c r="J3" s="73"/>
      <c r="K3" s="19" t="s">
        <v>1</v>
      </c>
      <c r="L3" s="20" t="s">
        <v>2</v>
      </c>
      <c r="M3" s="71" t="s">
        <v>13</v>
      </c>
      <c r="N3" s="72"/>
      <c r="O3" s="72"/>
      <c r="P3" s="21" t="s">
        <v>1</v>
      </c>
      <c r="Q3" s="21" t="s">
        <v>2</v>
      </c>
    </row>
    <row r="4" spans="1:17">
      <c r="B4" s="37" t="s">
        <v>5</v>
      </c>
      <c r="C4" s="38">
        <v>1</v>
      </c>
      <c r="D4" s="38">
        <v>1</v>
      </c>
      <c r="E4" s="38">
        <v>1</v>
      </c>
      <c r="F4" s="34">
        <f>AVERAGE(C4:E4)</f>
        <v>1</v>
      </c>
      <c r="G4" s="34">
        <f>STDEV(C4:E4)</f>
        <v>0</v>
      </c>
      <c r="H4" s="38">
        <v>5.1196834300000003</v>
      </c>
      <c r="I4" s="38">
        <v>6.3220662299999999</v>
      </c>
      <c r="J4" s="38">
        <v>5.0773526200000001</v>
      </c>
      <c r="K4" s="34">
        <f>AVERAGE(H4:J4)</f>
        <v>5.5063674266666665</v>
      </c>
      <c r="L4" s="32">
        <f>STDEV(H4:J4)</f>
        <v>0.70673288991555649</v>
      </c>
      <c r="M4" s="38">
        <v>7.5865564000000001</v>
      </c>
      <c r="N4" s="38">
        <v>9.2262745800000001</v>
      </c>
      <c r="O4" s="38">
        <v>7.2621082499999998</v>
      </c>
      <c r="P4" s="34">
        <f>AVERAGE(M4:O4)</f>
        <v>8.0249797433333345</v>
      </c>
      <c r="Q4" s="34">
        <f>STDEV(M4:O4)</f>
        <v>1.0529238405322145</v>
      </c>
    </row>
    <row r="5" spans="1:17">
      <c r="B5" s="36" t="s">
        <v>7</v>
      </c>
      <c r="C5" s="41"/>
      <c r="D5" s="38"/>
      <c r="E5" s="39"/>
      <c r="F5" s="34"/>
      <c r="G5" s="32"/>
      <c r="H5" s="38">
        <v>0.52012391999999996</v>
      </c>
      <c r="I5" s="38">
        <v>0.55134094</v>
      </c>
      <c r="J5" s="39">
        <v>0.52072943999999999</v>
      </c>
      <c r="K5" s="26">
        <f>AVERAGE(H5:J5)</f>
        <v>0.53073143333333328</v>
      </c>
      <c r="L5" s="32">
        <f>STDEV(H5:J5)</f>
        <v>1.7850923992895545E-2</v>
      </c>
      <c r="M5" s="38">
        <v>0.58236529000000004</v>
      </c>
      <c r="N5" s="38">
        <v>1.44374037</v>
      </c>
      <c r="O5" s="39">
        <v>0.74761889000000004</v>
      </c>
      <c r="P5" s="34">
        <f>AVERAGE(M5:O5)</f>
        <v>0.92457484999999995</v>
      </c>
      <c r="Q5" s="26">
        <f>STDEV(M5:O5)</f>
        <v>0.45713982100216682</v>
      </c>
    </row>
    <row r="8" spans="1:17">
      <c r="A8" s="18" t="s">
        <v>64</v>
      </c>
    </row>
    <row r="9" spans="1:17">
      <c r="C9" s="42"/>
      <c r="D9" s="68" t="s">
        <v>17</v>
      </c>
      <c r="E9" s="69"/>
      <c r="F9" s="69"/>
      <c r="G9" s="69"/>
      <c r="H9" s="70"/>
      <c r="I9" s="21" t="s">
        <v>1</v>
      </c>
      <c r="J9" s="20" t="s">
        <v>2</v>
      </c>
      <c r="L9" s="18" t="s">
        <v>57</v>
      </c>
    </row>
    <row r="10" spans="1:17">
      <c r="B10" s="67" t="s">
        <v>0</v>
      </c>
      <c r="C10" s="43" t="s">
        <v>14</v>
      </c>
      <c r="D10" s="1">
        <v>0.87872212999999999</v>
      </c>
      <c r="E10" s="1">
        <v>0.97640667000000003</v>
      </c>
      <c r="F10" s="1">
        <v>1.15750727</v>
      </c>
      <c r="G10" s="1">
        <v>0.99695999999999996</v>
      </c>
      <c r="H10" s="1">
        <v>1.4849281999999999</v>
      </c>
      <c r="I10" s="23">
        <f>AVERAGE(C10:H10)</f>
        <v>1.0989048539999999</v>
      </c>
      <c r="J10" s="40">
        <f>STDEV(C10:H10)</f>
        <v>0.23786932184842235</v>
      </c>
      <c r="L10" s="59">
        <f>TTEST(D10:H10, D11:H11,2,2)</f>
        <v>0.76995419876846338</v>
      </c>
    </row>
    <row r="11" spans="1:17">
      <c r="B11" s="62"/>
      <c r="C11" s="44" t="s">
        <v>15</v>
      </c>
      <c r="D11" s="1">
        <v>0.82076959999999999</v>
      </c>
      <c r="E11" s="1">
        <v>0.91798232999999996</v>
      </c>
      <c r="F11" s="1">
        <v>1.04504993</v>
      </c>
      <c r="G11" s="1">
        <v>1.0254799999999999</v>
      </c>
      <c r="H11" s="1">
        <v>1.4554994000000001</v>
      </c>
      <c r="I11" s="24">
        <f t="shared" ref="I11:I12" si="0">AVERAGE(C11:H11)</f>
        <v>1.052956252</v>
      </c>
      <c r="J11" s="24">
        <f t="shared" ref="J11:J12" si="1">STDEV(C11:H11)</f>
        <v>0.2423773098602241</v>
      </c>
      <c r="L11" s="18" t="s">
        <v>58</v>
      </c>
    </row>
    <row r="12" spans="1:17">
      <c r="B12" s="63"/>
      <c r="C12" s="45" t="s">
        <v>16</v>
      </c>
      <c r="D12" s="13">
        <v>0.75742613000000003</v>
      </c>
      <c r="E12" s="13">
        <v>0.97160466999999995</v>
      </c>
      <c r="F12" s="13">
        <v>0.97516572999999995</v>
      </c>
      <c r="G12" s="13">
        <v>0.94116</v>
      </c>
      <c r="H12" s="14">
        <v>1.4187133999999999</v>
      </c>
      <c r="I12" s="26">
        <f t="shared" si="0"/>
        <v>1.0128139859999998</v>
      </c>
      <c r="J12" s="42">
        <f t="shared" si="1"/>
        <v>0.24404261097835903</v>
      </c>
      <c r="L12" s="59">
        <f>TTEST(D10:H10, D12:H12,2,2)</f>
        <v>0.58764312544608899</v>
      </c>
    </row>
    <row r="13" spans="1:17">
      <c r="C13" s="1"/>
      <c r="D13" s="1"/>
      <c r="E13" s="1"/>
    </row>
    <row r="14" spans="1:17">
      <c r="C14" s="1"/>
      <c r="D14" s="1"/>
      <c r="E14" s="1"/>
      <c r="L14" s="59"/>
    </row>
    <row r="15" spans="1:17">
      <c r="C15" s="1"/>
      <c r="D15" s="1"/>
      <c r="E15" s="1"/>
    </row>
    <row r="17" spans="2:16" ht="20">
      <c r="B17"/>
      <c r="C17"/>
      <c r="D17"/>
      <c r="E17"/>
      <c r="F17"/>
      <c r="G17"/>
      <c r="H17"/>
    </row>
    <row r="18" spans="2:16" ht="20">
      <c r="B18"/>
      <c r="C18" s="89" t="s">
        <v>59</v>
      </c>
      <c r="D18"/>
      <c r="E18"/>
      <c r="F18"/>
      <c r="G18"/>
      <c r="H18" s="89" t="s">
        <v>61</v>
      </c>
    </row>
    <row r="19" spans="2:16" ht="20">
      <c r="B19"/>
      <c r="C19"/>
      <c r="D19"/>
      <c r="E19"/>
      <c r="F19"/>
      <c r="G19"/>
      <c r="H19"/>
      <c r="P19" s="59" t="s">
        <v>62</v>
      </c>
    </row>
    <row r="20" spans="2:16" ht="20">
      <c r="B20"/>
      <c r="C20"/>
      <c r="D20"/>
      <c r="E20"/>
      <c r="F20"/>
      <c r="G20"/>
      <c r="H20"/>
    </row>
    <row r="21" spans="2:16" ht="20">
      <c r="B21"/>
      <c r="C21"/>
      <c r="D21"/>
      <c r="E21"/>
      <c r="F21"/>
      <c r="G21"/>
      <c r="H21"/>
    </row>
    <row r="22" spans="2:16" ht="20">
      <c r="B22"/>
      <c r="C22"/>
      <c r="D22"/>
      <c r="E22"/>
      <c r="F22"/>
      <c r="G22"/>
      <c r="H22"/>
    </row>
    <row r="23" spans="2:16" ht="20">
      <c r="B23"/>
      <c r="C23"/>
      <c r="D23"/>
      <c r="E23"/>
      <c r="F23"/>
      <c r="G23"/>
      <c r="H23"/>
    </row>
    <row r="24" spans="2:16" ht="20">
      <c r="B24"/>
      <c r="C24"/>
      <c r="D24"/>
      <c r="E24"/>
      <c r="F24"/>
      <c r="G24"/>
      <c r="H24"/>
    </row>
    <row r="25" spans="2:16" ht="20">
      <c r="B25"/>
      <c r="C25"/>
      <c r="D25"/>
      <c r="E25"/>
      <c r="F25"/>
      <c r="G25"/>
      <c r="H25"/>
    </row>
    <row r="26" spans="2:16" ht="20">
      <c r="B26"/>
      <c r="C26"/>
      <c r="D26"/>
      <c r="E26"/>
      <c r="F26"/>
      <c r="G26"/>
      <c r="H26"/>
    </row>
    <row r="27" spans="2:16" ht="20">
      <c r="B27"/>
      <c r="C27"/>
      <c r="D27"/>
      <c r="E27"/>
      <c r="F27"/>
      <c r="G27"/>
      <c r="H27"/>
    </row>
    <row r="28" spans="2:16" ht="20">
      <c r="B28"/>
      <c r="C28"/>
      <c r="D28"/>
      <c r="E28"/>
      <c r="F28"/>
      <c r="G28"/>
      <c r="H28"/>
    </row>
    <row r="29" spans="2:16" ht="20">
      <c r="B29"/>
      <c r="C29" s="89" t="s">
        <v>60</v>
      </c>
      <c r="D29"/>
      <c r="E29"/>
      <c r="F29"/>
      <c r="G29"/>
      <c r="H29"/>
    </row>
    <row r="30" spans="2:16" ht="20">
      <c r="B30"/>
      <c r="C30"/>
      <c r="D30"/>
      <c r="E30"/>
      <c r="F30"/>
      <c r="G30"/>
      <c r="H30"/>
    </row>
    <row r="31" spans="2:16" ht="20">
      <c r="B31"/>
      <c r="C31"/>
      <c r="D31"/>
      <c r="E31"/>
      <c r="F31"/>
      <c r="G31"/>
      <c r="H31"/>
    </row>
    <row r="32" spans="2:16" ht="20">
      <c r="B32"/>
      <c r="C32"/>
      <c r="D32"/>
      <c r="E32"/>
      <c r="F32"/>
      <c r="G32"/>
      <c r="H32"/>
    </row>
    <row r="33" spans="2:16" ht="20">
      <c r="B33"/>
      <c r="C33"/>
      <c r="D33"/>
      <c r="E33"/>
      <c r="F33"/>
      <c r="G33"/>
      <c r="H33"/>
      <c r="P33" s="59" t="s">
        <v>63</v>
      </c>
    </row>
    <row r="34" spans="2:16" ht="20">
      <c r="B34"/>
      <c r="C34"/>
      <c r="D34"/>
      <c r="E34"/>
      <c r="F34"/>
      <c r="G34"/>
      <c r="H34"/>
    </row>
    <row r="35" spans="2:16" ht="20">
      <c r="B35"/>
      <c r="C35"/>
      <c r="D35"/>
      <c r="E35"/>
      <c r="F35"/>
      <c r="G35"/>
      <c r="H35"/>
    </row>
    <row r="36" spans="2:16" ht="20">
      <c r="B36"/>
      <c r="C36"/>
      <c r="D36"/>
      <c r="E36"/>
      <c r="F36"/>
      <c r="G36"/>
      <c r="H36"/>
    </row>
    <row r="37" spans="2:16" ht="20">
      <c r="B37"/>
      <c r="C37"/>
      <c r="D37"/>
      <c r="E37"/>
      <c r="F37"/>
      <c r="G37"/>
      <c r="H37"/>
    </row>
    <row r="38" spans="2:16" ht="20">
      <c r="B38"/>
      <c r="C38"/>
      <c r="D38"/>
      <c r="E38"/>
      <c r="F38"/>
      <c r="G38"/>
      <c r="H38"/>
    </row>
    <row r="39" spans="2:16" ht="20">
      <c r="B39"/>
      <c r="C39"/>
      <c r="D39"/>
      <c r="E39"/>
      <c r="F39"/>
      <c r="G39"/>
      <c r="H39"/>
    </row>
    <row r="40" spans="2:16" ht="20">
      <c r="B40"/>
      <c r="C40"/>
      <c r="D40"/>
      <c r="E40"/>
      <c r="F40"/>
      <c r="G40"/>
      <c r="H40"/>
    </row>
    <row r="41" spans="2:16" ht="20">
      <c r="B41"/>
      <c r="C41"/>
      <c r="D41"/>
      <c r="E41"/>
      <c r="F41"/>
      <c r="G41"/>
      <c r="H41"/>
    </row>
    <row r="42" spans="2:16" ht="20">
      <c r="B42"/>
      <c r="C42"/>
      <c r="D42"/>
      <c r="E42"/>
      <c r="F42"/>
      <c r="G42"/>
      <c r="H42"/>
    </row>
  </sheetData>
  <mergeCells count="5">
    <mergeCell ref="B10:B12"/>
    <mergeCell ref="D9:H9"/>
    <mergeCell ref="C3:E3"/>
    <mergeCell ref="H3:J3"/>
    <mergeCell ref="M3:O3"/>
  </mergeCells>
  <phoneticPr fontId="1"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B41EDB-873F-0541-8866-1D3BA01C63B6}">
  <dimension ref="A1:Q46"/>
  <sheetViews>
    <sheetView topLeftCell="A10" workbookViewId="0">
      <selection activeCell="A41" sqref="A41"/>
    </sheetView>
  </sheetViews>
  <sheetFormatPr baseColWidth="10" defaultRowHeight="20"/>
  <cols>
    <col min="2" max="2" width="17.42578125" customWidth="1"/>
  </cols>
  <sheetData>
    <row r="1" spans="1:11">
      <c r="A1" t="s">
        <v>69</v>
      </c>
    </row>
    <row r="2" spans="1:11">
      <c r="B2" s="18"/>
      <c r="C2" s="18"/>
      <c r="D2" s="68" t="s">
        <v>3</v>
      </c>
      <c r="E2" s="69"/>
      <c r="F2" s="69"/>
      <c r="G2" s="69"/>
      <c r="H2" s="69"/>
      <c r="I2" s="70"/>
      <c r="J2" s="21" t="s">
        <v>1</v>
      </c>
      <c r="K2" s="20" t="s">
        <v>2</v>
      </c>
    </row>
    <row r="3" spans="1:11">
      <c r="B3" s="61" t="s">
        <v>18</v>
      </c>
      <c r="C3" s="4">
        <v>2</v>
      </c>
      <c r="D3" s="7">
        <v>1.0618704699999999</v>
      </c>
      <c r="E3" s="8">
        <v>1.032905199</v>
      </c>
      <c r="F3" s="8">
        <v>0.84341904899999998</v>
      </c>
      <c r="G3" s="8">
        <v>1.0416776940000001</v>
      </c>
      <c r="H3" s="8">
        <v>0.96351947000000004</v>
      </c>
      <c r="I3" s="9">
        <v>1.0714113270000001</v>
      </c>
      <c r="J3" s="23">
        <f>AVERAGE(D3:I3)</f>
        <v>1.0024672015</v>
      </c>
      <c r="K3" s="23">
        <f>STDEV(D3:I3)</f>
        <v>8.6670889883518287E-2</v>
      </c>
    </row>
    <row r="4" spans="1:11">
      <c r="B4" s="62"/>
      <c r="C4" s="5">
        <v>10</v>
      </c>
      <c r="D4" s="10">
        <v>1.156469223</v>
      </c>
      <c r="E4" s="1">
        <v>1.112110326</v>
      </c>
      <c r="F4" s="1">
        <v>0.92640810399999995</v>
      </c>
      <c r="G4" s="1">
        <v>0.966478057</v>
      </c>
      <c r="H4" s="1">
        <v>1.023735694</v>
      </c>
      <c r="I4" s="11">
        <v>1.0953888540000001</v>
      </c>
      <c r="J4" s="24">
        <f t="shared" ref="J4:J9" si="0">AVERAGE(D4:I4)</f>
        <v>1.046765043</v>
      </c>
      <c r="K4" s="24">
        <f t="shared" ref="K4:K9" si="1">STDEV(D4:I4)</f>
        <v>8.9589543940980024E-2</v>
      </c>
    </row>
    <row r="5" spans="1:11">
      <c r="B5" s="62"/>
      <c r="C5" s="5">
        <v>20</v>
      </c>
      <c r="D5" s="10">
        <v>0.95432753400000003</v>
      </c>
      <c r="E5" s="1">
        <v>1.029111957</v>
      </c>
      <c r="F5" s="1">
        <v>0.57835444499999999</v>
      </c>
      <c r="G5" s="1">
        <v>0.95917679899999997</v>
      </c>
      <c r="H5" s="1">
        <v>0.94867913400000003</v>
      </c>
      <c r="I5" s="11">
        <v>0.86541831800000002</v>
      </c>
      <c r="J5" s="24">
        <f t="shared" si="0"/>
        <v>0.88917803116666649</v>
      </c>
      <c r="K5" s="24">
        <f t="shared" si="1"/>
        <v>0.16089872326553661</v>
      </c>
    </row>
    <row r="6" spans="1:11">
      <c r="B6" s="62"/>
      <c r="C6" s="5">
        <v>35</v>
      </c>
      <c r="D6" s="10">
        <v>0.27235733600000001</v>
      </c>
      <c r="E6" s="1">
        <v>0.497215609</v>
      </c>
      <c r="F6" s="1">
        <v>0.25087185099999998</v>
      </c>
      <c r="G6" s="1">
        <v>0.33656629500000002</v>
      </c>
      <c r="H6" s="1">
        <v>0.117355378</v>
      </c>
      <c r="I6" s="11">
        <v>0.20333252399999999</v>
      </c>
      <c r="J6" s="24">
        <f t="shared" si="0"/>
        <v>0.27961649883333334</v>
      </c>
      <c r="K6" s="24">
        <f t="shared" si="1"/>
        <v>0.12932093287887739</v>
      </c>
    </row>
    <row r="7" spans="1:11">
      <c r="B7" s="62"/>
      <c r="C7" s="5">
        <v>50</v>
      </c>
      <c r="D7" s="10">
        <v>0</v>
      </c>
      <c r="E7" s="1">
        <v>0</v>
      </c>
      <c r="F7" s="1">
        <v>0</v>
      </c>
      <c r="G7" s="1">
        <v>0</v>
      </c>
      <c r="H7" s="1">
        <v>0</v>
      </c>
      <c r="I7" s="11">
        <v>0</v>
      </c>
      <c r="J7" s="24">
        <f t="shared" si="0"/>
        <v>0</v>
      </c>
      <c r="K7" s="24">
        <f t="shared" si="1"/>
        <v>0</v>
      </c>
    </row>
    <row r="8" spans="1:11">
      <c r="B8" s="62"/>
      <c r="C8" s="5">
        <v>100</v>
      </c>
      <c r="D8" s="10">
        <v>0</v>
      </c>
      <c r="E8" s="1">
        <v>0</v>
      </c>
      <c r="F8" s="1">
        <v>0</v>
      </c>
      <c r="G8" s="1">
        <v>0</v>
      </c>
      <c r="H8" s="1">
        <v>0</v>
      </c>
      <c r="I8" s="11">
        <v>0</v>
      </c>
      <c r="J8" s="24">
        <f t="shared" si="0"/>
        <v>0</v>
      </c>
      <c r="K8" s="24">
        <f t="shared" si="1"/>
        <v>0</v>
      </c>
    </row>
    <row r="9" spans="1:11">
      <c r="B9" s="63"/>
      <c r="C9" s="6">
        <v>200</v>
      </c>
      <c r="D9" s="12">
        <v>0</v>
      </c>
      <c r="E9" s="13">
        <v>0</v>
      </c>
      <c r="F9" s="13">
        <v>0</v>
      </c>
      <c r="G9" s="13">
        <v>0</v>
      </c>
      <c r="H9" s="13">
        <v>0</v>
      </c>
      <c r="I9" s="14">
        <v>0</v>
      </c>
      <c r="J9" s="26">
        <f t="shared" si="0"/>
        <v>0</v>
      </c>
      <c r="K9" s="26">
        <f t="shared" si="1"/>
        <v>0</v>
      </c>
    </row>
    <row r="11" spans="1:11">
      <c r="B11" s="18"/>
      <c r="C11" s="18"/>
      <c r="D11" s="68" t="s">
        <v>3</v>
      </c>
      <c r="E11" s="69"/>
      <c r="F11" s="69"/>
      <c r="G11" s="69"/>
      <c r="H11" s="69"/>
      <c r="I11" s="70"/>
      <c r="J11" s="21" t="s">
        <v>1</v>
      </c>
      <c r="K11" s="20" t="s">
        <v>2</v>
      </c>
    </row>
    <row r="12" spans="1:11">
      <c r="B12" s="61" t="s">
        <v>19</v>
      </c>
      <c r="C12" s="4">
        <v>0.2</v>
      </c>
      <c r="D12" s="1">
        <v>1.1473039389999999</v>
      </c>
      <c r="E12" s="1">
        <v>1.1655549110000001</v>
      </c>
      <c r="F12" s="1">
        <v>1.207303716</v>
      </c>
      <c r="G12" s="1">
        <v>0.81456035800000004</v>
      </c>
      <c r="H12" s="1">
        <v>0.70285619600000004</v>
      </c>
      <c r="I12" s="1">
        <v>0.96048965200000003</v>
      </c>
      <c r="J12" s="23">
        <f>AVERAGE(D12:I12)</f>
        <v>0.9996781286666665</v>
      </c>
      <c r="K12" s="23">
        <f>STDEV(D12:I12)</f>
        <v>0.20800214265308561</v>
      </c>
    </row>
    <row r="13" spans="1:11">
      <c r="B13" s="62"/>
      <c r="C13" s="5">
        <v>0.5</v>
      </c>
      <c r="D13" s="1">
        <v>1.1552108430000001</v>
      </c>
      <c r="E13" s="1">
        <v>1.113915013</v>
      </c>
      <c r="F13" s="1">
        <v>1.211288229</v>
      </c>
      <c r="G13" s="1">
        <v>0.95122245900000002</v>
      </c>
      <c r="H13" s="1">
        <v>0.87000254600000004</v>
      </c>
      <c r="I13" s="1">
        <v>0.82127374500000005</v>
      </c>
      <c r="J13" s="24">
        <f t="shared" ref="J13:J18" si="2">AVERAGE(D13:I13)</f>
        <v>1.0204854725000001</v>
      </c>
      <c r="K13" s="24">
        <f t="shared" ref="K13:K18" si="3">STDEV(D13:I13)</f>
        <v>0.16150138387211552</v>
      </c>
    </row>
    <row r="14" spans="1:11">
      <c r="B14" s="62"/>
      <c r="C14" s="5">
        <v>1</v>
      </c>
      <c r="D14" s="1">
        <v>0.91109104600000002</v>
      </c>
      <c r="E14" s="1">
        <v>0.94350808500000005</v>
      </c>
      <c r="F14" s="1">
        <v>1.008352277</v>
      </c>
      <c r="G14" s="1">
        <v>0.89008477699999999</v>
      </c>
      <c r="H14" s="1">
        <v>0.75436300499999998</v>
      </c>
      <c r="I14" s="1">
        <v>0.93584615100000001</v>
      </c>
      <c r="J14" s="24">
        <f t="shared" si="2"/>
        <v>0.90720755683333332</v>
      </c>
      <c r="K14" s="24">
        <f t="shared" si="3"/>
        <v>8.4897443943944814E-2</v>
      </c>
    </row>
    <row r="15" spans="1:11">
      <c r="B15" s="62"/>
      <c r="C15" s="5">
        <v>2</v>
      </c>
      <c r="D15" s="1">
        <v>0.874749098</v>
      </c>
      <c r="E15" s="1">
        <v>0.49649613199999998</v>
      </c>
      <c r="F15" s="1">
        <v>0.85189898100000006</v>
      </c>
      <c r="G15" s="1">
        <v>0.74560802900000001</v>
      </c>
      <c r="H15" s="1">
        <v>0.67973090999999997</v>
      </c>
      <c r="I15" s="1">
        <v>0.70516572200000005</v>
      </c>
      <c r="J15" s="24">
        <f t="shared" si="2"/>
        <v>0.72560814533333329</v>
      </c>
      <c r="K15" s="24">
        <f t="shared" si="3"/>
        <v>0.13682640266381982</v>
      </c>
    </row>
    <row r="16" spans="1:11">
      <c r="B16" s="62"/>
      <c r="C16" s="5">
        <v>4</v>
      </c>
      <c r="D16" s="1">
        <v>0.236943664</v>
      </c>
      <c r="E16" s="1">
        <v>0.54057960500000002</v>
      </c>
      <c r="F16" s="1">
        <v>0.52790408300000002</v>
      </c>
      <c r="G16" s="1">
        <v>0.53547676399999999</v>
      </c>
      <c r="H16" s="1">
        <v>0.37455025400000003</v>
      </c>
      <c r="I16" s="1">
        <v>0.52497121700000005</v>
      </c>
      <c r="J16" s="24">
        <f t="shared" si="2"/>
        <v>0.4567375978333334</v>
      </c>
      <c r="K16" s="24">
        <f t="shared" si="3"/>
        <v>0.12491114176583809</v>
      </c>
    </row>
    <row r="17" spans="2:11">
      <c r="B17" s="62"/>
      <c r="C17" s="5">
        <v>8</v>
      </c>
      <c r="D17" s="1">
        <v>2.0375514000000001E-2</v>
      </c>
      <c r="E17" s="1">
        <v>0</v>
      </c>
      <c r="F17" s="1">
        <v>9.4770272000000003E-2</v>
      </c>
      <c r="G17" s="1">
        <v>0.256967732</v>
      </c>
      <c r="H17" s="1">
        <v>1.7737046999999999E-2</v>
      </c>
      <c r="I17" s="1">
        <v>0.25707197700000001</v>
      </c>
      <c r="J17" s="24">
        <f t="shared" si="2"/>
        <v>0.10782042366666666</v>
      </c>
      <c r="K17" s="24">
        <f t="shared" si="3"/>
        <v>0.12006508480982619</v>
      </c>
    </row>
    <row r="18" spans="2:11">
      <c r="B18" s="63"/>
      <c r="C18" s="6">
        <v>20</v>
      </c>
      <c r="D18" s="12">
        <v>1.4810159999999999E-2</v>
      </c>
      <c r="E18" s="13">
        <v>2.6633066E-2</v>
      </c>
      <c r="F18" s="13">
        <v>0</v>
      </c>
      <c r="G18" s="13">
        <v>0</v>
      </c>
      <c r="H18" s="13">
        <v>0</v>
      </c>
      <c r="I18" s="14">
        <v>2.6576731999999999E-2</v>
      </c>
      <c r="J18" s="26">
        <f t="shared" si="2"/>
        <v>1.1336659666666665E-2</v>
      </c>
      <c r="K18" s="26">
        <f t="shared" si="3"/>
        <v>1.3144311417482617E-2</v>
      </c>
    </row>
    <row r="20" spans="2:11">
      <c r="B20" s="18"/>
      <c r="C20" s="18"/>
      <c r="D20" s="68" t="s">
        <v>3</v>
      </c>
      <c r="E20" s="69"/>
      <c r="F20" s="69"/>
      <c r="G20" s="69"/>
      <c r="H20" s="69"/>
      <c r="I20" s="70"/>
      <c r="J20" s="21" t="s">
        <v>1</v>
      </c>
      <c r="K20" s="20" t="s">
        <v>2</v>
      </c>
    </row>
    <row r="21" spans="2:11">
      <c r="B21" s="61" t="s">
        <v>20</v>
      </c>
      <c r="C21" s="4">
        <v>0.2</v>
      </c>
      <c r="D21" s="1">
        <v>0.80327267099999999</v>
      </c>
      <c r="E21" s="1">
        <v>0.96689606500000003</v>
      </c>
      <c r="F21" s="1">
        <v>0.87517181300000002</v>
      </c>
      <c r="G21" s="1">
        <v>0.81591055400000001</v>
      </c>
      <c r="H21" s="1">
        <v>1.086062839</v>
      </c>
      <c r="I21" s="1">
        <v>1.1283376709999999</v>
      </c>
      <c r="J21" s="23">
        <f>AVERAGE(D21:I21)</f>
        <v>0.94594193550000005</v>
      </c>
      <c r="K21" s="23">
        <f>STDEV(D21:I21)</f>
        <v>0.13828393754574578</v>
      </c>
    </row>
    <row r="22" spans="2:11">
      <c r="B22" s="62"/>
      <c r="C22" s="5">
        <v>0.5</v>
      </c>
      <c r="D22" s="1">
        <v>0.803424582</v>
      </c>
      <c r="E22" s="1">
        <v>0.97841583200000004</v>
      </c>
      <c r="F22" s="1">
        <v>0.80993321699999998</v>
      </c>
      <c r="G22" s="1">
        <v>0.831200139</v>
      </c>
      <c r="H22" s="1">
        <v>0.84365172799999999</v>
      </c>
      <c r="I22" s="1">
        <v>0.97773938800000004</v>
      </c>
      <c r="J22" s="24">
        <f t="shared" ref="J22:J27" si="4">AVERAGE(D22:I22)</f>
        <v>0.87406081433333327</v>
      </c>
      <c r="K22" s="24">
        <f t="shared" ref="K22:K27" si="5">STDEV(D22:I22)</f>
        <v>8.1856939143138102E-2</v>
      </c>
    </row>
    <row r="23" spans="2:11">
      <c r="B23" s="62"/>
      <c r="C23" s="5">
        <v>1</v>
      </c>
      <c r="D23" s="1">
        <v>0.46218289800000001</v>
      </c>
      <c r="E23" s="1">
        <v>0.46878538800000003</v>
      </c>
      <c r="F23" s="1">
        <v>0.68001754999999997</v>
      </c>
      <c r="G23" s="1">
        <v>0.67909883400000004</v>
      </c>
      <c r="H23" s="1">
        <v>0.73436911500000002</v>
      </c>
      <c r="I23" s="1">
        <v>0.81818883200000003</v>
      </c>
      <c r="J23" s="24">
        <f t="shared" si="4"/>
        <v>0.64044043616666679</v>
      </c>
      <c r="K23" s="24">
        <f t="shared" si="5"/>
        <v>0.14471980795002212</v>
      </c>
    </row>
    <row r="24" spans="2:11">
      <c r="B24" s="62"/>
      <c r="C24" s="5">
        <v>2</v>
      </c>
      <c r="D24" s="1">
        <v>0.41185671000000001</v>
      </c>
      <c r="E24" s="1">
        <v>0.385398344</v>
      </c>
      <c r="F24" s="1">
        <v>0.437980178</v>
      </c>
      <c r="G24" s="1">
        <v>0.54232174300000002</v>
      </c>
      <c r="H24" s="1">
        <v>0.45190880700000002</v>
      </c>
      <c r="I24" s="1">
        <v>0.48765834499999999</v>
      </c>
      <c r="J24" s="24">
        <f t="shared" si="4"/>
        <v>0.45285402116666668</v>
      </c>
      <c r="K24" s="24">
        <f t="shared" si="5"/>
        <v>5.5980330032646131E-2</v>
      </c>
    </row>
    <row r="25" spans="2:11">
      <c r="B25" s="62"/>
      <c r="C25" s="5">
        <v>4</v>
      </c>
      <c r="D25" s="1">
        <v>0.110895436</v>
      </c>
      <c r="E25" s="1">
        <v>4.4222187000000003E-2</v>
      </c>
      <c r="F25" s="1">
        <v>9.9702134999999997E-2</v>
      </c>
      <c r="G25" s="1">
        <v>0.13484658799999999</v>
      </c>
      <c r="H25" s="1">
        <v>0.211543064</v>
      </c>
      <c r="I25" s="1"/>
      <c r="J25" s="24">
        <f t="shared" si="4"/>
        <v>0.12024188200000001</v>
      </c>
      <c r="K25" s="24">
        <f t="shared" si="5"/>
        <v>6.090450426588228E-2</v>
      </c>
    </row>
    <row r="26" spans="2:11">
      <c r="B26" s="62"/>
      <c r="C26" s="5">
        <v>8</v>
      </c>
      <c r="D26" s="1">
        <v>0</v>
      </c>
      <c r="E26" s="1">
        <v>0</v>
      </c>
      <c r="F26" s="1">
        <v>0</v>
      </c>
      <c r="G26" s="1">
        <v>0</v>
      </c>
      <c r="H26" s="1">
        <v>0</v>
      </c>
      <c r="I26" s="1">
        <v>0</v>
      </c>
      <c r="J26" s="24">
        <f t="shared" si="4"/>
        <v>0</v>
      </c>
      <c r="K26" s="24">
        <f t="shared" si="5"/>
        <v>0</v>
      </c>
    </row>
    <row r="27" spans="2:11">
      <c r="B27" s="63"/>
      <c r="C27" s="6">
        <v>20</v>
      </c>
      <c r="D27" s="12">
        <v>0</v>
      </c>
      <c r="E27" s="13">
        <v>0</v>
      </c>
      <c r="F27" s="13">
        <v>0</v>
      </c>
      <c r="G27" s="13">
        <v>0</v>
      </c>
      <c r="H27" s="13">
        <v>0</v>
      </c>
      <c r="I27" s="14">
        <v>0.176963549</v>
      </c>
      <c r="J27" s="26">
        <f t="shared" si="4"/>
        <v>2.9493924833333334E-2</v>
      </c>
      <c r="K27" s="26">
        <f t="shared" si="5"/>
        <v>7.224506635366805E-2</v>
      </c>
    </row>
    <row r="29" spans="2:11">
      <c r="B29" s="18"/>
      <c r="C29" s="18"/>
      <c r="D29" s="68" t="s">
        <v>3</v>
      </c>
      <c r="E29" s="69"/>
      <c r="F29" s="69"/>
      <c r="G29" s="69"/>
      <c r="H29" s="69"/>
      <c r="I29" s="70"/>
      <c r="J29" s="21" t="s">
        <v>1</v>
      </c>
      <c r="K29" s="20" t="s">
        <v>2</v>
      </c>
    </row>
    <row r="30" spans="2:11" ht="20" customHeight="1">
      <c r="B30" s="61" t="s">
        <v>19</v>
      </c>
      <c r="C30" s="4">
        <v>0.1</v>
      </c>
      <c r="D30" s="1">
        <v>1.3734394400000001</v>
      </c>
      <c r="E30" s="1">
        <v>0.91467385000000001</v>
      </c>
      <c r="F30" s="1">
        <v>0.87263296999999995</v>
      </c>
      <c r="G30" s="1">
        <v>0.96351721999999995</v>
      </c>
      <c r="H30" s="1">
        <v>0.97617646999999996</v>
      </c>
      <c r="I30" s="1">
        <v>1.1315397599999999</v>
      </c>
      <c r="J30" s="23">
        <f>AVERAGE(D30:I30)</f>
        <v>1.0386632849999999</v>
      </c>
      <c r="K30" s="23">
        <f>STDEV(D30:I30)</f>
        <v>0.18611399312757512</v>
      </c>
    </row>
    <row r="31" spans="2:11">
      <c r="B31" s="74"/>
      <c r="C31" s="5">
        <v>0.2</v>
      </c>
      <c r="D31" s="1">
        <v>0.64598423999999999</v>
      </c>
      <c r="E31" s="1">
        <v>0.58934861999999999</v>
      </c>
      <c r="F31" s="1">
        <v>0.84882583</v>
      </c>
      <c r="G31" s="1">
        <v>0.91909344000000004</v>
      </c>
      <c r="H31" s="1">
        <v>0.73473719999999998</v>
      </c>
      <c r="I31" s="1">
        <v>0.92410493999999999</v>
      </c>
      <c r="J31" s="24">
        <f t="shared" ref="J31:J36" si="6">AVERAGE(D31:I31)</f>
        <v>0.77701571166666661</v>
      </c>
      <c r="K31" s="24">
        <f t="shared" ref="K31:K36" si="7">STDEV(D31:I31)</f>
        <v>0.1422347858195103</v>
      </c>
    </row>
    <row r="32" spans="2:11">
      <c r="B32" s="74"/>
      <c r="C32" s="5">
        <v>0.5</v>
      </c>
      <c r="D32" s="1">
        <v>0.51511583999999999</v>
      </c>
      <c r="E32" s="1">
        <v>0.40207243999999998</v>
      </c>
      <c r="F32" s="1">
        <v>0.16796517</v>
      </c>
      <c r="G32" s="1">
        <v>0.65092554999999996</v>
      </c>
      <c r="H32" s="1">
        <v>0.75858384999999995</v>
      </c>
      <c r="I32" s="1">
        <v>0.70058677000000003</v>
      </c>
      <c r="J32" s="24">
        <f t="shared" si="6"/>
        <v>0.53254160333333334</v>
      </c>
      <c r="K32" s="24">
        <f t="shared" si="7"/>
        <v>0.22072193805656079</v>
      </c>
    </row>
    <row r="33" spans="1:17">
      <c r="B33" s="74"/>
      <c r="C33" s="5">
        <v>1</v>
      </c>
      <c r="D33" s="1">
        <v>0.81038434000000004</v>
      </c>
      <c r="E33" s="1">
        <v>0.57962734000000005</v>
      </c>
      <c r="F33" s="1">
        <v>0.17821234999999999</v>
      </c>
      <c r="G33" s="1">
        <v>0.54157224999999998</v>
      </c>
      <c r="H33" s="1">
        <v>3.0828040000000001E-2</v>
      </c>
      <c r="I33" s="1">
        <v>0.43540098999999999</v>
      </c>
      <c r="J33" s="24">
        <f t="shared" si="6"/>
        <v>0.42933755166666671</v>
      </c>
      <c r="K33" s="24">
        <f t="shared" si="7"/>
        <v>0.2836514642908623</v>
      </c>
    </row>
    <row r="34" spans="1:17">
      <c r="B34" s="74"/>
      <c r="C34" s="5">
        <v>2</v>
      </c>
      <c r="D34" s="1">
        <v>0.18421466</v>
      </c>
      <c r="E34" s="1">
        <v>7.6385309999999998E-2</v>
      </c>
      <c r="F34" s="1">
        <v>4.4556449999999997E-2</v>
      </c>
      <c r="G34" s="1">
        <v>0.12122139</v>
      </c>
      <c r="H34" s="1">
        <v>1.361853E-2</v>
      </c>
      <c r="I34" s="1">
        <v>6.6399929999999996E-2</v>
      </c>
      <c r="J34" s="24">
        <f t="shared" si="6"/>
        <v>8.439937833333333E-2</v>
      </c>
      <c r="K34" s="24">
        <f t="shared" si="7"/>
        <v>6.0505444148263691E-2</v>
      </c>
    </row>
    <row r="35" spans="1:17">
      <c r="B35" s="74"/>
      <c r="C35" s="5">
        <v>4</v>
      </c>
      <c r="D35" s="1">
        <v>1.521925E-2</v>
      </c>
      <c r="E35" s="1">
        <v>0</v>
      </c>
      <c r="F35" s="1">
        <v>0</v>
      </c>
      <c r="G35" s="1">
        <v>0</v>
      </c>
      <c r="H35" s="1">
        <v>0</v>
      </c>
      <c r="I35" s="1">
        <v>2.2324449999999999E-2</v>
      </c>
      <c r="J35" s="24">
        <f t="shared" si="6"/>
        <v>6.2572833333333329E-3</v>
      </c>
      <c r="K35" s="24">
        <f t="shared" si="7"/>
        <v>9.9507293208420996E-3</v>
      </c>
    </row>
    <row r="36" spans="1:17">
      <c r="B36" s="74"/>
      <c r="C36" s="5">
        <v>8</v>
      </c>
      <c r="D36" s="1">
        <v>2.895294E-2</v>
      </c>
      <c r="E36" s="1">
        <v>0</v>
      </c>
      <c r="F36" s="1">
        <v>0</v>
      </c>
      <c r="G36" s="1">
        <v>0</v>
      </c>
      <c r="H36" s="1">
        <v>1.8177889999999999E-2</v>
      </c>
      <c r="I36" s="1">
        <v>4.3304559999999999E-2</v>
      </c>
      <c r="J36" s="24">
        <f t="shared" si="6"/>
        <v>1.5072565000000001E-2</v>
      </c>
      <c r="K36" s="24">
        <f t="shared" si="7"/>
        <v>1.8335212255187829E-2</v>
      </c>
    </row>
    <row r="37" spans="1:17">
      <c r="B37" s="74"/>
      <c r="C37" s="5">
        <v>20</v>
      </c>
      <c r="D37" s="1">
        <v>1.9812110000000001E-2</v>
      </c>
      <c r="E37" s="1">
        <v>0</v>
      </c>
      <c r="F37" s="1">
        <v>0</v>
      </c>
      <c r="G37" s="1">
        <v>0</v>
      </c>
      <c r="H37" s="1">
        <v>0</v>
      </c>
      <c r="I37" s="1">
        <v>0</v>
      </c>
      <c r="J37" s="24">
        <f t="shared" ref="J37:J38" si="8">AVERAGE(D37:I37)</f>
        <v>3.3020183333333335E-3</v>
      </c>
      <c r="K37" s="24">
        <f t="shared" ref="K37:K38" si="9">STDEV(D37:I37)</f>
        <v>8.0882600379820046E-3</v>
      </c>
    </row>
    <row r="38" spans="1:17">
      <c r="B38" s="75"/>
      <c r="C38" s="6">
        <v>40</v>
      </c>
      <c r="D38" s="12">
        <v>0</v>
      </c>
      <c r="E38" s="13">
        <v>0</v>
      </c>
      <c r="F38" s="13">
        <v>0</v>
      </c>
      <c r="G38" s="13">
        <v>0</v>
      </c>
      <c r="H38" s="13">
        <v>0</v>
      </c>
      <c r="I38" s="14">
        <v>0</v>
      </c>
      <c r="J38" s="26">
        <f t="shared" si="8"/>
        <v>0</v>
      </c>
      <c r="K38" s="26">
        <f t="shared" si="9"/>
        <v>0</v>
      </c>
    </row>
    <row r="41" spans="1:17">
      <c r="A41" t="s">
        <v>70</v>
      </c>
    </row>
    <row r="42" spans="1:17">
      <c r="B42" s="18"/>
      <c r="C42" s="71" t="s">
        <v>11</v>
      </c>
      <c r="D42" s="72"/>
      <c r="E42" s="73"/>
      <c r="F42" s="21" t="s">
        <v>1</v>
      </c>
      <c r="G42" s="21" t="s">
        <v>2</v>
      </c>
      <c r="H42" s="71" t="s">
        <v>12</v>
      </c>
      <c r="I42" s="72"/>
      <c r="J42" s="73"/>
      <c r="K42" s="19" t="s">
        <v>1</v>
      </c>
      <c r="L42" s="21" t="s">
        <v>2</v>
      </c>
      <c r="M42" s="71" t="s">
        <v>13</v>
      </c>
      <c r="N42" s="72"/>
      <c r="O42" s="73"/>
      <c r="P42" s="21" t="s">
        <v>1</v>
      </c>
      <c r="Q42" s="21" t="s">
        <v>2</v>
      </c>
    </row>
    <row r="43" spans="1:17">
      <c r="B43" s="46" t="s">
        <v>21</v>
      </c>
      <c r="C43" s="7">
        <v>1</v>
      </c>
      <c r="D43" s="8">
        <v>1</v>
      </c>
      <c r="E43" s="9">
        <v>1</v>
      </c>
      <c r="F43" s="23">
        <f>AVERAGE(C43:E43)</f>
        <v>1</v>
      </c>
      <c r="G43" s="23">
        <f>STDEV(C43:E43)</f>
        <v>0</v>
      </c>
      <c r="H43" s="7">
        <v>4.9958177900000003</v>
      </c>
      <c r="I43" s="8">
        <v>5.30311442</v>
      </c>
      <c r="J43" s="9">
        <v>5.19101854</v>
      </c>
      <c r="K43" s="18">
        <f>AVERAGE(H43:J43)</f>
        <v>5.163316916666667</v>
      </c>
      <c r="L43" s="23">
        <f>STDEV(H43:J43)</f>
        <v>0.15550993426085546</v>
      </c>
      <c r="M43" s="7">
        <v>5.8990737600000003</v>
      </c>
      <c r="N43" s="8">
        <v>8.6188690999999995</v>
      </c>
      <c r="O43" s="9">
        <v>6.2566728899999999</v>
      </c>
      <c r="P43" s="18">
        <f>AVERAGE(M43:O43)</f>
        <v>6.9248719166666666</v>
      </c>
      <c r="Q43" s="23">
        <f>STDEV(M43:O43)</f>
        <v>1.4779002426754466</v>
      </c>
    </row>
    <row r="44" spans="1:17">
      <c r="B44" s="47" t="s">
        <v>22</v>
      </c>
      <c r="C44" s="10"/>
      <c r="D44" s="1"/>
      <c r="E44" s="11"/>
      <c r="F44" s="24"/>
      <c r="G44" s="24"/>
      <c r="H44" s="10">
        <v>0.51930432999999998</v>
      </c>
      <c r="I44" s="1">
        <v>0.56085666000000001</v>
      </c>
      <c r="J44" s="11">
        <v>0.56604078999999996</v>
      </c>
      <c r="K44" s="18">
        <f>AVERAGE(H44:J44)</f>
        <v>0.54873392666666665</v>
      </c>
      <c r="L44" s="24">
        <f>STDEV(H44:J44)</f>
        <v>2.5618248787460732E-2</v>
      </c>
      <c r="M44" s="10">
        <v>0.52544148000000002</v>
      </c>
      <c r="N44" s="1">
        <v>1.45409386</v>
      </c>
      <c r="O44" s="11">
        <v>0.68968585000000004</v>
      </c>
      <c r="P44" s="18">
        <f>AVERAGE(M44:O44)</f>
        <v>0.88974039666666671</v>
      </c>
      <c r="Q44" s="24">
        <f>STDEV(M44:O44)</f>
        <v>0.49559577979581337</v>
      </c>
    </row>
    <row r="45" spans="1:17">
      <c r="B45" s="47" t="s">
        <v>23</v>
      </c>
      <c r="C45" s="49"/>
      <c r="E45" s="50"/>
      <c r="F45" s="16"/>
      <c r="G45" s="16"/>
      <c r="H45" s="10">
        <v>0.47155824000000002</v>
      </c>
      <c r="I45" s="1">
        <v>0.40057364000000001</v>
      </c>
      <c r="J45" s="11">
        <v>0.57111763999999998</v>
      </c>
      <c r="K45" s="18">
        <f t="shared" ref="K45:K46" si="10">AVERAGE(H45:J45)</f>
        <v>0.48108317333333334</v>
      </c>
      <c r="L45" s="24">
        <f t="shared" ref="L45:L46" si="11">STDEV(H45:J45)</f>
        <v>8.5670048734977175E-2</v>
      </c>
      <c r="M45" s="10">
        <v>0.33121483000000002</v>
      </c>
      <c r="N45" s="1">
        <v>1.5098094399999999</v>
      </c>
      <c r="O45" s="11">
        <v>0.53076511000000004</v>
      </c>
      <c r="P45" s="18">
        <f t="shared" ref="P45:P46" si="12">AVERAGE(M45:O45)</f>
        <v>0.79059646000000006</v>
      </c>
      <c r="Q45" s="24">
        <f t="shared" ref="Q45:Q46" si="13">STDEV(M45:O45)</f>
        <v>0.63079755984973485</v>
      </c>
    </row>
    <row r="46" spans="1:17">
      <c r="B46" s="48" t="s">
        <v>24</v>
      </c>
      <c r="C46" s="51"/>
      <c r="D46" s="52"/>
      <c r="E46" s="53"/>
      <c r="F46" s="17"/>
      <c r="G46" s="17"/>
      <c r="H46" s="12">
        <v>0.27094908000000001</v>
      </c>
      <c r="I46" s="13">
        <v>0.44229265000000001</v>
      </c>
      <c r="J46" s="14">
        <v>0.55212313000000002</v>
      </c>
      <c r="K46" s="54">
        <f t="shared" si="10"/>
        <v>0.42178828666666668</v>
      </c>
      <c r="L46" s="26">
        <f t="shared" si="11"/>
        <v>0.14170403411734486</v>
      </c>
      <c r="M46" s="12">
        <v>0.48812203999999998</v>
      </c>
      <c r="N46" s="13">
        <v>1.22686713</v>
      </c>
      <c r="O46" s="14">
        <v>0.64132272000000001</v>
      </c>
      <c r="P46" s="54">
        <f t="shared" si="12"/>
        <v>0.78543729666666662</v>
      </c>
      <c r="Q46" s="26">
        <f t="shared" si="13"/>
        <v>0.38988823450527038</v>
      </c>
    </row>
  </sheetData>
  <mergeCells count="11">
    <mergeCell ref="B21:B27"/>
    <mergeCell ref="D2:I2"/>
    <mergeCell ref="B3:B9"/>
    <mergeCell ref="D11:I11"/>
    <mergeCell ref="B12:B18"/>
    <mergeCell ref="D20:I20"/>
    <mergeCell ref="D29:I29"/>
    <mergeCell ref="B30:B38"/>
    <mergeCell ref="C42:E42"/>
    <mergeCell ref="H42:J42"/>
    <mergeCell ref="M42:O42"/>
  </mergeCells>
  <phoneticPr fontId="1"/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5BE8CB-C144-B14B-8EAF-55B49611A256}">
  <dimension ref="A1:Z23"/>
  <sheetViews>
    <sheetView workbookViewId="0">
      <selection activeCell="A19" sqref="A19"/>
    </sheetView>
  </sheetViews>
  <sheetFormatPr baseColWidth="10" defaultRowHeight="20"/>
  <cols>
    <col min="2" max="2" width="18.42578125" customWidth="1"/>
  </cols>
  <sheetData>
    <row r="1" spans="1:9">
      <c r="A1" t="s">
        <v>71</v>
      </c>
    </row>
    <row r="2" spans="1:9">
      <c r="D2" s="76" t="s">
        <v>25</v>
      </c>
      <c r="E2" s="77"/>
      <c r="F2" s="77"/>
      <c r="G2" s="78"/>
      <c r="H2" s="55" t="s">
        <v>1</v>
      </c>
      <c r="I2" s="55" t="s">
        <v>2</v>
      </c>
    </row>
    <row r="3" spans="1:9">
      <c r="B3" s="55" t="s">
        <v>0</v>
      </c>
      <c r="C3" s="37" t="s">
        <v>21</v>
      </c>
      <c r="D3" s="41">
        <v>4.3585296600000003</v>
      </c>
      <c r="E3" s="38">
        <v>4.2834258299999997</v>
      </c>
      <c r="F3" s="38">
        <v>2.7021125700000002</v>
      </c>
      <c r="G3" s="39">
        <v>3.3583311199999999</v>
      </c>
      <c r="H3" s="55">
        <f>AVERAGE(D3:G3)</f>
        <v>3.6755997950000001</v>
      </c>
      <c r="I3" s="55">
        <f>STDEV(D3:G3)</f>
        <v>0.79250288720971207</v>
      </c>
    </row>
    <row r="5" spans="1:9">
      <c r="B5" s="79" t="s">
        <v>18</v>
      </c>
      <c r="C5" s="35">
        <v>200</v>
      </c>
      <c r="D5" s="7">
        <v>4.8477922400000004</v>
      </c>
      <c r="E5" s="8">
        <v>5.1840909599999998</v>
      </c>
      <c r="F5" s="8">
        <v>2.78822109</v>
      </c>
      <c r="G5" s="9">
        <v>3.4040897600000002</v>
      </c>
      <c r="H5" s="15">
        <f>AVERAGE(D5:G5)</f>
        <v>4.0560485125000003</v>
      </c>
      <c r="I5" s="15">
        <f>STDEV(D5:G5)</f>
        <v>1.1448106803603992</v>
      </c>
    </row>
    <row r="6" spans="1:9">
      <c r="B6" s="80"/>
      <c r="C6" s="56">
        <v>800</v>
      </c>
      <c r="D6" s="10">
        <v>3.0200172300000001</v>
      </c>
      <c r="E6" s="1">
        <v>3.6603599199999999</v>
      </c>
      <c r="F6" s="1">
        <v>1.86497153</v>
      </c>
      <c r="G6" s="11">
        <v>0.99485462999999996</v>
      </c>
      <c r="H6" s="16">
        <f>AVERAGE(D6:G6)</f>
        <v>2.3850508275000002</v>
      </c>
      <c r="I6" s="16">
        <f>STDEV(D6:G6)</f>
        <v>1.1878164219761276</v>
      </c>
    </row>
    <row r="7" spans="1:9">
      <c r="B7" s="81"/>
      <c r="C7" s="36">
        <v>2500</v>
      </c>
      <c r="D7" s="12">
        <v>1.81138526</v>
      </c>
      <c r="E7" s="13">
        <v>0</v>
      </c>
      <c r="F7" s="13">
        <v>0</v>
      </c>
      <c r="G7" s="14">
        <v>0.73288896999999997</v>
      </c>
      <c r="H7" s="17">
        <f>AVERAGE(D7:G7)</f>
        <v>0.63606855750000002</v>
      </c>
      <c r="I7" s="17">
        <f>STDEV(D7:G7)</f>
        <v>0.85633131499679194</v>
      </c>
    </row>
    <row r="9" spans="1:9">
      <c r="B9" s="79" t="s">
        <v>20</v>
      </c>
      <c r="C9" s="35">
        <v>5</v>
      </c>
      <c r="D9" s="7">
        <v>4.8850904899999996</v>
      </c>
      <c r="E9" s="8">
        <v>4.6719202500000003</v>
      </c>
      <c r="F9" s="8">
        <v>3.8483752500000001</v>
      </c>
      <c r="G9" s="9">
        <v>4.2275873199999996</v>
      </c>
      <c r="H9" s="15">
        <f>AVERAGE(D9:G9)</f>
        <v>4.4082433274999993</v>
      </c>
      <c r="I9" s="15">
        <f>STDEV(D9:G9)</f>
        <v>0.46296061498892044</v>
      </c>
    </row>
    <row r="10" spans="1:9">
      <c r="B10" s="80"/>
      <c r="C10" s="56">
        <v>20</v>
      </c>
      <c r="D10" s="10">
        <v>0</v>
      </c>
      <c r="E10" s="1">
        <v>0.70461998999999997</v>
      </c>
      <c r="F10" s="1">
        <v>3.4500000000000003E-2</v>
      </c>
      <c r="G10" s="11">
        <v>2.3152538300000001</v>
      </c>
      <c r="H10" s="16">
        <f>AVERAGE(D10:G10)</f>
        <v>0.76359345499999998</v>
      </c>
      <c r="I10" s="16">
        <f>STDEV(D10:G10)</f>
        <v>1.0840940948647586</v>
      </c>
    </row>
    <row r="11" spans="1:9">
      <c r="B11" s="80"/>
      <c r="C11" s="56">
        <v>50</v>
      </c>
      <c r="D11" s="10">
        <v>0</v>
      </c>
      <c r="E11" s="1">
        <v>0</v>
      </c>
      <c r="F11" s="1">
        <v>3.2343749999999998E-2</v>
      </c>
      <c r="G11" s="11">
        <v>0</v>
      </c>
      <c r="H11" s="16">
        <f>AVERAGE(D11:G11)</f>
        <v>8.0859374999999994E-3</v>
      </c>
      <c r="I11" s="16">
        <f>STDEV(D11:G11)</f>
        <v>1.6171874999999999E-2</v>
      </c>
    </row>
    <row r="12" spans="1:9">
      <c r="B12" s="81"/>
      <c r="C12" s="36">
        <v>200</v>
      </c>
      <c r="D12" s="12">
        <v>0</v>
      </c>
      <c r="E12" s="13">
        <v>0</v>
      </c>
      <c r="F12" s="13">
        <v>0</v>
      </c>
      <c r="G12" s="14">
        <v>8.3721260000000006E-2</v>
      </c>
      <c r="H12" s="17">
        <f>AVERAGE(D12:G12)</f>
        <v>2.0930315000000001E-2</v>
      </c>
      <c r="I12" s="17">
        <f>STDEV(D12:G12)</f>
        <v>4.1860630000000003E-2</v>
      </c>
    </row>
    <row r="14" spans="1:9">
      <c r="B14" s="79" t="s">
        <v>26</v>
      </c>
      <c r="C14" s="35">
        <v>5</v>
      </c>
      <c r="D14" s="7">
        <v>3.2572841800000001</v>
      </c>
      <c r="E14" s="8">
        <v>1.2673987099999999</v>
      </c>
      <c r="F14" s="8">
        <v>3.0093270200000002</v>
      </c>
      <c r="G14" s="9">
        <v>3.17009505</v>
      </c>
      <c r="H14" s="15">
        <f>AVERAGE(D14:G14)</f>
        <v>2.6760262400000001</v>
      </c>
      <c r="I14" s="15">
        <f>STDEV(D14:G14)</f>
        <v>0.94468437587206278</v>
      </c>
    </row>
    <row r="15" spans="1:9">
      <c r="B15" s="80"/>
      <c r="C15" s="56">
        <v>20</v>
      </c>
      <c r="D15" s="10">
        <v>2.0350223399999998</v>
      </c>
      <c r="E15" s="1">
        <v>1.7841168000000001</v>
      </c>
      <c r="F15" s="1">
        <v>2.35462222</v>
      </c>
      <c r="G15" s="11">
        <v>1.24371839</v>
      </c>
      <c r="H15" s="16">
        <f>AVERAGE(D15:G15)</f>
        <v>1.8543699375</v>
      </c>
      <c r="I15" s="16">
        <f>STDEV(D15:G15)</f>
        <v>0.46929679751312331</v>
      </c>
    </row>
    <row r="16" spans="1:9">
      <c r="B16" s="80"/>
      <c r="C16" s="56">
        <v>50</v>
      </c>
      <c r="D16" s="10">
        <v>2.7764639600000001</v>
      </c>
      <c r="E16" s="1">
        <v>1.37102016</v>
      </c>
      <c r="F16" s="1">
        <v>1.1894547200000001</v>
      </c>
      <c r="G16" s="11">
        <v>1.25973099</v>
      </c>
      <c r="H16" s="16">
        <f>AVERAGE(D16:G16)</f>
        <v>1.6491674574999999</v>
      </c>
      <c r="I16" s="16">
        <f>STDEV(D16:G16)</f>
        <v>0.75523945140904591</v>
      </c>
    </row>
    <row r="17" spans="1:26">
      <c r="B17" s="81"/>
      <c r="C17" s="36">
        <v>200</v>
      </c>
      <c r="D17" s="12">
        <v>0.17371805000000001</v>
      </c>
      <c r="E17" s="13">
        <v>0.50343084999999999</v>
      </c>
      <c r="F17" s="13">
        <v>0.2343566</v>
      </c>
      <c r="G17" s="14">
        <v>0.50135143000000004</v>
      </c>
      <c r="H17" s="17">
        <f>AVERAGE(D17:G17)</f>
        <v>0.3532142325</v>
      </c>
      <c r="I17" s="17">
        <f>STDEV(D17:G17)</f>
        <v>0.17402650927552551</v>
      </c>
    </row>
    <row r="19" spans="1:26">
      <c r="A19" t="s">
        <v>72</v>
      </c>
    </row>
    <row r="21" spans="1:26">
      <c r="C21" s="71" t="s">
        <v>21</v>
      </c>
      <c r="D21" s="72"/>
      <c r="E21" s="72"/>
      <c r="F21" s="73"/>
      <c r="G21" s="2" t="s">
        <v>1</v>
      </c>
      <c r="H21" s="2" t="s">
        <v>2</v>
      </c>
      <c r="I21" s="71" t="s">
        <v>6</v>
      </c>
      <c r="J21" s="72"/>
      <c r="K21" s="72"/>
      <c r="L21" s="73"/>
      <c r="M21" s="2" t="s">
        <v>1</v>
      </c>
      <c r="N21" s="2" t="s">
        <v>2</v>
      </c>
      <c r="O21" s="71" t="s">
        <v>7</v>
      </c>
      <c r="P21" s="72"/>
      <c r="Q21" s="72"/>
      <c r="R21" s="73"/>
      <c r="S21" s="2" t="s">
        <v>1</v>
      </c>
      <c r="T21" s="2" t="s">
        <v>2</v>
      </c>
      <c r="U21" s="71" t="s">
        <v>27</v>
      </c>
      <c r="V21" s="72"/>
      <c r="W21" s="72"/>
      <c r="X21" s="73"/>
      <c r="Y21" s="2" t="s">
        <v>1</v>
      </c>
      <c r="Z21" s="2" t="s">
        <v>2</v>
      </c>
    </row>
    <row r="22" spans="1:26">
      <c r="B22" s="57" t="s">
        <v>28</v>
      </c>
      <c r="C22" s="1">
        <v>3.5537638999999999</v>
      </c>
      <c r="D22" s="1">
        <v>3.4453166</v>
      </c>
      <c r="E22" s="1">
        <v>5.01306093</v>
      </c>
      <c r="F22" s="1">
        <v>4.2178590299999996</v>
      </c>
      <c r="G22" s="15">
        <f>AVERAGE(C22:F22)</f>
        <v>4.0575001149999999</v>
      </c>
      <c r="H22" s="15">
        <f>STDEV(C22:F22)</f>
        <v>0.72280248180807172</v>
      </c>
      <c r="I22" s="10">
        <v>0.88776843000000005</v>
      </c>
      <c r="J22" s="1">
        <v>0</v>
      </c>
      <c r="K22" s="1">
        <v>0.21234264</v>
      </c>
      <c r="L22" s="11">
        <v>0.10633143</v>
      </c>
      <c r="M22" s="15">
        <f>AVERAGE(I22:L22)</f>
        <v>0.30161062500000002</v>
      </c>
      <c r="N22" s="15">
        <f>STDEV(I22:L22)</f>
        <v>0.40027185704265089</v>
      </c>
      <c r="O22" s="1">
        <v>0.15557227000000001</v>
      </c>
      <c r="P22" s="1">
        <v>9.247648E-2</v>
      </c>
      <c r="Q22" s="1">
        <v>4.5999999999999999E-2</v>
      </c>
      <c r="R22" s="1"/>
      <c r="S22" s="15">
        <f>AVERAGE(O22:R22)</f>
        <v>9.8016250000000013E-2</v>
      </c>
      <c r="T22" s="15">
        <f>STDEV(O22:R22)</f>
        <v>5.4995794175353982E-2</v>
      </c>
      <c r="U22" s="1">
        <v>2.3793100000000001E-2</v>
      </c>
      <c r="V22" s="1">
        <v>0.29807197000000002</v>
      </c>
      <c r="W22" s="1">
        <v>8.734277E-2</v>
      </c>
      <c r="X22" s="1">
        <v>0.10349999999999999</v>
      </c>
      <c r="Y22" s="15">
        <f>AVERAGE(U22:X22)</f>
        <v>0.12817696000000001</v>
      </c>
      <c r="Z22" s="15">
        <f>STDEV(U22:X22)</f>
        <v>0.11837326285835185</v>
      </c>
    </row>
    <row r="23" spans="1:26">
      <c r="B23" s="3" t="s">
        <v>29</v>
      </c>
      <c r="C23" s="12"/>
      <c r="D23" s="13"/>
      <c r="E23" s="13"/>
      <c r="F23" s="13"/>
      <c r="G23" s="17"/>
      <c r="H23" s="17"/>
      <c r="I23" s="12">
        <v>3.32356673</v>
      </c>
      <c r="J23" s="13">
        <v>3.82024674</v>
      </c>
      <c r="K23" s="13">
        <v>3.98181794</v>
      </c>
      <c r="L23" s="14">
        <v>3.82870439</v>
      </c>
      <c r="M23" s="17">
        <f>AVERAGE(I23:L23)</f>
        <v>3.7385839500000002</v>
      </c>
      <c r="N23" s="17">
        <f>STDEV(I23:L23)</f>
        <v>0.2864684809679337</v>
      </c>
      <c r="O23" s="12">
        <v>4.0339509700000002</v>
      </c>
      <c r="P23" s="13">
        <v>4.5000551</v>
      </c>
      <c r="Q23" s="13">
        <v>4.5356786299999996</v>
      </c>
      <c r="R23" s="14">
        <v>4.2299878299999998</v>
      </c>
      <c r="S23" s="17">
        <f>AVERAGE(O23:R23)</f>
        <v>4.3249181324999997</v>
      </c>
      <c r="T23" s="17">
        <f>STDEV(O23:R23)</f>
        <v>0.23718248718204737</v>
      </c>
      <c r="U23" s="12">
        <v>0.37734475000000001</v>
      </c>
      <c r="V23" s="13">
        <v>0.82522357000000002</v>
      </c>
      <c r="W23" s="13">
        <v>0.29246528999999999</v>
      </c>
      <c r="X23" s="14">
        <v>0.48139792999999997</v>
      </c>
      <c r="Y23" s="17">
        <f>AVERAGE(U23:X23)</f>
        <v>0.49410788500000002</v>
      </c>
      <c r="Z23" s="17">
        <f>STDEV(U23:X23)</f>
        <v>0.23387497060215981</v>
      </c>
    </row>
  </sheetData>
  <mergeCells count="8">
    <mergeCell ref="I21:L21"/>
    <mergeCell ref="O21:R21"/>
    <mergeCell ref="U21:X21"/>
    <mergeCell ref="D2:G2"/>
    <mergeCell ref="B5:B7"/>
    <mergeCell ref="B9:B12"/>
    <mergeCell ref="B14:B17"/>
    <mergeCell ref="C21:F21"/>
  </mergeCells>
  <phoneticPr fontId="1"/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BA89B6-332E-1F43-A4BA-32ED78CEB3C4}">
  <dimension ref="A1:K28"/>
  <sheetViews>
    <sheetView topLeftCell="A9" workbookViewId="0">
      <selection activeCell="A28" sqref="A28"/>
    </sheetView>
  </sheetViews>
  <sheetFormatPr baseColWidth="10" defaultRowHeight="16"/>
  <cols>
    <col min="1" max="1" width="10.7109375" style="18"/>
    <col min="2" max="2" width="23" style="18" customWidth="1"/>
    <col min="3" max="16384" width="10.7109375" style="18"/>
  </cols>
  <sheetData>
    <row r="1" spans="1:11">
      <c r="A1" s="18" t="s">
        <v>53</v>
      </c>
    </row>
    <row r="2" spans="1:11">
      <c r="B2" s="58"/>
      <c r="C2" s="34" t="s">
        <v>30</v>
      </c>
      <c r="D2" s="34" t="s">
        <v>31</v>
      </c>
      <c r="E2" s="34" t="s">
        <v>32</v>
      </c>
    </row>
    <row r="3" spans="1:11">
      <c r="B3" s="82" t="s">
        <v>33</v>
      </c>
      <c r="C3" s="24">
        <v>100</v>
      </c>
      <c r="D3" s="24">
        <v>0</v>
      </c>
      <c r="E3" s="24">
        <v>100</v>
      </c>
    </row>
    <row r="4" spans="1:11">
      <c r="B4" s="82"/>
      <c r="C4" s="24">
        <v>100</v>
      </c>
      <c r="D4" s="24">
        <v>0</v>
      </c>
      <c r="E4" s="24">
        <v>100</v>
      </c>
    </row>
    <row r="5" spans="1:11">
      <c r="B5" s="83"/>
      <c r="C5" s="26">
        <v>100</v>
      </c>
      <c r="D5" s="26">
        <v>0</v>
      </c>
      <c r="E5" s="26">
        <v>100</v>
      </c>
    </row>
    <row r="6" spans="1:11">
      <c r="B6" s="21" t="s">
        <v>34</v>
      </c>
      <c r="C6" s="34">
        <f>AVERAGE(C3:C5)</f>
        <v>100</v>
      </c>
      <c r="D6" s="32">
        <f>AVERAGE(D3:D5)</f>
        <v>0</v>
      </c>
      <c r="E6" s="32">
        <f>AVERAGE(E3:E5)</f>
        <v>100</v>
      </c>
    </row>
    <row r="7" spans="1:11">
      <c r="B7" s="21" t="s">
        <v>2</v>
      </c>
      <c r="C7" s="34">
        <f>STDEV(C3:C5)</f>
        <v>0</v>
      </c>
      <c r="D7" s="32">
        <f>STDEV(D3:D5)</f>
        <v>0</v>
      </c>
      <c r="E7" s="32">
        <f>STDEV(E3:E5)</f>
        <v>0</v>
      </c>
    </row>
    <row r="10" spans="1:11">
      <c r="A10" s="18" t="s">
        <v>73</v>
      </c>
    </row>
    <row r="11" spans="1:11">
      <c r="C11" s="71" t="s">
        <v>35</v>
      </c>
      <c r="D11" s="72"/>
      <c r="E11" s="72"/>
      <c r="F11" s="72"/>
      <c r="G11" s="73"/>
      <c r="H11" s="21" t="s">
        <v>1</v>
      </c>
      <c r="I11" s="21" t="s">
        <v>2</v>
      </c>
    </row>
    <row r="12" spans="1:11">
      <c r="B12" s="35" t="s">
        <v>38</v>
      </c>
      <c r="C12" s="7">
        <v>0.43232535999999999</v>
      </c>
      <c r="D12" s="8">
        <v>1.25197607</v>
      </c>
      <c r="E12" s="8">
        <v>0.74465395999999995</v>
      </c>
      <c r="F12" s="8">
        <v>0.69076892999999995</v>
      </c>
      <c r="G12" s="9">
        <v>0.81242555000000005</v>
      </c>
      <c r="H12" s="23">
        <f>AVERAGE(C12:G12)</f>
        <v>0.78642997400000003</v>
      </c>
      <c r="I12" s="23">
        <f>STDEV(C12:G12)</f>
        <v>0.29736143235690476</v>
      </c>
      <c r="K12" s="18" t="s">
        <v>39</v>
      </c>
    </row>
    <row r="13" spans="1:11">
      <c r="B13" s="56" t="s">
        <v>21</v>
      </c>
      <c r="C13" s="10">
        <v>3.4206334599999999</v>
      </c>
      <c r="D13" s="1">
        <v>3.0154761699999999</v>
      </c>
      <c r="E13" s="1">
        <v>2.2444144800000001</v>
      </c>
      <c r="F13" s="1">
        <v>3.7737759299999998</v>
      </c>
      <c r="G13" s="11">
        <v>2.8846798499999999</v>
      </c>
      <c r="H13" s="24">
        <f t="shared" ref="H13:H14" si="0">AVERAGE(C13:G13)</f>
        <v>3.0677959779999999</v>
      </c>
      <c r="I13" s="24">
        <f t="shared" ref="I13:I14" si="1">STDEV(C13:G13)</f>
        <v>0.57817124436053058</v>
      </c>
      <c r="K13" s="59">
        <f>TTEST(C13:G13, C14:G14,2,1)</f>
        <v>1.6093165329042316E-3</v>
      </c>
    </row>
    <row r="14" spans="1:11">
      <c r="B14" s="36" t="s">
        <v>7</v>
      </c>
      <c r="C14" s="12">
        <v>1.8870502600000001</v>
      </c>
      <c r="D14" s="13">
        <v>0.79251634000000004</v>
      </c>
      <c r="E14" s="13">
        <v>1.1905771000000001</v>
      </c>
      <c r="F14" s="13">
        <v>1.5140409500000001</v>
      </c>
      <c r="G14" s="14">
        <v>1.29490398</v>
      </c>
      <c r="H14" s="26">
        <f t="shared" si="0"/>
        <v>1.3358177259999999</v>
      </c>
      <c r="I14" s="26">
        <f t="shared" si="1"/>
        <v>0.40421714281904292</v>
      </c>
    </row>
    <row r="16" spans="1:11">
      <c r="C16" s="84" t="s">
        <v>36</v>
      </c>
      <c r="D16" s="85"/>
      <c r="E16" s="85"/>
      <c r="F16" s="85"/>
      <c r="G16" s="86"/>
      <c r="H16" s="21" t="s">
        <v>1</v>
      </c>
      <c r="I16" s="21" t="s">
        <v>2</v>
      </c>
    </row>
    <row r="17" spans="1:11">
      <c r="B17" s="35" t="s">
        <v>38</v>
      </c>
      <c r="C17" s="1">
        <v>4.0226805299999997</v>
      </c>
      <c r="D17" s="1">
        <v>4.4377312599999996</v>
      </c>
      <c r="E17" s="1">
        <v>3.8282168599999999</v>
      </c>
      <c r="F17" s="1">
        <v>3.69201698</v>
      </c>
      <c r="G17" s="1">
        <v>3.28909838</v>
      </c>
      <c r="H17" s="23">
        <f>AVERAGE(C17:G17)</f>
        <v>3.8539488019999992</v>
      </c>
      <c r="I17" s="23">
        <f>STDEV(C17:G17)</f>
        <v>0.42285115624510722</v>
      </c>
      <c r="K17" s="18" t="s">
        <v>39</v>
      </c>
    </row>
    <row r="18" spans="1:11">
      <c r="B18" s="56" t="s">
        <v>21</v>
      </c>
      <c r="C18" s="1">
        <v>6.2421506100000004</v>
      </c>
      <c r="D18" s="1">
        <v>4.6126971499999998</v>
      </c>
      <c r="E18" s="1">
        <v>5.6421986100000003</v>
      </c>
      <c r="F18" s="1">
        <v>5.9768376600000002</v>
      </c>
      <c r="G18" s="1">
        <v>5.96770405</v>
      </c>
      <c r="H18" s="24">
        <f t="shared" ref="H18:H19" si="2">AVERAGE(C18:G18)</f>
        <v>5.6883176160000009</v>
      </c>
      <c r="I18" s="24">
        <f t="shared" ref="I18:I19" si="3">STDEV(C18:G18)</f>
        <v>0.6377926642194327</v>
      </c>
      <c r="K18" s="59">
        <f>TTEST(C18:G18, C19:G19,2,1)</f>
        <v>1.5857162947209363E-3</v>
      </c>
    </row>
    <row r="19" spans="1:11">
      <c r="B19" s="36" t="s">
        <v>7</v>
      </c>
      <c r="C19" s="12">
        <v>4.6902301199999998</v>
      </c>
      <c r="D19" s="13">
        <v>3.36727496</v>
      </c>
      <c r="E19" s="13">
        <v>3.8792916200000001</v>
      </c>
      <c r="F19" s="13">
        <v>3.96050719</v>
      </c>
      <c r="G19" s="14">
        <v>3.2881139899999998</v>
      </c>
      <c r="H19" s="26">
        <f t="shared" si="2"/>
        <v>3.8370835759999999</v>
      </c>
      <c r="I19" s="26">
        <f t="shared" si="3"/>
        <v>0.56279696050865591</v>
      </c>
    </row>
    <row r="21" spans="1:11">
      <c r="C21" s="84" t="s">
        <v>37</v>
      </c>
      <c r="D21" s="85"/>
      <c r="E21" s="85"/>
      <c r="F21" s="85"/>
      <c r="G21" s="86"/>
      <c r="H21" s="21" t="s">
        <v>1</v>
      </c>
      <c r="I21" s="21" t="s">
        <v>2</v>
      </c>
    </row>
    <row r="22" spans="1:11">
      <c r="B22" s="35" t="s">
        <v>38</v>
      </c>
      <c r="C22" s="7">
        <v>3.4503536100000001</v>
      </c>
      <c r="D22" s="8">
        <v>1.72806653</v>
      </c>
      <c r="E22" s="8">
        <v>1.77840832</v>
      </c>
      <c r="F22" s="8">
        <v>2.514186</v>
      </c>
      <c r="G22" s="9">
        <v>3.3525238599999998</v>
      </c>
      <c r="H22" s="23">
        <f>AVERAGE(C22:G22)</f>
        <v>2.5647076640000002</v>
      </c>
      <c r="I22" s="23">
        <f>STDEV(C22:G22)</f>
        <v>0.82550145129416785</v>
      </c>
      <c r="K22" s="18" t="s">
        <v>39</v>
      </c>
    </row>
    <row r="23" spans="1:11">
      <c r="B23" s="56" t="s">
        <v>21</v>
      </c>
      <c r="C23" s="10">
        <v>4.70549382</v>
      </c>
      <c r="D23" s="1">
        <v>4.1559752899999998</v>
      </c>
      <c r="E23" s="1">
        <v>3.3456080799999999</v>
      </c>
      <c r="F23" s="1">
        <v>4.8374209099999996</v>
      </c>
      <c r="G23" s="11">
        <v>4.8330707999999998</v>
      </c>
      <c r="H23" s="24">
        <f t="shared" ref="H23:H24" si="4">AVERAGE(C23:G23)</f>
        <v>4.3755137800000004</v>
      </c>
      <c r="I23" s="24">
        <f t="shared" ref="I23:I24" si="5">STDEV(C23:G23)</f>
        <v>0.6404112642627563</v>
      </c>
      <c r="K23" s="59">
        <f>TTEST(C23:G23, C24:G24,2,1)</f>
        <v>7.3496932659175701E-3</v>
      </c>
    </row>
    <row r="24" spans="1:11">
      <c r="B24" s="36" t="s">
        <v>7</v>
      </c>
      <c r="C24" s="12">
        <v>4.2305592599999997</v>
      </c>
      <c r="D24" s="13">
        <v>1.86739319</v>
      </c>
      <c r="E24" s="13">
        <v>1.9690787700000001</v>
      </c>
      <c r="F24" s="13">
        <v>3.0717111300000002</v>
      </c>
      <c r="G24" s="14">
        <v>3.2810464600000002</v>
      </c>
      <c r="H24" s="26">
        <f t="shared" si="4"/>
        <v>2.8839577620000001</v>
      </c>
      <c r="I24" s="26">
        <f t="shared" si="5"/>
        <v>0.98446349027515978</v>
      </c>
    </row>
    <row r="28" spans="1:11">
      <c r="A28" s="18" t="s">
        <v>74</v>
      </c>
    </row>
  </sheetData>
  <mergeCells count="4">
    <mergeCell ref="B3:B5"/>
    <mergeCell ref="C11:G11"/>
    <mergeCell ref="C16:G16"/>
    <mergeCell ref="C21:G21"/>
  </mergeCells>
  <phoneticPr fontId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B8949C-45DE-E54E-9776-B303335AB67F}">
  <dimension ref="A1:K53"/>
  <sheetViews>
    <sheetView workbookViewId="0"/>
  </sheetViews>
  <sheetFormatPr baseColWidth="10" defaultRowHeight="20"/>
  <cols>
    <col min="2" max="2" width="17.28515625" customWidth="1"/>
  </cols>
  <sheetData>
    <row r="1" spans="1:11">
      <c r="A1" s="18" t="s">
        <v>54</v>
      </c>
    </row>
    <row r="3" spans="1:11">
      <c r="B3" s="18"/>
      <c r="C3" s="18"/>
      <c r="D3" s="68" t="s">
        <v>3</v>
      </c>
      <c r="E3" s="69"/>
      <c r="F3" s="69"/>
      <c r="G3" s="69"/>
      <c r="H3" s="69"/>
      <c r="I3" s="70"/>
      <c r="J3" s="21" t="s">
        <v>1</v>
      </c>
      <c r="K3" s="20" t="s">
        <v>2</v>
      </c>
    </row>
    <row r="4" spans="1:11">
      <c r="B4" s="61" t="s">
        <v>40</v>
      </c>
      <c r="C4" s="4">
        <v>2</v>
      </c>
      <c r="D4" s="7">
        <v>1.0618704699999999</v>
      </c>
      <c r="E4" s="8">
        <v>1.032905199</v>
      </c>
      <c r="F4" s="8">
        <v>0.84341904899999998</v>
      </c>
      <c r="G4" s="8">
        <v>1.0416776940000001</v>
      </c>
      <c r="H4" s="8">
        <v>0.96351947000000004</v>
      </c>
      <c r="I4" s="9">
        <v>1.0714113270000001</v>
      </c>
      <c r="J4" s="23">
        <f>AVERAGE(D4:I4)</f>
        <v>1.0024672015</v>
      </c>
      <c r="K4" s="23">
        <f>STDEV(D4:I4)</f>
        <v>8.6670889883518287E-2</v>
      </c>
    </row>
    <row r="5" spans="1:11">
      <c r="B5" s="62"/>
      <c r="C5" s="5">
        <v>10</v>
      </c>
      <c r="D5" s="10">
        <v>1.156469223</v>
      </c>
      <c r="E5" s="1">
        <v>1.112110326</v>
      </c>
      <c r="F5" s="1">
        <v>0.92640810399999995</v>
      </c>
      <c r="G5" s="1">
        <v>0.966478057</v>
      </c>
      <c r="H5" s="1">
        <v>1.023735694</v>
      </c>
      <c r="I5" s="11">
        <v>1.0953888540000001</v>
      </c>
      <c r="J5" s="24">
        <f t="shared" ref="J5:J10" si="0">AVERAGE(D5:I5)</f>
        <v>1.046765043</v>
      </c>
      <c r="K5" s="24">
        <f t="shared" ref="K5:K10" si="1">STDEV(D5:I5)</f>
        <v>8.9589543940980024E-2</v>
      </c>
    </row>
    <row r="6" spans="1:11">
      <c r="B6" s="62"/>
      <c r="C6" s="5">
        <v>20</v>
      </c>
      <c r="D6" s="10">
        <v>0.95432753400000003</v>
      </c>
      <c r="E6" s="1">
        <v>1.029111957</v>
      </c>
      <c r="F6" s="1">
        <v>0.57835444499999999</v>
      </c>
      <c r="G6" s="1">
        <v>0.95917679899999997</v>
      </c>
      <c r="H6" s="1">
        <v>0.94867913400000003</v>
      </c>
      <c r="I6" s="11">
        <v>0.86541831800000002</v>
      </c>
      <c r="J6" s="24">
        <f t="shared" si="0"/>
        <v>0.88917803116666649</v>
      </c>
      <c r="K6" s="24">
        <f t="shared" si="1"/>
        <v>0.16089872326553661</v>
      </c>
    </row>
    <row r="7" spans="1:11">
      <c r="B7" s="62"/>
      <c r="C7" s="5">
        <v>35</v>
      </c>
      <c r="D7" s="10">
        <v>0.27235733600000001</v>
      </c>
      <c r="E7" s="1">
        <v>0.497215609</v>
      </c>
      <c r="F7" s="1">
        <v>0.25087185099999998</v>
      </c>
      <c r="G7" s="1">
        <v>0.33656629500000002</v>
      </c>
      <c r="H7" s="1">
        <v>0.117355378</v>
      </c>
      <c r="I7" s="11">
        <v>0.20333252399999999</v>
      </c>
      <c r="J7" s="24">
        <f t="shared" si="0"/>
        <v>0.27961649883333334</v>
      </c>
      <c r="K7" s="24">
        <f t="shared" si="1"/>
        <v>0.12932093287887739</v>
      </c>
    </row>
    <row r="8" spans="1:11">
      <c r="B8" s="62"/>
      <c r="C8" s="5">
        <v>50</v>
      </c>
      <c r="D8" s="10">
        <v>0</v>
      </c>
      <c r="E8" s="1">
        <v>0</v>
      </c>
      <c r="F8" s="1">
        <v>0</v>
      </c>
      <c r="G8" s="1">
        <v>0</v>
      </c>
      <c r="H8" s="1">
        <v>0</v>
      </c>
      <c r="I8" s="11">
        <v>0</v>
      </c>
      <c r="J8" s="24">
        <f t="shared" si="0"/>
        <v>0</v>
      </c>
      <c r="K8" s="24">
        <f t="shared" si="1"/>
        <v>0</v>
      </c>
    </row>
    <row r="9" spans="1:11">
      <c r="B9" s="62"/>
      <c r="C9" s="5">
        <v>100</v>
      </c>
      <c r="D9" s="10">
        <v>0</v>
      </c>
      <c r="E9" s="1">
        <v>0</v>
      </c>
      <c r="F9" s="1">
        <v>0</v>
      </c>
      <c r="G9" s="1">
        <v>0</v>
      </c>
      <c r="H9" s="1">
        <v>0</v>
      </c>
      <c r="I9" s="11">
        <v>0</v>
      </c>
      <c r="J9" s="24">
        <f t="shared" si="0"/>
        <v>0</v>
      </c>
      <c r="K9" s="24">
        <f t="shared" si="1"/>
        <v>0</v>
      </c>
    </row>
    <row r="10" spans="1:11">
      <c r="B10" s="63"/>
      <c r="C10" s="6">
        <v>200</v>
      </c>
      <c r="D10" s="12">
        <v>0</v>
      </c>
      <c r="E10" s="13">
        <v>0</v>
      </c>
      <c r="F10" s="13">
        <v>0</v>
      </c>
      <c r="G10" s="13">
        <v>0</v>
      </c>
      <c r="H10" s="13">
        <v>0</v>
      </c>
      <c r="I10" s="14">
        <v>0</v>
      </c>
      <c r="J10" s="26">
        <f t="shared" si="0"/>
        <v>0</v>
      </c>
      <c r="K10" s="26">
        <f t="shared" si="1"/>
        <v>0</v>
      </c>
    </row>
    <row r="12" spans="1:11">
      <c r="B12" s="18"/>
      <c r="C12" s="18"/>
      <c r="D12" s="68" t="s">
        <v>3</v>
      </c>
      <c r="E12" s="69"/>
      <c r="F12" s="69"/>
      <c r="G12" s="69"/>
      <c r="H12" s="69"/>
      <c r="I12" s="70"/>
      <c r="J12" s="21" t="s">
        <v>1</v>
      </c>
      <c r="K12" s="20" t="s">
        <v>2</v>
      </c>
    </row>
    <row r="13" spans="1:11">
      <c r="B13" s="61" t="s">
        <v>41</v>
      </c>
      <c r="C13" s="4">
        <v>2</v>
      </c>
      <c r="D13" s="1">
        <v>0.81571537000000005</v>
      </c>
      <c r="E13" s="1">
        <v>0.94514679999999995</v>
      </c>
      <c r="F13" s="1">
        <v>1.15035844</v>
      </c>
      <c r="G13" s="1">
        <v>0.88675424999999997</v>
      </c>
      <c r="H13" s="1">
        <v>0.98467302999999995</v>
      </c>
      <c r="I13" s="1">
        <v>1.45268172</v>
      </c>
      <c r="J13" s="23">
        <f>AVERAGE(D13:I13)</f>
        <v>1.0392216016666667</v>
      </c>
      <c r="K13" s="23">
        <f>STDEV(D13:I13)</f>
        <v>0.23165820088419883</v>
      </c>
    </row>
    <row r="14" spans="1:11">
      <c r="B14" s="62"/>
      <c r="C14" s="5">
        <v>10</v>
      </c>
      <c r="D14" s="1">
        <v>1.04608032</v>
      </c>
      <c r="E14" s="1">
        <v>1.0430652899999999</v>
      </c>
      <c r="F14" s="1">
        <v>0.98868794000000004</v>
      </c>
      <c r="G14" s="1">
        <v>0.68429490000000004</v>
      </c>
      <c r="H14" s="1">
        <v>0.84125238000000002</v>
      </c>
      <c r="I14" s="1">
        <v>1.2586788200000001</v>
      </c>
      <c r="J14" s="24">
        <f t="shared" ref="J14:J19" si="2">AVERAGE(D14:I14)</f>
        <v>0.97700994166666677</v>
      </c>
      <c r="K14" s="24">
        <f t="shared" ref="K14:K19" si="3">STDEV(D14:I14)</f>
        <v>0.19632624380901093</v>
      </c>
    </row>
    <row r="15" spans="1:11">
      <c r="B15" s="62"/>
      <c r="C15" s="5">
        <v>20</v>
      </c>
      <c r="D15" s="1">
        <v>0.70501219999999998</v>
      </c>
      <c r="E15" s="1">
        <v>0.8382117</v>
      </c>
      <c r="F15" s="1">
        <v>1.0624945100000001</v>
      </c>
      <c r="G15" s="1">
        <v>0.56159135999999998</v>
      </c>
      <c r="H15" s="1">
        <v>0.54611304000000005</v>
      </c>
      <c r="I15" s="1">
        <v>0.90067341999999995</v>
      </c>
      <c r="J15" s="24">
        <f t="shared" si="2"/>
        <v>0.76901603833333321</v>
      </c>
      <c r="K15" s="24">
        <f t="shared" si="3"/>
        <v>0.20251348312726739</v>
      </c>
    </row>
    <row r="16" spans="1:11">
      <c r="B16" s="62"/>
      <c r="C16" s="5">
        <v>30</v>
      </c>
      <c r="D16" s="1">
        <v>0.26829395</v>
      </c>
      <c r="E16" s="1">
        <v>0.44097629999999999</v>
      </c>
      <c r="F16" s="1">
        <v>0.45885811999999998</v>
      </c>
      <c r="G16" s="1">
        <v>0.50769244000000002</v>
      </c>
      <c r="H16" s="1">
        <v>0.31779846</v>
      </c>
      <c r="I16" s="1">
        <v>0.50053552999999995</v>
      </c>
      <c r="J16" s="24">
        <f t="shared" si="2"/>
        <v>0.41569246666666665</v>
      </c>
      <c r="K16" s="24">
        <f t="shared" si="3"/>
        <v>9.9473057258361461E-2</v>
      </c>
    </row>
    <row r="17" spans="2:11">
      <c r="B17" s="62"/>
      <c r="C17" s="5">
        <v>50</v>
      </c>
      <c r="D17" s="1">
        <v>7.5764849999999995E-2</v>
      </c>
      <c r="E17" s="1">
        <v>0</v>
      </c>
      <c r="F17" s="1">
        <v>0</v>
      </c>
      <c r="G17" s="1">
        <v>0</v>
      </c>
      <c r="H17" s="1">
        <v>0</v>
      </c>
      <c r="I17" s="1">
        <v>0</v>
      </c>
      <c r="J17" s="24">
        <f t="shared" si="2"/>
        <v>1.2627474999999999E-2</v>
      </c>
      <c r="K17" s="24">
        <f t="shared" si="3"/>
        <v>3.093087048975101E-2</v>
      </c>
    </row>
    <row r="18" spans="2:11">
      <c r="B18" s="62"/>
      <c r="C18" s="5">
        <v>100</v>
      </c>
      <c r="D18" s="1">
        <v>0</v>
      </c>
      <c r="E18" s="1">
        <v>0</v>
      </c>
      <c r="F18" s="1">
        <v>5.0082649999999999E-2</v>
      </c>
      <c r="G18" s="1">
        <v>0</v>
      </c>
      <c r="H18" s="1">
        <v>0</v>
      </c>
      <c r="I18" s="1">
        <v>3.1859499999999999E-2</v>
      </c>
      <c r="J18" s="24">
        <f t="shared" si="2"/>
        <v>1.3657024999999998E-2</v>
      </c>
      <c r="K18" s="24">
        <f t="shared" si="3"/>
        <v>2.1928126140501606E-2</v>
      </c>
    </row>
    <row r="19" spans="2:11">
      <c r="B19" s="63"/>
      <c r="C19" s="6">
        <v>200</v>
      </c>
      <c r="D19" s="12">
        <v>0.40124937999999999</v>
      </c>
      <c r="E19" s="13">
        <v>0</v>
      </c>
      <c r="F19" s="13">
        <v>0</v>
      </c>
      <c r="G19" s="13">
        <v>0.11461436999999999</v>
      </c>
      <c r="H19" s="13">
        <v>0</v>
      </c>
      <c r="I19" s="14">
        <v>2.8476629999999999E-2</v>
      </c>
      <c r="J19" s="26">
        <f t="shared" si="2"/>
        <v>9.0723396666666664E-2</v>
      </c>
      <c r="K19" s="26">
        <f t="shared" si="3"/>
        <v>0.15847020477087428</v>
      </c>
    </row>
    <row r="21" spans="2:11">
      <c r="B21" s="18"/>
      <c r="C21" s="18"/>
      <c r="D21" s="68" t="s">
        <v>3</v>
      </c>
      <c r="E21" s="69"/>
      <c r="F21" s="69"/>
      <c r="G21" s="69"/>
      <c r="H21" s="69"/>
      <c r="I21" s="70"/>
      <c r="J21" s="21" t="s">
        <v>1</v>
      </c>
      <c r="K21" s="20" t="s">
        <v>2</v>
      </c>
    </row>
    <row r="22" spans="2:11" ht="20" customHeight="1">
      <c r="B22" s="61" t="s">
        <v>42</v>
      </c>
      <c r="C22" s="4">
        <v>2</v>
      </c>
      <c r="D22" s="7">
        <v>0.78503065999999999</v>
      </c>
      <c r="E22" s="8">
        <v>0.88106428000000003</v>
      </c>
      <c r="F22" s="8">
        <v>0.92284270999999995</v>
      </c>
      <c r="G22" s="8">
        <v>0.89591975999999995</v>
      </c>
      <c r="H22" s="8">
        <v>1.10871736</v>
      </c>
      <c r="I22" s="9">
        <v>0.86965990000000004</v>
      </c>
      <c r="J22" s="23">
        <f>AVERAGE(D22:I22)</f>
        <v>0.91053911166666668</v>
      </c>
      <c r="K22" s="23">
        <f>STDEV(D22:I22)</f>
        <v>0.10764011257482052</v>
      </c>
    </row>
    <row r="23" spans="2:11">
      <c r="B23" s="74"/>
      <c r="C23" s="5">
        <v>5</v>
      </c>
      <c r="D23" s="10">
        <v>0.80050326999999999</v>
      </c>
      <c r="E23" s="1">
        <v>0.968889</v>
      </c>
      <c r="F23" s="1">
        <v>0.97718119999999997</v>
      </c>
      <c r="G23" s="1">
        <v>0.80288263000000004</v>
      </c>
      <c r="H23" s="1">
        <v>0.96671746999999997</v>
      </c>
      <c r="I23" s="11">
        <v>0.88036088999999995</v>
      </c>
      <c r="J23" s="24">
        <f t="shared" ref="J23:J28" si="4">AVERAGE(D23:I23)</f>
        <v>0.89942241000000001</v>
      </c>
      <c r="K23" s="24">
        <f t="shared" ref="K23:K28" si="5">STDEV(D23:I23)</f>
        <v>8.3509195391159405E-2</v>
      </c>
    </row>
    <row r="24" spans="2:11">
      <c r="B24" s="74"/>
      <c r="C24" s="5">
        <v>10</v>
      </c>
      <c r="D24" s="10">
        <v>0.93566958</v>
      </c>
      <c r="E24" s="1">
        <v>0.98841100000000004</v>
      </c>
      <c r="F24" s="1">
        <v>1.00304992</v>
      </c>
      <c r="G24" s="1">
        <v>0.67563737999999995</v>
      </c>
      <c r="H24" s="1">
        <v>0.90099994999999999</v>
      </c>
      <c r="I24" s="11">
        <v>0.64294945000000003</v>
      </c>
      <c r="J24" s="24">
        <f t="shared" si="4"/>
        <v>0.85778621333333327</v>
      </c>
      <c r="K24" s="24">
        <f t="shared" si="5"/>
        <v>0.15838602057664022</v>
      </c>
    </row>
    <row r="25" spans="2:11">
      <c r="B25" s="74"/>
      <c r="C25" s="5">
        <v>20</v>
      </c>
      <c r="D25" s="10">
        <v>0.77626424999999999</v>
      </c>
      <c r="E25" s="1">
        <v>0.93356338000000005</v>
      </c>
      <c r="F25" s="1">
        <v>0.80224207999999997</v>
      </c>
      <c r="G25" s="1">
        <v>0.76113092999999998</v>
      </c>
      <c r="H25" s="1">
        <v>0.99523421000000001</v>
      </c>
      <c r="I25" s="11">
        <v>0.59209579999999995</v>
      </c>
      <c r="J25" s="24">
        <f t="shared" si="4"/>
        <v>0.81008844166666671</v>
      </c>
      <c r="K25" s="24">
        <f t="shared" si="5"/>
        <v>0.14187902384134921</v>
      </c>
    </row>
    <row r="26" spans="2:11">
      <c r="B26" s="74"/>
      <c r="C26" s="5">
        <v>30</v>
      </c>
      <c r="D26" s="10">
        <v>0.53053141999999998</v>
      </c>
      <c r="E26" s="1">
        <v>0.93227539999999998</v>
      </c>
      <c r="F26" s="1">
        <v>0.47080829000000002</v>
      </c>
      <c r="G26" s="1">
        <v>0.25868738000000002</v>
      </c>
      <c r="H26" s="1">
        <v>0.75941325000000004</v>
      </c>
      <c r="I26" s="11">
        <v>0.26080249999999999</v>
      </c>
      <c r="J26" s="24">
        <f t="shared" si="4"/>
        <v>0.53541970666666672</v>
      </c>
      <c r="K26" s="24">
        <f t="shared" si="5"/>
        <v>0.26976340378786018</v>
      </c>
    </row>
    <row r="27" spans="2:11">
      <c r="B27" s="74"/>
      <c r="C27" s="5">
        <v>40</v>
      </c>
      <c r="D27" s="10">
        <v>0.15292232</v>
      </c>
      <c r="E27" s="1">
        <v>0.69532368</v>
      </c>
      <c r="F27" s="1">
        <v>0.54249895000000004</v>
      </c>
      <c r="G27" s="1">
        <v>0.23056858</v>
      </c>
      <c r="H27" s="1">
        <v>0.48731374999999999</v>
      </c>
      <c r="I27" s="11">
        <v>0.57332625999999998</v>
      </c>
      <c r="J27" s="24">
        <f t="shared" si="4"/>
        <v>0.4469922566666667</v>
      </c>
      <c r="K27" s="24">
        <f t="shared" si="5"/>
        <v>0.2105670738658531</v>
      </c>
    </row>
    <row r="28" spans="2:11">
      <c r="B28" s="74"/>
      <c r="C28" s="5">
        <v>60</v>
      </c>
      <c r="D28" s="10">
        <v>0</v>
      </c>
      <c r="E28" s="1">
        <v>1.9858230000000001E-2</v>
      </c>
      <c r="F28" s="1">
        <v>2.7790659999999998E-2</v>
      </c>
      <c r="G28" s="1">
        <v>4.8437729999999998E-2</v>
      </c>
      <c r="H28" s="1">
        <v>0.14342727999999999</v>
      </c>
      <c r="I28" s="11">
        <v>4.0642989999999997E-2</v>
      </c>
      <c r="J28" s="26">
        <f t="shared" si="4"/>
        <v>4.6692814999999999E-2</v>
      </c>
      <c r="K28" s="26">
        <f t="shared" si="5"/>
        <v>5.0308661715681817E-2</v>
      </c>
    </row>
    <row r="29" spans="2:11">
      <c r="B29" s="74"/>
      <c r="C29" s="5">
        <v>80</v>
      </c>
      <c r="D29" s="10">
        <v>3.581173E-2</v>
      </c>
      <c r="E29" s="1">
        <v>9.73919E-3</v>
      </c>
      <c r="F29" s="1">
        <v>8.6048199999999991E-3</v>
      </c>
      <c r="G29" s="1">
        <v>9.1725769999999998E-2</v>
      </c>
      <c r="H29" s="1">
        <v>1.2834699999999999E-2</v>
      </c>
      <c r="I29" s="11">
        <v>0</v>
      </c>
      <c r="J29" s="24">
        <f t="shared" ref="J29:J31" si="6">AVERAGE(D29:I29)</f>
        <v>2.6452701666666665E-2</v>
      </c>
      <c r="K29" s="24">
        <f t="shared" ref="K29:K31" si="7">STDEV(D29:I29)</f>
        <v>3.4150398557177289E-2</v>
      </c>
    </row>
    <row r="30" spans="2:11">
      <c r="B30" s="74"/>
      <c r="C30" s="5">
        <v>120</v>
      </c>
      <c r="D30" s="10">
        <v>4.9586529999999997E-2</v>
      </c>
      <c r="E30" s="1">
        <v>0</v>
      </c>
      <c r="F30" s="1">
        <v>0</v>
      </c>
      <c r="G30" s="1">
        <v>0</v>
      </c>
      <c r="H30" s="1">
        <v>1.114883E-2</v>
      </c>
      <c r="I30" s="11">
        <v>0</v>
      </c>
      <c r="J30" s="24">
        <f t="shared" si="6"/>
        <v>1.0122559999999999E-2</v>
      </c>
      <c r="K30" s="24">
        <f t="shared" si="7"/>
        <v>1.9840983050686781E-2</v>
      </c>
    </row>
    <row r="31" spans="2:11">
      <c r="B31" s="75"/>
      <c r="C31" s="6">
        <v>200</v>
      </c>
      <c r="D31" s="12">
        <v>0</v>
      </c>
      <c r="E31" s="13">
        <v>0</v>
      </c>
      <c r="F31" s="13">
        <v>0</v>
      </c>
      <c r="G31" s="13">
        <v>0</v>
      </c>
      <c r="H31" s="13">
        <v>0</v>
      </c>
      <c r="I31" s="14">
        <v>0</v>
      </c>
      <c r="J31" s="26">
        <f t="shared" si="6"/>
        <v>0</v>
      </c>
      <c r="K31" s="26">
        <f t="shared" si="7"/>
        <v>0</v>
      </c>
    </row>
    <row r="33" spans="2:11">
      <c r="B33" s="18"/>
      <c r="C33" s="18"/>
      <c r="D33" s="68" t="s">
        <v>3</v>
      </c>
      <c r="E33" s="69"/>
      <c r="F33" s="69"/>
      <c r="G33" s="69"/>
      <c r="H33" s="69"/>
      <c r="I33" s="70"/>
      <c r="J33" s="21" t="s">
        <v>1</v>
      </c>
      <c r="K33" s="20" t="s">
        <v>2</v>
      </c>
    </row>
    <row r="34" spans="2:11" ht="18" customHeight="1">
      <c r="B34" s="61" t="s">
        <v>43</v>
      </c>
      <c r="C34" s="4">
        <v>2</v>
      </c>
      <c r="D34" s="7">
        <v>1.24462608</v>
      </c>
      <c r="E34" s="8">
        <v>0.85655426999999995</v>
      </c>
      <c r="F34" s="8">
        <v>1.1081699199999999</v>
      </c>
      <c r="G34" s="8">
        <v>1.2544250400000001</v>
      </c>
      <c r="H34" s="8">
        <v>0.87714161000000002</v>
      </c>
      <c r="I34" s="9">
        <v>1.35437721</v>
      </c>
      <c r="J34" s="23">
        <f>AVERAGE(D34:I34)</f>
        <v>1.1158823549999999</v>
      </c>
      <c r="K34" s="23">
        <f>STDEV(D34:I34)</f>
        <v>0.20830578427010035</v>
      </c>
    </row>
    <row r="35" spans="2:11">
      <c r="B35" s="74"/>
      <c r="C35" s="5">
        <v>5</v>
      </c>
      <c r="D35" s="10">
        <v>1.2026784500000001</v>
      </c>
      <c r="E35" s="1">
        <v>0.92969787000000004</v>
      </c>
      <c r="F35" s="1">
        <v>1.0553952900000001</v>
      </c>
      <c r="G35" s="1">
        <v>1.12299799</v>
      </c>
      <c r="H35" s="1">
        <v>1.0431817699999999</v>
      </c>
      <c r="I35" s="11">
        <v>1.0412732200000001</v>
      </c>
      <c r="J35" s="24">
        <f t="shared" ref="J35:J40" si="8">AVERAGE(D35:I35)</f>
        <v>1.0658707650000001</v>
      </c>
      <c r="K35" s="24">
        <f t="shared" ref="K35:K40" si="9">STDEV(D35:I35)</f>
        <v>9.1381053982270921E-2</v>
      </c>
    </row>
    <row r="36" spans="2:11">
      <c r="B36" s="74"/>
      <c r="C36" s="5">
        <v>10</v>
      </c>
      <c r="D36" s="10">
        <v>0.98769613000000001</v>
      </c>
      <c r="E36" s="1">
        <v>0.81632515999999999</v>
      </c>
      <c r="F36" s="1">
        <v>1.12547599</v>
      </c>
      <c r="G36" s="1">
        <v>1.1457330800000001</v>
      </c>
      <c r="H36" s="1">
        <v>0.89716605999999999</v>
      </c>
      <c r="I36" s="11">
        <v>1.26312129</v>
      </c>
      <c r="J36" s="24">
        <f t="shared" si="8"/>
        <v>1.0392529516666666</v>
      </c>
      <c r="K36" s="24">
        <f t="shared" si="9"/>
        <v>0.1681862383898772</v>
      </c>
    </row>
    <row r="37" spans="2:11">
      <c r="B37" s="74"/>
      <c r="C37" s="5">
        <v>20</v>
      </c>
      <c r="D37" s="10">
        <v>1.0333837400000001</v>
      </c>
      <c r="E37" s="1">
        <v>0.91794158000000003</v>
      </c>
      <c r="F37" s="1">
        <v>1.0891325700000001</v>
      </c>
      <c r="G37" s="1">
        <v>0.86728369000000005</v>
      </c>
      <c r="H37" s="1">
        <v>0.69813049999999999</v>
      </c>
      <c r="I37" s="11">
        <v>1.0856033300000001</v>
      </c>
      <c r="J37" s="24">
        <f t="shared" si="8"/>
        <v>0.94857923499999985</v>
      </c>
      <c r="K37" s="24">
        <f t="shared" si="9"/>
        <v>0.15231207901038943</v>
      </c>
    </row>
    <row r="38" spans="2:11">
      <c r="B38" s="74"/>
      <c r="C38" s="5">
        <v>40</v>
      </c>
      <c r="D38" s="10">
        <v>0.24039458999999999</v>
      </c>
      <c r="E38" s="1">
        <v>0.36146705000000001</v>
      </c>
      <c r="F38" s="1">
        <v>0.63163396999999999</v>
      </c>
      <c r="G38" s="1">
        <v>0.38754919999999998</v>
      </c>
      <c r="H38" s="1">
        <v>0.59824873000000001</v>
      </c>
      <c r="I38" s="11">
        <v>0.45054338999999999</v>
      </c>
      <c r="J38" s="24">
        <f t="shared" si="8"/>
        <v>0.44497282166666663</v>
      </c>
      <c r="K38" s="24">
        <f t="shared" si="9"/>
        <v>0.14865386554200732</v>
      </c>
    </row>
    <row r="39" spans="2:11">
      <c r="B39" s="74"/>
      <c r="C39" s="5">
        <v>80</v>
      </c>
      <c r="D39" s="10">
        <v>0.12191838000000001</v>
      </c>
      <c r="E39" s="1">
        <v>0.28745987000000001</v>
      </c>
      <c r="F39" s="1">
        <v>0.28852375000000002</v>
      </c>
      <c r="G39" s="1">
        <v>0.24215385</v>
      </c>
      <c r="H39" s="1">
        <v>0.38965139999999998</v>
      </c>
      <c r="I39" s="11">
        <v>0.14204228999999999</v>
      </c>
      <c r="J39" s="24">
        <f t="shared" si="8"/>
        <v>0.24529159</v>
      </c>
      <c r="K39" s="24">
        <f t="shared" si="9"/>
        <v>0.10037743824999905</v>
      </c>
    </row>
    <row r="40" spans="2:11" ht="20" customHeight="1">
      <c r="B40" s="74"/>
      <c r="C40" s="5">
        <v>120</v>
      </c>
      <c r="D40" s="10">
        <v>6.7223309999999994E-2</v>
      </c>
      <c r="E40" s="1">
        <v>2.2289369999999999E-2</v>
      </c>
      <c r="F40" s="1">
        <v>9.4139500000000008E-3</v>
      </c>
      <c r="G40" s="1">
        <v>0.13642188</v>
      </c>
      <c r="H40" s="1">
        <v>0.19140254000000001</v>
      </c>
      <c r="I40" s="11">
        <v>7.6843900000000007E-2</v>
      </c>
      <c r="J40" s="24">
        <f t="shared" si="8"/>
        <v>8.3932491666666664E-2</v>
      </c>
      <c r="K40" s="24">
        <f t="shared" si="9"/>
        <v>6.9263669497220667E-2</v>
      </c>
    </row>
    <row r="41" spans="2:11">
      <c r="B41" s="74"/>
      <c r="C41" s="5">
        <v>160</v>
      </c>
      <c r="D41" s="10">
        <v>4.4162010000000002E-2</v>
      </c>
      <c r="E41" s="1">
        <v>0</v>
      </c>
      <c r="F41" s="1">
        <v>8.3048559999999993E-2</v>
      </c>
      <c r="G41" s="1">
        <v>1.3861780000000001E-2</v>
      </c>
      <c r="H41" s="1">
        <v>2.812833E-2</v>
      </c>
      <c r="I41" s="11">
        <v>0</v>
      </c>
      <c r="J41" s="24">
        <f t="shared" ref="J41:J42" si="10">AVERAGE(D41:I41)</f>
        <v>2.8200113333333332E-2</v>
      </c>
      <c r="K41" s="24">
        <f t="shared" ref="K41:K42" si="11">STDEV(D41:I41)</f>
        <v>3.1809495395538519E-2</v>
      </c>
    </row>
    <row r="42" spans="2:11">
      <c r="B42" s="75"/>
      <c r="C42" s="6">
        <v>200</v>
      </c>
      <c r="D42" s="12">
        <v>1.9882159999999999E-2</v>
      </c>
      <c r="E42" s="13">
        <v>0</v>
      </c>
      <c r="F42" s="13">
        <v>0</v>
      </c>
      <c r="G42" s="13">
        <v>0</v>
      </c>
      <c r="H42" s="13">
        <v>2.3065329999999998E-2</v>
      </c>
      <c r="I42" s="14">
        <v>5.4126630000000002E-2</v>
      </c>
      <c r="J42" s="26">
        <f t="shared" si="10"/>
        <v>1.6179019999999999E-2</v>
      </c>
      <c r="K42" s="26">
        <f t="shared" si="11"/>
        <v>2.1384282454499148E-2</v>
      </c>
    </row>
    <row r="43" spans="2:11">
      <c r="B43" s="60"/>
      <c r="C43" s="1"/>
    </row>
    <row r="44" spans="2:11">
      <c r="B44" s="18"/>
      <c r="C44" s="18"/>
      <c r="D44" s="68" t="s">
        <v>3</v>
      </c>
      <c r="E44" s="69"/>
      <c r="F44" s="69"/>
      <c r="G44" s="69"/>
      <c r="H44" s="69"/>
      <c r="I44" s="70"/>
      <c r="J44" s="21" t="s">
        <v>1</v>
      </c>
      <c r="K44" s="20" t="s">
        <v>2</v>
      </c>
    </row>
    <row r="45" spans="2:11" ht="18" customHeight="1">
      <c r="B45" s="61" t="s">
        <v>44</v>
      </c>
      <c r="C45" s="4">
        <v>2</v>
      </c>
      <c r="D45" s="7">
        <v>1.35907757</v>
      </c>
      <c r="E45" s="8">
        <v>1.09769304</v>
      </c>
      <c r="F45" s="8">
        <v>1.1793096700000001</v>
      </c>
      <c r="G45" s="8">
        <v>0.75244423000000005</v>
      </c>
      <c r="H45" s="8">
        <v>1.0334468000000001</v>
      </c>
      <c r="I45" s="9">
        <v>1.15282178</v>
      </c>
      <c r="J45" s="23">
        <f>AVERAGE(D45:I45)</f>
        <v>1.0957988483333334</v>
      </c>
      <c r="K45" s="23">
        <f>STDEV(D45:I45)</f>
        <v>0.20066146474996116</v>
      </c>
    </row>
    <row r="46" spans="2:11">
      <c r="B46" s="74"/>
      <c r="C46" s="5">
        <v>5</v>
      </c>
      <c r="D46" s="10">
        <v>1.33167656</v>
      </c>
      <c r="E46" s="1">
        <v>1.23248782</v>
      </c>
      <c r="F46" s="1">
        <v>0.97432573</v>
      </c>
      <c r="G46" s="1">
        <v>0.44070934</v>
      </c>
      <c r="H46" s="1">
        <v>0.90050501000000005</v>
      </c>
      <c r="I46" s="11">
        <v>0.67833756999999995</v>
      </c>
      <c r="J46" s="24">
        <f t="shared" ref="J46:J51" si="12">AVERAGE(D46:I46)</f>
        <v>0.9263403383333334</v>
      </c>
      <c r="K46" s="24">
        <f t="shared" ref="K46:K51" si="13">STDEV(D46:I46)</f>
        <v>0.33416661555953553</v>
      </c>
    </row>
    <row r="47" spans="2:11">
      <c r="B47" s="74"/>
      <c r="C47" s="5">
        <v>10</v>
      </c>
      <c r="D47" s="10">
        <v>1.38079438</v>
      </c>
      <c r="E47" s="1">
        <v>1.0703526400000001</v>
      </c>
      <c r="F47" s="1">
        <v>0.90257262999999999</v>
      </c>
      <c r="G47" s="1">
        <v>0.79713608999999996</v>
      </c>
      <c r="H47" s="1">
        <v>0.85644991999999998</v>
      </c>
      <c r="I47" s="11">
        <v>1.12797554</v>
      </c>
      <c r="J47" s="24">
        <f t="shared" si="12"/>
        <v>1.0225468666666666</v>
      </c>
      <c r="K47" s="24">
        <f t="shared" si="13"/>
        <v>0.21657973558371144</v>
      </c>
    </row>
    <row r="48" spans="2:11">
      <c r="B48" s="74"/>
      <c r="C48" s="5">
        <v>20</v>
      </c>
      <c r="D48" s="10">
        <v>0.76981648999999996</v>
      </c>
      <c r="E48" s="1">
        <v>0.86474551</v>
      </c>
      <c r="F48" s="1">
        <v>1.0409721999999999</v>
      </c>
      <c r="G48" s="1">
        <v>0.81858255000000002</v>
      </c>
      <c r="H48" s="1">
        <v>0.8376574</v>
      </c>
      <c r="I48" s="11">
        <v>0.96053697999999998</v>
      </c>
      <c r="J48" s="24">
        <f t="shared" si="12"/>
        <v>0.88205185499999983</v>
      </c>
      <c r="K48" s="24">
        <f t="shared" si="13"/>
        <v>0.10031061553700001</v>
      </c>
    </row>
    <row r="49" spans="2:11">
      <c r="B49" s="74"/>
      <c r="C49" s="5">
        <v>40</v>
      </c>
      <c r="D49" s="10">
        <v>0.74729005999999998</v>
      </c>
      <c r="E49" s="1">
        <v>0.73613815999999999</v>
      </c>
      <c r="F49" s="1">
        <v>0.59473226000000001</v>
      </c>
      <c r="G49" s="1">
        <v>0.4741303</v>
      </c>
      <c r="H49" s="1">
        <v>1.0010423900000001</v>
      </c>
      <c r="I49" s="11">
        <v>0.37051167000000002</v>
      </c>
      <c r="J49" s="24">
        <f t="shared" si="12"/>
        <v>0.65397413999999998</v>
      </c>
      <c r="K49" s="24">
        <f t="shared" si="13"/>
        <v>0.22455268259205896</v>
      </c>
    </row>
    <row r="50" spans="2:11">
      <c r="B50" s="74"/>
      <c r="C50" s="5">
        <v>80</v>
      </c>
      <c r="D50" s="10">
        <v>0.23065630000000001</v>
      </c>
      <c r="E50" s="1">
        <v>0.36863742999999999</v>
      </c>
      <c r="F50" s="1">
        <v>0.36076613000000002</v>
      </c>
      <c r="G50" s="1">
        <v>0.25298471</v>
      </c>
      <c r="H50" s="1">
        <v>0.47917767999999999</v>
      </c>
      <c r="I50" s="11">
        <v>0.33906763000000001</v>
      </c>
      <c r="J50" s="24">
        <f t="shared" si="12"/>
        <v>0.33854831333333335</v>
      </c>
      <c r="K50" s="24">
        <f t="shared" si="13"/>
        <v>8.9596530663397927E-2</v>
      </c>
    </row>
    <row r="51" spans="2:11">
      <c r="B51" s="74"/>
      <c r="C51" s="5">
        <v>120</v>
      </c>
      <c r="D51" s="10">
        <v>0.3561532</v>
      </c>
      <c r="E51" s="1">
        <v>0.31457362</v>
      </c>
      <c r="F51" s="1">
        <v>0.31124337000000002</v>
      </c>
      <c r="G51" s="1">
        <v>3.4642949999999999E-2</v>
      </c>
      <c r="H51" s="1">
        <v>0.56585014</v>
      </c>
      <c r="I51" s="11">
        <v>0.30678282000000001</v>
      </c>
      <c r="J51" s="24">
        <f t="shared" si="12"/>
        <v>0.31487435000000003</v>
      </c>
      <c r="K51" s="24">
        <f t="shared" si="13"/>
        <v>0.1692933403778428</v>
      </c>
    </row>
    <row r="52" spans="2:11">
      <c r="B52" s="74"/>
      <c r="C52" s="5">
        <v>160</v>
      </c>
      <c r="D52" s="10">
        <v>0.57256045</v>
      </c>
      <c r="E52" s="1">
        <v>0.38196999999999998</v>
      </c>
      <c r="F52" s="1">
        <v>0.18096970000000001</v>
      </c>
      <c r="G52" s="1">
        <v>9.3048199999999998E-2</v>
      </c>
      <c r="H52" s="1">
        <v>0.63844588999999996</v>
      </c>
      <c r="I52" s="11">
        <v>0.35971106000000003</v>
      </c>
      <c r="J52" s="24">
        <f t="shared" ref="J52:J53" si="14">AVERAGE(D52:I52)</f>
        <v>0.37111754999999996</v>
      </c>
      <c r="K52" s="24">
        <f t="shared" ref="K52:K53" si="15">STDEV(D52:I52)</f>
        <v>0.21249486359991537</v>
      </c>
    </row>
    <row r="53" spans="2:11">
      <c r="B53" s="75"/>
      <c r="C53" s="6">
        <v>200</v>
      </c>
      <c r="D53" s="12">
        <v>0.57727762000000005</v>
      </c>
      <c r="E53" s="13">
        <v>0.46069173000000002</v>
      </c>
      <c r="F53" s="13">
        <v>0.30745791</v>
      </c>
      <c r="G53" s="13">
        <v>0.19304963</v>
      </c>
      <c r="H53" s="13">
        <v>0.56349800999999999</v>
      </c>
      <c r="I53" s="14">
        <v>0.33268240999999998</v>
      </c>
      <c r="J53" s="26">
        <f t="shared" si="14"/>
        <v>0.40577621833333333</v>
      </c>
      <c r="K53" s="26">
        <f t="shared" si="15"/>
        <v>0.15334040805731836</v>
      </c>
    </row>
  </sheetData>
  <mergeCells count="10">
    <mergeCell ref="D3:I3"/>
    <mergeCell ref="B4:B10"/>
    <mergeCell ref="D12:I12"/>
    <mergeCell ref="B13:B19"/>
    <mergeCell ref="D21:I21"/>
    <mergeCell ref="D33:I33"/>
    <mergeCell ref="B45:B53"/>
    <mergeCell ref="D44:I44"/>
    <mergeCell ref="B22:B31"/>
    <mergeCell ref="B34:B42"/>
  </mergeCells>
  <phoneticPr fontId="1"/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C5718-4265-8649-9BA4-098D8D925F8E}">
  <dimension ref="A1:G9"/>
  <sheetViews>
    <sheetView workbookViewId="0"/>
  </sheetViews>
  <sheetFormatPr baseColWidth="10" defaultRowHeight="16"/>
  <cols>
    <col min="1" max="1" width="10.7109375" style="18"/>
    <col min="2" max="2" width="17.7109375" style="18" customWidth="1"/>
    <col min="3" max="16384" width="10.7109375" style="18"/>
  </cols>
  <sheetData>
    <row r="1" spans="1:7">
      <c r="A1" s="18" t="s">
        <v>51</v>
      </c>
    </row>
    <row r="2" spans="1:7">
      <c r="C2" s="33"/>
      <c r="D2" s="69" t="s">
        <v>50</v>
      </c>
      <c r="E2" s="69"/>
      <c r="F2" s="69"/>
      <c r="G2" s="70"/>
    </row>
    <row r="3" spans="1:7">
      <c r="C3" s="42"/>
      <c r="E3" s="83" t="s">
        <v>49</v>
      </c>
      <c r="F3" s="87"/>
      <c r="G3" s="88"/>
    </row>
    <row r="4" spans="1:7">
      <c r="C4" s="30" t="s">
        <v>21</v>
      </c>
      <c r="D4" s="28" t="s">
        <v>21</v>
      </c>
      <c r="E4" s="30" t="s">
        <v>45</v>
      </c>
      <c r="F4" s="30" t="s">
        <v>46</v>
      </c>
      <c r="G4" s="29" t="s">
        <v>47</v>
      </c>
    </row>
    <row r="5" spans="1:7" ht="33" customHeight="1">
      <c r="B5" s="61" t="s">
        <v>48</v>
      </c>
      <c r="C5" s="4">
        <v>1</v>
      </c>
      <c r="D5" s="8">
        <v>3.8476891900000001</v>
      </c>
      <c r="E5" s="4">
        <v>0.85627849</v>
      </c>
      <c r="F5" s="4">
        <v>1.02286327</v>
      </c>
      <c r="G5" s="9">
        <v>2.72870005</v>
      </c>
    </row>
    <row r="6" spans="1:7" ht="33" customHeight="1">
      <c r="B6" s="74"/>
      <c r="C6" s="5">
        <v>1</v>
      </c>
      <c r="D6" s="1">
        <v>4.2164552899999999</v>
      </c>
      <c r="E6" s="5">
        <v>1.0750964999999999</v>
      </c>
      <c r="F6" s="5">
        <v>1.41312861</v>
      </c>
      <c r="G6" s="11">
        <v>4.2280619799999997</v>
      </c>
    </row>
    <row r="7" spans="1:7" ht="33" customHeight="1">
      <c r="B7" s="75"/>
      <c r="C7" s="6">
        <v>1</v>
      </c>
      <c r="D7" s="13">
        <v>8.1709726400000005</v>
      </c>
      <c r="E7" s="6">
        <v>2.4882739599999999</v>
      </c>
      <c r="F7" s="6">
        <v>3.6541402199999999</v>
      </c>
      <c r="G7" s="14">
        <v>8.9038484600000007</v>
      </c>
    </row>
    <row r="8" spans="1:7">
      <c r="B8" s="22" t="s">
        <v>1</v>
      </c>
      <c r="C8" s="34">
        <f>AVERAGE(C5:C7)</f>
        <v>1</v>
      </c>
      <c r="D8" s="31">
        <f t="shared" ref="D8:G8" si="0">AVERAGE(D5:D7)</f>
        <v>5.4117057066666661</v>
      </c>
      <c r="E8" s="34">
        <f t="shared" si="0"/>
        <v>1.4732163166666667</v>
      </c>
      <c r="F8" s="34">
        <f t="shared" si="0"/>
        <v>2.0300440333333332</v>
      </c>
      <c r="G8" s="32">
        <f t="shared" si="0"/>
        <v>5.2868701633333339</v>
      </c>
    </row>
    <row r="9" spans="1:7">
      <c r="B9" s="21" t="s">
        <v>2</v>
      </c>
      <c r="C9" s="34">
        <f>STDEV(C5:C7)</f>
        <v>0</v>
      </c>
      <c r="D9" s="31">
        <f t="shared" ref="D9:G9" si="1">STDEV(D5:D7)</f>
        <v>2.396698273910876</v>
      </c>
      <c r="E9" s="34">
        <f t="shared" si="1"/>
        <v>0.88584809354773431</v>
      </c>
      <c r="F9" s="34">
        <f t="shared" si="1"/>
        <v>1.4199799563938342</v>
      </c>
      <c r="G9" s="32">
        <f t="shared" si="1"/>
        <v>3.2208571139064217</v>
      </c>
    </row>
  </sheetData>
  <mergeCells count="3">
    <mergeCell ref="B5:B7"/>
    <mergeCell ref="E3:G3"/>
    <mergeCell ref="D2:G2"/>
  </mergeCells>
  <phoneticPr fontId="1"/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D8FDFD-5729-7541-B559-FFED8D153362}">
  <dimension ref="A1:V11"/>
  <sheetViews>
    <sheetView workbookViewId="0"/>
  </sheetViews>
  <sheetFormatPr baseColWidth="10" defaultRowHeight="16"/>
  <cols>
    <col min="1" max="16384" width="10.7109375" style="18"/>
  </cols>
  <sheetData>
    <row r="1" spans="1:22">
      <c r="A1" s="18" t="s">
        <v>55</v>
      </c>
    </row>
    <row r="3" spans="1:22">
      <c r="C3" s="71" t="s">
        <v>21</v>
      </c>
      <c r="D3" s="72"/>
      <c r="E3" s="72"/>
      <c r="F3" s="21" t="s">
        <v>1</v>
      </c>
      <c r="G3" s="21" t="s">
        <v>2</v>
      </c>
      <c r="H3" s="71" t="s">
        <v>6</v>
      </c>
      <c r="I3" s="72"/>
      <c r="J3" s="72"/>
      <c r="K3" s="21" t="s">
        <v>1</v>
      </c>
      <c r="L3" s="21" t="s">
        <v>2</v>
      </c>
      <c r="M3" s="71" t="s">
        <v>7</v>
      </c>
      <c r="N3" s="72"/>
      <c r="O3" s="72"/>
      <c r="P3" s="21" t="s">
        <v>1</v>
      </c>
      <c r="Q3" s="21" t="s">
        <v>2</v>
      </c>
      <c r="R3" s="71" t="s">
        <v>27</v>
      </c>
      <c r="S3" s="72"/>
      <c r="T3" s="72"/>
      <c r="U3" s="21" t="s">
        <v>1</v>
      </c>
      <c r="V3" s="21" t="s">
        <v>2</v>
      </c>
    </row>
    <row r="4" spans="1:22">
      <c r="B4" s="22" t="s">
        <v>28</v>
      </c>
      <c r="C4" s="1">
        <v>0.368809</v>
      </c>
      <c r="D4" s="1">
        <v>0.34509450000000003</v>
      </c>
      <c r="E4" s="1">
        <v>0.32750050000000003</v>
      </c>
      <c r="F4" s="23">
        <f>AVERAGE(C4:E4)</f>
        <v>0.34713466666666665</v>
      </c>
      <c r="G4" s="23">
        <f>STDEV(C4:E4)</f>
        <v>2.0729682898764583E-2</v>
      </c>
      <c r="H4" s="1">
        <v>8.7733000000000005E-2</v>
      </c>
      <c r="I4" s="1">
        <v>5.7815999999999999E-2</v>
      </c>
      <c r="J4" s="1">
        <v>6.1402999999999999E-2</v>
      </c>
      <c r="K4" s="23">
        <f>AVERAGE(H4:J4)</f>
        <v>6.8984000000000004E-2</v>
      </c>
      <c r="L4" s="23">
        <f>STDEV(H4:J4)</f>
        <v>1.6335862174981727E-2</v>
      </c>
      <c r="M4" s="1">
        <v>5.1989999999999996E-3</v>
      </c>
      <c r="N4" s="1">
        <v>7.149E-3</v>
      </c>
      <c r="O4" s="1">
        <v>3.0544499999999999E-2</v>
      </c>
      <c r="P4" s="23">
        <f>AVERAGE(M4:O4)</f>
        <v>1.4297499999999999E-2</v>
      </c>
      <c r="Q4" s="23">
        <f>STDEV(M4:O4)</f>
        <v>1.4104055507193665E-2</v>
      </c>
      <c r="R4" s="1">
        <v>5.8149999999999999E-3</v>
      </c>
      <c r="S4" s="1">
        <v>3.4549499999999997E-2</v>
      </c>
      <c r="T4" s="1">
        <v>5.8319500000000003E-2</v>
      </c>
      <c r="U4" s="23">
        <f>AVERAGE(R4:T4)</f>
        <v>3.2894666666666662E-2</v>
      </c>
      <c r="V4" s="23">
        <f>STDEV(R4:T4)</f>
        <v>2.6291338594360957E-2</v>
      </c>
    </row>
    <row r="5" spans="1:22">
      <c r="B5" s="25" t="s">
        <v>29</v>
      </c>
      <c r="C5" s="12"/>
      <c r="D5" s="13"/>
      <c r="E5" s="13"/>
      <c r="F5" s="26"/>
      <c r="G5" s="26"/>
      <c r="H5" s="12">
        <v>0.238873</v>
      </c>
      <c r="I5" s="13">
        <v>0.28672399999999998</v>
      </c>
      <c r="J5" s="14">
        <v>0.23586499999999999</v>
      </c>
      <c r="K5" s="26">
        <f>AVERAGE(H5:J5)</f>
        <v>0.25382066666666664</v>
      </c>
      <c r="L5" s="26">
        <f>STDEV(H5:J5)</f>
        <v>2.8534786214957576E-2</v>
      </c>
      <c r="M5" s="12">
        <v>0.29215449999999998</v>
      </c>
      <c r="N5" s="13">
        <v>0.30275649999999998</v>
      </c>
      <c r="O5" s="14">
        <v>0.242896</v>
      </c>
      <c r="P5" s="26">
        <f>AVERAGE(M5:O5)</f>
        <v>0.27926899999999999</v>
      </c>
      <c r="Q5" s="26">
        <f>STDEV(M5:O5)</f>
        <v>3.194287006125153E-2</v>
      </c>
      <c r="R5" s="12">
        <v>2.1825500000000001E-2</v>
      </c>
      <c r="S5" s="13">
        <v>1.6756E-2</v>
      </c>
      <c r="T5" s="14">
        <v>7.4925E-3</v>
      </c>
      <c r="U5" s="26">
        <f>AVERAGE(R5:T5)</f>
        <v>1.5358000000000002E-2</v>
      </c>
      <c r="V5" s="26">
        <f>STDEV(R5:T5)</f>
        <v>7.2680482421348782E-3</v>
      </c>
    </row>
    <row r="10" spans="1:22">
      <c r="C10" s="1"/>
      <c r="D10" s="1"/>
      <c r="E10" s="1"/>
      <c r="H10" s="1"/>
      <c r="I10" s="1"/>
      <c r="J10" s="1"/>
      <c r="M10" s="1"/>
      <c r="N10" s="1"/>
      <c r="O10" s="1"/>
      <c r="R10" s="1"/>
      <c r="S10" s="1"/>
      <c r="T10" s="1"/>
    </row>
    <row r="11" spans="1:22">
      <c r="H11" s="1"/>
      <c r="I11" s="1"/>
      <c r="J11" s="1"/>
      <c r="M11" s="1"/>
      <c r="N11" s="1"/>
      <c r="O11" s="1"/>
      <c r="R11" s="1"/>
      <c r="S11" s="1"/>
      <c r="T11" s="1"/>
    </row>
  </sheetData>
  <mergeCells count="4">
    <mergeCell ref="C3:E3"/>
    <mergeCell ref="H3:J3"/>
    <mergeCell ref="M3:O3"/>
    <mergeCell ref="R3:T3"/>
  </mergeCells>
  <phoneticPr fontId="1"/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36FAC3-9AEB-6943-BEC4-0BDF0481ABEF}">
  <dimension ref="A1:K24"/>
  <sheetViews>
    <sheetView workbookViewId="0">
      <selection activeCell="L18" sqref="L18"/>
    </sheetView>
  </sheetViews>
  <sheetFormatPr baseColWidth="10" defaultRowHeight="20"/>
  <cols>
    <col min="2" max="2" width="15.7109375" customWidth="1"/>
  </cols>
  <sheetData>
    <row r="1" spans="1:11">
      <c r="A1" s="18" t="s">
        <v>56</v>
      </c>
    </row>
    <row r="2" spans="1:11">
      <c r="B2" s="18"/>
      <c r="C2" s="18"/>
      <c r="D2" s="68" t="s">
        <v>3</v>
      </c>
      <c r="E2" s="69"/>
      <c r="F2" s="69"/>
      <c r="G2" s="69"/>
      <c r="H2" s="69"/>
      <c r="I2" s="70"/>
      <c r="J2" s="21" t="s">
        <v>1</v>
      </c>
      <c r="K2" s="20" t="s">
        <v>2</v>
      </c>
    </row>
    <row r="3" spans="1:11">
      <c r="B3" s="61" t="s">
        <v>52</v>
      </c>
      <c r="C3" s="4">
        <v>0.05</v>
      </c>
      <c r="D3" s="1">
        <v>1.0823249399999999</v>
      </c>
      <c r="E3" s="1">
        <v>0.84196097000000003</v>
      </c>
      <c r="F3" s="1">
        <v>0.92183769999999998</v>
      </c>
      <c r="G3" s="1">
        <v>1.0948044800000001</v>
      </c>
      <c r="H3" s="1">
        <v>0.97471615</v>
      </c>
      <c r="I3" s="1">
        <v>0.86438048999999995</v>
      </c>
      <c r="J3" s="23">
        <f>AVERAGE(D3:I3)</f>
        <v>0.96333745500000012</v>
      </c>
      <c r="K3" s="23">
        <f>STDEV(D3:I3)</f>
        <v>0.10753421469179326</v>
      </c>
    </row>
    <row r="4" spans="1:11">
      <c r="B4" s="74"/>
      <c r="C4" s="5">
        <v>0.2</v>
      </c>
      <c r="D4" s="1">
        <v>0.91057255000000004</v>
      </c>
      <c r="E4" s="1">
        <v>0.80923769999999995</v>
      </c>
      <c r="F4" s="1">
        <v>0.75186748999999997</v>
      </c>
      <c r="G4" s="1">
        <v>0.92463834</v>
      </c>
      <c r="H4" s="1">
        <v>0.84889959000000004</v>
      </c>
      <c r="I4" s="1">
        <v>0.74289495000000005</v>
      </c>
      <c r="J4" s="24">
        <f t="shared" ref="J4:J11" si="0">AVERAGE(D4:I4)</f>
        <v>0.83135177000000005</v>
      </c>
      <c r="K4" s="24">
        <f t="shared" ref="K4:K11" si="1">STDEV(D4:I4)</f>
        <v>7.73532597587476E-2</v>
      </c>
    </row>
    <row r="5" spans="1:11">
      <c r="B5" s="74"/>
      <c r="C5" s="5">
        <v>0.5</v>
      </c>
      <c r="D5" s="1">
        <v>0.80370235999999995</v>
      </c>
      <c r="E5" s="1">
        <v>0.65850142</v>
      </c>
      <c r="F5" s="1">
        <v>0.75534950000000001</v>
      </c>
      <c r="G5" s="1">
        <v>0.78861798000000005</v>
      </c>
      <c r="H5" s="1">
        <v>0.71712891000000001</v>
      </c>
      <c r="I5" s="1">
        <v>0.78363609999999995</v>
      </c>
      <c r="J5" s="24">
        <f t="shared" si="0"/>
        <v>0.75115604499999999</v>
      </c>
      <c r="K5" s="24">
        <f t="shared" si="1"/>
        <v>5.4735320007947966E-2</v>
      </c>
    </row>
    <row r="6" spans="1:11">
      <c r="B6" s="74"/>
      <c r="C6" s="5">
        <v>1</v>
      </c>
      <c r="D6" s="1">
        <v>0.68588389000000005</v>
      </c>
      <c r="E6" s="1">
        <v>0.65063786999999995</v>
      </c>
      <c r="F6" s="1">
        <v>0.79129119000000003</v>
      </c>
      <c r="G6" s="1">
        <v>0.68728785999999997</v>
      </c>
      <c r="H6" s="1">
        <v>0.84338141</v>
      </c>
      <c r="I6" s="1">
        <v>0.56233160999999998</v>
      </c>
      <c r="J6" s="24">
        <f t="shared" si="0"/>
        <v>0.70346897166666666</v>
      </c>
      <c r="K6" s="24">
        <f t="shared" si="1"/>
        <v>0.10056855976586382</v>
      </c>
    </row>
    <row r="7" spans="1:11">
      <c r="B7" s="74"/>
      <c r="C7" s="5">
        <v>2</v>
      </c>
      <c r="D7" s="1">
        <v>0.61137008999999998</v>
      </c>
      <c r="E7" s="1">
        <v>0.55440714999999996</v>
      </c>
      <c r="F7" s="1">
        <v>0.50690950000000001</v>
      </c>
      <c r="G7" s="1">
        <v>0.60322388999999998</v>
      </c>
      <c r="H7" s="1">
        <v>0.50793513999999995</v>
      </c>
      <c r="I7" s="1">
        <v>0.62796262999999997</v>
      </c>
      <c r="J7" s="24">
        <f t="shared" si="0"/>
        <v>0.56863473333333336</v>
      </c>
      <c r="K7" s="24">
        <f t="shared" si="1"/>
        <v>5.3365511296384172E-2</v>
      </c>
    </row>
    <row r="8" spans="1:11">
      <c r="B8" s="74"/>
      <c r="C8" s="5">
        <v>5</v>
      </c>
      <c r="D8" s="1">
        <v>0.30153384</v>
      </c>
      <c r="E8" s="1">
        <v>0.11987407</v>
      </c>
      <c r="F8" s="1">
        <v>0.36062954000000003</v>
      </c>
      <c r="G8" s="1">
        <v>0.47358420000000001</v>
      </c>
      <c r="H8" s="1">
        <v>0.36832032999999997</v>
      </c>
      <c r="I8" s="1">
        <v>0.54080260999999996</v>
      </c>
      <c r="J8" s="24">
        <f t="shared" si="0"/>
        <v>0.36079076500000001</v>
      </c>
      <c r="K8" s="24">
        <f t="shared" si="1"/>
        <v>0.14610652329870258</v>
      </c>
    </row>
    <row r="9" spans="1:11">
      <c r="B9" s="74"/>
      <c r="C9" s="5">
        <v>10</v>
      </c>
      <c r="D9" s="1">
        <v>0.30565725999999999</v>
      </c>
      <c r="E9" s="1">
        <v>0.11042061</v>
      </c>
      <c r="F9" s="1">
        <v>0.35920133999999998</v>
      </c>
      <c r="G9" s="1">
        <v>0.25489541999999998</v>
      </c>
      <c r="H9" s="1">
        <v>0.30005608</v>
      </c>
      <c r="I9" s="1">
        <v>0.33731274</v>
      </c>
      <c r="J9" s="24">
        <f t="shared" si="0"/>
        <v>0.2779239083333333</v>
      </c>
      <c r="K9" s="24">
        <f t="shared" si="1"/>
        <v>8.9420011484986184E-2</v>
      </c>
    </row>
    <row r="10" spans="1:11">
      <c r="B10" s="74"/>
      <c r="C10" s="5">
        <v>20</v>
      </c>
      <c r="D10" s="1">
        <v>0.16714726999999999</v>
      </c>
      <c r="E10" s="1">
        <v>1.7561460000000001E-2</v>
      </c>
      <c r="F10" s="1">
        <v>0.11059103000000001</v>
      </c>
      <c r="G10" s="1">
        <v>0.15126585000000001</v>
      </c>
      <c r="H10" s="1">
        <v>9.0323070000000005E-2</v>
      </c>
      <c r="I10" s="1">
        <v>0.10112164999999999</v>
      </c>
      <c r="J10" s="24">
        <f t="shared" si="0"/>
        <v>0.10633505500000001</v>
      </c>
      <c r="K10" s="24">
        <f t="shared" si="1"/>
        <v>5.2724433767082093E-2</v>
      </c>
    </row>
    <row r="11" spans="1:11">
      <c r="B11" s="75"/>
      <c r="C11" s="6">
        <v>40</v>
      </c>
      <c r="D11" s="12">
        <v>0.14505023</v>
      </c>
      <c r="E11" s="13">
        <v>8.6538599999999993E-3</v>
      </c>
      <c r="F11" s="13">
        <v>0.21543497</v>
      </c>
      <c r="G11" s="13">
        <v>0.20755918000000001</v>
      </c>
      <c r="H11" s="13">
        <v>8.6265040000000001E-2</v>
      </c>
      <c r="I11" s="14">
        <v>0.13711773999999999</v>
      </c>
      <c r="J11" s="26">
        <f t="shared" si="0"/>
        <v>0.13334683666666666</v>
      </c>
      <c r="K11" s="26">
        <f t="shared" si="1"/>
        <v>7.7668728162620174E-2</v>
      </c>
    </row>
    <row r="16" spans="1:11">
      <c r="C16" s="1"/>
      <c r="D16" s="1"/>
      <c r="E16" s="1"/>
      <c r="F16" s="1"/>
      <c r="G16" s="1"/>
      <c r="H16" s="1"/>
      <c r="I16" s="1"/>
    </row>
    <row r="17" spans="3:9">
      <c r="C17" s="1"/>
      <c r="D17" s="1"/>
      <c r="E17" s="1"/>
      <c r="F17" s="1"/>
      <c r="G17" s="1"/>
      <c r="H17" s="1"/>
      <c r="I17" s="1"/>
    </row>
    <row r="18" spans="3:9">
      <c r="C18" s="1"/>
      <c r="D18" s="1"/>
      <c r="E18" s="1"/>
      <c r="F18" s="1"/>
      <c r="G18" s="1"/>
      <c r="H18" s="1"/>
      <c r="I18" s="1"/>
    </row>
    <row r="19" spans="3:9">
      <c r="C19" s="1"/>
      <c r="D19" s="1"/>
      <c r="E19" s="1"/>
      <c r="F19" s="1"/>
      <c r="G19" s="1"/>
      <c r="H19" s="1"/>
      <c r="I19" s="1"/>
    </row>
    <row r="20" spans="3:9">
      <c r="C20" s="1"/>
      <c r="D20" s="1"/>
      <c r="E20" s="1"/>
      <c r="F20" s="1"/>
      <c r="G20" s="1"/>
      <c r="H20" s="1"/>
      <c r="I20" s="1"/>
    </row>
    <row r="21" spans="3:9">
      <c r="C21" s="1"/>
      <c r="D21" s="1"/>
      <c r="E21" s="1"/>
      <c r="F21" s="1"/>
      <c r="G21" s="1"/>
      <c r="H21" s="1"/>
      <c r="I21" s="1"/>
    </row>
    <row r="22" spans="3:9">
      <c r="C22" s="1"/>
      <c r="D22" s="1"/>
      <c r="E22" s="1"/>
      <c r="F22" s="1"/>
      <c r="G22" s="1"/>
      <c r="H22" s="1"/>
      <c r="I22" s="1"/>
    </row>
    <row r="23" spans="3:9">
      <c r="C23" s="1"/>
      <c r="D23" s="1"/>
      <c r="E23" s="1"/>
      <c r="F23" s="1"/>
      <c r="G23" s="1"/>
      <c r="H23" s="1"/>
      <c r="I23" s="1"/>
    </row>
    <row r="24" spans="3:9">
      <c r="C24" s="1"/>
      <c r="D24" s="1"/>
      <c r="E24" s="1"/>
      <c r="F24" s="1"/>
      <c r="G24" s="1"/>
      <c r="H24" s="1"/>
      <c r="I24" s="1"/>
    </row>
  </sheetData>
  <mergeCells count="2">
    <mergeCell ref="D2:I2"/>
    <mergeCell ref="B3:B11"/>
  </mergeCells>
  <phoneticPr fontId="1"/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700FAD-7038-1A4E-AB7D-F39158D04B4C}">
  <dimension ref="A1"/>
  <sheetViews>
    <sheetView workbookViewId="0">
      <selection activeCell="E20" sqref="E20"/>
    </sheetView>
  </sheetViews>
  <sheetFormatPr baseColWidth="10" defaultRowHeight="20"/>
  <sheetData/>
  <phoneticPr fontId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ワークシート</vt:lpstr>
      </vt:variant>
      <vt:variant>
        <vt:i4>10</vt:i4>
      </vt:variant>
    </vt:vector>
  </HeadingPairs>
  <TitlesOfParts>
    <vt:vector size="10" baseType="lpstr">
      <vt:lpstr>Figure 1</vt:lpstr>
      <vt:lpstr>Figure 2</vt:lpstr>
      <vt:lpstr>Figure 4</vt:lpstr>
      <vt:lpstr>Figure 6</vt:lpstr>
      <vt:lpstr>Supplementary Figure 3</vt:lpstr>
      <vt:lpstr>Supplementary Figure 4</vt:lpstr>
      <vt:lpstr>Supplementary Figure 6</vt:lpstr>
      <vt:lpstr>Supplementary Figure 7</vt:lpstr>
      <vt:lpstr>Supplementary Figure 9</vt:lpstr>
      <vt:lpstr>Supplementary Figure 10&amp;11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Microsoft Office User</cp:lastModifiedBy>
  <dcterms:created xsi:type="dcterms:W3CDTF">2023-01-30T05:10:08Z</dcterms:created>
  <dcterms:modified xsi:type="dcterms:W3CDTF">2023-04-07T06:38:20Z</dcterms:modified>
</cp:coreProperties>
</file>