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aw0003/Desktop/"/>
    </mc:Choice>
  </mc:AlternateContent>
  <xr:revisionPtr revIDLastSave="0" documentId="8_{F8B91481-6788-8540-9B6E-3A2AB7FDD2BE}" xr6:coauthVersionLast="45" xr6:coauthVersionMax="45" xr10:uidLastSave="{00000000-0000-0000-0000-000000000000}"/>
  <bookViews>
    <workbookView xWindow="0" yWindow="460" windowWidth="35840" windowHeight="20340" firstSheet="4" activeTab="16" xr2:uid="{699844B3-C7EA-EE47-94E7-728D54181A1F}"/>
  </bookViews>
  <sheets>
    <sheet name="Fig. 1f" sheetId="2" r:id="rId1"/>
    <sheet name="Fig. 1g" sheetId="4" r:id="rId2"/>
    <sheet name="Fig. 1h" sheetId="3" r:id="rId3"/>
    <sheet name="Fig. 1i" sheetId="1" r:id="rId4"/>
    <sheet name="Fig. S1d" sheetId="5" r:id="rId5"/>
    <sheet name="Fig. S1e" sheetId="6" r:id="rId6"/>
    <sheet name="Fig. S1f" sheetId="7" r:id="rId7"/>
    <sheet name="Fig. S1g" sheetId="8" r:id="rId8"/>
    <sheet name="Fig. 2c" sheetId="9" r:id="rId9"/>
    <sheet name="Fig. 2f" sheetId="49" r:id="rId10"/>
    <sheet name="Fig. 2i" sheetId="11" r:id="rId11"/>
    <sheet name="Fig. S2c" sheetId="12" r:id="rId12"/>
    <sheet name="Fig. S2f" sheetId="13" r:id="rId13"/>
    <sheet name="Fig. S2e" sheetId="14" r:id="rId14"/>
    <sheet name="Fig. 3b" sheetId="15" r:id="rId15"/>
    <sheet name="Fig. 3h" sheetId="16" r:id="rId16"/>
    <sheet name="Fig. 3i" sheetId="17" r:id="rId17"/>
    <sheet name="Fig. 3j" sheetId="18" r:id="rId18"/>
    <sheet name="Fig. S3g" sheetId="19" r:id="rId19"/>
    <sheet name="Fig. 4b" sheetId="20" r:id="rId20"/>
    <sheet name="Fig. 4d" sheetId="22" r:id="rId21"/>
    <sheet name="Fig. 4f" sheetId="21" r:id="rId22"/>
    <sheet name="Fig. 5e" sheetId="23" r:id="rId23"/>
    <sheet name="Fig. 6b &amp; S4g" sheetId="25" r:id="rId24"/>
    <sheet name="Fig. 6d &amp; S4h" sheetId="24" r:id="rId25"/>
    <sheet name="Fig. 6e" sheetId="26" r:id="rId26"/>
    <sheet name="Fig. 6g" sheetId="27" r:id="rId27"/>
    <sheet name="Fig. S4a" sheetId="28" r:id="rId28"/>
    <sheet name="Fig. S4b" sheetId="29" r:id="rId29"/>
    <sheet name="Fig. S4d" sheetId="30" r:id="rId30"/>
    <sheet name="Fig. S4e" sheetId="31" r:id="rId31"/>
    <sheet name="Fig. S4i" sheetId="33" r:id="rId32"/>
    <sheet name="Fig. S4j" sheetId="34" r:id="rId33"/>
    <sheet name="Fig. S4k" sheetId="36" r:id="rId34"/>
    <sheet name="Fig. 5b" sheetId="52" r:id="rId35"/>
    <sheet name="Fig. 5f" sheetId="51" r:id="rId36"/>
    <sheet name="Fig. 8b" sheetId="53" r:id="rId37"/>
    <sheet name="Fig. 8d" sheetId="54" r:id="rId38"/>
    <sheet name="Fig. 8f" sheetId="42" r:id="rId39"/>
    <sheet name="Fig. 9b" sheetId="50" r:id="rId40"/>
    <sheet name="Fig. 9d" sheetId="43" r:id="rId41"/>
    <sheet name="Fig. 9e" sheetId="44" r:id="rId42"/>
    <sheet name="Fig. S5i" sheetId="46" r:id="rId43"/>
    <sheet name="Fig. S5j" sheetId="47" r:id="rId44"/>
    <sheet name="Fig. S5l" sheetId="48" r:id="rId4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" i="49" l="1"/>
  <c r="J6" i="49"/>
  <c r="J7" i="49"/>
  <c r="J8" i="49"/>
  <c r="J9" i="49"/>
  <c r="J10" i="49"/>
  <c r="J11" i="49"/>
  <c r="J12" i="49"/>
  <c r="J13" i="49"/>
  <c r="J14" i="49"/>
  <c r="J15" i="49"/>
  <c r="J16" i="49"/>
  <c r="J17" i="49"/>
  <c r="J18" i="49"/>
  <c r="J19" i="49"/>
  <c r="J20" i="49"/>
  <c r="J21" i="49"/>
  <c r="J22" i="49"/>
  <c r="J23" i="49"/>
  <c r="J24" i="49"/>
  <c r="J25" i="49"/>
  <c r="J26" i="49"/>
  <c r="J27" i="49"/>
  <c r="J4" i="49"/>
  <c r="E36" i="49"/>
  <c r="E37" i="49"/>
  <c r="E35" i="49"/>
  <c r="E34" i="49"/>
  <c r="E33" i="49"/>
  <c r="E32" i="49"/>
  <c r="E31" i="49"/>
  <c r="E28" i="49"/>
  <c r="E29" i="49"/>
  <c r="E30" i="49"/>
  <c r="E26" i="49"/>
  <c r="E27" i="49"/>
  <c r="E25" i="49"/>
  <c r="E22" i="49"/>
  <c r="E23" i="49"/>
  <c r="E24" i="49"/>
  <c r="E20" i="49"/>
  <c r="E21" i="49"/>
  <c r="E18" i="49"/>
  <c r="E17" i="49"/>
  <c r="E19" i="49"/>
  <c r="E16" i="49"/>
  <c r="E15" i="49"/>
  <c r="E14" i="49"/>
  <c r="E13" i="49"/>
  <c r="E12" i="49"/>
  <c r="E6" i="49"/>
  <c r="E7" i="49"/>
  <c r="E8" i="49"/>
  <c r="E9" i="49"/>
  <c r="E10" i="49"/>
  <c r="E11" i="49"/>
  <c r="E4" i="49"/>
  <c r="E5" i="49"/>
  <c r="B405" i="31" l="1"/>
  <c r="B406" i="31"/>
  <c r="B407" i="31" s="1"/>
  <c r="B408" i="31" s="1"/>
  <c r="B409" i="31" s="1"/>
  <c r="B410" i="31" s="1"/>
  <c r="B411" i="31" s="1"/>
  <c r="B412" i="31" s="1"/>
  <c r="B413" i="31" s="1"/>
  <c r="B414" i="31" s="1"/>
  <c r="B415" i="31" s="1"/>
  <c r="B416" i="31" s="1"/>
  <c r="B417" i="31" s="1"/>
  <c r="B418" i="31" s="1"/>
  <c r="B419" i="31" s="1"/>
  <c r="B420" i="31" s="1"/>
  <c r="B421" i="31" s="1"/>
  <c r="B422" i="31" s="1"/>
  <c r="B423" i="31" s="1"/>
  <c r="B424" i="31" s="1"/>
  <c r="B425" i="31" s="1"/>
  <c r="B426" i="31" s="1"/>
  <c r="B427" i="31" s="1"/>
  <c r="B428" i="31" s="1"/>
  <c r="B384" i="31"/>
  <c r="B385" i="31"/>
  <c r="B386" i="31" s="1"/>
  <c r="B387" i="31" s="1"/>
  <c r="B388" i="31" s="1"/>
  <c r="B389" i="31" s="1"/>
  <c r="B390" i="31" s="1"/>
  <c r="B391" i="31" s="1"/>
  <c r="B392" i="31" s="1"/>
  <c r="B393" i="31" s="1"/>
  <c r="B394" i="31" s="1"/>
  <c r="B395" i="31" s="1"/>
  <c r="B396" i="31" s="1"/>
  <c r="B397" i="31" s="1"/>
  <c r="B398" i="31" s="1"/>
  <c r="B399" i="31" s="1"/>
  <c r="B400" i="31" s="1"/>
  <c r="B401" i="31" s="1"/>
  <c r="B402" i="31" s="1"/>
  <c r="B403" i="31" s="1"/>
  <c r="B404" i="31" s="1"/>
  <c r="B361" i="31"/>
  <c r="B362" i="31" s="1"/>
  <c r="B363" i="31" s="1"/>
  <c r="B364" i="31" s="1"/>
  <c r="B365" i="31" s="1"/>
  <c r="B366" i="31" s="1"/>
  <c r="B367" i="31" s="1"/>
  <c r="B368" i="31" s="1"/>
  <c r="B369" i="31" s="1"/>
  <c r="B370" i="31" s="1"/>
  <c r="B371" i="31" s="1"/>
  <c r="B372" i="31" s="1"/>
  <c r="B373" i="31" s="1"/>
  <c r="B374" i="31" s="1"/>
  <c r="B375" i="31" s="1"/>
  <c r="B376" i="31" s="1"/>
  <c r="B377" i="31" s="1"/>
  <c r="B378" i="31" s="1"/>
  <c r="B379" i="31" s="1"/>
  <c r="B380" i="31" s="1"/>
  <c r="B381" i="31" s="1"/>
  <c r="B382" i="31" s="1"/>
  <c r="B383" i="31" s="1"/>
  <c r="B342" i="31"/>
  <c r="B343" i="31"/>
  <c r="B344" i="31"/>
  <c r="B345" i="31" s="1"/>
  <c r="B346" i="31" s="1"/>
  <c r="B347" i="31" s="1"/>
  <c r="B348" i="31" s="1"/>
  <c r="B349" i="31" s="1"/>
  <c r="B350" i="31" s="1"/>
  <c r="B351" i="31" s="1"/>
  <c r="B352" i="31" s="1"/>
  <c r="B353" i="31" s="1"/>
  <c r="B354" i="31" s="1"/>
  <c r="B355" i="31" s="1"/>
  <c r="B356" i="31" s="1"/>
  <c r="B357" i="31" s="1"/>
  <c r="B358" i="31" s="1"/>
  <c r="B359" i="31" s="1"/>
  <c r="B360" i="31" s="1"/>
  <c r="B324" i="31"/>
  <c r="B325" i="31"/>
  <c r="B326" i="31" s="1"/>
  <c r="B327" i="31" s="1"/>
  <c r="B328" i="31" s="1"/>
  <c r="B329" i="31" s="1"/>
  <c r="B330" i="31" s="1"/>
  <c r="B331" i="31" s="1"/>
  <c r="B332" i="31" s="1"/>
  <c r="B333" i="31" s="1"/>
  <c r="B334" i="31" s="1"/>
  <c r="B335" i="31" s="1"/>
  <c r="B336" i="31" s="1"/>
  <c r="B337" i="31" s="1"/>
  <c r="B338" i="31" s="1"/>
  <c r="B339" i="31" s="1"/>
  <c r="B340" i="31" s="1"/>
  <c r="B341" i="31" s="1"/>
  <c r="B301" i="31"/>
  <c r="B302" i="31" s="1"/>
  <c r="B303" i="31" s="1"/>
  <c r="B304" i="31" s="1"/>
  <c r="B305" i="31" s="1"/>
  <c r="B306" i="31" s="1"/>
  <c r="B307" i="31" s="1"/>
  <c r="B308" i="31" s="1"/>
  <c r="B309" i="31" s="1"/>
  <c r="B310" i="31" s="1"/>
  <c r="B311" i="31" s="1"/>
  <c r="B312" i="31" s="1"/>
  <c r="B313" i="31" s="1"/>
  <c r="B314" i="31" s="1"/>
  <c r="B315" i="31" s="1"/>
  <c r="B316" i="31" s="1"/>
  <c r="B317" i="31" s="1"/>
  <c r="B318" i="31" s="1"/>
  <c r="B319" i="31" s="1"/>
  <c r="B320" i="31" s="1"/>
  <c r="B321" i="31" s="1"/>
  <c r="B322" i="31" s="1"/>
  <c r="B323" i="31" s="1"/>
  <c r="B288" i="31"/>
  <c r="B289" i="31" s="1"/>
  <c r="B290" i="31" s="1"/>
  <c r="B291" i="31" s="1"/>
  <c r="B292" i="31" s="1"/>
  <c r="B293" i="31" s="1"/>
  <c r="B294" i="31" s="1"/>
  <c r="B295" i="31" s="1"/>
  <c r="B296" i="31" s="1"/>
  <c r="B297" i="31" s="1"/>
  <c r="B298" i="31" s="1"/>
  <c r="B299" i="31" s="1"/>
  <c r="B300" i="31" s="1"/>
  <c r="B269" i="31"/>
  <c r="B270" i="31"/>
  <c r="B271" i="31" s="1"/>
  <c r="B272" i="31" s="1"/>
  <c r="B273" i="31" s="1"/>
  <c r="B274" i="31" s="1"/>
  <c r="B275" i="31" s="1"/>
  <c r="B276" i="31" s="1"/>
  <c r="B277" i="31" s="1"/>
  <c r="B278" i="31" s="1"/>
  <c r="B279" i="31" s="1"/>
  <c r="B280" i="31" s="1"/>
  <c r="B281" i="31" s="1"/>
  <c r="B282" i="31" s="1"/>
  <c r="B283" i="31" s="1"/>
  <c r="B284" i="31" s="1"/>
  <c r="B285" i="31" s="1"/>
  <c r="B286" i="31" s="1"/>
  <c r="B287" i="31" s="1"/>
  <c r="B236" i="31"/>
  <c r="B237" i="31" s="1"/>
  <c r="B238" i="31" s="1"/>
  <c r="B239" i="31" s="1"/>
  <c r="B240" i="31" s="1"/>
  <c r="B241" i="31" s="1"/>
  <c r="B242" i="31" s="1"/>
  <c r="B243" i="31" s="1"/>
  <c r="B244" i="31" s="1"/>
  <c r="B245" i="31" s="1"/>
  <c r="B246" i="31" s="1"/>
  <c r="B247" i="31" s="1"/>
  <c r="B248" i="31" s="1"/>
  <c r="B249" i="31" s="1"/>
  <c r="B250" i="31" s="1"/>
  <c r="B251" i="31" s="1"/>
  <c r="B252" i="31" s="1"/>
  <c r="B253" i="31" s="1"/>
  <c r="B254" i="31" s="1"/>
  <c r="B255" i="31" s="1"/>
  <c r="B256" i="31" s="1"/>
  <c r="B257" i="31" s="1"/>
  <c r="B258" i="31" s="1"/>
  <c r="B259" i="31" s="1"/>
  <c r="B260" i="31" s="1"/>
  <c r="B261" i="31" s="1"/>
  <c r="B262" i="31" s="1"/>
  <c r="B263" i="31" s="1"/>
  <c r="B264" i="31" s="1"/>
  <c r="B265" i="31" s="1"/>
  <c r="B266" i="31" s="1"/>
  <c r="B267" i="31" s="1"/>
  <c r="B268" i="31" s="1"/>
  <c r="B235" i="31"/>
  <c r="B277" i="23"/>
  <c r="B6" i="23"/>
  <c r="B7" i="23"/>
  <c r="B8" i="23"/>
  <c r="B9" i="23"/>
  <c r="B10" i="23"/>
  <c r="B11" i="23"/>
  <c r="B12" i="23"/>
  <c r="B13" i="23"/>
  <c r="B14" i="23"/>
  <c r="B15" i="23"/>
  <c r="B16" i="23"/>
  <c r="B17" i="23"/>
  <c r="B18" i="23"/>
  <c r="B19" i="23"/>
  <c r="B2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39" i="23"/>
  <c r="B40" i="23"/>
  <c r="B41" i="23"/>
  <c r="B42" i="23"/>
  <c r="B43" i="23"/>
  <c r="B44" i="23"/>
  <c r="B45" i="23"/>
  <c r="B46" i="23"/>
  <c r="B47" i="23"/>
  <c r="B48" i="23"/>
  <c r="B49" i="23"/>
  <c r="B50" i="23"/>
  <c r="B51" i="23"/>
  <c r="B52" i="23"/>
  <c r="B53" i="23"/>
  <c r="B54" i="23"/>
  <c r="B55" i="23"/>
  <c r="B56" i="23"/>
  <c r="B57" i="23"/>
  <c r="B58" i="23"/>
  <c r="B59" i="23"/>
  <c r="B60" i="23"/>
  <c r="B61" i="23"/>
  <c r="B62" i="23"/>
  <c r="B63" i="23"/>
  <c r="B64" i="23"/>
  <c r="B65" i="23"/>
  <c r="B66" i="23"/>
  <c r="B67" i="23"/>
  <c r="B68" i="23"/>
  <c r="B69" i="23"/>
  <c r="B70" i="23"/>
  <c r="B71" i="23"/>
  <c r="B72" i="23"/>
  <c r="B73" i="23"/>
  <c r="B74" i="23"/>
  <c r="B75" i="23"/>
  <c r="B76" i="23"/>
  <c r="B77" i="23"/>
  <c r="B78" i="23"/>
  <c r="B79" i="23"/>
  <c r="B80" i="23"/>
  <c r="B81" i="23"/>
  <c r="B82" i="23"/>
  <c r="B83" i="23"/>
  <c r="B84" i="23"/>
  <c r="B85" i="23"/>
  <c r="B86" i="23"/>
  <c r="B87" i="23"/>
  <c r="B88" i="23"/>
  <c r="B89" i="23"/>
  <c r="B90" i="23"/>
  <c r="B91" i="23"/>
  <c r="B92" i="23"/>
  <c r="B93" i="23"/>
  <c r="B94" i="23"/>
  <c r="B95" i="23"/>
  <c r="B96" i="23"/>
  <c r="B97" i="23"/>
  <c r="B98" i="23"/>
  <c r="B99" i="23"/>
  <c r="B100" i="23"/>
  <c r="B101" i="23"/>
  <c r="B102" i="23"/>
  <c r="B103" i="23"/>
  <c r="B104" i="23"/>
  <c r="B105" i="23"/>
  <c r="B106" i="23"/>
  <c r="B107" i="23"/>
  <c r="B108" i="23"/>
  <c r="B109" i="23"/>
  <c r="B110" i="23"/>
  <c r="B111" i="23"/>
  <c r="B112" i="23"/>
  <c r="B113" i="23"/>
  <c r="B114" i="23"/>
  <c r="B115" i="23"/>
  <c r="B116" i="23"/>
  <c r="B117" i="23"/>
  <c r="B118" i="23"/>
  <c r="B119" i="23"/>
  <c r="B120" i="23"/>
  <c r="B121" i="23"/>
  <c r="B122" i="23"/>
  <c r="B123" i="23"/>
  <c r="B124" i="23"/>
  <c r="B125" i="23"/>
  <c r="B126" i="23"/>
  <c r="B127" i="23"/>
  <c r="B128" i="23"/>
  <c r="B129" i="23"/>
  <c r="B130" i="23"/>
  <c r="B131" i="23"/>
  <c r="B132" i="23"/>
  <c r="B133" i="23"/>
  <c r="B134" i="23"/>
  <c r="B135" i="23"/>
  <c r="B136" i="23"/>
  <c r="B137" i="23"/>
  <c r="B138" i="23"/>
  <c r="B139" i="23"/>
  <c r="B140" i="23"/>
  <c r="B141" i="23"/>
  <c r="B142" i="23"/>
  <c r="B143" i="23"/>
  <c r="B144" i="23"/>
  <c r="B145" i="23"/>
  <c r="B146" i="23"/>
  <c r="B147" i="23"/>
  <c r="B148" i="23"/>
  <c r="B149" i="23"/>
  <c r="B150" i="23"/>
  <c r="B151" i="23"/>
  <c r="B152" i="23"/>
  <c r="B153" i="23"/>
  <c r="B154" i="23"/>
  <c r="B155" i="23"/>
  <c r="B156" i="23"/>
  <c r="B157" i="23"/>
  <c r="B158" i="23"/>
  <c r="B159" i="23"/>
  <c r="B160" i="23"/>
  <c r="B161" i="23"/>
  <c r="B162" i="23"/>
  <c r="B163" i="23"/>
  <c r="B164" i="23"/>
  <c r="B165" i="23"/>
  <c r="B166" i="23"/>
  <c r="B167" i="23"/>
  <c r="B168" i="23"/>
  <c r="B169" i="23"/>
  <c r="B170" i="23"/>
  <c r="B171" i="23"/>
  <c r="B172" i="23"/>
  <c r="B173" i="23"/>
  <c r="B174" i="23"/>
  <c r="B175" i="23"/>
  <c r="B176" i="23"/>
  <c r="B177" i="23"/>
  <c r="B178" i="23"/>
  <c r="B179" i="23"/>
  <c r="B180" i="23"/>
  <c r="B181" i="23"/>
  <c r="B182" i="23"/>
  <c r="B183" i="23"/>
  <c r="B184" i="23"/>
  <c r="B185" i="23"/>
  <c r="B186" i="23"/>
  <c r="B187" i="23"/>
  <c r="B188" i="23"/>
  <c r="B189" i="23"/>
  <c r="B190" i="23"/>
  <c r="B191" i="23"/>
  <c r="B192" i="23"/>
  <c r="B193" i="23"/>
  <c r="B194" i="23"/>
  <c r="B195" i="23"/>
  <c r="B196" i="23"/>
  <c r="B197" i="23"/>
  <c r="B198" i="23"/>
  <c r="B199" i="23"/>
  <c r="B200" i="23"/>
  <c r="B201" i="23"/>
  <c r="B202" i="23"/>
  <c r="B203" i="23"/>
  <c r="B204" i="23"/>
  <c r="B205" i="23"/>
  <c r="B206" i="23"/>
  <c r="B207" i="23"/>
  <c r="B208" i="23"/>
  <c r="B209" i="23"/>
  <c r="B210" i="23"/>
  <c r="B211" i="23"/>
  <c r="B212" i="23"/>
  <c r="B213" i="23"/>
  <c r="B214" i="23"/>
  <c r="B215" i="23"/>
  <c r="B216" i="23"/>
  <c r="B217" i="23"/>
  <c r="B218" i="23"/>
  <c r="B219" i="23"/>
  <c r="B220" i="23"/>
  <c r="B221" i="23"/>
  <c r="B222" i="23"/>
  <c r="B223" i="23"/>
  <c r="B224" i="23"/>
  <c r="B225" i="23"/>
  <c r="B226" i="23"/>
  <c r="B227" i="23"/>
  <c r="B228" i="23"/>
  <c r="B229" i="23"/>
  <c r="B230" i="23"/>
  <c r="B231" i="23"/>
  <c r="B232" i="23"/>
  <c r="B233" i="23"/>
  <c r="B234" i="23"/>
  <c r="B235" i="23"/>
  <c r="B236" i="23"/>
  <c r="B237" i="23"/>
  <c r="B238" i="23"/>
  <c r="B239" i="23"/>
  <c r="B240" i="23"/>
  <c r="B241" i="23"/>
  <c r="B242" i="23"/>
  <c r="B243" i="23"/>
  <c r="B244" i="23"/>
  <c r="B245" i="23"/>
  <c r="B246" i="23"/>
  <c r="B247" i="23"/>
  <c r="B248" i="23"/>
  <c r="B249" i="23"/>
  <c r="B250" i="23"/>
  <c r="B251" i="23"/>
  <c r="B252" i="23"/>
  <c r="B253" i="23"/>
  <c r="B254" i="23"/>
  <c r="B255" i="23"/>
  <c r="B256" i="23"/>
  <c r="B257" i="23"/>
  <c r="B258" i="23"/>
  <c r="B259" i="23"/>
  <c r="B260" i="23"/>
  <c r="B261" i="23"/>
  <c r="B262" i="23"/>
  <c r="B263" i="23"/>
  <c r="B264" i="23"/>
  <c r="B265" i="23"/>
  <c r="B266" i="23"/>
  <c r="B267" i="23"/>
  <c r="B268" i="23"/>
  <c r="B269" i="23"/>
  <c r="B270" i="23"/>
  <c r="B271" i="23"/>
  <c r="B272" i="23"/>
  <c r="B273" i="23"/>
  <c r="B274" i="23"/>
  <c r="B275" i="23"/>
  <c r="B276" i="23"/>
  <c r="B5" i="23"/>
  <c r="B246" i="22"/>
  <c r="B247" i="22" s="1"/>
  <c r="B245" i="22"/>
  <c r="C375" i="11" l="1"/>
  <c r="B375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B340" i="11"/>
  <c r="B341" i="11"/>
  <c r="B342" i="11" s="1"/>
  <c r="B343" i="11" s="1"/>
  <c r="B344" i="11" s="1"/>
  <c r="B345" i="11" s="1"/>
  <c r="B346" i="11" s="1"/>
  <c r="B347" i="11" s="1"/>
  <c r="B348" i="11" s="1"/>
  <c r="B349" i="11" s="1"/>
  <c r="B350" i="11" s="1"/>
  <c r="B351" i="11" s="1"/>
  <c r="B352" i="11" s="1"/>
  <c r="B353" i="11" s="1"/>
  <c r="B354" i="11" s="1"/>
  <c r="B355" i="11" s="1"/>
  <c r="B356" i="11" s="1"/>
  <c r="B357" i="11" s="1"/>
  <c r="B358" i="11" s="1"/>
  <c r="B359" i="11" s="1"/>
  <c r="B360" i="11" s="1"/>
  <c r="B361" i="11" s="1"/>
  <c r="B362" i="11" s="1"/>
  <c r="B363" i="11" s="1"/>
  <c r="B364" i="11" s="1"/>
  <c r="B365" i="11" s="1"/>
  <c r="B366" i="11" s="1"/>
  <c r="B367" i="11" s="1"/>
  <c r="B368" i="11" s="1"/>
  <c r="B369" i="11" s="1"/>
  <c r="B370" i="11" s="1"/>
  <c r="B371" i="11" s="1"/>
  <c r="B372" i="11" s="1"/>
  <c r="B373" i="11" s="1"/>
  <c r="B374" i="11" s="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B294" i="11"/>
  <c r="B295" i="11" s="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B276" i="11"/>
  <c r="B277" i="11" s="1"/>
  <c r="B278" i="11" s="1"/>
  <c r="B279" i="11" s="1"/>
  <c r="B280" i="11" s="1"/>
  <c r="B281" i="11" s="1"/>
  <c r="B282" i="11" s="1"/>
  <c r="B283" i="11" s="1"/>
  <c r="B284" i="11" s="1"/>
  <c r="B285" i="11" s="1"/>
  <c r="B286" i="11" s="1"/>
  <c r="B287" i="11" s="1"/>
  <c r="B288" i="11" s="1"/>
  <c r="B289" i="11" s="1"/>
  <c r="B290" i="11" s="1"/>
  <c r="B291" i="11" s="1"/>
  <c r="B292" i="11" s="1"/>
  <c r="B293" i="11" s="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B251" i="11"/>
  <c r="B252" i="11" s="1"/>
  <c r="B253" i="11" s="1"/>
  <c r="B254" i="11" s="1"/>
  <c r="B255" i="11" s="1"/>
  <c r="B256" i="11" s="1"/>
  <c r="B257" i="11" s="1"/>
  <c r="B258" i="11" s="1"/>
  <c r="B259" i="11" s="1"/>
  <c r="B260" i="11" s="1"/>
  <c r="B261" i="11" s="1"/>
  <c r="B262" i="11" s="1"/>
  <c r="B263" i="11" s="1"/>
  <c r="B264" i="11" s="1"/>
  <c r="B265" i="11" s="1"/>
  <c r="B266" i="11" s="1"/>
  <c r="B267" i="11" s="1"/>
  <c r="B268" i="11" s="1"/>
  <c r="B269" i="11" s="1"/>
  <c r="B270" i="11" s="1"/>
  <c r="B271" i="11" s="1"/>
  <c r="B272" i="11" s="1"/>
  <c r="B273" i="11" s="1"/>
  <c r="B274" i="11" s="1"/>
  <c r="B275" i="11" s="1"/>
  <c r="B220" i="11"/>
  <c r="B221" i="11"/>
  <c r="B222" i="11" s="1"/>
  <c r="B223" i="11" s="1"/>
  <c r="B224" i="11" s="1"/>
  <c r="B225" i="11" s="1"/>
  <c r="B226" i="11" s="1"/>
  <c r="B227" i="11" s="1"/>
  <c r="B228" i="11" s="1"/>
  <c r="B229" i="11" s="1"/>
  <c r="B230" i="11" s="1"/>
  <c r="B231" i="11" s="1"/>
  <c r="B232" i="11" s="1"/>
  <c r="B233" i="11" s="1"/>
  <c r="B234" i="11" s="1"/>
  <c r="B235" i="11" s="1"/>
  <c r="B236" i="11" s="1"/>
  <c r="B237" i="11" s="1"/>
  <c r="B238" i="11" s="1"/>
  <c r="B239" i="11" s="1"/>
  <c r="B240" i="11" s="1"/>
  <c r="B241" i="11" s="1"/>
  <c r="B242" i="11" s="1"/>
  <c r="B243" i="11" s="1"/>
  <c r="B244" i="11" s="1"/>
  <c r="B245" i="11" s="1"/>
  <c r="B246" i="11" s="1"/>
  <c r="B247" i="11" s="1"/>
  <c r="B248" i="11" s="1"/>
  <c r="B249" i="11" s="1"/>
  <c r="B250" i="11" s="1"/>
  <c r="C215" i="11"/>
  <c r="C216" i="11"/>
  <c r="C217" i="11"/>
  <c r="C218" i="11"/>
  <c r="C219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B197" i="11"/>
  <c r="B198" i="11" s="1"/>
  <c r="B199" i="11" s="1"/>
  <c r="B200" i="11" s="1"/>
  <c r="B201" i="11" s="1"/>
  <c r="B202" i="11" s="1"/>
  <c r="B203" i="11" s="1"/>
  <c r="B204" i="11" s="1"/>
  <c r="B205" i="11" s="1"/>
  <c r="B206" i="11" s="1"/>
  <c r="B207" i="11" s="1"/>
  <c r="B208" i="11" s="1"/>
  <c r="B209" i="11" s="1"/>
  <c r="B210" i="11" s="1"/>
  <c r="B211" i="11" s="1"/>
  <c r="B212" i="11" s="1"/>
  <c r="B213" i="11" s="1"/>
  <c r="B214" i="11" s="1"/>
  <c r="B215" i="11" s="1"/>
  <c r="B216" i="11" s="1"/>
  <c r="B217" i="11" s="1"/>
  <c r="B218" i="11" s="1"/>
  <c r="B219" i="11" s="1"/>
  <c r="B196" i="11"/>
  <c r="C195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6" i="11"/>
  <c r="B296" i="11" l="1"/>
  <c r="B297" i="11" s="1"/>
  <c r="B298" i="11" s="1"/>
  <c r="B299" i="11" s="1"/>
  <c r="B300" i="11" s="1"/>
  <c r="B301" i="11" s="1"/>
  <c r="B302" i="11" s="1"/>
  <c r="B303" i="11" s="1"/>
  <c r="B304" i="11" s="1"/>
  <c r="B305" i="11" s="1"/>
  <c r="B306" i="11" s="1"/>
  <c r="B307" i="11" s="1"/>
  <c r="B308" i="11" s="1"/>
  <c r="B309" i="11" s="1"/>
  <c r="B310" i="11" s="1"/>
  <c r="B311" i="11" s="1"/>
  <c r="B312" i="11" s="1"/>
  <c r="B313" i="11" s="1"/>
  <c r="B314" i="11" s="1"/>
  <c r="B315" i="11" s="1"/>
  <c r="B316" i="11" s="1"/>
  <c r="B317" i="11" s="1"/>
  <c r="B318" i="11" s="1"/>
  <c r="B319" i="11" s="1"/>
  <c r="B320" i="11" s="1"/>
  <c r="B321" i="11" s="1"/>
  <c r="B322" i="11" s="1"/>
  <c r="B323" i="11" s="1"/>
  <c r="B324" i="11" s="1"/>
  <c r="B325" i="11" s="1"/>
  <c r="B326" i="11" s="1"/>
  <c r="B327" i="11" s="1"/>
  <c r="B328" i="11" s="1"/>
  <c r="B329" i="11" s="1"/>
  <c r="B330" i="11" s="1"/>
  <c r="B331" i="11" s="1"/>
  <c r="B332" i="11" s="1"/>
  <c r="B333" i="11" s="1"/>
  <c r="B334" i="11" s="1"/>
  <c r="B335" i="11" s="1"/>
  <c r="B336" i="11" s="1"/>
  <c r="B337" i="11" s="1"/>
  <c r="B338" i="11" s="1"/>
  <c r="B339" i="11" s="1"/>
  <c r="C295" i="11"/>
  <c r="A197" i="3"/>
  <c r="A198" i="3" s="1"/>
  <c r="A196" i="3"/>
  <c r="B196" i="3"/>
  <c r="B197" i="3"/>
  <c r="B19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7" i="3"/>
  <c r="B8" i="3"/>
  <c r="B9" i="3"/>
  <c r="B10" i="3"/>
  <c r="B11" i="3"/>
  <c r="B12" i="3"/>
  <c r="B13" i="3"/>
  <c r="B14" i="3"/>
  <c r="B15" i="3"/>
  <c r="B6" i="3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6" i="2"/>
  <c r="B198" i="3" l="1"/>
  <c r="A199" i="3"/>
  <c r="B199" i="3" l="1"/>
  <c r="A200" i="3"/>
  <c r="H9" i="17"/>
  <c r="M9" i="17"/>
  <c r="F9" i="17"/>
  <c r="J9" i="17"/>
  <c r="M8" i="17"/>
  <c r="H7" i="17"/>
  <c r="H8" i="17"/>
  <c r="L9" i="17"/>
  <c r="L8" i="17"/>
  <c r="L7" i="17"/>
  <c r="L6" i="17"/>
  <c r="J8" i="17"/>
  <c r="J6" i="17"/>
  <c r="D6" i="17"/>
  <c r="D9" i="17"/>
  <c r="D8" i="17"/>
  <c r="D7" i="17"/>
  <c r="H6" i="17"/>
  <c r="F6" i="17"/>
  <c r="A201" i="3" l="1"/>
  <c r="B200" i="3"/>
  <c r="G257" i="42"/>
  <c r="G154" i="42"/>
  <c r="C142" i="42"/>
  <c r="C143" i="42" s="1"/>
  <c r="C144" i="42" s="1"/>
  <c r="C145" i="42" s="1"/>
  <c r="C146" i="42" s="1"/>
  <c r="C147" i="42" s="1"/>
  <c r="C148" i="42" s="1"/>
  <c r="C149" i="42" s="1"/>
  <c r="C150" i="42" s="1"/>
  <c r="C151" i="42" s="1"/>
  <c r="C152" i="42" s="1"/>
  <c r="C153" i="42" s="1"/>
  <c r="C154" i="42" s="1"/>
  <c r="G140" i="42"/>
  <c r="C100" i="42"/>
  <c r="C101" i="42" s="1"/>
  <c r="C102" i="42" s="1"/>
  <c r="C103" i="42" s="1"/>
  <c r="C104" i="42" s="1"/>
  <c r="C105" i="42" s="1"/>
  <c r="C106" i="42" s="1"/>
  <c r="C107" i="42" s="1"/>
  <c r="C108" i="42" s="1"/>
  <c r="C109" i="42" s="1"/>
  <c r="C110" i="42" s="1"/>
  <c r="C111" i="42" s="1"/>
  <c r="C112" i="42" s="1"/>
  <c r="C113" i="42" s="1"/>
  <c r="C114" i="42" s="1"/>
  <c r="C115" i="42" s="1"/>
  <c r="C116" i="42" s="1"/>
  <c r="C117" i="42" s="1"/>
  <c r="C118" i="42" s="1"/>
  <c r="C119" i="42" s="1"/>
  <c r="C120" i="42" s="1"/>
  <c r="C121" i="42" s="1"/>
  <c r="C122" i="42" s="1"/>
  <c r="C123" i="42" s="1"/>
  <c r="C124" i="42" s="1"/>
  <c r="C125" i="42" s="1"/>
  <c r="C126" i="42" s="1"/>
  <c r="C127" i="42" s="1"/>
  <c r="C128" i="42" s="1"/>
  <c r="C129" i="42" s="1"/>
  <c r="C130" i="42" s="1"/>
  <c r="C131" i="42" s="1"/>
  <c r="C132" i="42" s="1"/>
  <c r="C133" i="42" s="1"/>
  <c r="C134" i="42" s="1"/>
  <c r="C135" i="42" s="1"/>
  <c r="C136" i="42" s="1"/>
  <c r="C137" i="42" s="1"/>
  <c r="C138" i="42" s="1"/>
  <c r="C139" i="42" s="1"/>
  <c r="C140" i="42" s="1"/>
  <c r="E98" i="42"/>
  <c r="G98" i="42" s="1"/>
  <c r="C91" i="42"/>
  <c r="C92" i="42" s="1"/>
  <c r="C93" i="42" s="1"/>
  <c r="C94" i="42" s="1"/>
  <c r="C95" i="42" s="1"/>
  <c r="C96" i="42" s="1"/>
  <c r="C97" i="42" s="1"/>
  <c r="C98" i="42" s="1"/>
  <c r="E251" i="42"/>
  <c r="G251" i="42" s="1"/>
  <c r="E247" i="42"/>
  <c r="G247" i="42" s="1"/>
  <c r="E221" i="42"/>
  <c r="G221" i="42" s="1"/>
  <c r="E189" i="42"/>
  <c r="G189" i="42" s="1"/>
  <c r="E180" i="42"/>
  <c r="G180" i="42" s="1"/>
  <c r="E165" i="42"/>
  <c r="G165" i="42" s="1"/>
  <c r="E80" i="42"/>
  <c r="G80" i="42" s="1"/>
  <c r="E65" i="42"/>
  <c r="G65" i="42" s="1"/>
  <c r="E234" i="42"/>
  <c r="G234" i="42" s="1"/>
  <c r="E45" i="42"/>
  <c r="G45" i="42" s="1"/>
  <c r="E27" i="42"/>
  <c r="G27" i="42" s="1"/>
  <c r="A202" i="3" l="1"/>
  <c r="B201" i="3"/>
  <c r="Y22" i="46"/>
  <c r="I27" i="46"/>
  <c r="I23" i="46"/>
  <c r="I25" i="46"/>
  <c r="I26" i="46"/>
  <c r="I24" i="46"/>
  <c r="I6" i="46"/>
  <c r="I7" i="46"/>
  <c r="I21" i="46"/>
  <c r="A203" i="3" l="1"/>
  <c r="B202" i="3"/>
  <c r="I39" i="46"/>
  <c r="I38" i="46"/>
  <c r="I37" i="46"/>
  <c r="I36" i="46"/>
  <c r="I35" i="46"/>
  <c r="I34" i="46"/>
  <c r="I33" i="46"/>
  <c r="I32" i="46"/>
  <c r="I31" i="46"/>
  <c r="I30" i="46"/>
  <c r="I29" i="46"/>
  <c r="I20" i="46"/>
  <c r="I19" i="46"/>
  <c r="I18" i="46"/>
  <c r="I17" i="46"/>
  <c r="I16" i="46"/>
  <c r="I15" i="46"/>
  <c r="I14" i="46"/>
  <c r="I12" i="46"/>
  <c r="I11" i="46"/>
  <c r="I10" i="46"/>
  <c r="I9" i="46"/>
  <c r="I8" i="46"/>
  <c r="A204" i="3" l="1"/>
  <c r="B203" i="3"/>
  <c r="E11" i="44"/>
  <c r="D10" i="44"/>
  <c r="D9" i="44"/>
  <c r="E6" i="44"/>
  <c r="D88" i="30"/>
  <c r="A205" i="3" l="1"/>
  <c r="B204" i="3"/>
  <c r="B205" i="3" l="1"/>
  <c r="A206" i="3"/>
  <c r="B206" i="3" l="1"/>
  <c r="A207" i="3"/>
  <c r="B207" i="3" l="1"/>
  <c r="A208" i="3"/>
  <c r="A209" i="3" l="1"/>
  <c r="B208" i="3"/>
  <c r="B209" i="3" l="1"/>
  <c r="A210" i="3"/>
  <c r="A211" i="3" l="1"/>
  <c r="B210" i="3"/>
  <c r="A212" i="3" l="1"/>
  <c r="B211" i="3"/>
  <c r="A213" i="3" l="1"/>
  <c r="B212" i="3"/>
  <c r="A214" i="3" l="1"/>
  <c r="B213" i="3"/>
  <c r="B214" i="3" l="1"/>
  <c r="A215" i="3"/>
  <c r="A216" i="3" l="1"/>
  <c r="B215" i="3"/>
  <c r="A217" i="3" l="1"/>
  <c r="B216" i="3"/>
  <c r="B217" i="3" l="1"/>
  <c r="A218" i="3"/>
  <c r="A219" i="3" l="1"/>
  <c r="B218" i="3"/>
  <c r="A220" i="3" l="1"/>
  <c r="B219" i="3"/>
  <c r="A221" i="3" l="1"/>
  <c r="B220" i="3"/>
  <c r="A222" i="3" l="1"/>
  <c r="B221" i="3"/>
  <c r="A223" i="3" l="1"/>
  <c r="B222" i="3"/>
  <c r="A224" i="3" l="1"/>
  <c r="B223" i="3"/>
  <c r="B224" i="3" l="1"/>
  <c r="A225" i="3"/>
  <c r="B225" i="3" l="1"/>
  <c r="A226" i="3"/>
  <c r="B226" i="3" s="1"/>
</calcChain>
</file>

<file path=xl/sharedStrings.xml><?xml version="1.0" encoding="utf-8"?>
<sst xmlns="http://schemas.openxmlformats.org/spreadsheetml/2006/main" count="759" uniqueCount="275">
  <si>
    <t>Contact-free</t>
  </si>
  <si>
    <t>Cell-contact</t>
  </si>
  <si>
    <t>Apical</t>
  </si>
  <si>
    <t>Basal</t>
  </si>
  <si>
    <t>Inner cell</t>
  </si>
  <si>
    <t xml:space="preserve">8-cell stage </t>
  </si>
  <si>
    <t xml:space="preserve">Late 16-cell stage </t>
  </si>
  <si>
    <t xml:space="preserve">Early 16-cell stage </t>
  </si>
  <si>
    <t>Outer</t>
  </si>
  <si>
    <t>Inner</t>
  </si>
  <si>
    <t>Late 16-cell (outer)</t>
  </si>
  <si>
    <t xml:space="preserve">Early 16-cell (outer)
</t>
  </si>
  <si>
    <t xml:space="preserve">8-cell </t>
  </si>
  <si>
    <t xml:space="preserve">Cell 1 </t>
  </si>
  <si>
    <t>Cell 2</t>
  </si>
  <si>
    <t>Cell 3</t>
  </si>
  <si>
    <t>Cell 1</t>
  </si>
  <si>
    <t>Cell 4</t>
  </si>
  <si>
    <t>X</t>
  </si>
  <si>
    <t>a-b</t>
  </si>
  <si>
    <t>c-d</t>
  </si>
  <si>
    <t>Control</t>
  </si>
  <si>
    <t>(hours)</t>
  </si>
  <si>
    <t>Cell 5</t>
  </si>
  <si>
    <t>Cell 6</t>
  </si>
  <si>
    <t xml:space="preserve">Late 16-cell pre nocodazole </t>
  </si>
  <si>
    <t xml:space="preserve">Late 16-cell 3h nocodazole </t>
  </si>
  <si>
    <t>Early 16-cell 3 h control</t>
  </si>
  <si>
    <t xml:space="preserve">Early 16-cell 3 h CilD </t>
  </si>
  <si>
    <t>Cell 7</t>
  </si>
  <si>
    <t>Cell 8</t>
  </si>
  <si>
    <t>Cell 9</t>
  </si>
  <si>
    <t>Cell 10</t>
  </si>
  <si>
    <t>Cell 11</t>
  </si>
  <si>
    <t>Cell 12</t>
  </si>
  <si>
    <t>Cell 13</t>
  </si>
  <si>
    <t xml:space="preserve">Early 16-cell stage pre nocodazole </t>
  </si>
  <si>
    <t xml:space="preserve">Early 16-cell stage 3 h nocodazole </t>
  </si>
  <si>
    <t xml:space="preserve">Control </t>
  </si>
  <si>
    <t>ANXA11 siRNA</t>
  </si>
  <si>
    <t xml:space="preserve">Basal </t>
  </si>
  <si>
    <t>8- to 16-cell</t>
  </si>
  <si>
    <t xml:space="preserve">Borcs7 </t>
  </si>
  <si>
    <t>ANXA11-R346C</t>
  </si>
  <si>
    <t xml:space="preserve">Embryo </t>
  </si>
  <si>
    <t xml:space="preserve">Cell </t>
  </si>
  <si>
    <t xml:space="preserve">Apical </t>
  </si>
  <si>
    <t>Developmental rate (%)</t>
  </si>
  <si>
    <t>tRNA</t>
  </si>
  <si>
    <t>Control - apical</t>
  </si>
  <si>
    <t>CHX - apical</t>
  </si>
  <si>
    <t>Puro apical</t>
  </si>
  <si>
    <t>Control basal</t>
  </si>
  <si>
    <t>CHX basal</t>
  </si>
  <si>
    <t>Puro basal</t>
  </si>
  <si>
    <t>5 min CHX apical</t>
  </si>
  <si>
    <t>5 min CHX basal</t>
  </si>
  <si>
    <t xml:space="preserve">Count </t>
  </si>
  <si>
    <t>Red AND green.tif</t>
  </si>
  <si>
    <t>Red AND Green .tif</t>
  </si>
  <si>
    <t>Red and Green .tif</t>
  </si>
  <si>
    <t>Red AND green XOR green .tif</t>
  </si>
  <si>
    <t>16-cell_rRNA_probe1 _RNA-F22__Embryo_1_2022-11-03T11-28-18.115.tif (red)</t>
  </si>
  <si>
    <t>16-cell_rRNA_probe1 _RNA-F22__Embryo_1_2022-11-03T11-28-18.115.tif (green)</t>
  </si>
  <si>
    <t>RED AND GREEN XOR green .tif</t>
  </si>
  <si>
    <t>RED AND GREEN XOR red .tif</t>
  </si>
  <si>
    <t>Red AND green XOR red  .tif</t>
  </si>
  <si>
    <t>RED16-cell_rRNA_probe1 _RNA-F22_Embryo_2_Image_348]_2022-11-03T11-29-09.811.tif (red)</t>
  </si>
  <si>
    <t>Green_16-cell_rRNA_probe1 _RNA-F22_Embryo_2_Image_348]_2022-11-03T11-29-09.811.tif (green)</t>
  </si>
  <si>
    <t>16-cell_rRNA_probe1 _RNA-F22_Embryo_2_Image_348]_2022-11-03T11-29-13.436.tif (red)</t>
  </si>
  <si>
    <t>16-cell_rRNA_probe1 _RNA-F22_Embryo_2_Image_348]_2022-11-03T11-29-13.436.tif (green)</t>
  </si>
  <si>
    <t>RED AND GREEN.tif</t>
  </si>
  <si>
    <t>16-cell_rRNA_probe1 _RNA-F22_Embryo_2_Image_348]_2022-11-03T11-29-17.564.tif (red)</t>
  </si>
  <si>
    <t xml:space="preserve">total red </t>
  </si>
  <si>
    <t>16-cell_rRNA_probe1 _RNA-F22_Embryo_2_Image_348]_2022-11-03T11-29-17.564.tif (green)</t>
  </si>
  <si>
    <t xml:space="preserve">total green </t>
  </si>
  <si>
    <t>RED AND GREEN .tif</t>
  </si>
  <si>
    <t xml:space="preserve">red and green </t>
  </si>
  <si>
    <t xml:space="preserve">only green </t>
  </si>
  <si>
    <t xml:space="preserve">only red </t>
  </si>
  <si>
    <t>16-cell_rRNA_probe1 _RNA-F22_Embryo_2_Image_348]_2022-11-03T11-29-20.079.tif (red)</t>
  </si>
  <si>
    <t>16-cell_rRNA_probe1 _RNA-F22_Embryo_2_Image_348]_2022-11-03T11-29-20.079.tif (green)</t>
  </si>
  <si>
    <t>16-cell_rRNA_probe1 _RNA-F22_Embryo_2_Image_348]_2022-11-03T11-29-32.900.tif (red)</t>
  </si>
  <si>
    <t>16-cell_rRNA_probe1 _RNA-F22_Embryo_2_Image_348]_2022-11-03T11-29-32.900.tif (green)</t>
  </si>
  <si>
    <t>n = 17 cells</t>
  </si>
  <si>
    <t>Pre-division (Basal)</t>
  </si>
  <si>
    <t>Division (Outer cell)</t>
  </si>
  <si>
    <t>Division (Inner) cell)</t>
  </si>
  <si>
    <t>Post-division (Outer cell)</t>
  </si>
  <si>
    <t>Post-division (Inner cell)</t>
  </si>
  <si>
    <t>Pre-division (Apical)</t>
  </si>
  <si>
    <t>Outer cell</t>
  </si>
  <si>
    <t xml:space="preserve">Experimental group </t>
  </si>
  <si>
    <t xml:space="preserve">Annexin siRNA </t>
  </si>
  <si>
    <t>Cdx2-/Sox2-</t>
  </si>
  <si>
    <t xml:space="preserve">Total number of cells </t>
  </si>
  <si>
    <t xml:space="preserve">Inner </t>
  </si>
  <si>
    <t xml:space="preserve">ANXA11 siRNA </t>
  </si>
  <si>
    <t>Cdx2+/ Sox2-</t>
  </si>
  <si>
    <t>Sox2+/Cdx2-</t>
  </si>
  <si>
    <t>Annexin A11 siRNA</t>
  </si>
  <si>
    <t>Ratio (nuclear:cytoplasmic)</t>
  </si>
  <si>
    <t>1_</t>
  </si>
  <si>
    <t>2_</t>
  </si>
  <si>
    <t>3_</t>
  </si>
  <si>
    <t xml:space="preserve">Sox2 Nuclear </t>
  </si>
  <si>
    <t xml:space="preserve">Sox2 Cytoplasmic </t>
  </si>
  <si>
    <t>Mean fluorescence intensity (arb. units)</t>
  </si>
  <si>
    <t>4_</t>
  </si>
  <si>
    <t>5_</t>
  </si>
  <si>
    <t xml:space="preserve">Inner cell </t>
  </si>
  <si>
    <t>Mean Cdx2 fluorescence intensity (arb. units)</t>
  </si>
  <si>
    <r>
      <t>Mean Sec61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 xml:space="preserve">  fluorescence intensity (arb. units)</t>
    </r>
  </si>
  <si>
    <t>Cdx2+/Sox2-</t>
  </si>
  <si>
    <t>n/a</t>
  </si>
  <si>
    <t xml:space="preserve">32-cell stage </t>
  </si>
  <si>
    <t xml:space="preserve">ER filament number /cell area </t>
  </si>
  <si>
    <t xml:space="preserve">Total filament number </t>
  </si>
  <si>
    <t>Outer cell 5</t>
  </si>
  <si>
    <t>Ratio of ER filament number/cell area</t>
  </si>
  <si>
    <t xml:space="preserve">Outer cell 1 </t>
  </si>
  <si>
    <t>Outer cell 2</t>
  </si>
  <si>
    <t>Outer cell 3</t>
  </si>
  <si>
    <t>Outer cell 4</t>
  </si>
  <si>
    <t>Inner cell 2</t>
  </si>
  <si>
    <t>Inner cell 3</t>
  </si>
  <si>
    <t>Inner cell 4</t>
  </si>
  <si>
    <t>Cell position and number</t>
  </si>
  <si>
    <t>Inner cell 1</t>
  </si>
  <si>
    <t>Inner cell 5</t>
  </si>
  <si>
    <t xml:space="preserve">Inner cell 6 </t>
  </si>
  <si>
    <t xml:space="preserve">Inner cell 7 </t>
  </si>
  <si>
    <t>Outer cell 6</t>
  </si>
  <si>
    <t>Outer cell 7</t>
  </si>
  <si>
    <t xml:space="preserve">Inner cell 8 </t>
  </si>
  <si>
    <t xml:space="preserve">32-cell stage - EM data analysis </t>
  </si>
  <si>
    <r>
      <t>ER filament length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m)</t>
    </r>
  </si>
  <si>
    <r>
      <t>Total cell area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m^2)</t>
    </r>
  </si>
  <si>
    <r>
      <t>ER Length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m)</t>
    </r>
  </si>
  <si>
    <t>Mean Sox2 fluorescence intensity (arb. units)</t>
  </si>
  <si>
    <t xml:space="preserve">Cdx2+ Nuclear </t>
  </si>
  <si>
    <t>CDX2+ Cytoplasm</t>
  </si>
  <si>
    <t>Sox2+ Nuclear</t>
  </si>
  <si>
    <t>Cdx2- /Sox- Nuclear</t>
  </si>
  <si>
    <t>Annexin A11 Nuclear</t>
  </si>
  <si>
    <t>Sox2+ Cytoplasm</t>
  </si>
  <si>
    <t>Cdx2-/Sox2- Cytoplasm</t>
  </si>
  <si>
    <t>Annexin A11 Cytoplasm</t>
  </si>
  <si>
    <t xml:space="preserve">Embryo number </t>
  </si>
  <si>
    <t>Number of inner and outer cells (32-cell stage)</t>
  </si>
  <si>
    <t>RNA mean fluorescence intensity (arb. units)</t>
  </si>
  <si>
    <r>
      <t>Distance (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m)</t>
    </r>
  </si>
  <si>
    <r>
      <t>Distance (</t>
    </r>
    <r>
      <rPr>
        <sz val="10"/>
        <rFont val="Symbol"/>
        <charset val="2"/>
      </rPr>
      <t>m</t>
    </r>
    <r>
      <rPr>
        <sz val="10"/>
        <rFont val="Arial"/>
        <family val="2"/>
      </rPr>
      <t>m) apical to basal</t>
    </r>
  </si>
  <si>
    <t xml:space="preserve">16-cell stage </t>
  </si>
  <si>
    <t xml:space="preserve">Cell-contact </t>
  </si>
  <si>
    <t xml:space="preserve">Early 16-cell stage (outer) </t>
  </si>
  <si>
    <t xml:space="preserve">Late  16-cell stage (outer) </t>
  </si>
  <si>
    <t xml:space="preserve">Early  16-cell stage (outer) </t>
  </si>
  <si>
    <t>Control - 16-cell stage outer</t>
  </si>
  <si>
    <t>6h</t>
  </si>
  <si>
    <t>9h</t>
  </si>
  <si>
    <t>12h</t>
  </si>
  <si>
    <t xml:space="preserve">Time </t>
  </si>
  <si>
    <r>
      <t>Displacement length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m)</t>
    </r>
  </si>
  <si>
    <r>
      <t>Distance (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m) Apical to basal</t>
    </r>
  </si>
  <si>
    <t>LAMP1 sum fluorescence intensity (arb. units)</t>
  </si>
  <si>
    <t>RNA sum fluorescence intensity (arb. units)</t>
  </si>
  <si>
    <t xml:space="preserve">8- to 16-cell stage </t>
  </si>
  <si>
    <t xml:space="preserve">16- to 32-cell stage </t>
  </si>
  <si>
    <t>Total embryo number</t>
  </si>
  <si>
    <r>
      <t>Distance (</t>
    </r>
    <r>
      <rPr>
        <sz val="10"/>
        <rFont val="Symbol"/>
        <charset val="2"/>
      </rPr>
      <t>m</t>
    </r>
    <r>
      <rPr>
        <sz val="10"/>
        <rFont val="Arial"/>
        <family val="2"/>
      </rPr>
      <t xml:space="preserve">m) apical to basal </t>
    </r>
  </si>
  <si>
    <t>tRNA mean fluorescence (arb. units)</t>
  </si>
  <si>
    <t>RNA mean fluorescence (arb. units)</t>
  </si>
  <si>
    <t>Poly(A) FISH mean fluorescence (arb. units)</t>
  </si>
  <si>
    <r>
      <t>Distance (</t>
    </r>
    <r>
      <rPr>
        <sz val="11"/>
        <rFont val="Symbol"/>
        <charset val="2"/>
      </rPr>
      <t>m</t>
    </r>
    <r>
      <rPr>
        <sz val="11"/>
        <rFont val="Arial"/>
        <family val="2"/>
      </rPr>
      <t xml:space="preserve">m) apical to basal </t>
    </r>
  </si>
  <si>
    <t>rRNA-napthalimide mean fluorescence (arb. units)</t>
  </si>
  <si>
    <t>rRNA</t>
  </si>
  <si>
    <t>L10A-eGFP mean fluorescence (arb. units)</t>
  </si>
  <si>
    <t>Cell 14</t>
  </si>
  <si>
    <t>Cell 15</t>
  </si>
  <si>
    <t>Cell 16</t>
  </si>
  <si>
    <t>Cell 17</t>
  </si>
  <si>
    <t>Emerald-Sec61b mean fluorescence (arb. units)</t>
  </si>
  <si>
    <t>eGFP-eIF2b mean fluorescence (arb. units)</t>
  </si>
  <si>
    <t>PABPC1-eGFP mean fluorescence (arb. units)</t>
  </si>
  <si>
    <t>RNA + Puromycin pixel co-occurence (%)</t>
  </si>
  <si>
    <r>
      <t>Speed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m/s)</t>
    </r>
  </si>
  <si>
    <t xml:space="preserve"> Area (um)</t>
  </si>
  <si>
    <t>Poly(A) RNA FISH + RNA pixel co-occurence (%)</t>
  </si>
  <si>
    <t>Poly(A)</t>
  </si>
  <si>
    <t>RNA</t>
  </si>
  <si>
    <t>Poly(A) RNA FISH + RNA</t>
  </si>
  <si>
    <t>tRNA FISH + RNA pixel co-occurence (%)</t>
  </si>
  <si>
    <t>tRNA FISH + RNA</t>
  </si>
  <si>
    <t>rRNA + RNA pixel co-occurence (%)</t>
  </si>
  <si>
    <t>rRNA + RNA</t>
  </si>
  <si>
    <r>
      <t>Distance (</t>
    </r>
    <r>
      <rPr>
        <b/>
        <sz val="11"/>
        <rFont val="Symbol"/>
        <charset val="2"/>
      </rPr>
      <t>m</t>
    </r>
    <r>
      <rPr>
        <b/>
        <sz val="11"/>
        <rFont val="Arial"/>
        <family val="2"/>
      </rPr>
      <t xml:space="preserve">m) apical to basal </t>
    </r>
  </si>
  <si>
    <t>RPS6-Scarlet mean fluorescence (arb. units)</t>
  </si>
  <si>
    <t>RPL10A-eGFP mean fluorescence (arb. units)</t>
  </si>
  <si>
    <t>HTATSF1-Scarlet mean fluorescence (arb. units)</t>
  </si>
  <si>
    <t xml:space="preserve">Ratio scFv-sfGFP + 2xmCherry / total number of foci </t>
  </si>
  <si>
    <t>Y</t>
  </si>
  <si>
    <t>Time [ms]</t>
  </si>
  <si>
    <t xml:space="preserve">X </t>
  </si>
  <si>
    <t>scFv-sfGFP</t>
  </si>
  <si>
    <t>2xmCherry</t>
  </si>
  <si>
    <t xml:space="preserve">Location </t>
  </si>
  <si>
    <t xml:space="preserve">Angle </t>
  </si>
  <si>
    <t>Angle relative to actin ring</t>
  </si>
  <si>
    <t>Mean Sec61b fluorescence intensity (arb. units)</t>
  </si>
  <si>
    <t xml:space="preserve">Distance </t>
  </si>
  <si>
    <t>RNA intensity profiles in 8- cell, early and late 16-cell stage embryos</t>
  </si>
  <si>
    <t>RNA fluorescence intensity between outer and inner cells at 16-cell stage</t>
  </si>
  <si>
    <t>Distance between RNA foci in 8-, early and late 16-cell stage embryos</t>
  </si>
  <si>
    <r>
      <t>Distance (</t>
    </r>
    <r>
      <rPr>
        <sz val="10"/>
        <color theme="0"/>
        <rFont val="Symbol"/>
        <charset val="2"/>
      </rPr>
      <t>m</t>
    </r>
    <r>
      <rPr>
        <sz val="10"/>
        <color theme="0"/>
        <rFont val="Arial"/>
        <family val="2"/>
      </rPr>
      <t>m) apical to basal</t>
    </r>
  </si>
  <si>
    <t xml:space="preserve">Inner Cell 1 </t>
  </si>
  <si>
    <t>Inner Cell 2</t>
  </si>
  <si>
    <t>Inner Cell 3</t>
  </si>
  <si>
    <t xml:space="preserve">Cell 3 </t>
  </si>
  <si>
    <t xml:space="preserve">Time for RNA to reach basal membrane </t>
  </si>
  <si>
    <t xml:space="preserve">RNA intensity profiles following nocodazole and Ciliobrevin D (Cil D). </t>
  </si>
  <si>
    <t xml:space="preserve">RNA sum fluorescence intensity (arb. units) (normalised to cell volume) </t>
  </si>
  <si>
    <t>Embryo devopment rate (%)</t>
  </si>
  <si>
    <t xml:space="preserve">ANXA11-R346C </t>
  </si>
  <si>
    <t xml:space="preserve">Borcs7 siRNA </t>
  </si>
  <si>
    <t xml:space="preserve">Developmental transition rates </t>
  </si>
  <si>
    <t>RNA pixel (%)</t>
  </si>
  <si>
    <t>L10A pixel (%)</t>
  </si>
  <si>
    <t>L10A and Puromycin pixel co-occurence (%)</t>
  </si>
  <si>
    <t>Puromycin pixel (%)</t>
  </si>
  <si>
    <t xml:space="preserve">eIF2b translation hotspot area </t>
  </si>
  <si>
    <t>Number of eIF2b translataion hotspots</t>
  </si>
  <si>
    <t xml:space="preserve">eIF2b translation dynamics </t>
  </si>
  <si>
    <t>Outer cell 1</t>
  </si>
  <si>
    <t>Inner mean</t>
  </si>
  <si>
    <t>Outer mean</t>
  </si>
  <si>
    <t>Pre-division</t>
  </si>
  <si>
    <t>Division</t>
  </si>
  <si>
    <t>+15 mins</t>
  </si>
  <si>
    <t>+30 mins</t>
  </si>
  <si>
    <t>+45 min</t>
  </si>
  <si>
    <t>1 h post division</t>
  </si>
  <si>
    <t>1 h 30 min post division</t>
  </si>
  <si>
    <t>2h post division</t>
  </si>
  <si>
    <t>3h 30 min</t>
  </si>
  <si>
    <t>5h 25 min</t>
  </si>
  <si>
    <t>Outer sister 1</t>
  </si>
  <si>
    <t>Average</t>
  </si>
  <si>
    <t>Inner Cell 4</t>
  </si>
  <si>
    <t>Inner cell 7</t>
  </si>
  <si>
    <t>Inner cell 8</t>
  </si>
  <si>
    <t>Inner cell 9</t>
  </si>
  <si>
    <t>Inner cell 10</t>
  </si>
  <si>
    <t>Inner cell 6</t>
  </si>
  <si>
    <t>Outer cell 8</t>
  </si>
  <si>
    <t>Outer cell 9</t>
  </si>
  <si>
    <t>Outer cell 10</t>
  </si>
  <si>
    <t xml:space="preserve">7h </t>
  </si>
  <si>
    <t>Cell division 1</t>
  </si>
  <si>
    <t>Cell division 2</t>
  </si>
  <si>
    <t>Cell division 3</t>
  </si>
  <si>
    <t>Cell division 4</t>
  </si>
  <si>
    <t>Cell division 5</t>
  </si>
  <si>
    <t>Cell division 6</t>
  </si>
  <si>
    <t>RNA intensity profiles from 16-cell stage mother cells (pre-division) to outer 32-cell stage daughter cells during symmetric cell divisions</t>
  </si>
  <si>
    <t>RNA intensity profiles from 16-cell stage mother cells (pre-division) to outer 32-cell stage daughter cells during asymmetric cell divisions</t>
  </si>
  <si>
    <t>L10A-eGFP intensity profiles from 16-cell stage mother cells (pre-division) to outer 32-cell stage daughter cells during symmetric cell divisions</t>
  </si>
  <si>
    <t>Cell 1a</t>
  </si>
  <si>
    <t>Cell 1b</t>
  </si>
  <si>
    <t>Cell 2a</t>
  </si>
  <si>
    <t>Cell 2b</t>
  </si>
  <si>
    <t>Cell 3a</t>
  </si>
  <si>
    <t>Cell 3b</t>
  </si>
  <si>
    <t>Emerald-Sec61b intensity profiles from 16-cell stage mother cells (pre-division) to outer 32-cell stage daughter cells during symmetric cell divisions</t>
  </si>
  <si>
    <r>
      <t>Displacement (</t>
    </r>
    <r>
      <rPr>
        <b/>
        <sz val="11"/>
        <rFont val="Symbol"/>
        <charset val="2"/>
      </rPr>
      <t>m</t>
    </r>
    <r>
      <rPr>
        <b/>
        <sz val="11"/>
        <rFont val="Arial"/>
        <family val="2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</si>
</sst>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name val="Arial"/>
      <family val="2"/>
    </font>
    <font>
      <sz val="8"/>
      <name val="Arial"/>
      <family val="2"/>
    </font>
    <font>
      <sz val="12"/>
      <color rgb="FFC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9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Symbol"/>
      <charset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Symbol"/>
      <charset val="2"/>
    </font>
    <font>
      <sz val="10"/>
      <name val="Symbol"/>
      <charset val="2"/>
    </font>
    <font>
      <sz val="12"/>
      <color theme="1"/>
      <name val="Symbol"/>
      <charset val="2"/>
    </font>
    <font>
      <sz val="10"/>
      <color theme="1"/>
      <name val="Calibri"/>
      <family val="2"/>
      <scheme val="minor"/>
    </font>
    <font>
      <sz val="11"/>
      <name val="Symbol"/>
      <charset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Symbol"/>
      <charset val="2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left"/>
    </xf>
    <xf numFmtId="0" fontId="2" fillId="0" borderId="0" xfId="0" applyFont="1"/>
    <xf numFmtId="11" fontId="0" fillId="0" borderId="0" xfId="0" applyNumberFormat="1"/>
    <xf numFmtId="0" fontId="2" fillId="0" borderId="0" xfId="0" applyFont="1" applyAlignment="1"/>
    <xf numFmtId="11" fontId="0" fillId="0" borderId="0" xfId="0" applyNumberFormat="1" applyAlignment="1"/>
    <xf numFmtId="16" fontId="0" fillId="0" borderId="0" xfId="0" applyNumberFormat="1"/>
    <xf numFmtId="0" fontId="8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11" fontId="7" fillId="0" borderId="0" xfId="0" applyNumberFormat="1" applyFont="1"/>
    <xf numFmtId="0" fontId="12" fillId="0" borderId="0" xfId="0" applyFont="1"/>
    <xf numFmtId="0" fontId="0" fillId="0" borderId="3" xfId="0" applyBorder="1"/>
    <xf numFmtId="0" fontId="0" fillId="2" borderId="4" xfId="0" applyFill="1" applyBorder="1"/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" fillId="2" borderId="4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Border="1"/>
    <xf numFmtId="0" fontId="16" fillId="0" borderId="0" xfId="0" applyFont="1" applyBorder="1" applyAlignment="1">
      <alignment horizontal="center" vertical="top" wrapText="1"/>
    </xf>
    <xf numFmtId="0" fontId="17" fillId="0" borderId="0" xfId="0" applyFont="1"/>
    <xf numFmtId="0" fontId="18" fillId="0" borderId="0" xfId="0" applyFont="1" applyBorder="1" applyAlignment="1">
      <alignment horizontal="center" vertical="top" wrapText="1"/>
    </xf>
    <xf numFmtId="0" fontId="16" fillId="0" borderId="0" xfId="0" applyFont="1" applyBorder="1"/>
    <xf numFmtId="0" fontId="17" fillId="0" borderId="0" xfId="0" applyFont="1" applyBorder="1"/>
    <xf numFmtId="0" fontId="17" fillId="0" borderId="0" xfId="0" applyFont="1" applyFill="1" applyBorder="1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Fill="1" applyBorder="1"/>
    <xf numFmtId="16" fontId="17" fillId="0" borderId="0" xfId="0" applyNumberFormat="1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7" fillId="0" borderId="0" xfId="0" applyFont="1" applyAlignment="1">
      <alignment horizontal="left"/>
    </xf>
    <xf numFmtId="0" fontId="17" fillId="0" borderId="3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6" fillId="0" borderId="0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9" fillId="0" borderId="0" xfId="0" applyFont="1"/>
    <xf numFmtId="0" fontId="16" fillId="0" borderId="0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22" fillId="0" borderId="0" xfId="0" applyFont="1" applyFill="1" applyBorder="1"/>
    <xf numFmtId="0" fontId="17" fillId="0" borderId="5" xfId="0" applyFont="1" applyFill="1" applyBorder="1"/>
    <xf numFmtId="0" fontId="17" fillId="0" borderId="5" xfId="0" applyFont="1" applyBorder="1"/>
    <xf numFmtId="0" fontId="22" fillId="0" borderId="5" xfId="0" applyFont="1" applyFill="1" applyBorder="1"/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0" xfId="0" applyFill="1" applyAlignment="1"/>
    <xf numFmtId="11" fontId="0" fillId="0" borderId="0" xfId="0" applyNumberForma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11" fontId="0" fillId="0" borderId="0" xfId="0" applyNumberFormat="1" applyFill="1" applyBorder="1" applyAlignment="1"/>
    <xf numFmtId="0" fontId="0" fillId="0" borderId="0" xfId="0" applyFont="1" applyFill="1" applyBorder="1" applyAlignment="1"/>
    <xf numFmtId="11" fontId="0" fillId="0" borderId="1" xfId="0" applyNumberFormat="1" applyFill="1" applyBorder="1" applyAlignment="1"/>
    <xf numFmtId="11" fontId="0" fillId="0" borderId="2" xfId="0" applyNumberFormat="1" applyFill="1" applyBorder="1" applyAlignment="1"/>
    <xf numFmtId="0" fontId="19" fillId="0" borderId="0" xfId="0" applyFont="1" applyAlignment="1">
      <alignment horizontal="left"/>
    </xf>
    <xf numFmtId="0" fontId="22" fillId="0" borderId="0" xfId="0" applyFont="1"/>
    <xf numFmtId="0" fontId="9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26" fillId="0" borderId="0" xfId="0" applyFont="1"/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11" fontId="0" fillId="0" borderId="0" xfId="0" applyNumberFormat="1" applyFont="1" applyFill="1" applyBorder="1" applyAlignment="1"/>
    <xf numFmtId="0" fontId="1" fillId="0" borderId="0" xfId="0" applyFont="1" applyFill="1" applyAlignment="1"/>
    <xf numFmtId="0" fontId="16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top"/>
    </xf>
    <xf numFmtId="0" fontId="19" fillId="0" borderId="0" xfId="0" applyFont="1" applyAlignment="1"/>
    <xf numFmtId="0" fontId="17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center"/>
    </xf>
    <xf numFmtId="0" fontId="8" fillId="0" borderId="0" xfId="0" applyFont="1" applyFill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/>
    <xf numFmtId="0" fontId="29" fillId="0" borderId="0" xfId="0" applyFont="1" applyBorder="1" applyAlignment="1"/>
    <xf numFmtId="0" fontId="30" fillId="0" borderId="0" xfId="0" applyFont="1" applyAlignment="1"/>
    <xf numFmtId="0" fontId="28" fillId="0" borderId="0" xfId="0" applyFont="1" applyAlignme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1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16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left" vertical="top" wrapText="1"/>
    </xf>
    <xf numFmtId="0" fontId="35" fillId="0" borderId="0" xfId="0" applyFont="1"/>
    <xf numFmtId="0" fontId="0" fillId="0" borderId="0" xfId="0" applyFont="1"/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6" fillId="0" borderId="0" xfId="0" applyFont="1" applyAlignment="1"/>
    <xf numFmtId="0" fontId="5" fillId="0" borderId="0" xfId="0" applyFont="1" applyAlignment="1"/>
    <xf numFmtId="0" fontId="37" fillId="0" borderId="0" xfId="0" applyFont="1"/>
    <xf numFmtId="0" fontId="31" fillId="0" borderId="0" xfId="0" applyFont="1" applyFill="1"/>
    <xf numFmtId="0" fontId="34" fillId="0" borderId="0" xfId="0" applyFont="1" applyFill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11" fontId="31" fillId="0" borderId="0" xfId="0" applyNumberFormat="1" applyFont="1" applyFill="1"/>
    <xf numFmtId="0" fontId="2" fillId="0" borderId="0" xfId="0" applyFont="1" applyFill="1"/>
    <xf numFmtId="0" fontId="12" fillId="0" borderId="0" xfId="0" applyFont="1" applyFill="1"/>
    <xf numFmtId="11" fontId="12" fillId="0" borderId="0" xfId="0" applyNumberFormat="1" applyFont="1" applyFill="1"/>
    <xf numFmtId="0" fontId="1" fillId="0" borderId="0" xfId="0" applyFont="1" applyFill="1"/>
    <xf numFmtId="11" fontId="0" fillId="0" borderId="0" xfId="0" applyNumberFormat="1" applyFill="1"/>
    <xf numFmtId="0" fontId="13" fillId="0" borderId="0" xfId="0" applyFont="1" applyFill="1"/>
    <xf numFmtId="0" fontId="14" fillId="0" borderId="0" xfId="0" applyFont="1" applyFill="1"/>
    <xf numFmtId="11" fontId="14" fillId="0" borderId="0" xfId="0" applyNumberFormat="1" applyFont="1" applyFill="1"/>
    <xf numFmtId="0" fontId="15" fillId="0" borderId="0" xfId="0" applyFont="1" applyFill="1"/>
    <xf numFmtId="11" fontId="15" fillId="0" borderId="0" xfId="0" applyNumberFormat="1" applyFont="1" applyFill="1"/>
    <xf numFmtId="0" fontId="0" fillId="0" borderId="0" xfId="0" applyFont="1" applyFill="1"/>
    <xf numFmtId="0" fontId="1" fillId="0" borderId="0" xfId="0" applyFont="1" applyFill="1" applyBorder="1"/>
    <xf numFmtId="0" fontId="19" fillId="0" borderId="0" xfId="0" applyFont="1" applyFill="1" applyBorder="1"/>
    <xf numFmtId="0" fontId="38" fillId="0" borderId="0" xfId="0" applyFont="1"/>
    <xf numFmtId="0" fontId="19" fillId="0" borderId="0" xfId="0" applyFont="1" applyFill="1"/>
    <xf numFmtId="0" fontId="38" fillId="0" borderId="0" xfId="0" applyFont="1" applyFill="1" applyBorder="1"/>
    <xf numFmtId="2" fontId="19" fillId="0" borderId="0" xfId="0" applyNumberFormat="1" applyFont="1" applyFill="1" applyBorder="1" applyAlignment="1" applyProtection="1">
      <protection locked="0"/>
    </xf>
    <xf numFmtId="2" fontId="19" fillId="0" borderId="6" xfId="0" applyNumberFormat="1" applyFont="1" applyFill="1" applyBorder="1" applyAlignment="1" applyProtection="1">
      <protection locked="0"/>
    </xf>
    <xf numFmtId="2" fontId="19" fillId="0" borderId="7" xfId="0" applyNumberFormat="1" applyFont="1" applyFill="1" applyBorder="1" applyAlignment="1" applyProtection="1">
      <protection locked="0"/>
    </xf>
    <xf numFmtId="2" fontId="19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C63B-9E0F-CF4D-B93D-AC21E41F3C39}">
  <dimension ref="B2:AL351"/>
  <sheetViews>
    <sheetView zoomScale="38" workbookViewId="0">
      <selection activeCell="C5" sqref="C5"/>
    </sheetView>
  </sheetViews>
  <sheetFormatPr baseColWidth="10" defaultRowHeight="16"/>
  <cols>
    <col min="2" max="2" width="10.83203125" style="125"/>
    <col min="4" max="4" width="12.83203125" customWidth="1"/>
  </cols>
  <sheetData>
    <row r="2" spans="2:38">
      <c r="C2" s="124" t="s">
        <v>211</v>
      </c>
    </row>
    <row r="3" spans="2:38">
      <c r="B3" s="126"/>
      <c r="C3" s="3"/>
      <c r="D3" s="167" t="s">
        <v>12</v>
      </c>
      <c r="E3" s="167"/>
      <c r="F3" s="167"/>
      <c r="G3" s="167"/>
      <c r="H3" s="167"/>
      <c r="I3" s="167"/>
      <c r="J3" s="167"/>
      <c r="K3" s="167"/>
      <c r="L3" s="167"/>
      <c r="M3" s="167"/>
      <c r="N3" s="167" t="s">
        <v>10</v>
      </c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 t="s">
        <v>11</v>
      </c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</row>
    <row r="4" spans="2:38">
      <c r="B4" s="126"/>
      <c r="C4" s="6"/>
      <c r="E4" s="6" t="s">
        <v>150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2:38" ht="43">
      <c r="B5" s="127" t="s">
        <v>210</v>
      </c>
      <c r="C5" s="68" t="s">
        <v>152</v>
      </c>
      <c r="D5" s="3" t="s">
        <v>16</v>
      </c>
      <c r="E5" s="3" t="s">
        <v>14</v>
      </c>
      <c r="F5" s="3" t="s">
        <v>15</v>
      </c>
      <c r="G5" s="3" t="s">
        <v>16</v>
      </c>
      <c r="H5" s="3" t="s">
        <v>14</v>
      </c>
      <c r="I5" s="3" t="s">
        <v>15</v>
      </c>
      <c r="J5" s="3" t="s">
        <v>16</v>
      </c>
      <c r="K5" s="3" t="s">
        <v>14</v>
      </c>
      <c r="L5" s="3" t="s">
        <v>15</v>
      </c>
      <c r="M5" s="3"/>
      <c r="N5" s="3" t="s">
        <v>13</v>
      </c>
      <c r="O5" s="3" t="s">
        <v>14</v>
      </c>
      <c r="P5" s="3" t="s">
        <v>15</v>
      </c>
      <c r="Q5" s="3" t="s">
        <v>13</v>
      </c>
      <c r="R5" s="3" t="s">
        <v>14</v>
      </c>
      <c r="S5" s="3" t="s">
        <v>15</v>
      </c>
      <c r="T5" s="3" t="s">
        <v>13</v>
      </c>
      <c r="U5" s="3" t="s">
        <v>14</v>
      </c>
      <c r="V5" s="3" t="s">
        <v>15</v>
      </c>
      <c r="W5" s="3" t="s">
        <v>17</v>
      </c>
      <c r="X5" s="3"/>
      <c r="Y5" s="3"/>
      <c r="Z5" s="3" t="s">
        <v>13</v>
      </c>
      <c r="AA5" s="3" t="s">
        <v>14</v>
      </c>
      <c r="AB5" s="3" t="s">
        <v>15</v>
      </c>
      <c r="AC5" s="3" t="s">
        <v>17</v>
      </c>
      <c r="AD5" s="3" t="s">
        <v>13</v>
      </c>
      <c r="AE5" s="3" t="s">
        <v>14</v>
      </c>
      <c r="AF5" s="3" t="s">
        <v>15</v>
      </c>
      <c r="AG5" s="3" t="s">
        <v>13</v>
      </c>
      <c r="AH5" s="3" t="s">
        <v>14</v>
      </c>
      <c r="AI5" s="3" t="s">
        <v>15</v>
      </c>
      <c r="AJ5" s="3" t="s">
        <v>13</v>
      </c>
      <c r="AK5" s="3" t="s">
        <v>14</v>
      </c>
      <c r="AL5" s="3"/>
    </row>
    <row r="6" spans="2:38">
      <c r="B6" s="128">
        <v>0</v>
      </c>
      <c r="C6" s="2">
        <f>B6/10</f>
        <v>0</v>
      </c>
      <c r="D6" s="2">
        <v>8.4451999999999998</v>
      </c>
      <c r="E6" s="2">
        <v>15.166700000000001</v>
      </c>
      <c r="F6" s="2">
        <v>15.4444</v>
      </c>
      <c r="G6" s="2">
        <v>22.5259</v>
      </c>
      <c r="H6" s="2">
        <v>10.6111</v>
      </c>
      <c r="I6" s="2">
        <v>16.2074</v>
      </c>
      <c r="J6" s="2">
        <v>18.670400000000001</v>
      </c>
      <c r="K6" s="2">
        <v>14.962999999999999</v>
      </c>
      <c r="L6" s="2">
        <v>16.1296</v>
      </c>
      <c r="M6" s="2"/>
      <c r="N6" s="2">
        <v>12.6547</v>
      </c>
      <c r="O6" s="2">
        <v>1.2138</v>
      </c>
      <c r="P6" s="2">
        <v>1.3534999999999999</v>
      </c>
      <c r="Q6" s="2">
        <v>1.7869999999999999</v>
      </c>
      <c r="R6" s="2">
        <v>18.166699999999999</v>
      </c>
      <c r="S6" s="2">
        <v>1.3411</v>
      </c>
      <c r="T6" s="2">
        <v>7.5138999999999996</v>
      </c>
      <c r="U6" s="2">
        <v>30.432500000000001</v>
      </c>
      <c r="V6" s="2">
        <v>5.4130000000000003</v>
      </c>
      <c r="W6" s="2">
        <v>10.1905</v>
      </c>
      <c r="X6" s="2"/>
      <c r="Y6" s="2"/>
      <c r="Z6" s="2">
        <v>13.568</v>
      </c>
      <c r="AA6" s="2">
        <v>9.5398999999999994</v>
      </c>
      <c r="AB6" s="2">
        <v>8.1415000000000006</v>
      </c>
      <c r="AC6" s="2">
        <v>5.9398999999999997</v>
      </c>
      <c r="AD6" s="2">
        <v>11.5465</v>
      </c>
      <c r="AE6" s="2">
        <v>8.7867999999999995</v>
      </c>
      <c r="AF6" s="2">
        <v>14.003</v>
      </c>
      <c r="AG6" s="2">
        <v>39.561599999999999</v>
      </c>
      <c r="AH6" s="2">
        <v>15.8848</v>
      </c>
      <c r="AI6" s="2">
        <v>4.7115999999999998</v>
      </c>
      <c r="AJ6" s="2">
        <v>17.221</v>
      </c>
      <c r="AK6" s="2">
        <v>21.719100000000001</v>
      </c>
    </row>
    <row r="7" spans="2:38">
      <c r="B7" s="128">
        <v>1</v>
      </c>
      <c r="C7" s="2">
        <f t="shared" ref="C7:C70" si="0">B7/10</f>
        <v>0.1</v>
      </c>
      <c r="D7" s="2">
        <v>9.6409000000000002</v>
      </c>
      <c r="E7" s="2">
        <v>16.618500000000001</v>
      </c>
      <c r="F7" s="2">
        <v>17.1037</v>
      </c>
      <c r="G7" s="2">
        <v>25.7852</v>
      </c>
      <c r="H7" s="2">
        <v>12.6778</v>
      </c>
      <c r="I7" s="2">
        <v>21.8</v>
      </c>
      <c r="J7" s="2">
        <v>21.066700000000001</v>
      </c>
      <c r="K7" s="2">
        <v>16.7333</v>
      </c>
      <c r="L7" s="2">
        <v>17.970400000000001</v>
      </c>
      <c r="M7" s="2"/>
      <c r="N7" s="2">
        <v>13.088200000000001</v>
      </c>
      <c r="O7" s="2">
        <v>1.5688</v>
      </c>
      <c r="P7" s="2">
        <v>1.7942</v>
      </c>
      <c r="Q7" s="2">
        <v>2.7669999999999999</v>
      </c>
      <c r="R7" s="2">
        <v>21.7636</v>
      </c>
      <c r="S7" s="2">
        <v>2.8643000000000001</v>
      </c>
      <c r="T7" s="2">
        <v>9.7395999999999994</v>
      </c>
      <c r="U7" s="2">
        <v>32.952399999999997</v>
      </c>
      <c r="V7" s="2">
        <v>8.407</v>
      </c>
      <c r="W7" s="2">
        <v>10.7857</v>
      </c>
      <c r="X7" s="2"/>
      <c r="Y7" s="2"/>
      <c r="Z7" s="2">
        <v>15.178699999999999</v>
      </c>
      <c r="AA7" s="2">
        <v>10.5337</v>
      </c>
      <c r="AB7" s="2">
        <v>8.4268999999999998</v>
      </c>
      <c r="AC7" s="2">
        <v>7.2072000000000003</v>
      </c>
      <c r="AD7" s="2">
        <v>13.5375</v>
      </c>
      <c r="AE7" s="2">
        <v>11.1532</v>
      </c>
      <c r="AF7" s="2">
        <v>16.531500000000001</v>
      </c>
      <c r="AG7" s="2">
        <v>41.132100000000001</v>
      </c>
      <c r="AH7" s="2">
        <v>18.584399999999999</v>
      </c>
      <c r="AI7" s="2">
        <v>5.1348000000000003</v>
      </c>
      <c r="AJ7" s="2">
        <v>17.7453</v>
      </c>
      <c r="AK7" s="2">
        <v>25.146100000000001</v>
      </c>
    </row>
    <row r="8" spans="2:38">
      <c r="B8" s="128">
        <v>2</v>
      </c>
      <c r="C8" s="2">
        <f t="shared" si="0"/>
        <v>0.2</v>
      </c>
      <c r="D8" s="2">
        <v>11.9161</v>
      </c>
      <c r="E8" s="2">
        <v>18.118500000000001</v>
      </c>
      <c r="F8" s="2">
        <v>18.970400000000001</v>
      </c>
      <c r="G8" s="2">
        <v>30.651900000000001</v>
      </c>
      <c r="H8" s="2">
        <v>14.851900000000001</v>
      </c>
      <c r="I8" s="2">
        <v>27.4222</v>
      </c>
      <c r="J8" s="2">
        <v>24.218499999999999</v>
      </c>
      <c r="K8" s="2">
        <v>18.036999999999999</v>
      </c>
      <c r="L8" s="2">
        <v>19.781500000000001</v>
      </c>
      <c r="M8" s="2"/>
      <c r="N8" s="2">
        <v>13.405099999999999</v>
      </c>
      <c r="O8" s="2">
        <v>2.0017999999999998</v>
      </c>
      <c r="P8" s="2">
        <v>2.2953000000000001</v>
      </c>
      <c r="Q8" s="2">
        <v>3.512</v>
      </c>
      <c r="R8" s="2">
        <v>23.740300000000001</v>
      </c>
      <c r="S8" s="2">
        <v>4.8681999999999999</v>
      </c>
      <c r="T8" s="2">
        <v>10.8438</v>
      </c>
      <c r="U8" s="2">
        <v>35.023800000000001</v>
      </c>
      <c r="V8" s="2">
        <v>11.08</v>
      </c>
      <c r="W8" s="2">
        <v>11.619</v>
      </c>
      <c r="X8" s="2"/>
      <c r="Y8" s="2"/>
      <c r="Z8" s="2">
        <v>16.768000000000001</v>
      </c>
      <c r="AA8" s="2">
        <v>11.9673</v>
      </c>
      <c r="AB8" s="2">
        <v>8.6163000000000007</v>
      </c>
      <c r="AC8" s="2">
        <v>8.5706000000000007</v>
      </c>
      <c r="AD8" s="2">
        <v>15.3423</v>
      </c>
      <c r="AE8" s="2">
        <v>12.7027</v>
      </c>
      <c r="AF8" s="2">
        <v>17.876899999999999</v>
      </c>
      <c r="AG8" s="2">
        <v>45.384399999999999</v>
      </c>
      <c r="AH8" s="2">
        <v>21.592600000000001</v>
      </c>
      <c r="AI8" s="2">
        <v>5.7527999999999997</v>
      </c>
      <c r="AJ8" s="2">
        <v>18.535599999999999</v>
      </c>
      <c r="AK8" s="2">
        <v>27.543099999999999</v>
      </c>
    </row>
    <row r="9" spans="2:38">
      <c r="B9" s="128">
        <v>3</v>
      </c>
      <c r="C9" s="2">
        <f t="shared" si="0"/>
        <v>0.3</v>
      </c>
      <c r="D9" s="2">
        <v>13.126899999999999</v>
      </c>
      <c r="E9" s="2">
        <v>19.614799999999999</v>
      </c>
      <c r="F9" s="2">
        <v>21.070399999999999</v>
      </c>
      <c r="G9" s="2">
        <v>35.118499999999997</v>
      </c>
      <c r="H9" s="2">
        <v>16.899999999999999</v>
      </c>
      <c r="I9" s="2">
        <v>31.185199999999998</v>
      </c>
      <c r="J9" s="2">
        <v>27.7593</v>
      </c>
      <c r="K9" s="2">
        <v>19.522200000000002</v>
      </c>
      <c r="L9" s="2">
        <v>21.374099999999999</v>
      </c>
      <c r="M9" s="2"/>
      <c r="N9" s="2">
        <v>13.4918</v>
      </c>
      <c r="O9" s="2">
        <v>2.6901999999999999</v>
      </c>
      <c r="P9" s="2">
        <v>2.6465000000000001</v>
      </c>
      <c r="Q9" s="2">
        <v>4.24</v>
      </c>
      <c r="R9" s="2">
        <v>27.434100000000001</v>
      </c>
      <c r="S9" s="2">
        <v>6.7286999999999999</v>
      </c>
      <c r="T9" s="2">
        <v>13.4444</v>
      </c>
      <c r="U9" s="2">
        <v>37.265900000000002</v>
      </c>
      <c r="V9" s="2">
        <v>11.952999999999999</v>
      </c>
      <c r="W9" s="2">
        <v>11.0794</v>
      </c>
      <c r="X9" s="2"/>
      <c r="Y9" s="2"/>
      <c r="Z9" s="2">
        <v>18.314699999999998</v>
      </c>
      <c r="AA9" s="2">
        <v>14.010199999999999</v>
      </c>
      <c r="AB9" s="2">
        <v>9.4627999999999997</v>
      </c>
      <c r="AC9" s="2">
        <v>9.9879999999999995</v>
      </c>
      <c r="AD9" s="2">
        <v>15.576599999999999</v>
      </c>
      <c r="AE9" s="2">
        <v>15.5946</v>
      </c>
      <c r="AF9" s="2">
        <v>18.213200000000001</v>
      </c>
      <c r="AG9" s="2">
        <v>51.123100000000001</v>
      </c>
      <c r="AH9" s="2">
        <v>25.024699999999999</v>
      </c>
      <c r="AI9" s="2">
        <v>6.5693000000000001</v>
      </c>
      <c r="AJ9" s="2">
        <v>20.591799999999999</v>
      </c>
      <c r="AK9" s="2">
        <v>29.5169</v>
      </c>
    </row>
    <row r="10" spans="2:38">
      <c r="B10" s="128">
        <v>4</v>
      </c>
      <c r="C10" s="2">
        <f t="shared" si="0"/>
        <v>0.4</v>
      </c>
      <c r="D10" s="2">
        <v>13.8215</v>
      </c>
      <c r="E10" s="2">
        <v>21.014800000000001</v>
      </c>
      <c r="F10" s="2">
        <v>22.8963</v>
      </c>
      <c r="G10" s="2">
        <v>39.125900000000001</v>
      </c>
      <c r="H10" s="2">
        <v>18.907399999999999</v>
      </c>
      <c r="I10" s="2">
        <v>34.874099999999999</v>
      </c>
      <c r="J10" s="2">
        <v>30.744399999999999</v>
      </c>
      <c r="K10" s="2">
        <v>21.2667</v>
      </c>
      <c r="L10" s="2">
        <v>22.833300000000001</v>
      </c>
      <c r="M10" s="2"/>
      <c r="N10" s="2">
        <v>14.2212</v>
      </c>
      <c r="O10" s="2">
        <v>2.9601000000000002</v>
      </c>
      <c r="P10" s="2">
        <v>2.8321999999999998</v>
      </c>
      <c r="Q10" s="2">
        <v>5.5739999999999998</v>
      </c>
      <c r="R10" s="2">
        <v>31.577500000000001</v>
      </c>
      <c r="S10" s="2">
        <v>7.6898999999999997</v>
      </c>
      <c r="T10" s="2">
        <v>15.3368</v>
      </c>
      <c r="U10" s="2">
        <v>38.976199999999999</v>
      </c>
      <c r="V10" s="2">
        <v>14.872999999999999</v>
      </c>
      <c r="W10" s="2">
        <v>11.198399999999999</v>
      </c>
      <c r="X10" s="2"/>
      <c r="Y10" s="2"/>
      <c r="Z10" s="2">
        <v>19.650700000000001</v>
      </c>
      <c r="AA10" s="2">
        <v>16.267900000000001</v>
      </c>
      <c r="AB10" s="2">
        <v>9.9161000000000001</v>
      </c>
      <c r="AC10" s="2">
        <v>11.474500000000001</v>
      </c>
      <c r="AD10" s="2">
        <v>16.213200000000001</v>
      </c>
      <c r="AE10" s="2">
        <v>16.6096</v>
      </c>
      <c r="AF10" s="2">
        <v>12.8348</v>
      </c>
      <c r="AG10" s="2">
        <v>50.318300000000001</v>
      </c>
      <c r="AH10" s="2">
        <v>28.5885</v>
      </c>
      <c r="AI10" s="2">
        <v>7.5355999999999996</v>
      </c>
      <c r="AJ10" s="2">
        <v>22.382000000000001</v>
      </c>
      <c r="AK10" s="2">
        <v>30.573</v>
      </c>
    </row>
    <row r="11" spans="2:38">
      <c r="B11" s="128">
        <v>5</v>
      </c>
      <c r="C11" s="2">
        <f t="shared" si="0"/>
        <v>0.5</v>
      </c>
      <c r="D11" s="2">
        <v>16.3871</v>
      </c>
      <c r="E11" s="2">
        <v>22.281500000000001</v>
      </c>
      <c r="F11" s="2">
        <v>24.996300000000002</v>
      </c>
      <c r="G11" s="2">
        <v>43.918500000000002</v>
      </c>
      <c r="H11" s="2">
        <v>21.066700000000001</v>
      </c>
      <c r="I11" s="2">
        <v>39.463000000000001</v>
      </c>
      <c r="J11" s="2">
        <v>33.837000000000003</v>
      </c>
      <c r="K11" s="2">
        <v>22.562999999999999</v>
      </c>
      <c r="L11" s="2">
        <v>24.3185</v>
      </c>
      <c r="M11" s="2"/>
      <c r="N11" s="2">
        <v>15.154</v>
      </c>
      <c r="O11" s="2">
        <v>3.5053999999999998</v>
      </c>
      <c r="P11" s="2">
        <v>2.9977999999999998</v>
      </c>
      <c r="Q11" s="2">
        <v>6.3259999999999996</v>
      </c>
      <c r="R11" s="2">
        <v>35.310099999999998</v>
      </c>
      <c r="S11" s="2">
        <v>8.4806000000000008</v>
      </c>
      <c r="T11" s="2">
        <v>16.885400000000001</v>
      </c>
      <c r="U11" s="2">
        <v>40.047600000000003</v>
      </c>
      <c r="V11" s="2">
        <v>18.672999999999998</v>
      </c>
      <c r="W11" s="2">
        <v>11.3413</v>
      </c>
      <c r="X11" s="2"/>
      <c r="Y11" s="2"/>
      <c r="Z11" s="2">
        <v>20.997299999999999</v>
      </c>
      <c r="AA11" s="2">
        <v>18.9877</v>
      </c>
      <c r="AB11" s="2">
        <v>9.7241999999999997</v>
      </c>
      <c r="AC11" s="2">
        <v>13.015000000000001</v>
      </c>
      <c r="AD11" s="2">
        <v>16.150200000000002</v>
      </c>
      <c r="AE11" s="2">
        <v>19.078099999999999</v>
      </c>
      <c r="AF11" s="2">
        <v>17.168199999999999</v>
      </c>
      <c r="AG11" s="2">
        <v>48.645600000000002</v>
      </c>
      <c r="AH11" s="2">
        <v>31.967099999999999</v>
      </c>
      <c r="AI11" s="2">
        <v>8.5093999999999994</v>
      </c>
      <c r="AJ11" s="2">
        <v>24.389500000000002</v>
      </c>
      <c r="AK11" s="2">
        <v>31.239699999999999</v>
      </c>
    </row>
    <row r="12" spans="2:38">
      <c r="B12" s="128">
        <v>6</v>
      </c>
      <c r="C12" s="2">
        <f t="shared" si="0"/>
        <v>0.6</v>
      </c>
      <c r="D12" s="2">
        <v>17.898900000000001</v>
      </c>
      <c r="E12" s="2">
        <v>23.329599999999999</v>
      </c>
      <c r="F12" s="2">
        <v>26.837</v>
      </c>
      <c r="G12" s="2">
        <v>47.703699999999998</v>
      </c>
      <c r="H12" s="2">
        <v>22.848099999999999</v>
      </c>
      <c r="I12" s="2">
        <v>41.807400000000001</v>
      </c>
      <c r="J12" s="2">
        <v>36.0593</v>
      </c>
      <c r="K12" s="2">
        <v>23.596299999999999</v>
      </c>
      <c r="L12" s="2">
        <v>25.996300000000002</v>
      </c>
      <c r="M12" s="2"/>
      <c r="N12" s="2">
        <v>16.427499999999998</v>
      </c>
      <c r="O12" s="2">
        <v>3.4420000000000002</v>
      </c>
      <c r="P12" s="2">
        <v>3.2505999999999999</v>
      </c>
      <c r="Q12" s="2">
        <v>6.2210000000000001</v>
      </c>
      <c r="R12" s="2">
        <v>40.620199999999997</v>
      </c>
      <c r="S12" s="2">
        <v>10.4651</v>
      </c>
      <c r="T12" s="2">
        <v>19.1493</v>
      </c>
      <c r="U12" s="2">
        <v>40.793700000000001</v>
      </c>
      <c r="V12" s="2">
        <v>21.106999999999999</v>
      </c>
      <c r="W12" s="2">
        <v>12.468299999999999</v>
      </c>
      <c r="X12" s="2"/>
      <c r="Y12" s="2"/>
      <c r="Z12" s="2">
        <v>22.0853</v>
      </c>
      <c r="AA12" s="2">
        <v>21.368099999999998</v>
      </c>
      <c r="AB12" s="2">
        <v>10.0192</v>
      </c>
      <c r="AC12" s="2">
        <v>14.585599999999999</v>
      </c>
      <c r="AD12" s="2">
        <v>17.081099999999999</v>
      </c>
      <c r="AE12" s="2">
        <v>23.036000000000001</v>
      </c>
      <c r="AF12" s="2">
        <v>20.279299999999999</v>
      </c>
      <c r="AG12" s="2">
        <v>51.936900000000001</v>
      </c>
      <c r="AH12" s="2">
        <v>34.905299999999997</v>
      </c>
      <c r="AI12" s="2">
        <v>9.1386000000000003</v>
      </c>
      <c r="AJ12" s="2">
        <v>26.625499999999999</v>
      </c>
      <c r="AK12" s="2">
        <v>32.580500000000001</v>
      </c>
    </row>
    <row r="13" spans="2:38">
      <c r="B13" s="128">
        <v>7</v>
      </c>
      <c r="C13" s="2">
        <f t="shared" si="0"/>
        <v>0.7</v>
      </c>
      <c r="D13" s="2">
        <v>19.438700000000001</v>
      </c>
      <c r="E13" s="2">
        <v>24.296299999999999</v>
      </c>
      <c r="F13" s="2">
        <v>28.663</v>
      </c>
      <c r="G13" s="2">
        <v>51.151899999999998</v>
      </c>
      <c r="H13" s="2">
        <v>24.333300000000001</v>
      </c>
      <c r="I13" s="2">
        <v>43.5259</v>
      </c>
      <c r="J13" s="2">
        <v>38.118499999999997</v>
      </c>
      <c r="K13" s="2">
        <v>24.377800000000001</v>
      </c>
      <c r="L13" s="2">
        <v>27.822199999999999</v>
      </c>
      <c r="M13" s="2"/>
      <c r="N13" s="2">
        <v>17.3064</v>
      </c>
      <c r="O13" s="2">
        <v>3.9312</v>
      </c>
      <c r="P13" s="2">
        <v>4.3109999999999999</v>
      </c>
      <c r="Q13" s="2">
        <v>6.9340000000000002</v>
      </c>
      <c r="R13" s="2">
        <v>42.755800000000001</v>
      </c>
      <c r="S13" s="2">
        <v>11.8527</v>
      </c>
      <c r="T13" s="2">
        <v>20.885400000000001</v>
      </c>
      <c r="U13" s="2">
        <v>41.599200000000003</v>
      </c>
      <c r="V13" s="2">
        <v>22.48</v>
      </c>
      <c r="W13" s="2">
        <v>11.6508</v>
      </c>
      <c r="X13" s="2"/>
      <c r="Y13" s="2"/>
      <c r="Z13" s="2">
        <v>23.293299999999999</v>
      </c>
      <c r="AA13" s="2">
        <v>23.331299999999999</v>
      </c>
      <c r="AB13" s="2">
        <v>10.549200000000001</v>
      </c>
      <c r="AC13" s="2">
        <v>15.6126</v>
      </c>
      <c r="AD13" s="2">
        <v>18.117100000000001</v>
      </c>
      <c r="AE13" s="2">
        <v>25.7928</v>
      </c>
      <c r="AF13" s="2">
        <v>21.513500000000001</v>
      </c>
      <c r="AG13" s="2">
        <v>50.360399999999998</v>
      </c>
      <c r="AH13" s="2">
        <v>37.440300000000001</v>
      </c>
      <c r="AI13" s="2">
        <v>11.0375</v>
      </c>
      <c r="AJ13" s="2">
        <v>26.981300000000001</v>
      </c>
      <c r="AK13" s="2">
        <v>34.389499999999998</v>
      </c>
    </row>
    <row r="14" spans="2:38">
      <c r="B14" s="128">
        <v>8</v>
      </c>
      <c r="C14" s="2">
        <f t="shared" si="0"/>
        <v>0.8</v>
      </c>
      <c r="D14" s="2">
        <v>20.428000000000001</v>
      </c>
      <c r="E14" s="2">
        <v>24.966699999999999</v>
      </c>
      <c r="F14" s="2">
        <v>30.622199999999999</v>
      </c>
      <c r="G14" s="2">
        <v>52.896299999999997</v>
      </c>
      <c r="H14" s="2">
        <v>25.966699999999999</v>
      </c>
      <c r="I14" s="2">
        <v>45.929600000000001</v>
      </c>
      <c r="J14" s="2">
        <v>40.444400000000002</v>
      </c>
      <c r="K14" s="2">
        <v>25.288900000000002</v>
      </c>
      <c r="L14" s="2">
        <v>29.9556</v>
      </c>
      <c r="M14" s="2"/>
      <c r="N14" s="2">
        <v>17.6981</v>
      </c>
      <c r="O14" s="2">
        <v>4.3895</v>
      </c>
      <c r="P14" s="2">
        <v>5.1074000000000002</v>
      </c>
      <c r="Q14" s="2">
        <v>7.7050000000000001</v>
      </c>
      <c r="R14" s="2">
        <v>44.941899999999997</v>
      </c>
      <c r="S14" s="2">
        <v>13.1357</v>
      </c>
      <c r="T14" s="2">
        <v>22.7257</v>
      </c>
      <c r="U14" s="2">
        <v>42.261899999999997</v>
      </c>
      <c r="V14" s="2">
        <v>22.14</v>
      </c>
      <c r="W14" s="2">
        <v>11.928599999999999</v>
      </c>
      <c r="X14" s="2"/>
      <c r="Y14" s="2"/>
      <c r="Z14" s="2">
        <v>24.434699999999999</v>
      </c>
      <c r="AA14" s="2">
        <v>24.582799999999999</v>
      </c>
      <c r="AB14" s="2">
        <v>10.8849</v>
      </c>
      <c r="AC14" s="2">
        <v>16.066099999999999</v>
      </c>
      <c r="AD14" s="2">
        <v>17.873899999999999</v>
      </c>
      <c r="AE14" s="2">
        <v>27.4084</v>
      </c>
      <c r="AF14" s="2">
        <v>20.357399999999998</v>
      </c>
      <c r="AG14" s="2">
        <v>50.069099999999999</v>
      </c>
      <c r="AH14" s="2">
        <v>39.683100000000003</v>
      </c>
      <c r="AI14" s="2">
        <v>12.5543</v>
      </c>
      <c r="AJ14" s="2">
        <v>26.374500000000001</v>
      </c>
      <c r="AK14" s="2">
        <v>35.966299999999997</v>
      </c>
    </row>
    <row r="15" spans="2:38">
      <c r="B15" s="128">
        <v>9</v>
      </c>
      <c r="C15" s="2">
        <f t="shared" si="0"/>
        <v>0.9</v>
      </c>
      <c r="D15" s="2">
        <v>22.615100000000002</v>
      </c>
      <c r="E15" s="2">
        <v>25.374099999999999</v>
      </c>
      <c r="F15" s="2">
        <v>31.748100000000001</v>
      </c>
      <c r="G15" s="2">
        <v>55.785200000000003</v>
      </c>
      <c r="H15" s="2">
        <v>27.774100000000001</v>
      </c>
      <c r="I15" s="2">
        <v>49.188899999999997</v>
      </c>
      <c r="J15" s="2">
        <v>43.118499999999997</v>
      </c>
      <c r="K15" s="2">
        <v>26.411100000000001</v>
      </c>
      <c r="L15" s="2">
        <v>31.796299999999999</v>
      </c>
      <c r="M15" s="2"/>
      <c r="N15" s="2">
        <v>18.3019</v>
      </c>
      <c r="O15" s="2">
        <v>4.6539999999999999</v>
      </c>
      <c r="P15" s="2">
        <v>5.6130000000000004</v>
      </c>
      <c r="Q15" s="2">
        <v>10.209</v>
      </c>
      <c r="R15" s="2">
        <v>46.1357</v>
      </c>
      <c r="S15" s="2">
        <v>14.1318</v>
      </c>
      <c r="T15" s="2">
        <v>24.729199999999999</v>
      </c>
      <c r="U15" s="2">
        <v>42.698399999999999</v>
      </c>
      <c r="V15" s="2">
        <v>22.312999999999999</v>
      </c>
      <c r="W15" s="2">
        <v>12.5159</v>
      </c>
      <c r="X15" s="2"/>
      <c r="Y15" s="2"/>
      <c r="Z15" s="2">
        <v>25.5093</v>
      </c>
      <c r="AA15" s="2">
        <v>25.693300000000001</v>
      </c>
      <c r="AB15" s="2">
        <v>10.613899999999999</v>
      </c>
      <c r="AC15" s="2">
        <v>16.435400000000001</v>
      </c>
      <c r="AD15" s="2">
        <v>19.021000000000001</v>
      </c>
      <c r="AE15" s="2">
        <v>26.075099999999999</v>
      </c>
      <c r="AF15" s="2">
        <v>24.375399999999999</v>
      </c>
      <c r="AG15" s="2">
        <v>53.531500000000001</v>
      </c>
      <c r="AH15" s="2">
        <v>41.403300000000002</v>
      </c>
      <c r="AI15" s="2">
        <v>12.5169</v>
      </c>
      <c r="AJ15" s="2">
        <v>26.7865</v>
      </c>
      <c r="AK15" s="2">
        <v>38.449399999999997</v>
      </c>
    </row>
    <row r="16" spans="2:38">
      <c r="B16" s="128">
        <v>10</v>
      </c>
      <c r="C16" s="2">
        <f t="shared" si="0"/>
        <v>1</v>
      </c>
      <c r="D16" s="2">
        <v>24.896799999999999</v>
      </c>
      <c r="E16" s="2">
        <v>25.7074</v>
      </c>
      <c r="F16" s="2">
        <v>33.114800000000002</v>
      </c>
      <c r="G16" s="2">
        <v>58.536999999999999</v>
      </c>
      <c r="H16" s="2">
        <v>29.3111</v>
      </c>
      <c r="I16" s="2">
        <v>51.329599999999999</v>
      </c>
      <c r="J16" s="2">
        <v>45.507399999999997</v>
      </c>
      <c r="K16" s="2">
        <v>27.1556</v>
      </c>
      <c r="L16" s="2">
        <v>33.259300000000003</v>
      </c>
      <c r="M16" s="2"/>
      <c r="N16" s="2">
        <v>19.013500000000001</v>
      </c>
      <c r="O16" s="2">
        <v>4.9438000000000004</v>
      </c>
      <c r="P16" s="2">
        <v>5.7069000000000001</v>
      </c>
      <c r="Q16" s="2">
        <v>11.353</v>
      </c>
      <c r="R16" s="2">
        <v>47.116300000000003</v>
      </c>
      <c r="S16" s="2">
        <v>15.3643</v>
      </c>
      <c r="T16" s="2">
        <v>25.878499999999999</v>
      </c>
      <c r="U16" s="2">
        <v>43.305599999999998</v>
      </c>
      <c r="V16" s="2">
        <v>24.132999999999999</v>
      </c>
      <c r="W16" s="2">
        <v>13.0397</v>
      </c>
      <c r="X16" s="2"/>
      <c r="Y16" s="2"/>
      <c r="Z16" s="2">
        <v>26.6587</v>
      </c>
      <c r="AA16" s="2">
        <v>26.619599999999998</v>
      </c>
      <c r="AB16" s="2">
        <v>10.793799999999999</v>
      </c>
      <c r="AC16" s="2">
        <v>16.663699999999999</v>
      </c>
      <c r="AD16" s="2">
        <v>20.732700000000001</v>
      </c>
      <c r="AE16" s="2">
        <v>27.051100000000002</v>
      </c>
      <c r="AF16" s="2">
        <v>24.156199999999998</v>
      </c>
      <c r="AG16" s="2">
        <v>50.534500000000001</v>
      </c>
      <c r="AH16" s="2">
        <v>42.740699999999997</v>
      </c>
      <c r="AI16" s="2">
        <v>12.756600000000001</v>
      </c>
      <c r="AJ16" s="2">
        <v>28.977499999999999</v>
      </c>
      <c r="AK16" s="2">
        <v>40.157299999999999</v>
      </c>
    </row>
    <row r="17" spans="2:37">
      <c r="B17" s="128">
        <v>11</v>
      </c>
      <c r="C17" s="2">
        <f t="shared" si="0"/>
        <v>1.1000000000000001</v>
      </c>
      <c r="D17" s="2">
        <v>26.928999999999998</v>
      </c>
      <c r="E17" s="2">
        <v>26.1889</v>
      </c>
      <c r="F17" s="2">
        <v>34.092599999999997</v>
      </c>
      <c r="G17" s="2">
        <v>61.081499999999998</v>
      </c>
      <c r="H17" s="2">
        <v>31.040700000000001</v>
      </c>
      <c r="I17" s="2">
        <v>50.963000000000001</v>
      </c>
      <c r="J17" s="2">
        <v>47.629600000000003</v>
      </c>
      <c r="K17" s="2">
        <v>27.4481</v>
      </c>
      <c r="L17" s="2">
        <v>34.2667</v>
      </c>
      <c r="M17" s="2"/>
      <c r="N17" s="2">
        <v>20.556100000000001</v>
      </c>
      <c r="O17" s="2">
        <v>4.9528999999999996</v>
      </c>
      <c r="P17" s="2">
        <v>5.9417999999999997</v>
      </c>
      <c r="Q17" s="2">
        <v>12.933999999999999</v>
      </c>
      <c r="R17" s="2">
        <v>47.426400000000001</v>
      </c>
      <c r="S17" s="2">
        <v>17.108499999999999</v>
      </c>
      <c r="T17" s="2">
        <v>26.659700000000001</v>
      </c>
      <c r="U17" s="2">
        <v>43.5</v>
      </c>
      <c r="V17" s="2">
        <v>24.106999999999999</v>
      </c>
      <c r="W17" s="2">
        <v>13.4841</v>
      </c>
      <c r="X17" s="2"/>
      <c r="Y17" s="2"/>
      <c r="Z17" s="2">
        <v>27.7227</v>
      </c>
      <c r="AA17" s="2">
        <v>27.4438</v>
      </c>
      <c r="AB17" s="2">
        <v>11.858499999999999</v>
      </c>
      <c r="AC17" s="2">
        <v>17.132100000000001</v>
      </c>
      <c r="AD17" s="2">
        <v>20.225200000000001</v>
      </c>
      <c r="AE17" s="2">
        <v>30.3994</v>
      </c>
      <c r="AF17" s="2">
        <v>22.522500000000001</v>
      </c>
      <c r="AG17" s="2">
        <v>52.069099999999999</v>
      </c>
      <c r="AH17" s="2">
        <v>43.613199999999999</v>
      </c>
      <c r="AI17" s="2">
        <v>13.543100000000001</v>
      </c>
      <c r="AJ17" s="2">
        <v>32.0899</v>
      </c>
      <c r="AK17" s="2">
        <v>41.543100000000003</v>
      </c>
    </row>
    <row r="18" spans="2:37">
      <c r="B18" s="128">
        <v>12</v>
      </c>
      <c r="C18" s="2">
        <f t="shared" si="0"/>
        <v>1.2</v>
      </c>
      <c r="D18" s="2">
        <v>28.488199999999999</v>
      </c>
      <c r="E18" s="2">
        <v>26.840699999999998</v>
      </c>
      <c r="F18" s="2">
        <v>34.436999999999998</v>
      </c>
      <c r="G18" s="2">
        <v>61.377800000000001</v>
      </c>
      <c r="H18" s="2">
        <v>33.203699999999998</v>
      </c>
      <c r="I18" s="2">
        <v>51.7074</v>
      </c>
      <c r="J18" s="2">
        <v>49.833300000000001</v>
      </c>
      <c r="K18" s="2">
        <v>27.744399999999999</v>
      </c>
      <c r="L18" s="2">
        <v>35.166699999999999</v>
      </c>
      <c r="M18" s="2"/>
      <c r="N18" s="2">
        <v>20.834099999999999</v>
      </c>
      <c r="O18" s="2">
        <v>5.3261000000000003</v>
      </c>
      <c r="P18" s="2">
        <v>6.0067000000000004</v>
      </c>
      <c r="Q18" s="2">
        <v>14.984</v>
      </c>
      <c r="R18" s="2">
        <v>43.767400000000002</v>
      </c>
      <c r="S18" s="2">
        <v>18.430199999999999</v>
      </c>
      <c r="T18" s="2">
        <v>27.083300000000001</v>
      </c>
      <c r="U18" s="2">
        <v>43.472200000000001</v>
      </c>
      <c r="V18" s="2">
        <v>24.126999999999999</v>
      </c>
      <c r="W18" s="2">
        <v>14.9603</v>
      </c>
      <c r="X18" s="2"/>
      <c r="Y18" s="2"/>
      <c r="Z18" s="2">
        <v>28.834700000000002</v>
      </c>
      <c r="AA18" s="2">
        <v>27.5276</v>
      </c>
      <c r="AB18" s="2">
        <v>12.6882</v>
      </c>
      <c r="AC18" s="2">
        <v>17.994</v>
      </c>
      <c r="AD18" s="2">
        <v>20.213200000000001</v>
      </c>
      <c r="AE18" s="2">
        <v>25.561599999999999</v>
      </c>
      <c r="AF18" s="2">
        <v>21.138100000000001</v>
      </c>
      <c r="AG18" s="2">
        <v>54.240200000000002</v>
      </c>
      <c r="AH18" s="2">
        <v>43.901200000000003</v>
      </c>
      <c r="AI18" s="2">
        <v>13.891400000000001</v>
      </c>
      <c r="AJ18" s="2">
        <v>34.048699999999997</v>
      </c>
      <c r="AK18" s="2">
        <v>41.460700000000003</v>
      </c>
    </row>
    <row r="19" spans="2:37">
      <c r="B19" s="128">
        <v>13</v>
      </c>
      <c r="C19" s="2">
        <f t="shared" si="0"/>
        <v>1.3</v>
      </c>
      <c r="D19" s="2">
        <v>31.053799999999999</v>
      </c>
      <c r="E19" s="2">
        <v>27.3111</v>
      </c>
      <c r="F19" s="2">
        <v>35.088900000000002</v>
      </c>
      <c r="G19" s="2">
        <v>62.288899999999998</v>
      </c>
      <c r="H19" s="2">
        <v>35.692599999999999</v>
      </c>
      <c r="I19" s="2">
        <v>50.674100000000003</v>
      </c>
      <c r="J19" s="2">
        <v>50.963000000000001</v>
      </c>
      <c r="K19" s="2">
        <v>28.2593</v>
      </c>
      <c r="L19" s="2">
        <v>35.977800000000002</v>
      </c>
      <c r="M19" s="2"/>
      <c r="N19" s="2">
        <v>19.970099999999999</v>
      </c>
      <c r="O19" s="2">
        <v>5.5035999999999996</v>
      </c>
      <c r="P19" s="2">
        <v>6.2751999999999999</v>
      </c>
      <c r="Q19" s="2">
        <v>16.585000000000001</v>
      </c>
      <c r="R19" s="2">
        <v>43.151200000000003</v>
      </c>
      <c r="S19" s="2">
        <v>19.530999999999999</v>
      </c>
      <c r="T19" s="2">
        <v>28.017399999999999</v>
      </c>
      <c r="U19" s="2">
        <v>44.277799999999999</v>
      </c>
      <c r="V19" s="2">
        <v>27.94</v>
      </c>
      <c r="W19" s="2">
        <v>16.071400000000001</v>
      </c>
      <c r="X19" s="2"/>
      <c r="Y19" s="2"/>
      <c r="Z19" s="2">
        <v>30.16</v>
      </c>
      <c r="AA19" s="2">
        <v>26.864999999999998</v>
      </c>
      <c r="AB19" s="2">
        <v>13.8177</v>
      </c>
      <c r="AC19" s="2">
        <v>19.339300000000001</v>
      </c>
      <c r="AD19" s="2">
        <v>20.8108</v>
      </c>
      <c r="AE19" s="2">
        <v>28.435400000000001</v>
      </c>
      <c r="AF19" s="2">
        <v>22.630600000000001</v>
      </c>
      <c r="AG19" s="2">
        <v>57.8108</v>
      </c>
      <c r="AH19" s="2">
        <v>43.963000000000001</v>
      </c>
      <c r="AI19" s="2">
        <v>14.3071</v>
      </c>
      <c r="AJ19" s="2">
        <v>34.438200000000002</v>
      </c>
      <c r="AK19" s="2">
        <v>41.715400000000002</v>
      </c>
    </row>
    <row r="20" spans="2:37">
      <c r="B20" s="128">
        <v>14</v>
      </c>
      <c r="C20" s="2">
        <f t="shared" si="0"/>
        <v>1.4</v>
      </c>
      <c r="D20" s="2">
        <v>33.356999999999999</v>
      </c>
      <c r="E20" s="2">
        <v>27.803699999999999</v>
      </c>
      <c r="F20" s="2">
        <v>35.544400000000003</v>
      </c>
      <c r="G20" s="2">
        <v>62.418500000000002</v>
      </c>
      <c r="H20" s="2">
        <v>36.996299999999998</v>
      </c>
      <c r="I20" s="2">
        <v>47.0852</v>
      </c>
      <c r="J20" s="2">
        <v>51.277799999999999</v>
      </c>
      <c r="K20" s="2">
        <v>28.763000000000002</v>
      </c>
      <c r="L20" s="2">
        <v>37.044400000000003</v>
      </c>
      <c r="M20" s="2"/>
      <c r="N20" s="2">
        <v>19.261600000000001</v>
      </c>
      <c r="O20" s="2">
        <v>5.2355</v>
      </c>
      <c r="P20" s="2">
        <v>6.4206000000000003</v>
      </c>
      <c r="Q20" s="2">
        <v>17.527000000000001</v>
      </c>
      <c r="R20" s="2">
        <v>43.938000000000002</v>
      </c>
      <c r="S20" s="2">
        <v>20.7713</v>
      </c>
      <c r="T20" s="2">
        <v>29.180599999999998</v>
      </c>
      <c r="U20" s="2">
        <v>45.071399999999997</v>
      </c>
      <c r="V20" s="2">
        <v>32</v>
      </c>
      <c r="W20" s="2">
        <v>17.642900000000001</v>
      </c>
      <c r="X20" s="2"/>
      <c r="Y20" s="2"/>
      <c r="Z20" s="2">
        <v>31.194700000000001</v>
      </c>
      <c r="AA20" s="2">
        <v>27.09</v>
      </c>
      <c r="AB20" s="2">
        <v>15.139099999999999</v>
      </c>
      <c r="AC20" s="2">
        <v>21.1922</v>
      </c>
      <c r="AD20" s="2">
        <v>20.1982</v>
      </c>
      <c r="AE20" s="2">
        <v>33.0961</v>
      </c>
      <c r="AF20" s="2">
        <v>22.966999999999999</v>
      </c>
      <c r="AG20" s="2">
        <v>57.3033</v>
      </c>
      <c r="AH20" s="2">
        <v>43.588500000000003</v>
      </c>
      <c r="AI20" s="2">
        <v>14.7715</v>
      </c>
      <c r="AJ20" s="2">
        <v>34.303400000000003</v>
      </c>
      <c r="AK20" s="2">
        <v>40.415700000000001</v>
      </c>
    </row>
    <row r="21" spans="2:37">
      <c r="B21" s="128">
        <v>15</v>
      </c>
      <c r="C21" s="2">
        <f t="shared" si="0"/>
        <v>1.5</v>
      </c>
      <c r="D21" s="2">
        <v>34.763399999999997</v>
      </c>
      <c r="E21" s="2">
        <v>28.288900000000002</v>
      </c>
      <c r="F21" s="2">
        <v>36.918500000000002</v>
      </c>
      <c r="G21" s="2">
        <v>62.722200000000001</v>
      </c>
      <c r="H21" s="2">
        <v>37.229599999999998</v>
      </c>
      <c r="I21" s="2">
        <v>44.418500000000002</v>
      </c>
      <c r="J21" s="2">
        <v>51.4148</v>
      </c>
      <c r="K21" s="2">
        <v>29.3185</v>
      </c>
      <c r="L21" s="2">
        <v>38.511099999999999</v>
      </c>
      <c r="M21" s="2"/>
      <c r="N21" s="2">
        <v>18.322900000000001</v>
      </c>
      <c r="O21" s="2">
        <v>6.1684999999999999</v>
      </c>
      <c r="P21" s="2">
        <v>6.5884</v>
      </c>
      <c r="Q21" s="2">
        <v>19.074000000000002</v>
      </c>
      <c r="R21" s="2">
        <v>44.294600000000003</v>
      </c>
      <c r="S21" s="2">
        <v>21.1357</v>
      </c>
      <c r="T21" s="2">
        <v>30.118099999999998</v>
      </c>
      <c r="U21" s="2">
        <v>45.381</v>
      </c>
      <c r="V21" s="2">
        <v>32.159999999999997</v>
      </c>
      <c r="W21" s="2">
        <v>18.4603</v>
      </c>
      <c r="X21" s="2"/>
      <c r="Y21" s="2"/>
      <c r="Z21" s="2">
        <v>31.994700000000002</v>
      </c>
      <c r="AA21" s="2">
        <v>27.932500000000001</v>
      </c>
      <c r="AB21" s="2">
        <v>14.7698</v>
      </c>
      <c r="AC21" s="2">
        <v>23.3904</v>
      </c>
      <c r="AD21" s="2">
        <v>19.918900000000001</v>
      </c>
      <c r="AE21" s="2">
        <v>28.642600000000002</v>
      </c>
      <c r="AF21" s="2">
        <v>24.984999999999999</v>
      </c>
      <c r="AG21" s="2">
        <v>59.3003</v>
      </c>
      <c r="AH21" s="2">
        <v>42.637900000000002</v>
      </c>
      <c r="AI21" s="2">
        <v>15.370799999999999</v>
      </c>
      <c r="AJ21" s="2">
        <v>35.108600000000003</v>
      </c>
      <c r="AK21" s="2">
        <v>41.112400000000001</v>
      </c>
    </row>
    <row r="22" spans="2:37">
      <c r="B22" s="128">
        <v>16</v>
      </c>
      <c r="C22" s="2">
        <f t="shared" si="0"/>
        <v>1.6</v>
      </c>
      <c r="D22" s="2">
        <v>35.580599999999997</v>
      </c>
      <c r="E22" s="2">
        <v>28.5778</v>
      </c>
      <c r="F22" s="2">
        <v>37.955599999999997</v>
      </c>
      <c r="G22" s="2">
        <v>62.922199999999997</v>
      </c>
      <c r="H22" s="2">
        <v>37.092599999999997</v>
      </c>
      <c r="I22" s="2">
        <v>43.392600000000002</v>
      </c>
      <c r="J22" s="2">
        <v>51.418500000000002</v>
      </c>
      <c r="K22" s="2">
        <v>30.088899999999999</v>
      </c>
      <c r="L22" s="2">
        <v>39.622199999999999</v>
      </c>
      <c r="M22" s="2"/>
      <c r="N22" s="2">
        <v>17.784800000000001</v>
      </c>
      <c r="O22" s="2">
        <v>6.2988999999999997</v>
      </c>
      <c r="P22" s="2">
        <v>7.7382999999999997</v>
      </c>
      <c r="Q22" s="2">
        <v>20.173999999999999</v>
      </c>
      <c r="R22" s="2">
        <v>45.232599999999998</v>
      </c>
      <c r="S22" s="2">
        <v>22.895299999999999</v>
      </c>
      <c r="T22" s="2">
        <v>29.944400000000002</v>
      </c>
      <c r="U22" s="2">
        <v>45.607100000000003</v>
      </c>
      <c r="V22" s="2">
        <v>33.673000000000002</v>
      </c>
      <c r="W22" s="2">
        <v>21.1508</v>
      </c>
      <c r="X22" s="2"/>
      <c r="Y22" s="2"/>
      <c r="Z22" s="2">
        <v>32.749299999999998</v>
      </c>
      <c r="AA22" s="2">
        <v>27.8916</v>
      </c>
      <c r="AB22" s="2">
        <v>15.776999999999999</v>
      </c>
      <c r="AC22" s="2">
        <v>25.786799999999999</v>
      </c>
      <c r="AD22" s="2">
        <v>22.786799999999999</v>
      </c>
      <c r="AE22" s="2">
        <v>31.117100000000001</v>
      </c>
      <c r="AF22" s="2">
        <v>27.468499999999999</v>
      </c>
      <c r="AG22" s="2">
        <v>62.279299999999999</v>
      </c>
      <c r="AH22" s="2">
        <v>41.012300000000003</v>
      </c>
      <c r="AI22" s="2">
        <v>16.632999999999999</v>
      </c>
      <c r="AJ22" s="2">
        <v>36.322099999999999</v>
      </c>
      <c r="AK22" s="2">
        <v>42.415700000000001</v>
      </c>
    </row>
    <row r="23" spans="2:37">
      <c r="B23" s="128">
        <v>17</v>
      </c>
      <c r="C23" s="2">
        <f t="shared" si="0"/>
        <v>1.7</v>
      </c>
      <c r="D23" s="2">
        <v>35.724699999999999</v>
      </c>
      <c r="E23" s="2">
        <v>28.822199999999999</v>
      </c>
      <c r="F23" s="2">
        <v>38.036999999999999</v>
      </c>
      <c r="G23" s="2">
        <v>63.074100000000001</v>
      </c>
      <c r="H23" s="2">
        <v>36.981499999999997</v>
      </c>
      <c r="I23" s="2">
        <v>43.396299999999997</v>
      </c>
      <c r="J23" s="2">
        <v>51.196300000000001</v>
      </c>
      <c r="K23" s="2">
        <v>30.996300000000002</v>
      </c>
      <c r="L23" s="2">
        <v>40.174100000000003</v>
      </c>
      <c r="M23" s="2"/>
      <c r="N23" s="2">
        <v>17.192799999999998</v>
      </c>
      <c r="O23" s="2">
        <v>6.2862</v>
      </c>
      <c r="P23" s="2">
        <v>9.0447000000000006</v>
      </c>
      <c r="Q23" s="2">
        <v>22.158999999999999</v>
      </c>
      <c r="R23" s="2">
        <v>44.158900000000003</v>
      </c>
      <c r="S23" s="2">
        <v>24.1279</v>
      </c>
      <c r="T23" s="2">
        <v>30.197900000000001</v>
      </c>
      <c r="U23" s="2">
        <v>45.936500000000002</v>
      </c>
      <c r="V23" s="2">
        <v>33.067</v>
      </c>
      <c r="W23" s="2">
        <v>22.793700000000001</v>
      </c>
      <c r="X23" s="2"/>
      <c r="Y23" s="2"/>
      <c r="Z23" s="2">
        <v>33.765300000000003</v>
      </c>
      <c r="AA23" s="2">
        <v>27.302700000000002</v>
      </c>
      <c r="AB23" s="2">
        <v>16.7746</v>
      </c>
      <c r="AC23" s="2">
        <v>27.480499999999999</v>
      </c>
      <c r="AD23" s="2">
        <v>22.264299999999999</v>
      </c>
      <c r="AE23" s="2">
        <v>30.342300000000002</v>
      </c>
      <c r="AF23" s="2">
        <v>25.4925</v>
      </c>
      <c r="AG23" s="2">
        <v>59.7117</v>
      </c>
      <c r="AH23" s="2">
        <v>39.160499999999999</v>
      </c>
      <c r="AI23" s="2">
        <v>18.175999999999998</v>
      </c>
      <c r="AJ23" s="2">
        <v>39.314599999999999</v>
      </c>
      <c r="AK23" s="2">
        <v>43.625500000000002</v>
      </c>
    </row>
    <row r="24" spans="2:37">
      <c r="B24" s="128">
        <v>18</v>
      </c>
      <c r="C24" s="2">
        <f t="shared" si="0"/>
        <v>1.8</v>
      </c>
      <c r="D24" s="2">
        <v>36.537599999999998</v>
      </c>
      <c r="E24" s="2">
        <v>29.007400000000001</v>
      </c>
      <c r="F24" s="2">
        <v>37.174100000000003</v>
      </c>
      <c r="G24" s="2">
        <v>61.536999999999999</v>
      </c>
      <c r="H24" s="2">
        <v>37.0593</v>
      </c>
      <c r="I24" s="2">
        <v>42.855600000000003</v>
      </c>
      <c r="J24" s="2">
        <v>50.625900000000001</v>
      </c>
      <c r="K24" s="2">
        <v>31.8444</v>
      </c>
      <c r="L24" s="2">
        <v>40.607399999999998</v>
      </c>
      <c r="M24" s="2"/>
      <c r="N24" s="2">
        <v>16.343800000000002</v>
      </c>
      <c r="O24" s="2">
        <v>6.8007</v>
      </c>
      <c r="P24" s="2">
        <v>9.4697999999999993</v>
      </c>
      <c r="Q24" s="2">
        <v>23.256</v>
      </c>
      <c r="R24" s="2">
        <v>44.426400000000001</v>
      </c>
      <c r="S24" s="2">
        <v>25.003900000000002</v>
      </c>
      <c r="T24" s="2">
        <v>31.055599999999998</v>
      </c>
      <c r="U24" s="2">
        <v>46.5794</v>
      </c>
      <c r="V24" s="2">
        <v>37.06</v>
      </c>
      <c r="W24" s="2">
        <v>25.484100000000002</v>
      </c>
      <c r="X24" s="2"/>
      <c r="Y24" s="2"/>
      <c r="Z24" s="2">
        <v>34.634700000000002</v>
      </c>
      <c r="AA24" s="2">
        <v>27.132899999999999</v>
      </c>
      <c r="AB24" s="2">
        <v>17.187000000000001</v>
      </c>
      <c r="AC24" s="2">
        <v>27.738700000000001</v>
      </c>
      <c r="AD24" s="2">
        <v>21.231200000000001</v>
      </c>
      <c r="AE24" s="2">
        <v>33.0961</v>
      </c>
      <c r="AF24" s="2">
        <v>28.3934</v>
      </c>
      <c r="AG24" s="2">
        <v>56.997</v>
      </c>
      <c r="AH24" s="2">
        <v>37.444400000000002</v>
      </c>
      <c r="AI24" s="2">
        <v>18.6142</v>
      </c>
      <c r="AJ24" s="2">
        <v>40.104900000000001</v>
      </c>
      <c r="AK24" s="2">
        <v>45.052399999999999</v>
      </c>
    </row>
    <row r="25" spans="2:37">
      <c r="B25" s="128">
        <v>19</v>
      </c>
      <c r="C25" s="2">
        <f t="shared" si="0"/>
        <v>1.9</v>
      </c>
      <c r="D25" s="2">
        <v>36.363399999999999</v>
      </c>
      <c r="E25" s="2">
        <v>29.133299999999998</v>
      </c>
      <c r="F25" s="2">
        <v>36.118499999999997</v>
      </c>
      <c r="G25" s="2">
        <v>62.029600000000002</v>
      </c>
      <c r="H25" s="2">
        <v>37.322200000000002</v>
      </c>
      <c r="I25" s="2">
        <v>40.381500000000003</v>
      </c>
      <c r="J25" s="2">
        <v>50.340699999999998</v>
      </c>
      <c r="K25" s="2">
        <v>32.314799999999998</v>
      </c>
      <c r="L25" s="2">
        <v>41.129600000000003</v>
      </c>
      <c r="M25" s="2"/>
      <c r="N25" s="2">
        <v>14.861000000000001</v>
      </c>
      <c r="O25" s="2">
        <v>7.1721000000000004</v>
      </c>
      <c r="P25" s="2">
        <v>9.8367000000000004</v>
      </c>
      <c r="Q25" s="2">
        <v>23.384</v>
      </c>
      <c r="R25" s="2">
        <v>44.019399999999997</v>
      </c>
      <c r="S25" s="2">
        <v>24.775200000000002</v>
      </c>
      <c r="T25" s="2">
        <v>30.465299999999999</v>
      </c>
      <c r="U25" s="2">
        <v>47.825400000000002</v>
      </c>
      <c r="V25" s="2">
        <v>36.087000000000003</v>
      </c>
      <c r="W25" s="2">
        <v>28.761900000000001</v>
      </c>
      <c r="X25" s="2"/>
      <c r="Y25" s="2"/>
      <c r="Z25" s="2">
        <v>35.159999999999997</v>
      </c>
      <c r="AA25" s="2">
        <v>27.480599999999999</v>
      </c>
      <c r="AB25" s="2">
        <v>17.8369</v>
      </c>
      <c r="AC25" s="2">
        <v>27.5916</v>
      </c>
      <c r="AD25" s="2">
        <v>22.2913</v>
      </c>
      <c r="AE25" s="2">
        <v>35.129100000000001</v>
      </c>
      <c r="AF25" s="2">
        <v>30.7988</v>
      </c>
      <c r="AG25" s="2">
        <v>56.5045</v>
      </c>
      <c r="AH25" s="2">
        <v>35.674900000000001</v>
      </c>
      <c r="AI25" s="2">
        <v>19.8689</v>
      </c>
      <c r="AJ25" s="2">
        <v>40.03</v>
      </c>
      <c r="AK25" s="2">
        <v>45.146099999999997</v>
      </c>
    </row>
    <row r="26" spans="2:37">
      <c r="B26" s="128">
        <v>20</v>
      </c>
      <c r="C26" s="2">
        <f t="shared" si="0"/>
        <v>2</v>
      </c>
      <c r="D26" s="2">
        <v>35.144100000000002</v>
      </c>
      <c r="E26" s="2">
        <v>29.255600000000001</v>
      </c>
      <c r="F26" s="2">
        <v>35.403700000000001</v>
      </c>
      <c r="G26" s="2">
        <v>60.403700000000001</v>
      </c>
      <c r="H26" s="2">
        <v>37.848100000000002</v>
      </c>
      <c r="I26" s="2">
        <v>41.781500000000001</v>
      </c>
      <c r="J26" s="2">
        <v>50.262999999999998</v>
      </c>
      <c r="K26" s="2">
        <v>32.451900000000002</v>
      </c>
      <c r="L26" s="2">
        <v>41.5852</v>
      </c>
      <c r="M26" s="2"/>
      <c r="N26" s="2">
        <v>14.1465</v>
      </c>
      <c r="O26" s="2">
        <v>7.4130000000000003</v>
      </c>
      <c r="P26" s="2">
        <v>10.0671</v>
      </c>
      <c r="Q26" s="2">
        <v>25.390999999999998</v>
      </c>
      <c r="R26" s="2">
        <v>43.317799999999998</v>
      </c>
      <c r="S26" s="2">
        <v>26.616299999999999</v>
      </c>
      <c r="T26" s="2">
        <v>31.1493</v>
      </c>
      <c r="U26" s="2">
        <v>49.222200000000001</v>
      </c>
      <c r="V26" s="2">
        <v>38.186999999999998</v>
      </c>
      <c r="W26" s="2">
        <v>32.460299999999997</v>
      </c>
      <c r="X26" s="2"/>
      <c r="Y26" s="2"/>
      <c r="Z26" s="2">
        <v>35.573300000000003</v>
      </c>
      <c r="AA26" s="2">
        <v>27.8569</v>
      </c>
      <c r="AB26" s="2">
        <v>19.103100000000001</v>
      </c>
      <c r="AC26" s="2">
        <v>27.459499999999998</v>
      </c>
      <c r="AD26" s="2">
        <v>23.5976</v>
      </c>
      <c r="AE26" s="2">
        <v>31.246200000000002</v>
      </c>
      <c r="AF26" s="2">
        <v>30.6126</v>
      </c>
      <c r="AG26" s="2">
        <v>55.8949</v>
      </c>
      <c r="AH26" s="2">
        <v>33.917700000000004</v>
      </c>
      <c r="AI26" s="2">
        <v>22.535599999999999</v>
      </c>
      <c r="AJ26" s="2">
        <v>41.127299999999998</v>
      </c>
      <c r="AK26" s="2">
        <v>43.823999999999998</v>
      </c>
    </row>
    <row r="27" spans="2:37">
      <c r="B27" s="128">
        <v>21</v>
      </c>
      <c r="C27" s="2">
        <f t="shared" si="0"/>
        <v>2.1</v>
      </c>
      <c r="D27" s="2">
        <v>34.204300000000003</v>
      </c>
      <c r="E27" s="2">
        <v>29.607399999999998</v>
      </c>
      <c r="F27" s="2">
        <v>35.225900000000003</v>
      </c>
      <c r="G27" s="2">
        <v>58.933300000000003</v>
      </c>
      <c r="H27" s="2">
        <v>38.751899999999999</v>
      </c>
      <c r="I27" s="2">
        <v>40.648099999999999</v>
      </c>
      <c r="J27" s="2">
        <v>50.588900000000002</v>
      </c>
      <c r="K27" s="2">
        <v>32.677799999999998</v>
      </c>
      <c r="L27" s="2">
        <v>41.833300000000001</v>
      </c>
      <c r="M27" s="2"/>
      <c r="N27" s="2">
        <v>14.1883</v>
      </c>
      <c r="O27" s="2">
        <v>8.1321999999999992</v>
      </c>
      <c r="P27" s="2">
        <v>10.1096</v>
      </c>
      <c r="Q27" s="2">
        <v>25.244</v>
      </c>
      <c r="R27" s="2">
        <v>41.589100000000002</v>
      </c>
      <c r="S27" s="2">
        <v>27.158899999999999</v>
      </c>
      <c r="T27" s="2">
        <v>31.354199999999999</v>
      </c>
      <c r="U27" s="2">
        <v>50.365099999999998</v>
      </c>
      <c r="V27" s="2">
        <v>40.14</v>
      </c>
      <c r="W27" s="2">
        <v>37.253999999999998</v>
      </c>
      <c r="X27" s="2"/>
      <c r="Y27" s="2"/>
      <c r="Z27" s="2">
        <v>35.978700000000003</v>
      </c>
      <c r="AA27" s="2">
        <v>28.732099999999999</v>
      </c>
      <c r="AB27" s="2">
        <v>20.206199999999999</v>
      </c>
      <c r="AC27" s="2">
        <v>27.243200000000002</v>
      </c>
      <c r="AD27" s="2">
        <v>23.3123</v>
      </c>
      <c r="AE27" s="2">
        <v>35.018000000000001</v>
      </c>
      <c r="AF27" s="2">
        <v>24.997</v>
      </c>
      <c r="AG27" s="2">
        <v>58.5886</v>
      </c>
      <c r="AH27" s="2">
        <v>32.510300000000001</v>
      </c>
      <c r="AI27" s="2">
        <v>25.217199999999998</v>
      </c>
      <c r="AJ27" s="2">
        <v>41.449399999999997</v>
      </c>
      <c r="AK27" s="2">
        <v>43.213500000000003</v>
      </c>
    </row>
    <row r="28" spans="2:37">
      <c r="B28" s="128">
        <v>22</v>
      </c>
      <c r="C28" s="2">
        <f t="shared" si="0"/>
        <v>2.2000000000000002</v>
      </c>
      <c r="D28" s="2">
        <v>33.3613</v>
      </c>
      <c r="E28" s="2">
        <v>29.9148</v>
      </c>
      <c r="F28" s="2">
        <v>35.2926</v>
      </c>
      <c r="G28" s="2">
        <v>56.348100000000002</v>
      </c>
      <c r="H28" s="2">
        <v>39.922199999999997</v>
      </c>
      <c r="I28" s="2">
        <v>41.9407</v>
      </c>
      <c r="J28" s="2">
        <v>51.036999999999999</v>
      </c>
      <c r="K28" s="2">
        <v>32.751899999999999</v>
      </c>
      <c r="L28" s="2">
        <v>42.0259</v>
      </c>
      <c r="M28" s="2"/>
      <c r="N28" s="2">
        <v>14.0837</v>
      </c>
      <c r="O28" s="2">
        <v>8.4908999999999999</v>
      </c>
      <c r="P28" s="2">
        <v>10.711399999999999</v>
      </c>
      <c r="Q28" s="2">
        <v>27.806000000000001</v>
      </c>
      <c r="R28" s="2">
        <v>42.469000000000001</v>
      </c>
      <c r="S28" s="2">
        <v>26.841100000000001</v>
      </c>
      <c r="T28" s="2">
        <v>31.704899999999999</v>
      </c>
      <c r="U28" s="2">
        <v>51.444400000000002</v>
      </c>
      <c r="V28" s="2">
        <v>40.753</v>
      </c>
      <c r="W28" s="2">
        <v>40.285699999999999</v>
      </c>
      <c r="X28" s="2"/>
      <c r="Y28" s="2"/>
      <c r="Z28" s="2">
        <v>36.709299999999999</v>
      </c>
      <c r="AA28" s="2">
        <v>29.560300000000002</v>
      </c>
      <c r="AB28" s="2">
        <v>19.462800000000001</v>
      </c>
      <c r="AC28" s="2">
        <v>27.123100000000001</v>
      </c>
      <c r="AD28" s="2">
        <v>23.2883</v>
      </c>
      <c r="AE28" s="2">
        <v>35.1952</v>
      </c>
      <c r="AF28" s="2">
        <v>23.0871</v>
      </c>
      <c r="AG28" s="2">
        <v>54.984999999999999</v>
      </c>
      <c r="AH28" s="2">
        <v>31.321000000000002</v>
      </c>
      <c r="AI28" s="2">
        <v>26.9513</v>
      </c>
      <c r="AJ28" s="2">
        <v>42.048699999999997</v>
      </c>
      <c r="AK28" s="2">
        <v>44.220999999999997</v>
      </c>
    </row>
    <row r="29" spans="2:37">
      <c r="B29" s="128">
        <v>23</v>
      </c>
      <c r="C29" s="2">
        <f t="shared" si="0"/>
        <v>2.2999999999999998</v>
      </c>
      <c r="D29" s="2">
        <v>33.860199999999999</v>
      </c>
      <c r="E29" s="2">
        <v>30.340699999999998</v>
      </c>
      <c r="F29" s="2">
        <v>35.574100000000001</v>
      </c>
      <c r="G29" s="2">
        <v>56.188899999999997</v>
      </c>
      <c r="H29" s="2">
        <v>41.170400000000001</v>
      </c>
      <c r="I29" s="2">
        <v>42.5</v>
      </c>
      <c r="J29" s="2">
        <v>51.129600000000003</v>
      </c>
      <c r="K29" s="2">
        <v>32.822200000000002</v>
      </c>
      <c r="L29" s="2">
        <v>42.211100000000002</v>
      </c>
      <c r="M29" s="2"/>
      <c r="N29" s="2">
        <v>13.8954</v>
      </c>
      <c r="O29" s="2">
        <v>8.7337000000000007</v>
      </c>
      <c r="P29" s="2">
        <v>11.431800000000001</v>
      </c>
      <c r="Q29" s="2">
        <v>28.100999999999999</v>
      </c>
      <c r="R29" s="2">
        <v>40.2791</v>
      </c>
      <c r="S29" s="2">
        <v>26.937999999999999</v>
      </c>
      <c r="T29" s="2">
        <v>32.215299999999999</v>
      </c>
      <c r="U29" s="2">
        <v>52.722200000000001</v>
      </c>
      <c r="V29" s="2">
        <v>37.073</v>
      </c>
      <c r="W29" s="2">
        <v>43.563499999999998</v>
      </c>
      <c r="X29" s="2"/>
      <c r="Y29" s="2"/>
      <c r="Z29" s="2">
        <v>37.709299999999999</v>
      </c>
      <c r="AA29" s="2">
        <v>29.863</v>
      </c>
      <c r="AB29" s="2">
        <v>18.980799999999999</v>
      </c>
      <c r="AC29" s="2">
        <v>27.276299999999999</v>
      </c>
      <c r="AD29" s="2">
        <v>22.774799999999999</v>
      </c>
      <c r="AE29" s="2">
        <v>32.534500000000001</v>
      </c>
      <c r="AF29" s="2">
        <v>25.543500000000002</v>
      </c>
      <c r="AG29" s="2">
        <v>51.366399999999999</v>
      </c>
      <c r="AH29" s="2">
        <v>30.209900000000001</v>
      </c>
      <c r="AI29" s="2">
        <v>27.209700000000002</v>
      </c>
      <c r="AJ29" s="2">
        <v>41.958799999999997</v>
      </c>
      <c r="AK29" s="2">
        <v>43.9176</v>
      </c>
    </row>
    <row r="30" spans="2:37">
      <c r="B30" s="128">
        <v>24</v>
      </c>
      <c r="C30" s="2">
        <f t="shared" si="0"/>
        <v>2.4</v>
      </c>
      <c r="D30" s="2">
        <v>35.0946</v>
      </c>
      <c r="E30" s="2">
        <v>30.7926</v>
      </c>
      <c r="F30" s="2">
        <v>36.285200000000003</v>
      </c>
      <c r="G30" s="2">
        <v>56.285200000000003</v>
      </c>
      <c r="H30" s="2">
        <v>41.892600000000002</v>
      </c>
      <c r="I30" s="2">
        <v>42.492600000000003</v>
      </c>
      <c r="J30" s="2">
        <v>50.963000000000001</v>
      </c>
      <c r="K30" s="2">
        <v>32.633299999999998</v>
      </c>
      <c r="L30" s="2">
        <v>42.151899999999998</v>
      </c>
      <c r="M30" s="2"/>
      <c r="N30" s="2">
        <v>13.2646</v>
      </c>
      <c r="O30" s="2">
        <v>8.9184999999999999</v>
      </c>
      <c r="P30" s="2">
        <v>12.387</v>
      </c>
      <c r="Q30" s="2">
        <v>29.437999999999999</v>
      </c>
      <c r="R30" s="2">
        <v>39.709299999999999</v>
      </c>
      <c r="S30" s="2">
        <v>29.480599999999999</v>
      </c>
      <c r="T30" s="2">
        <v>32.281199999999998</v>
      </c>
      <c r="U30" s="2">
        <v>53.194400000000002</v>
      </c>
      <c r="V30" s="2">
        <v>35.472999999999999</v>
      </c>
      <c r="W30" s="2">
        <v>42.857100000000003</v>
      </c>
      <c r="X30" s="2"/>
      <c r="Y30" s="2"/>
      <c r="Z30" s="2">
        <v>38.850700000000003</v>
      </c>
      <c r="AA30" s="2">
        <v>29.762799999999999</v>
      </c>
      <c r="AB30" s="2">
        <v>18.232600000000001</v>
      </c>
      <c r="AC30" s="2">
        <v>27.765799999999999</v>
      </c>
      <c r="AD30" s="2">
        <v>22.318300000000001</v>
      </c>
      <c r="AE30" s="2">
        <v>34.994</v>
      </c>
      <c r="AF30" s="2">
        <v>26.033000000000001</v>
      </c>
      <c r="AG30" s="2">
        <v>51.4084</v>
      </c>
      <c r="AH30" s="2">
        <v>29.271599999999999</v>
      </c>
      <c r="AI30" s="2">
        <v>27.853899999999999</v>
      </c>
      <c r="AJ30" s="2">
        <v>41.370800000000003</v>
      </c>
      <c r="AK30" s="2">
        <v>42.771500000000003</v>
      </c>
    </row>
    <row r="31" spans="2:37">
      <c r="B31" s="128">
        <v>25</v>
      </c>
      <c r="C31" s="2">
        <f t="shared" si="0"/>
        <v>2.5</v>
      </c>
      <c r="D31" s="2">
        <v>34.849499999999999</v>
      </c>
      <c r="E31" s="2">
        <v>31.248100000000001</v>
      </c>
      <c r="F31" s="2">
        <v>36.744399999999999</v>
      </c>
      <c r="G31" s="2">
        <v>56.748100000000001</v>
      </c>
      <c r="H31" s="2">
        <v>42.762999999999998</v>
      </c>
      <c r="I31" s="2">
        <v>41.307400000000001</v>
      </c>
      <c r="J31" s="2">
        <v>50.651899999999998</v>
      </c>
      <c r="K31" s="2">
        <v>32.325899999999997</v>
      </c>
      <c r="L31" s="2">
        <v>41.777799999999999</v>
      </c>
      <c r="M31" s="2"/>
      <c r="N31" s="2">
        <v>12.9656</v>
      </c>
      <c r="O31" s="2">
        <v>9.1033000000000008</v>
      </c>
      <c r="P31" s="2">
        <v>13.022399999999999</v>
      </c>
      <c r="Q31" s="2">
        <v>30.748000000000001</v>
      </c>
      <c r="R31" s="2">
        <v>42.6357</v>
      </c>
      <c r="S31" s="2">
        <v>30.5078</v>
      </c>
      <c r="T31" s="2">
        <v>33.229199999999999</v>
      </c>
      <c r="U31" s="2">
        <v>53.166699999999999</v>
      </c>
      <c r="V31" s="2">
        <v>33.313000000000002</v>
      </c>
      <c r="W31" s="2">
        <v>44.246000000000002</v>
      </c>
      <c r="X31" s="2"/>
      <c r="Y31" s="2"/>
      <c r="Z31" s="2">
        <v>39.714700000000001</v>
      </c>
      <c r="AA31" s="2">
        <v>30.7301</v>
      </c>
      <c r="AB31" s="2">
        <v>17.745799999999999</v>
      </c>
      <c r="AC31" s="2">
        <v>28.756799999999998</v>
      </c>
      <c r="AD31" s="2">
        <v>22.9129</v>
      </c>
      <c r="AE31" s="2">
        <v>28.9009</v>
      </c>
      <c r="AF31" s="2">
        <v>24.081099999999999</v>
      </c>
      <c r="AG31" s="2">
        <v>51.4054</v>
      </c>
      <c r="AH31" s="2">
        <v>28.407399999999999</v>
      </c>
      <c r="AI31" s="2">
        <v>29.6142</v>
      </c>
      <c r="AJ31" s="2">
        <v>43.0824</v>
      </c>
      <c r="AK31" s="2">
        <v>42.689100000000003</v>
      </c>
    </row>
    <row r="32" spans="2:37">
      <c r="B32" s="128">
        <v>26</v>
      </c>
      <c r="C32" s="2">
        <f t="shared" si="0"/>
        <v>2.6</v>
      </c>
      <c r="D32" s="2">
        <v>35.9634</v>
      </c>
      <c r="E32" s="2">
        <v>31.774100000000001</v>
      </c>
      <c r="F32" s="2">
        <v>36.803699999999999</v>
      </c>
      <c r="G32" s="2">
        <v>57.507399999999997</v>
      </c>
      <c r="H32" s="2">
        <v>43.548099999999998</v>
      </c>
      <c r="I32" s="2">
        <v>41.696300000000001</v>
      </c>
      <c r="J32" s="2">
        <v>49.629600000000003</v>
      </c>
      <c r="K32" s="2">
        <v>32.148099999999999</v>
      </c>
      <c r="L32" s="2">
        <v>41.363</v>
      </c>
      <c r="M32" s="2"/>
      <c r="N32" s="2">
        <v>13.1839</v>
      </c>
      <c r="O32" s="2">
        <v>9.8442000000000007</v>
      </c>
      <c r="P32" s="2">
        <v>13.398199999999999</v>
      </c>
      <c r="Q32" s="2">
        <v>30.678000000000001</v>
      </c>
      <c r="R32" s="2">
        <v>40.348799999999997</v>
      </c>
      <c r="S32" s="2">
        <v>30.8721</v>
      </c>
      <c r="T32" s="2">
        <v>35.0764</v>
      </c>
      <c r="U32" s="2">
        <v>53.416699999999999</v>
      </c>
      <c r="V32" s="2">
        <v>33.947000000000003</v>
      </c>
      <c r="W32" s="2">
        <v>43.095199999999998</v>
      </c>
      <c r="X32" s="2"/>
      <c r="Y32" s="2"/>
      <c r="Z32" s="2">
        <v>40.893300000000004</v>
      </c>
      <c r="AA32" s="2">
        <v>31.6708</v>
      </c>
      <c r="AB32" s="2">
        <v>17.266200000000001</v>
      </c>
      <c r="AC32" s="2">
        <v>30.123100000000001</v>
      </c>
      <c r="AD32" s="2">
        <v>22.318300000000001</v>
      </c>
      <c r="AE32" s="2">
        <v>27.714700000000001</v>
      </c>
      <c r="AF32" s="2">
        <v>26.7988</v>
      </c>
      <c r="AG32" s="2">
        <v>56.2913</v>
      </c>
      <c r="AH32" s="2">
        <v>27.732500000000002</v>
      </c>
      <c r="AI32" s="2">
        <v>29.715399999999999</v>
      </c>
      <c r="AJ32" s="2">
        <v>44.573</v>
      </c>
      <c r="AK32" s="2">
        <v>43.734099999999998</v>
      </c>
    </row>
    <row r="33" spans="2:37">
      <c r="B33" s="128">
        <v>27</v>
      </c>
      <c r="C33" s="2">
        <f t="shared" si="0"/>
        <v>2.7</v>
      </c>
      <c r="D33" s="2">
        <v>36.337600000000002</v>
      </c>
      <c r="E33" s="2">
        <v>32.451900000000002</v>
      </c>
      <c r="F33" s="2">
        <v>36.9</v>
      </c>
      <c r="G33" s="2">
        <v>58.444400000000002</v>
      </c>
      <c r="H33" s="2">
        <v>43.618499999999997</v>
      </c>
      <c r="I33" s="2">
        <v>40.922199999999997</v>
      </c>
      <c r="J33" s="2">
        <v>48.929600000000001</v>
      </c>
      <c r="K33" s="2">
        <v>31.859300000000001</v>
      </c>
      <c r="L33" s="2">
        <v>41.214799999999997</v>
      </c>
      <c r="M33" s="2"/>
      <c r="N33" s="2">
        <v>13.207800000000001</v>
      </c>
      <c r="O33" s="2">
        <v>10.114100000000001</v>
      </c>
      <c r="P33" s="2">
        <v>13.7875</v>
      </c>
      <c r="Q33" s="2">
        <v>32.198</v>
      </c>
      <c r="R33" s="2">
        <v>40.662799999999997</v>
      </c>
      <c r="S33" s="2">
        <v>33.383699999999997</v>
      </c>
      <c r="T33" s="2">
        <v>36.541699999999999</v>
      </c>
      <c r="U33" s="2">
        <v>54.174599999999998</v>
      </c>
      <c r="V33" s="2">
        <v>35.380000000000003</v>
      </c>
      <c r="W33" s="2">
        <v>43.587299999999999</v>
      </c>
      <c r="X33" s="2"/>
      <c r="Y33" s="2"/>
      <c r="Z33" s="2">
        <v>42.242699999999999</v>
      </c>
      <c r="AA33" s="2">
        <v>31.797499999999999</v>
      </c>
      <c r="AB33" s="2">
        <v>18.167899999999999</v>
      </c>
      <c r="AC33" s="2">
        <v>31.774799999999999</v>
      </c>
      <c r="AD33" s="2">
        <v>22.0961</v>
      </c>
      <c r="AE33" s="2">
        <v>25.678699999999999</v>
      </c>
      <c r="AF33" s="2">
        <v>28.654699999999998</v>
      </c>
      <c r="AG33" s="2">
        <v>62.819800000000001</v>
      </c>
      <c r="AH33" s="2">
        <v>26.827200000000001</v>
      </c>
      <c r="AI33" s="2">
        <v>30.374500000000001</v>
      </c>
      <c r="AJ33" s="2">
        <v>45.217199999999998</v>
      </c>
      <c r="AK33" s="2">
        <v>43.2622</v>
      </c>
    </row>
    <row r="34" spans="2:37">
      <c r="B34" s="128">
        <v>28</v>
      </c>
      <c r="C34" s="2">
        <f t="shared" si="0"/>
        <v>2.8</v>
      </c>
      <c r="D34" s="2">
        <v>36.088200000000001</v>
      </c>
      <c r="E34" s="2">
        <v>33.255600000000001</v>
      </c>
      <c r="F34" s="2">
        <v>37.407400000000003</v>
      </c>
      <c r="G34" s="2">
        <v>56.6</v>
      </c>
      <c r="H34" s="2">
        <v>43.8</v>
      </c>
      <c r="I34" s="2">
        <v>39.799999999999997</v>
      </c>
      <c r="J34" s="2">
        <v>48.670400000000001</v>
      </c>
      <c r="K34" s="2">
        <v>31.944400000000002</v>
      </c>
      <c r="L34" s="2">
        <v>41.451900000000002</v>
      </c>
      <c r="M34" s="2"/>
      <c r="N34" s="2">
        <v>12.9567</v>
      </c>
      <c r="O34" s="2">
        <v>10.599600000000001</v>
      </c>
      <c r="P34" s="2">
        <v>14.322100000000001</v>
      </c>
      <c r="Q34" s="2">
        <v>33.26</v>
      </c>
      <c r="R34" s="2">
        <v>41.089100000000002</v>
      </c>
      <c r="S34" s="2">
        <v>33.480600000000003</v>
      </c>
      <c r="T34" s="2">
        <v>37.086799999999997</v>
      </c>
      <c r="U34" s="2">
        <v>55.381</v>
      </c>
      <c r="V34" s="2">
        <v>35.232999999999997</v>
      </c>
      <c r="W34" s="2">
        <v>40.928600000000003</v>
      </c>
      <c r="X34" s="2"/>
      <c r="Y34" s="2"/>
      <c r="Z34" s="2">
        <v>43.624000000000002</v>
      </c>
      <c r="AA34" s="2">
        <v>31.447900000000001</v>
      </c>
      <c r="AB34" s="2">
        <v>18.834499999999998</v>
      </c>
      <c r="AC34" s="2">
        <v>33.630600000000001</v>
      </c>
      <c r="AD34" s="2">
        <v>22.321300000000001</v>
      </c>
      <c r="AE34" s="2">
        <v>28.375399999999999</v>
      </c>
      <c r="AF34" s="2">
        <v>29.285299999999999</v>
      </c>
      <c r="AG34" s="2">
        <v>62.939900000000002</v>
      </c>
      <c r="AH34" s="2">
        <v>25.7407</v>
      </c>
      <c r="AI34" s="2">
        <v>32.441899999999997</v>
      </c>
      <c r="AJ34" s="2">
        <v>45.464399999999998</v>
      </c>
      <c r="AK34" s="2">
        <v>43.1873</v>
      </c>
    </row>
    <row r="35" spans="2:37">
      <c r="B35" s="128">
        <v>29</v>
      </c>
      <c r="C35" s="2">
        <f t="shared" si="0"/>
        <v>2.9</v>
      </c>
      <c r="D35" s="2">
        <v>37.425800000000002</v>
      </c>
      <c r="E35" s="2">
        <v>34.277799999999999</v>
      </c>
      <c r="F35" s="2">
        <v>39.285200000000003</v>
      </c>
      <c r="G35" s="2">
        <v>57.192599999999999</v>
      </c>
      <c r="H35" s="2">
        <v>44.144399999999997</v>
      </c>
      <c r="I35" s="2">
        <v>38.666699999999999</v>
      </c>
      <c r="J35" s="2">
        <v>48.755600000000001</v>
      </c>
      <c r="K35" s="2">
        <v>32.466700000000003</v>
      </c>
      <c r="L35" s="2">
        <v>41.9741</v>
      </c>
      <c r="M35" s="2"/>
      <c r="N35" s="2">
        <v>12.600899999999999</v>
      </c>
      <c r="O35" s="2">
        <v>10.940200000000001</v>
      </c>
      <c r="P35" s="2">
        <v>15.528</v>
      </c>
      <c r="Q35" s="2">
        <v>34.302</v>
      </c>
      <c r="R35" s="2">
        <v>43.488399999999999</v>
      </c>
      <c r="S35" s="2">
        <v>34.162799999999997</v>
      </c>
      <c r="T35" s="2">
        <v>37.795099999999998</v>
      </c>
      <c r="U35" s="2">
        <v>55.872999999999998</v>
      </c>
      <c r="V35" s="2">
        <v>36.353000000000002</v>
      </c>
      <c r="W35" s="2">
        <v>38.023800000000001</v>
      </c>
      <c r="X35" s="2"/>
      <c r="Y35" s="2"/>
      <c r="Z35" s="2">
        <v>45.095999999999997</v>
      </c>
      <c r="AA35" s="2">
        <v>31.190200000000001</v>
      </c>
      <c r="AB35" s="2">
        <v>19.386099999999999</v>
      </c>
      <c r="AC35" s="2">
        <v>35.0961</v>
      </c>
      <c r="AD35" s="2">
        <v>22.945900000000002</v>
      </c>
      <c r="AE35" s="2">
        <v>29.768799999999999</v>
      </c>
      <c r="AF35" s="2">
        <v>33.279299999999999</v>
      </c>
      <c r="AG35" s="2">
        <v>63.924900000000001</v>
      </c>
      <c r="AH35" s="2">
        <v>24.9465</v>
      </c>
      <c r="AI35" s="2">
        <v>34.292099999999998</v>
      </c>
      <c r="AJ35" s="2">
        <v>44.303400000000003</v>
      </c>
      <c r="AK35" s="2">
        <v>43.445700000000002</v>
      </c>
    </row>
    <row r="36" spans="2:37">
      <c r="B36" s="128">
        <v>30</v>
      </c>
      <c r="C36" s="2">
        <f t="shared" si="0"/>
        <v>3</v>
      </c>
      <c r="D36" s="2">
        <v>37.660200000000003</v>
      </c>
      <c r="E36" s="2">
        <v>35.288899999999998</v>
      </c>
      <c r="F36" s="2">
        <v>41.685200000000002</v>
      </c>
      <c r="G36" s="2">
        <v>58.918500000000002</v>
      </c>
      <c r="H36" s="2">
        <v>44.7074</v>
      </c>
      <c r="I36" s="2">
        <v>39.718499999999999</v>
      </c>
      <c r="J36" s="2">
        <v>49.096299999999999</v>
      </c>
      <c r="K36" s="2">
        <v>33.0852</v>
      </c>
      <c r="L36" s="2">
        <v>42.1815</v>
      </c>
      <c r="M36" s="2"/>
      <c r="N36" s="2">
        <v>12.8939</v>
      </c>
      <c r="O36" s="2">
        <v>11.007199999999999</v>
      </c>
      <c r="P36" s="2">
        <v>15.8971</v>
      </c>
      <c r="Q36" s="2">
        <v>34.465000000000003</v>
      </c>
      <c r="R36" s="2">
        <v>42.410899999999998</v>
      </c>
      <c r="S36" s="2">
        <v>36.368200000000002</v>
      </c>
      <c r="T36" s="2">
        <v>37.902799999999999</v>
      </c>
      <c r="U36" s="2">
        <v>56.063499999999998</v>
      </c>
      <c r="V36" s="2">
        <v>37.393000000000001</v>
      </c>
      <c r="W36" s="2">
        <v>35.119</v>
      </c>
      <c r="X36" s="2"/>
      <c r="Y36" s="2"/>
      <c r="Z36" s="2">
        <v>46.298699999999997</v>
      </c>
      <c r="AA36" s="2">
        <v>31.5624</v>
      </c>
      <c r="AB36" s="2">
        <v>19.2422</v>
      </c>
      <c r="AC36" s="2">
        <v>34.991</v>
      </c>
      <c r="AD36" s="2">
        <v>22.7087</v>
      </c>
      <c r="AE36" s="2">
        <v>32.633600000000001</v>
      </c>
      <c r="AF36" s="2">
        <v>35.324300000000001</v>
      </c>
      <c r="AG36" s="2">
        <v>63.981999999999999</v>
      </c>
      <c r="AH36" s="2">
        <v>24.378599999999999</v>
      </c>
      <c r="AI36" s="2">
        <v>34.707900000000002</v>
      </c>
      <c r="AJ36" s="2">
        <v>44.243400000000001</v>
      </c>
      <c r="AK36" s="2">
        <v>44.093600000000002</v>
      </c>
    </row>
    <row r="37" spans="2:37">
      <c r="B37" s="128">
        <v>31</v>
      </c>
      <c r="C37" s="2">
        <f t="shared" si="0"/>
        <v>3.1</v>
      </c>
      <c r="D37" s="2">
        <v>38.122599999999998</v>
      </c>
      <c r="E37" s="2">
        <v>35.822200000000002</v>
      </c>
      <c r="F37" s="2">
        <v>44.018500000000003</v>
      </c>
      <c r="G37" s="2">
        <v>58.077800000000003</v>
      </c>
      <c r="H37" s="2">
        <v>44.296300000000002</v>
      </c>
      <c r="I37" s="2">
        <v>40.299999999999997</v>
      </c>
      <c r="J37" s="2">
        <v>49.351900000000001</v>
      </c>
      <c r="K37" s="2">
        <v>33.799999999999997</v>
      </c>
      <c r="L37" s="2">
        <v>42.229599999999998</v>
      </c>
      <c r="M37" s="2"/>
      <c r="N37" s="2">
        <v>12.630800000000001</v>
      </c>
      <c r="O37" s="2">
        <v>11.4964</v>
      </c>
      <c r="P37" s="2">
        <v>15.2685</v>
      </c>
      <c r="Q37" s="2">
        <v>34.573999999999998</v>
      </c>
      <c r="R37" s="2">
        <v>41.860500000000002</v>
      </c>
      <c r="S37" s="2">
        <v>36.050400000000003</v>
      </c>
      <c r="T37" s="2">
        <v>37.229199999999999</v>
      </c>
      <c r="U37" s="2">
        <v>56.087299999999999</v>
      </c>
      <c r="V37" s="2">
        <v>40.32</v>
      </c>
      <c r="W37" s="2">
        <v>32.142899999999997</v>
      </c>
      <c r="X37" s="2"/>
      <c r="Y37" s="2"/>
      <c r="Z37" s="2">
        <v>47.973300000000002</v>
      </c>
      <c r="AA37" s="2">
        <v>31.2454</v>
      </c>
      <c r="AB37" s="2">
        <v>19.318899999999999</v>
      </c>
      <c r="AC37" s="2">
        <v>34.3093</v>
      </c>
      <c r="AD37" s="2">
        <v>22.9039</v>
      </c>
      <c r="AE37" s="2">
        <v>34.753799999999998</v>
      </c>
      <c r="AF37" s="2">
        <v>36.243200000000002</v>
      </c>
      <c r="AG37" s="2">
        <v>64.852900000000005</v>
      </c>
      <c r="AH37" s="2">
        <v>23.868300000000001</v>
      </c>
      <c r="AI37" s="2">
        <v>35.6479</v>
      </c>
      <c r="AJ37" s="2">
        <v>44.569299999999998</v>
      </c>
      <c r="AK37" s="2">
        <v>43.9925</v>
      </c>
    </row>
    <row r="38" spans="2:37">
      <c r="B38" s="128">
        <v>32</v>
      </c>
      <c r="C38" s="2">
        <f t="shared" si="0"/>
        <v>3.2</v>
      </c>
      <c r="D38" s="2">
        <v>38.879600000000003</v>
      </c>
      <c r="E38" s="2">
        <v>36.177799999999998</v>
      </c>
      <c r="F38" s="2">
        <v>46.2667</v>
      </c>
      <c r="G38" s="2">
        <v>57.885199999999998</v>
      </c>
      <c r="H38" s="2">
        <v>44.188899999999997</v>
      </c>
      <c r="I38" s="2">
        <v>40.377800000000001</v>
      </c>
      <c r="J38" s="2">
        <v>49.696300000000001</v>
      </c>
      <c r="K38" s="2">
        <v>34.363</v>
      </c>
      <c r="L38" s="2">
        <v>42.048099999999998</v>
      </c>
      <c r="M38" s="2"/>
      <c r="N38" s="2">
        <v>11.784800000000001</v>
      </c>
      <c r="O38" s="2">
        <v>12.4275</v>
      </c>
      <c r="P38" s="2">
        <v>14.7584</v>
      </c>
      <c r="Q38" s="2">
        <v>35.225000000000001</v>
      </c>
      <c r="R38" s="2">
        <v>41.054299999999998</v>
      </c>
      <c r="S38" s="2">
        <v>34.837200000000003</v>
      </c>
      <c r="T38" s="2">
        <v>37.1111</v>
      </c>
      <c r="U38" s="2">
        <v>56.615099999999998</v>
      </c>
      <c r="V38" s="2">
        <v>42.866999999999997</v>
      </c>
      <c r="W38" s="2">
        <v>33.8889</v>
      </c>
      <c r="X38" s="2"/>
      <c r="Y38" s="2"/>
      <c r="Z38" s="2">
        <v>49.671999999999997</v>
      </c>
      <c r="AA38" s="2">
        <v>31.433499999999999</v>
      </c>
      <c r="AB38" s="2">
        <v>19.199000000000002</v>
      </c>
      <c r="AC38" s="2">
        <v>33.831800000000001</v>
      </c>
      <c r="AD38" s="2">
        <v>23.333300000000001</v>
      </c>
      <c r="AE38" s="2">
        <v>36.4895</v>
      </c>
      <c r="AF38" s="2">
        <v>33.783799999999999</v>
      </c>
      <c r="AG38" s="2">
        <v>63.627600000000001</v>
      </c>
      <c r="AH38" s="2">
        <v>23.646100000000001</v>
      </c>
      <c r="AI38" s="2">
        <v>35.531799999999997</v>
      </c>
      <c r="AJ38" s="2">
        <v>45.011200000000002</v>
      </c>
      <c r="AK38" s="2">
        <v>44.310899999999997</v>
      </c>
    </row>
    <row r="39" spans="2:37">
      <c r="B39" s="128">
        <v>33</v>
      </c>
      <c r="C39" s="2">
        <f t="shared" si="0"/>
        <v>3.3</v>
      </c>
      <c r="D39" s="2">
        <v>39.010800000000003</v>
      </c>
      <c r="E39" s="2">
        <v>36.466700000000003</v>
      </c>
      <c r="F39" s="2">
        <v>47.922199999999997</v>
      </c>
      <c r="G39" s="2">
        <v>59.103700000000003</v>
      </c>
      <c r="H39" s="2">
        <v>44.714799999999997</v>
      </c>
      <c r="I39" s="2">
        <v>40.2667</v>
      </c>
      <c r="J39" s="2">
        <v>50.2667</v>
      </c>
      <c r="K39" s="2">
        <v>34.5852</v>
      </c>
      <c r="L39" s="2">
        <v>42</v>
      </c>
      <c r="M39" s="2"/>
      <c r="N39" s="2">
        <v>11.5067</v>
      </c>
      <c r="O39" s="2">
        <v>12.8696</v>
      </c>
      <c r="P39" s="2">
        <v>14.17</v>
      </c>
      <c r="Q39" s="2">
        <v>34.049999999999997</v>
      </c>
      <c r="R39" s="2">
        <v>39.941899999999997</v>
      </c>
      <c r="S39" s="2">
        <v>35.267400000000002</v>
      </c>
      <c r="T39" s="2">
        <v>37.25</v>
      </c>
      <c r="U39" s="2">
        <v>56.6706</v>
      </c>
      <c r="V39" s="2">
        <v>41.847000000000001</v>
      </c>
      <c r="W39" s="2">
        <v>33.881</v>
      </c>
      <c r="X39" s="2"/>
      <c r="Y39" s="2"/>
      <c r="Z39" s="2">
        <v>51.3093</v>
      </c>
      <c r="AA39" s="2">
        <v>31.721900000000002</v>
      </c>
      <c r="AB39" s="2">
        <v>18.772200000000002</v>
      </c>
      <c r="AC39" s="2">
        <v>33.7988</v>
      </c>
      <c r="AD39" s="2">
        <v>23.525500000000001</v>
      </c>
      <c r="AE39" s="2">
        <v>39.991</v>
      </c>
      <c r="AF39" s="2">
        <v>37.636600000000001</v>
      </c>
      <c r="AG39" s="2">
        <v>64.108099999999993</v>
      </c>
      <c r="AH39" s="2">
        <v>24.127600000000001</v>
      </c>
      <c r="AI39" s="2">
        <v>36.295900000000003</v>
      </c>
      <c r="AJ39" s="2">
        <v>44.674199999999999</v>
      </c>
      <c r="AK39" s="2">
        <v>44.015000000000001</v>
      </c>
    </row>
    <row r="40" spans="2:37">
      <c r="B40" s="128">
        <v>34</v>
      </c>
      <c r="C40" s="2">
        <f t="shared" si="0"/>
        <v>3.4</v>
      </c>
      <c r="D40" s="2">
        <v>39.4495</v>
      </c>
      <c r="E40" s="2">
        <v>36.825899999999997</v>
      </c>
      <c r="F40" s="2">
        <v>49.274099999999997</v>
      </c>
      <c r="G40" s="2">
        <v>57.618499999999997</v>
      </c>
      <c r="H40" s="2">
        <v>45.066699999999997</v>
      </c>
      <c r="I40" s="2">
        <v>39.055599999999998</v>
      </c>
      <c r="J40" s="2">
        <v>50.162999999999997</v>
      </c>
      <c r="K40" s="2">
        <v>34.514800000000001</v>
      </c>
      <c r="L40" s="2">
        <v>41.622199999999999</v>
      </c>
      <c r="M40" s="2"/>
      <c r="N40" s="2">
        <v>11.518700000000001</v>
      </c>
      <c r="O40" s="2">
        <v>12.8786</v>
      </c>
      <c r="P40" s="2">
        <v>13.803100000000001</v>
      </c>
      <c r="Q40" s="2">
        <v>35.104999999999997</v>
      </c>
      <c r="R40" s="2">
        <v>39.837200000000003</v>
      </c>
      <c r="S40" s="2">
        <v>37.003900000000002</v>
      </c>
      <c r="T40" s="2">
        <v>37.961799999999997</v>
      </c>
      <c r="U40" s="2">
        <v>57.031700000000001</v>
      </c>
      <c r="V40" s="2">
        <v>39.56</v>
      </c>
      <c r="W40" s="2">
        <v>34.8889</v>
      </c>
      <c r="X40" s="2"/>
      <c r="Y40" s="2"/>
      <c r="Z40" s="2">
        <v>52.826700000000002</v>
      </c>
      <c r="AA40" s="2">
        <v>31.6401</v>
      </c>
      <c r="AB40" s="2">
        <v>19.5564</v>
      </c>
      <c r="AC40" s="2">
        <v>33.753799999999998</v>
      </c>
      <c r="AD40" s="2">
        <v>24.042000000000002</v>
      </c>
      <c r="AE40" s="2">
        <v>42.681699999999999</v>
      </c>
      <c r="AF40" s="2">
        <v>35.171199999999999</v>
      </c>
      <c r="AG40" s="2">
        <v>60.564599999999999</v>
      </c>
      <c r="AH40" s="2">
        <v>25.160499999999999</v>
      </c>
      <c r="AI40" s="2">
        <v>38.576799999999999</v>
      </c>
      <c r="AJ40" s="2">
        <v>44.340800000000002</v>
      </c>
      <c r="AK40" s="2">
        <v>44.486899999999999</v>
      </c>
    </row>
    <row r="41" spans="2:37">
      <c r="B41" s="128">
        <v>35</v>
      </c>
      <c r="C41" s="2">
        <f t="shared" si="0"/>
        <v>3.5</v>
      </c>
      <c r="D41" s="2">
        <v>40.395699999999998</v>
      </c>
      <c r="E41" s="2">
        <v>37.211100000000002</v>
      </c>
      <c r="F41" s="2">
        <v>50.759300000000003</v>
      </c>
      <c r="G41" s="2">
        <v>57.051900000000003</v>
      </c>
      <c r="H41" s="2">
        <v>44.936999999999998</v>
      </c>
      <c r="I41" s="2">
        <v>37.788899999999998</v>
      </c>
      <c r="J41" s="2">
        <v>49.825899999999997</v>
      </c>
      <c r="K41" s="2">
        <v>34.455599999999997</v>
      </c>
      <c r="L41" s="2">
        <v>41.340699999999998</v>
      </c>
      <c r="M41" s="2"/>
      <c r="N41" s="2">
        <v>11.7788</v>
      </c>
      <c r="O41" s="2">
        <v>13.385899999999999</v>
      </c>
      <c r="P41" s="2">
        <v>13.288600000000001</v>
      </c>
      <c r="Q41" s="2">
        <v>35.460999999999999</v>
      </c>
      <c r="R41" s="2">
        <v>39.748100000000001</v>
      </c>
      <c r="S41" s="2">
        <v>39.461199999999998</v>
      </c>
      <c r="T41" s="2">
        <v>40.156199999999998</v>
      </c>
      <c r="U41" s="2">
        <v>58.031700000000001</v>
      </c>
      <c r="V41" s="2">
        <v>34.5</v>
      </c>
      <c r="W41" s="2">
        <v>35.563499999999998</v>
      </c>
      <c r="X41" s="2"/>
      <c r="Y41" s="2"/>
      <c r="Z41" s="2">
        <v>54.034700000000001</v>
      </c>
      <c r="AA41" s="2">
        <v>31.372199999999999</v>
      </c>
      <c r="AB41" s="2">
        <v>20.419699999999999</v>
      </c>
      <c r="AC41" s="2">
        <v>33.963999999999999</v>
      </c>
      <c r="AD41" s="2">
        <v>23.4054</v>
      </c>
      <c r="AE41" s="2">
        <v>38.1021</v>
      </c>
      <c r="AF41" s="2">
        <v>38.423400000000001</v>
      </c>
      <c r="AG41" s="2">
        <v>56.849800000000002</v>
      </c>
      <c r="AH41" s="2">
        <v>26.460899999999999</v>
      </c>
      <c r="AI41" s="2">
        <v>42.764000000000003</v>
      </c>
      <c r="AJ41" s="2">
        <v>44.891399999999997</v>
      </c>
      <c r="AK41" s="2">
        <v>44.389499999999998</v>
      </c>
    </row>
    <row r="42" spans="2:37">
      <c r="B42" s="128">
        <v>36</v>
      </c>
      <c r="C42" s="2">
        <f t="shared" si="0"/>
        <v>3.6</v>
      </c>
      <c r="D42" s="2">
        <v>40.144100000000002</v>
      </c>
      <c r="E42" s="2">
        <v>37.496299999999998</v>
      </c>
      <c r="F42" s="2">
        <v>52.648099999999999</v>
      </c>
      <c r="G42" s="2">
        <v>57.2074</v>
      </c>
      <c r="H42" s="2">
        <v>43.903700000000001</v>
      </c>
      <c r="I42" s="2">
        <v>36.988900000000001</v>
      </c>
      <c r="J42" s="2">
        <v>49.511099999999999</v>
      </c>
      <c r="K42" s="2">
        <v>34.685200000000002</v>
      </c>
      <c r="L42" s="2">
        <v>41.411099999999998</v>
      </c>
      <c r="M42" s="2"/>
      <c r="N42" s="2">
        <v>12.436500000000001</v>
      </c>
      <c r="O42" s="2">
        <v>14.300700000000001</v>
      </c>
      <c r="P42" s="2">
        <v>12.6219</v>
      </c>
      <c r="Q42" s="2">
        <v>36.421999999999997</v>
      </c>
      <c r="R42" s="2">
        <v>40.1008</v>
      </c>
      <c r="S42" s="2">
        <v>38.182200000000002</v>
      </c>
      <c r="T42" s="2">
        <v>42.558999999999997</v>
      </c>
      <c r="U42" s="2">
        <v>58.555599999999998</v>
      </c>
      <c r="V42" s="2">
        <v>30.273</v>
      </c>
      <c r="W42" s="2">
        <v>35.246000000000002</v>
      </c>
      <c r="X42" s="2"/>
      <c r="Y42" s="2"/>
      <c r="Z42" s="2">
        <v>54.88</v>
      </c>
      <c r="AA42" s="2">
        <v>30.991800000000001</v>
      </c>
      <c r="AB42" s="2">
        <v>21.613900000000001</v>
      </c>
      <c r="AC42" s="2">
        <v>34.6877</v>
      </c>
      <c r="AD42" s="2">
        <v>23.834800000000001</v>
      </c>
      <c r="AE42" s="2">
        <v>42.066099999999999</v>
      </c>
      <c r="AF42" s="2">
        <v>38.918900000000001</v>
      </c>
      <c r="AG42" s="2">
        <v>50.8949</v>
      </c>
      <c r="AH42" s="2">
        <v>27.567900000000002</v>
      </c>
      <c r="AI42" s="2">
        <v>42.295900000000003</v>
      </c>
      <c r="AJ42" s="2">
        <v>44.696599999999997</v>
      </c>
      <c r="AK42" s="2">
        <v>44.554299999999998</v>
      </c>
    </row>
    <row r="43" spans="2:37">
      <c r="B43" s="128">
        <v>37</v>
      </c>
      <c r="C43" s="2">
        <f t="shared" si="0"/>
        <v>3.7</v>
      </c>
      <c r="D43" s="2">
        <v>40.326900000000002</v>
      </c>
      <c r="E43" s="2">
        <v>37.192599999999999</v>
      </c>
      <c r="F43" s="2">
        <v>54.8889</v>
      </c>
      <c r="G43" s="2">
        <v>57.603700000000003</v>
      </c>
      <c r="H43" s="2">
        <v>42.814799999999998</v>
      </c>
      <c r="I43" s="2">
        <v>34.688899999999997</v>
      </c>
      <c r="J43" s="2">
        <v>49.281500000000001</v>
      </c>
      <c r="K43" s="2">
        <v>34.918500000000002</v>
      </c>
      <c r="L43" s="2">
        <v>41.255600000000001</v>
      </c>
      <c r="M43" s="2"/>
      <c r="N43" s="2">
        <v>12.9686</v>
      </c>
      <c r="O43" s="2">
        <v>14.5435</v>
      </c>
      <c r="P43" s="2">
        <v>11.4765</v>
      </c>
      <c r="Q43" s="2">
        <v>36.771000000000001</v>
      </c>
      <c r="R43" s="2">
        <v>40.934100000000001</v>
      </c>
      <c r="S43" s="2">
        <v>39.007800000000003</v>
      </c>
      <c r="T43" s="2">
        <v>45.406199999999998</v>
      </c>
      <c r="U43" s="2">
        <v>59.087299999999999</v>
      </c>
      <c r="V43" s="2">
        <v>29.553000000000001</v>
      </c>
      <c r="W43" s="2">
        <v>34.555599999999998</v>
      </c>
      <c r="X43" s="2"/>
      <c r="Y43" s="2"/>
      <c r="Z43" s="2">
        <v>55.973300000000002</v>
      </c>
      <c r="AA43" s="2">
        <v>31.1022</v>
      </c>
      <c r="AB43" s="2">
        <v>21.8657</v>
      </c>
      <c r="AC43" s="2">
        <v>35.994</v>
      </c>
      <c r="AD43" s="2">
        <v>24.5105</v>
      </c>
      <c r="AE43" s="2">
        <v>40.441400000000002</v>
      </c>
      <c r="AF43" s="2">
        <v>37.444400000000002</v>
      </c>
      <c r="AG43" s="2">
        <v>50.8949</v>
      </c>
      <c r="AH43" s="2">
        <v>28.654299999999999</v>
      </c>
      <c r="AI43" s="2">
        <v>40.2622</v>
      </c>
      <c r="AJ43" s="2">
        <v>44.119900000000001</v>
      </c>
      <c r="AK43" s="2">
        <v>44.116100000000003</v>
      </c>
    </row>
    <row r="44" spans="2:37">
      <c r="B44" s="128">
        <v>38</v>
      </c>
      <c r="C44" s="2">
        <f t="shared" si="0"/>
        <v>3.8</v>
      </c>
      <c r="D44" s="2">
        <v>40.193600000000004</v>
      </c>
      <c r="E44" s="2">
        <v>36.740699999999997</v>
      </c>
      <c r="F44" s="2">
        <v>57.3444</v>
      </c>
      <c r="G44" s="2">
        <v>58.162999999999997</v>
      </c>
      <c r="H44" s="2">
        <v>42.625900000000001</v>
      </c>
      <c r="I44" s="2">
        <v>34.151899999999998</v>
      </c>
      <c r="J44" s="2">
        <v>48.629600000000003</v>
      </c>
      <c r="K44" s="2">
        <v>35.544400000000003</v>
      </c>
      <c r="L44" s="2">
        <v>41.222200000000001</v>
      </c>
      <c r="M44" s="2"/>
      <c r="N44" s="2">
        <v>12.6547</v>
      </c>
      <c r="O44" s="2">
        <v>14.5634</v>
      </c>
      <c r="P44" s="2">
        <v>10.9687</v>
      </c>
      <c r="Q44" s="2">
        <v>35.003999999999998</v>
      </c>
      <c r="R44" s="2">
        <v>40.775199999999998</v>
      </c>
      <c r="S44" s="2">
        <v>37.639499999999998</v>
      </c>
      <c r="T44" s="2">
        <v>49.027799999999999</v>
      </c>
      <c r="U44" s="2">
        <v>60.972200000000001</v>
      </c>
      <c r="V44" s="2">
        <v>31.233000000000001</v>
      </c>
      <c r="W44" s="2">
        <v>35.396799999999999</v>
      </c>
      <c r="X44" s="2"/>
      <c r="Y44" s="2"/>
      <c r="Z44" s="2">
        <v>57.3093</v>
      </c>
      <c r="AA44" s="2">
        <v>31.055199999999999</v>
      </c>
      <c r="AB44" s="2">
        <v>22.0791</v>
      </c>
      <c r="AC44" s="2">
        <v>37.615600000000001</v>
      </c>
      <c r="AD44" s="2">
        <v>24.7928</v>
      </c>
      <c r="AE44" s="2">
        <v>37.5045</v>
      </c>
      <c r="AF44" s="2">
        <v>38.858899999999998</v>
      </c>
      <c r="AG44" s="2">
        <v>57</v>
      </c>
      <c r="AH44" s="2">
        <v>30.078199999999999</v>
      </c>
      <c r="AI44" s="2">
        <v>39.7378</v>
      </c>
      <c r="AJ44" s="2">
        <v>43.101100000000002</v>
      </c>
      <c r="AK44" s="2">
        <v>43.4831</v>
      </c>
    </row>
    <row r="45" spans="2:37">
      <c r="B45" s="128">
        <v>39</v>
      </c>
      <c r="C45" s="2">
        <f t="shared" si="0"/>
        <v>3.9</v>
      </c>
      <c r="D45" s="2">
        <v>38.655900000000003</v>
      </c>
      <c r="E45" s="2">
        <v>36.596299999999999</v>
      </c>
      <c r="F45" s="2">
        <v>58.9407</v>
      </c>
      <c r="G45" s="2">
        <v>58.592599999999997</v>
      </c>
      <c r="H45" s="2">
        <v>43.074100000000001</v>
      </c>
      <c r="I45" s="2">
        <v>34.4148</v>
      </c>
      <c r="J45" s="2">
        <v>47.996299999999998</v>
      </c>
      <c r="K45" s="2">
        <v>36.774099999999997</v>
      </c>
      <c r="L45" s="2">
        <v>41.563000000000002</v>
      </c>
      <c r="M45" s="2"/>
      <c r="N45" s="2">
        <v>12.257099999999999</v>
      </c>
      <c r="O45" s="2">
        <v>14.699299999999999</v>
      </c>
      <c r="P45" s="2">
        <v>11</v>
      </c>
      <c r="Q45" s="2">
        <v>35.527000000000001</v>
      </c>
      <c r="R45" s="2">
        <v>41.372100000000003</v>
      </c>
      <c r="S45" s="2">
        <v>39.104700000000001</v>
      </c>
      <c r="T45" s="2">
        <v>51.850700000000003</v>
      </c>
      <c r="U45" s="2">
        <v>62.75</v>
      </c>
      <c r="V45" s="2">
        <v>33.033000000000001</v>
      </c>
      <c r="W45" s="2">
        <v>33.928600000000003</v>
      </c>
      <c r="X45" s="2"/>
      <c r="Y45" s="2"/>
      <c r="Z45" s="2">
        <v>58.594700000000003</v>
      </c>
      <c r="AA45" s="2">
        <v>30.5624</v>
      </c>
      <c r="AB45" s="2">
        <v>22.271000000000001</v>
      </c>
      <c r="AC45" s="2">
        <v>39.717700000000001</v>
      </c>
      <c r="AD45" s="2">
        <v>26.234200000000001</v>
      </c>
      <c r="AE45" s="2">
        <v>36.645600000000002</v>
      </c>
      <c r="AF45" s="2">
        <v>43.0961</v>
      </c>
      <c r="AG45" s="2">
        <v>58.222200000000001</v>
      </c>
      <c r="AH45" s="2">
        <v>31.436199999999999</v>
      </c>
      <c r="AI45" s="2">
        <v>40.8202</v>
      </c>
      <c r="AJ45" s="2">
        <v>42.9026</v>
      </c>
      <c r="AK45" s="2">
        <v>44.0075</v>
      </c>
    </row>
    <row r="46" spans="2:37">
      <c r="B46" s="128">
        <v>40</v>
      </c>
      <c r="C46" s="2">
        <f t="shared" si="0"/>
        <v>4</v>
      </c>
      <c r="D46" s="2">
        <v>38.623699999999999</v>
      </c>
      <c r="E46" s="2">
        <v>36.814799999999998</v>
      </c>
      <c r="F46" s="2">
        <v>59.748100000000001</v>
      </c>
      <c r="G46" s="2">
        <v>58.5593</v>
      </c>
      <c r="H46" s="2">
        <v>43.7333</v>
      </c>
      <c r="I46" s="2">
        <v>32.966700000000003</v>
      </c>
      <c r="J46" s="2">
        <v>47.6556</v>
      </c>
      <c r="K46" s="2">
        <v>38.288899999999998</v>
      </c>
      <c r="L46" s="2">
        <v>41.7926</v>
      </c>
      <c r="M46" s="2"/>
      <c r="N46" s="2">
        <v>13.216699999999999</v>
      </c>
      <c r="O46" s="2">
        <v>14.655799999999999</v>
      </c>
      <c r="P46" s="2">
        <v>10.879200000000001</v>
      </c>
      <c r="Q46" s="2">
        <v>35.561999999999998</v>
      </c>
      <c r="R46" s="2">
        <v>40.6783</v>
      </c>
      <c r="S46" s="2">
        <v>37.368200000000002</v>
      </c>
      <c r="T46" s="2">
        <v>53.4375</v>
      </c>
      <c r="U46" s="2">
        <v>64.131</v>
      </c>
      <c r="V46" s="2">
        <v>33.506999999999998</v>
      </c>
      <c r="W46" s="2">
        <v>33.428600000000003</v>
      </c>
      <c r="X46" s="2"/>
      <c r="Y46" s="2"/>
      <c r="Z46" s="2">
        <v>59.645299999999999</v>
      </c>
      <c r="AA46" s="2">
        <v>29.464200000000002</v>
      </c>
      <c r="AB46" s="2">
        <v>22.671500000000002</v>
      </c>
      <c r="AC46" s="2">
        <v>41.951999999999998</v>
      </c>
      <c r="AD46" s="2">
        <v>27.084099999999999</v>
      </c>
      <c r="AE46" s="2">
        <v>32.354399999999998</v>
      </c>
      <c r="AF46" s="2">
        <v>40.927900000000001</v>
      </c>
      <c r="AG46" s="2">
        <v>59.036000000000001</v>
      </c>
      <c r="AH46" s="2">
        <v>32.736600000000003</v>
      </c>
      <c r="AI46" s="2">
        <v>41.404499999999999</v>
      </c>
      <c r="AJ46" s="2">
        <v>43.131100000000004</v>
      </c>
      <c r="AK46" s="2">
        <v>42.850200000000001</v>
      </c>
    </row>
    <row r="47" spans="2:37">
      <c r="B47" s="128">
        <v>41</v>
      </c>
      <c r="C47" s="2">
        <f t="shared" si="0"/>
        <v>4.0999999999999996</v>
      </c>
      <c r="D47" s="2">
        <v>38.976300000000002</v>
      </c>
      <c r="E47" s="2">
        <v>37.459299999999999</v>
      </c>
      <c r="F47" s="2">
        <v>59.240699999999997</v>
      </c>
      <c r="G47" s="2">
        <v>58.522199999999998</v>
      </c>
      <c r="H47" s="2">
        <v>44.729599999999998</v>
      </c>
      <c r="I47" s="2">
        <v>33.307400000000001</v>
      </c>
      <c r="J47" s="2">
        <v>47.466700000000003</v>
      </c>
      <c r="K47" s="2">
        <v>39.759300000000003</v>
      </c>
      <c r="L47" s="2">
        <v>42.377800000000001</v>
      </c>
      <c r="M47" s="2"/>
      <c r="N47" s="2">
        <v>14.3916</v>
      </c>
      <c r="O47" s="2">
        <v>14.914899999999999</v>
      </c>
      <c r="P47" s="2">
        <v>10.9262</v>
      </c>
      <c r="Q47" s="2">
        <v>36.716999999999999</v>
      </c>
      <c r="R47" s="2">
        <v>43.282899999999998</v>
      </c>
      <c r="S47" s="2">
        <v>39.918599999999998</v>
      </c>
      <c r="T47" s="2">
        <v>54.7361</v>
      </c>
      <c r="U47" s="2">
        <v>64.797600000000003</v>
      </c>
      <c r="V47" s="2">
        <v>36.326999999999998</v>
      </c>
      <c r="W47" s="2">
        <v>31.761900000000001</v>
      </c>
      <c r="X47" s="2"/>
      <c r="Y47" s="2"/>
      <c r="Z47" s="2">
        <v>60.597299999999997</v>
      </c>
      <c r="AA47" s="2">
        <v>29.034800000000001</v>
      </c>
      <c r="AB47" s="2">
        <v>23.4269</v>
      </c>
      <c r="AC47" s="2">
        <v>44.012</v>
      </c>
      <c r="AD47" s="2">
        <v>27.2883</v>
      </c>
      <c r="AE47" s="2">
        <v>31.9069</v>
      </c>
      <c r="AF47" s="2">
        <v>38.273299999999999</v>
      </c>
      <c r="AG47" s="2">
        <v>63.561599999999999</v>
      </c>
      <c r="AH47" s="2">
        <v>34.197499999999998</v>
      </c>
      <c r="AI47" s="2">
        <v>41.782800000000002</v>
      </c>
      <c r="AJ47" s="2">
        <v>43.9251</v>
      </c>
      <c r="AK47" s="2">
        <v>41.932600000000001</v>
      </c>
    </row>
    <row r="48" spans="2:37">
      <c r="B48" s="128">
        <v>42</v>
      </c>
      <c r="C48" s="2">
        <f t="shared" si="0"/>
        <v>4.2</v>
      </c>
      <c r="D48" s="2">
        <v>38.640900000000002</v>
      </c>
      <c r="E48" s="2">
        <v>38.4</v>
      </c>
      <c r="F48" s="2">
        <v>58.244399999999999</v>
      </c>
      <c r="G48" s="2">
        <v>59.740699999999997</v>
      </c>
      <c r="H48" s="2">
        <v>45.422199999999997</v>
      </c>
      <c r="I48" s="2">
        <v>31.659300000000002</v>
      </c>
      <c r="J48" s="2">
        <v>47.603700000000003</v>
      </c>
      <c r="K48" s="2">
        <v>41.036999999999999</v>
      </c>
      <c r="L48" s="2">
        <v>43.355600000000003</v>
      </c>
      <c r="M48" s="2"/>
      <c r="N48" s="2">
        <v>15.9671</v>
      </c>
      <c r="O48" s="2">
        <v>15.867800000000001</v>
      </c>
      <c r="P48" s="2">
        <v>10.5436</v>
      </c>
      <c r="Q48" s="2">
        <v>38.286999999999999</v>
      </c>
      <c r="R48" s="2">
        <v>41.573599999999999</v>
      </c>
      <c r="S48" s="2">
        <v>39.3217</v>
      </c>
      <c r="T48" s="2">
        <v>55.180599999999998</v>
      </c>
      <c r="U48" s="2">
        <v>64.079400000000007</v>
      </c>
      <c r="V48" s="2">
        <v>39.186999999999998</v>
      </c>
      <c r="W48" s="2">
        <v>30.468299999999999</v>
      </c>
      <c r="X48" s="2"/>
      <c r="Y48" s="2"/>
      <c r="Z48" s="2">
        <v>61.618699999999997</v>
      </c>
      <c r="AA48" s="2">
        <v>29.224900000000002</v>
      </c>
      <c r="AB48" s="2">
        <v>23.052800000000001</v>
      </c>
      <c r="AC48" s="2">
        <v>44.960999999999999</v>
      </c>
      <c r="AD48" s="2">
        <v>26.997</v>
      </c>
      <c r="AE48" s="2">
        <v>33.135100000000001</v>
      </c>
      <c r="AF48" s="2">
        <v>45.321300000000001</v>
      </c>
      <c r="AG48" s="2">
        <v>66.006</v>
      </c>
      <c r="AH48" s="2">
        <v>35.345700000000001</v>
      </c>
      <c r="AI48" s="2">
        <v>43.831499999999998</v>
      </c>
      <c r="AJ48" s="2">
        <v>45.381999999999998</v>
      </c>
      <c r="AK48" s="2">
        <v>42.314599999999999</v>
      </c>
    </row>
    <row r="49" spans="2:37">
      <c r="B49" s="128">
        <v>43</v>
      </c>
      <c r="C49" s="2">
        <f t="shared" si="0"/>
        <v>4.3</v>
      </c>
      <c r="D49" s="2">
        <v>38.643000000000001</v>
      </c>
      <c r="E49" s="2">
        <v>39.359299999999998</v>
      </c>
      <c r="F49" s="2">
        <v>56.925899999999999</v>
      </c>
      <c r="G49" s="2">
        <v>59.274099999999997</v>
      </c>
      <c r="H49" s="2">
        <v>45.4</v>
      </c>
      <c r="I49" s="2">
        <v>35.481499999999997</v>
      </c>
      <c r="J49" s="2">
        <v>48.0852</v>
      </c>
      <c r="K49" s="2">
        <v>42.218499999999999</v>
      </c>
      <c r="L49" s="2">
        <v>44.666699999999999</v>
      </c>
      <c r="M49" s="2"/>
      <c r="N49" s="2">
        <v>17.730899999999998</v>
      </c>
      <c r="O49" s="2">
        <v>14.905799999999999</v>
      </c>
      <c r="P49" s="2">
        <v>10.2864</v>
      </c>
      <c r="Q49" s="2">
        <v>39.158999999999999</v>
      </c>
      <c r="R49" s="2">
        <v>42.368200000000002</v>
      </c>
      <c r="S49" s="2">
        <v>39.674399999999999</v>
      </c>
      <c r="T49" s="2">
        <v>54.6736</v>
      </c>
      <c r="U49" s="2">
        <v>63.234099999999998</v>
      </c>
      <c r="V49" s="2">
        <v>36.380000000000003</v>
      </c>
      <c r="W49" s="2">
        <v>29.6111</v>
      </c>
      <c r="X49" s="2"/>
      <c r="Y49" s="2"/>
      <c r="Z49" s="2">
        <v>62.837299999999999</v>
      </c>
      <c r="AA49" s="2">
        <v>28.881399999999999</v>
      </c>
      <c r="AB49" s="2">
        <v>22.880099999999999</v>
      </c>
      <c r="AC49" s="2">
        <v>44.633600000000001</v>
      </c>
      <c r="AD49" s="2">
        <v>27.879899999999999</v>
      </c>
      <c r="AE49" s="2">
        <v>32.0931</v>
      </c>
      <c r="AF49" s="2">
        <v>47.225200000000001</v>
      </c>
      <c r="AG49" s="2">
        <v>68.768799999999999</v>
      </c>
      <c r="AH49" s="2">
        <v>36.193399999999997</v>
      </c>
      <c r="AI49" s="2">
        <v>42.535600000000002</v>
      </c>
      <c r="AJ49" s="2">
        <v>46.599299999999999</v>
      </c>
      <c r="AK49" s="2">
        <v>41.584299999999999</v>
      </c>
    </row>
    <row r="50" spans="2:37">
      <c r="B50" s="128">
        <v>44</v>
      </c>
      <c r="C50" s="2">
        <f t="shared" si="0"/>
        <v>4.4000000000000004</v>
      </c>
      <c r="D50" s="2">
        <v>39.165599999999998</v>
      </c>
      <c r="E50" s="2">
        <v>39.9148</v>
      </c>
      <c r="F50" s="2">
        <v>55.951900000000002</v>
      </c>
      <c r="G50" s="2">
        <v>59.629600000000003</v>
      </c>
      <c r="H50" s="2">
        <v>45.0593</v>
      </c>
      <c r="I50" s="2">
        <v>36.1</v>
      </c>
      <c r="J50" s="2">
        <v>48.925899999999999</v>
      </c>
      <c r="K50" s="2">
        <v>43.1</v>
      </c>
      <c r="L50" s="2">
        <v>45.725900000000003</v>
      </c>
      <c r="M50" s="2"/>
      <c r="N50" s="2">
        <v>19.808700000000002</v>
      </c>
      <c r="O50" s="2">
        <v>15.833299999999999</v>
      </c>
      <c r="P50" s="2">
        <v>10.577199999999999</v>
      </c>
      <c r="Q50" s="2">
        <v>37.329000000000001</v>
      </c>
      <c r="R50" s="2">
        <v>41.469000000000001</v>
      </c>
      <c r="S50" s="2">
        <v>38.802300000000002</v>
      </c>
      <c r="T50" s="2">
        <v>52.534700000000001</v>
      </c>
      <c r="U50" s="2">
        <v>63.321399999999997</v>
      </c>
      <c r="V50" s="2">
        <v>34.667000000000002</v>
      </c>
      <c r="W50" s="2">
        <v>30.166699999999999</v>
      </c>
      <c r="X50" s="2"/>
      <c r="Y50" s="2"/>
      <c r="Z50" s="2">
        <v>64.165300000000002</v>
      </c>
      <c r="AA50" s="2">
        <v>28.9284</v>
      </c>
      <c r="AB50" s="2">
        <v>22.3429</v>
      </c>
      <c r="AC50" s="2">
        <v>43.7057</v>
      </c>
      <c r="AD50" s="2">
        <v>29.039000000000001</v>
      </c>
      <c r="AE50" s="2">
        <v>35.546500000000002</v>
      </c>
      <c r="AF50" s="2">
        <v>44.837800000000001</v>
      </c>
      <c r="AG50" s="2">
        <v>69.345299999999995</v>
      </c>
      <c r="AH50" s="2">
        <v>36.703699999999998</v>
      </c>
      <c r="AI50" s="2">
        <v>41.146099999999997</v>
      </c>
      <c r="AJ50" s="2">
        <v>47.366999999999997</v>
      </c>
      <c r="AK50" s="2">
        <v>40.232199999999999</v>
      </c>
    </row>
    <row r="51" spans="2:37">
      <c r="B51" s="128">
        <v>45</v>
      </c>
      <c r="C51" s="2">
        <f t="shared" si="0"/>
        <v>4.5</v>
      </c>
      <c r="D51" s="2">
        <v>39.475299999999997</v>
      </c>
      <c r="E51" s="2">
        <v>40.218499999999999</v>
      </c>
      <c r="F51" s="2">
        <v>55.418500000000002</v>
      </c>
      <c r="G51" s="2">
        <v>59.2926</v>
      </c>
      <c r="H51" s="2">
        <v>44.533299999999997</v>
      </c>
      <c r="I51" s="2">
        <v>40.033299999999997</v>
      </c>
      <c r="J51" s="2">
        <v>50.237000000000002</v>
      </c>
      <c r="K51" s="2">
        <v>43.877800000000001</v>
      </c>
      <c r="L51" s="2">
        <v>46.981499999999997</v>
      </c>
      <c r="M51" s="2"/>
      <c r="N51" s="2">
        <v>22.029900000000001</v>
      </c>
      <c r="O51" s="2">
        <v>16.608699999999999</v>
      </c>
      <c r="P51" s="2">
        <v>10.6622</v>
      </c>
      <c r="Q51" s="2">
        <v>38.720999999999997</v>
      </c>
      <c r="R51" s="2">
        <v>41.829500000000003</v>
      </c>
      <c r="S51" s="2">
        <v>40.170499999999997</v>
      </c>
      <c r="T51" s="2">
        <v>51.670099999999998</v>
      </c>
      <c r="U51" s="2">
        <v>63.75</v>
      </c>
      <c r="V51" s="2">
        <v>33.933</v>
      </c>
      <c r="W51" s="2">
        <v>31.484100000000002</v>
      </c>
      <c r="X51" s="2"/>
      <c r="Y51" s="2"/>
      <c r="Z51" s="2">
        <v>64.821299999999994</v>
      </c>
      <c r="AA51" s="2">
        <v>28.5992</v>
      </c>
      <c r="AB51" s="2">
        <v>21.94</v>
      </c>
      <c r="AC51" s="2">
        <v>42.813800000000001</v>
      </c>
      <c r="AD51" s="2">
        <v>28.7087</v>
      </c>
      <c r="AE51" s="2">
        <v>31.246200000000002</v>
      </c>
      <c r="AF51" s="2">
        <v>46.927900000000001</v>
      </c>
      <c r="AG51" s="2">
        <v>64.4024</v>
      </c>
      <c r="AH51" s="2">
        <v>38.016500000000001</v>
      </c>
      <c r="AI51" s="2">
        <v>40.853900000000003</v>
      </c>
      <c r="AJ51" s="2">
        <v>47.584299999999999</v>
      </c>
      <c r="AK51" s="2">
        <v>40.591799999999999</v>
      </c>
    </row>
    <row r="52" spans="2:37">
      <c r="B52" s="128">
        <v>46</v>
      </c>
      <c r="C52" s="2">
        <f t="shared" si="0"/>
        <v>4.5999999999999996</v>
      </c>
      <c r="D52" s="2">
        <v>40.124699999999997</v>
      </c>
      <c r="E52" s="2">
        <v>40.407400000000003</v>
      </c>
      <c r="F52" s="2">
        <v>54.603700000000003</v>
      </c>
      <c r="G52" s="2">
        <v>59.992600000000003</v>
      </c>
      <c r="H52" s="2">
        <v>44.288899999999998</v>
      </c>
      <c r="I52" s="2">
        <v>39.314799999999998</v>
      </c>
      <c r="J52" s="2">
        <v>51.948099999999997</v>
      </c>
      <c r="K52" s="2">
        <v>44.470399999999998</v>
      </c>
      <c r="L52" s="2">
        <v>48.281500000000001</v>
      </c>
      <c r="M52" s="2"/>
      <c r="N52" s="2">
        <v>22.553100000000001</v>
      </c>
      <c r="O52" s="2">
        <v>17.121400000000001</v>
      </c>
      <c r="P52" s="2">
        <v>10.431800000000001</v>
      </c>
      <c r="Q52" s="2">
        <v>39.182000000000002</v>
      </c>
      <c r="R52" s="2">
        <v>42.3643</v>
      </c>
      <c r="S52" s="2">
        <v>41.906999999999996</v>
      </c>
      <c r="T52" s="2">
        <v>51.732599999999998</v>
      </c>
      <c r="U52" s="2">
        <v>64.841300000000004</v>
      </c>
      <c r="V52" s="2">
        <v>37.093000000000004</v>
      </c>
      <c r="W52" s="2">
        <v>32.325400000000002</v>
      </c>
      <c r="X52" s="2"/>
      <c r="Y52" s="2"/>
      <c r="Z52" s="2">
        <v>65.045299999999997</v>
      </c>
      <c r="AA52" s="2">
        <v>28.294499999999999</v>
      </c>
      <c r="AB52" s="2">
        <v>21.031199999999998</v>
      </c>
      <c r="AC52" s="2">
        <v>42.171199999999999</v>
      </c>
      <c r="AD52" s="2">
        <v>28.3934</v>
      </c>
      <c r="AE52" s="2">
        <v>31.9039</v>
      </c>
      <c r="AF52" s="2">
        <v>46.738700000000001</v>
      </c>
      <c r="AG52" s="2">
        <v>64.108099999999993</v>
      </c>
      <c r="AH52" s="2">
        <v>39.156399999999998</v>
      </c>
      <c r="AI52" s="2">
        <v>39.8127</v>
      </c>
      <c r="AJ52" s="2">
        <v>46.97</v>
      </c>
      <c r="AK52" s="2">
        <v>40.700400000000002</v>
      </c>
    </row>
    <row r="53" spans="2:37">
      <c r="B53" s="128">
        <v>47</v>
      </c>
      <c r="C53" s="2">
        <f t="shared" si="0"/>
        <v>4.7</v>
      </c>
      <c r="D53" s="2">
        <v>40.305399999999999</v>
      </c>
      <c r="E53" s="2">
        <v>40.777799999999999</v>
      </c>
      <c r="F53" s="2">
        <v>53.670400000000001</v>
      </c>
      <c r="G53" s="2">
        <v>60.8185</v>
      </c>
      <c r="H53" s="2">
        <v>44.496299999999998</v>
      </c>
      <c r="I53" s="2">
        <v>42.637</v>
      </c>
      <c r="J53" s="2">
        <v>54.055599999999998</v>
      </c>
      <c r="K53" s="2">
        <v>45.203699999999998</v>
      </c>
      <c r="L53" s="2">
        <v>49.403700000000001</v>
      </c>
      <c r="M53" s="2"/>
      <c r="N53" s="2">
        <v>21.422999999999998</v>
      </c>
      <c r="O53" s="2">
        <v>17.483699999999999</v>
      </c>
      <c r="P53" s="2">
        <v>10.3714</v>
      </c>
      <c r="Q53" s="2">
        <v>39.682000000000002</v>
      </c>
      <c r="R53" s="2">
        <v>41.701500000000003</v>
      </c>
      <c r="S53" s="2">
        <v>41.209299999999999</v>
      </c>
      <c r="T53" s="2">
        <v>52.302100000000003</v>
      </c>
      <c r="U53" s="2">
        <v>66.8095</v>
      </c>
      <c r="V53" s="2">
        <v>36.813000000000002</v>
      </c>
      <c r="W53" s="2">
        <v>32.793700000000001</v>
      </c>
      <c r="X53" s="2"/>
      <c r="Y53" s="2"/>
      <c r="Z53" s="2">
        <v>65.311999999999998</v>
      </c>
      <c r="AA53" s="2">
        <v>28.361999999999998</v>
      </c>
      <c r="AB53" s="2">
        <v>20.980799999999999</v>
      </c>
      <c r="AC53" s="2">
        <v>41.8018</v>
      </c>
      <c r="AD53" s="2">
        <v>28.5075</v>
      </c>
      <c r="AE53" s="2">
        <v>30.009</v>
      </c>
      <c r="AF53" s="2">
        <v>45.930900000000001</v>
      </c>
      <c r="AG53" s="2">
        <v>65.441400000000002</v>
      </c>
      <c r="AH53" s="2">
        <v>39.6584</v>
      </c>
      <c r="AI53" s="2">
        <v>39.258400000000002</v>
      </c>
      <c r="AJ53" s="2">
        <v>46.633000000000003</v>
      </c>
      <c r="AK53" s="2">
        <v>40.0824</v>
      </c>
    </row>
    <row r="54" spans="2:37">
      <c r="B54" s="128">
        <v>48</v>
      </c>
      <c r="C54" s="2">
        <f t="shared" si="0"/>
        <v>4.8</v>
      </c>
      <c r="D54" s="2">
        <v>40.694600000000001</v>
      </c>
      <c r="E54" s="2">
        <v>41.2074</v>
      </c>
      <c r="F54" s="2">
        <v>52.237000000000002</v>
      </c>
      <c r="G54" s="2">
        <v>61.737000000000002</v>
      </c>
      <c r="H54" s="2">
        <v>45.229599999999998</v>
      </c>
      <c r="I54" s="2">
        <v>39.692599999999999</v>
      </c>
      <c r="J54" s="2">
        <v>55.333300000000001</v>
      </c>
      <c r="K54" s="2">
        <v>46.092599999999997</v>
      </c>
      <c r="L54" s="2">
        <v>49.970399999999998</v>
      </c>
      <c r="M54" s="2"/>
      <c r="N54" s="2">
        <v>21.216699999999999</v>
      </c>
      <c r="O54" s="2">
        <v>18.436599999999999</v>
      </c>
      <c r="P54" s="2">
        <v>10.7919</v>
      </c>
      <c r="Q54" s="2">
        <v>42</v>
      </c>
      <c r="R54" s="2">
        <v>40.232599999999998</v>
      </c>
      <c r="S54" s="2">
        <v>40.108499999999999</v>
      </c>
      <c r="T54" s="2">
        <v>51.590299999999999</v>
      </c>
      <c r="U54" s="2">
        <v>68.234099999999998</v>
      </c>
      <c r="V54" s="2">
        <v>35.393000000000001</v>
      </c>
      <c r="W54" s="2">
        <v>31.6905</v>
      </c>
      <c r="X54" s="2"/>
      <c r="Y54" s="2"/>
      <c r="Z54" s="2">
        <v>65.727999999999994</v>
      </c>
      <c r="AA54" s="2">
        <v>28.648299999999999</v>
      </c>
      <c r="AB54" s="2">
        <v>22.165500000000002</v>
      </c>
      <c r="AC54" s="2">
        <v>41.6967</v>
      </c>
      <c r="AD54" s="2">
        <v>29.360399999999998</v>
      </c>
      <c r="AE54" s="2">
        <v>32.006</v>
      </c>
      <c r="AF54" s="2">
        <v>44.3934</v>
      </c>
      <c r="AG54" s="2">
        <v>68.423400000000001</v>
      </c>
      <c r="AH54" s="2">
        <v>38.925899999999999</v>
      </c>
      <c r="AI54" s="2">
        <v>38.97</v>
      </c>
      <c r="AJ54" s="2">
        <v>49.183500000000002</v>
      </c>
      <c r="AK54" s="2">
        <v>39.779000000000003</v>
      </c>
    </row>
    <row r="55" spans="2:37">
      <c r="B55" s="128">
        <v>49</v>
      </c>
      <c r="C55" s="2">
        <f t="shared" si="0"/>
        <v>4.9000000000000004</v>
      </c>
      <c r="D55" s="2">
        <v>40.640900000000002</v>
      </c>
      <c r="E55" s="2">
        <v>41.7</v>
      </c>
      <c r="F55" s="2">
        <v>50.425899999999999</v>
      </c>
      <c r="G55" s="2">
        <v>62.307400000000001</v>
      </c>
      <c r="H55" s="2">
        <v>46.4741</v>
      </c>
      <c r="I55" s="2">
        <v>38.333300000000001</v>
      </c>
      <c r="J55" s="2">
        <v>55.433300000000003</v>
      </c>
      <c r="K55" s="2">
        <v>46.959299999999999</v>
      </c>
      <c r="L55" s="2">
        <v>49.718499999999999</v>
      </c>
      <c r="M55" s="2"/>
      <c r="N55" s="2">
        <v>23.3931</v>
      </c>
      <c r="O55" s="2">
        <v>18.552499999999998</v>
      </c>
      <c r="P55" s="2">
        <v>10.747199999999999</v>
      </c>
      <c r="Q55" s="2">
        <v>42.844999999999999</v>
      </c>
      <c r="R55" s="2">
        <v>38.496099999999998</v>
      </c>
      <c r="S55" s="2">
        <v>41.430199999999999</v>
      </c>
      <c r="T55" s="2">
        <v>50.805599999999998</v>
      </c>
      <c r="U55" s="2">
        <v>68.892899999999997</v>
      </c>
      <c r="V55" s="2">
        <v>32.78</v>
      </c>
      <c r="W55" s="2">
        <v>31.484100000000002</v>
      </c>
      <c r="X55" s="2"/>
      <c r="Y55" s="2"/>
      <c r="Z55" s="2">
        <v>66.098699999999994</v>
      </c>
      <c r="AA55" s="2">
        <v>28.846599999999999</v>
      </c>
      <c r="AB55" s="2">
        <v>22.6859</v>
      </c>
      <c r="AC55" s="2">
        <v>41.9039</v>
      </c>
      <c r="AD55" s="2">
        <v>30.240200000000002</v>
      </c>
      <c r="AE55" s="2">
        <v>32.675699999999999</v>
      </c>
      <c r="AF55" s="2">
        <v>43.1892</v>
      </c>
      <c r="AG55" s="2">
        <v>72.867900000000006</v>
      </c>
      <c r="AH55" s="2">
        <v>37.028799999999997</v>
      </c>
      <c r="AI55" s="2">
        <v>38.977499999999999</v>
      </c>
      <c r="AJ55" s="2">
        <v>51.704099999999997</v>
      </c>
      <c r="AK55" s="2">
        <v>40.1873</v>
      </c>
    </row>
    <row r="56" spans="2:37">
      <c r="B56" s="128">
        <v>50</v>
      </c>
      <c r="C56" s="2">
        <f t="shared" si="0"/>
        <v>5</v>
      </c>
      <c r="D56" s="2">
        <v>40.197800000000001</v>
      </c>
      <c r="E56" s="2">
        <v>42.1556</v>
      </c>
      <c r="F56" s="2">
        <v>48.396299999999997</v>
      </c>
      <c r="G56" s="2">
        <v>61.363</v>
      </c>
      <c r="H56" s="2">
        <v>48.244399999999999</v>
      </c>
      <c r="I56" s="2">
        <v>37.5593</v>
      </c>
      <c r="J56" s="2">
        <v>54.570399999999999</v>
      </c>
      <c r="K56" s="2">
        <v>47.040700000000001</v>
      </c>
      <c r="L56" s="2">
        <v>49.092599999999997</v>
      </c>
      <c r="M56" s="2"/>
      <c r="N56" s="2">
        <v>25.141999999999999</v>
      </c>
      <c r="O56" s="2">
        <v>19.445699999999999</v>
      </c>
      <c r="P56" s="2">
        <v>10.0962</v>
      </c>
      <c r="Q56" s="2">
        <v>43.76</v>
      </c>
      <c r="R56" s="2">
        <v>38</v>
      </c>
      <c r="S56" s="2">
        <v>44.759700000000002</v>
      </c>
      <c r="T56" s="2">
        <v>50.9375</v>
      </c>
      <c r="U56" s="2">
        <v>68.321399999999997</v>
      </c>
      <c r="V56" s="2">
        <v>31.22</v>
      </c>
      <c r="W56" s="2">
        <v>32.865099999999998</v>
      </c>
      <c r="X56" s="2"/>
      <c r="Y56" s="2"/>
      <c r="Z56" s="2">
        <v>66.106700000000004</v>
      </c>
      <c r="AA56" s="2">
        <v>29.087900000000001</v>
      </c>
      <c r="AB56" s="2">
        <v>23.254200000000001</v>
      </c>
      <c r="AC56" s="2">
        <v>42.474499999999999</v>
      </c>
      <c r="AD56" s="2">
        <v>30.540500000000002</v>
      </c>
      <c r="AE56" s="2">
        <v>31.018000000000001</v>
      </c>
      <c r="AF56" s="2">
        <v>40.994</v>
      </c>
      <c r="AG56" s="2">
        <v>77.4114</v>
      </c>
      <c r="AH56" s="2">
        <v>35.020600000000002</v>
      </c>
      <c r="AI56" s="2">
        <v>38.022500000000001</v>
      </c>
      <c r="AJ56" s="2">
        <v>53.381999999999998</v>
      </c>
      <c r="AK56" s="2">
        <v>41.411999999999999</v>
      </c>
    </row>
    <row r="57" spans="2:37">
      <c r="B57" s="128">
        <v>51</v>
      </c>
      <c r="C57" s="2">
        <f t="shared" si="0"/>
        <v>5.0999999999999996</v>
      </c>
      <c r="D57" s="2">
        <v>40.163400000000003</v>
      </c>
      <c r="E57" s="2">
        <v>42.170400000000001</v>
      </c>
      <c r="F57" s="2">
        <v>46.877800000000001</v>
      </c>
      <c r="G57" s="2">
        <v>60.488900000000001</v>
      </c>
      <c r="H57" s="2">
        <v>49.640700000000002</v>
      </c>
      <c r="I57" s="2">
        <v>35.248100000000001</v>
      </c>
      <c r="J57" s="2">
        <v>52.811100000000003</v>
      </c>
      <c r="K57" s="2">
        <v>46.507399999999997</v>
      </c>
      <c r="L57" s="2">
        <v>48.348100000000002</v>
      </c>
      <c r="M57" s="2"/>
      <c r="N57" s="2">
        <v>27.399100000000001</v>
      </c>
      <c r="O57" s="2">
        <v>20.128599999999999</v>
      </c>
      <c r="P57" s="2">
        <v>9.9484999999999992</v>
      </c>
      <c r="Q57" s="2">
        <v>44.646999999999998</v>
      </c>
      <c r="R57" s="2">
        <v>38.4574</v>
      </c>
      <c r="S57" s="2">
        <v>44.8992</v>
      </c>
      <c r="T57" s="2">
        <v>51.409700000000001</v>
      </c>
      <c r="U57" s="2">
        <v>66.702399999999997</v>
      </c>
      <c r="V57" s="2">
        <v>32.5</v>
      </c>
      <c r="W57" s="2">
        <v>33.285699999999999</v>
      </c>
      <c r="X57" s="2"/>
      <c r="Y57" s="2"/>
      <c r="Z57" s="2">
        <v>65.3947</v>
      </c>
      <c r="AA57" s="2">
        <v>29.683</v>
      </c>
      <c r="AB57" s="2">
        <v>22.8489</v>
      </c>
      <c r="AC57" s="2">
        <v>43.258299999999998</v>
      </c>
      <c r="AD57" s="2">
        <v>29.975999999999999</v>
      </c>
      <c r="AE57" s="2">
        <v>38.540500000000002</v>
      </c>
      <c r="AF57" s="2">
        <v>42.2943</v>
      </c>
      <c r="AG57" s="2">
        <v>82.153199999999998</v>
      </c>
      <c r="AH57" s="2">
        <v>33.448599999999999</v>
      </c>
      <c r="AI57" s="2">
        <v>38.378300000000003</v>
      </c>
      <c r="AJ57" s="2">
        <v>52.7453</v>
      </c>
      <c r="AK57" s="2">
        <v>42.767800000000001</v>
      </c>
    </row>
    <row r="58" spans="2:37">
      <c r="B58" s="128">
        <v>52</v>
      </c>
      <c r="C58" s="2">
        <f t="shared" si="0"/>
        <v>5.2</v>
      </c>
      <c r="D58" s="2">
        <v>39.8581</v>
      </c>
      <c r="E58" s="2">
        <v>42.185200000000002</v>
      </c>
      <c r="F58" s="2">
        <v>45.2333</v>
      </c>
      <c r="G58" s="2">
        <v>60.903700000000001</v>
      </c>
      <c r="H58" s="2">
        <v>50.255600000000001</v>
      </c>
      <c r="I58" s="2">
        <v>35.088900000000002</v>
      </c>
      <c r="J58" s="2">
        <v>50.966700000000003</v>
      </c>
      <c r="K58" s="2">
        <v>45.551900000000003</v>
      </c>
      <c r="L58" s="2">
        <v>47.796300000000002</v>
      </c>
      <c r="M58" s="2"/>
      <c r="N58" s="2">
        <v>28.364699999999999</v>
      </c>
      <c r="O58" s="2">
        <v>19.7591</v>
      </c>
      <c r="P58" s="2">
        <v>10.230399999999999</v>
      </c>
      <c r="Q58" s="2">
        <v>45.716999999999999</v>
      </c>
      <c r="R58" s="2">
        <v>38.0349</v>
      </c>
      <c r="S58" s="2">
        <v>43.461199999999998</v>
      </c>
      <c r="T58" s="2">
        <v>52.3889</v>
      </c>
      <c r="U58" s="2">
        <v>65.341300000000004</v>
      </c>
      <c r="V58" s="2">
        <v>33.56</v>
      </c>
      <c r="W58" s="2">
        <v>30.904800000000002</v>
      </c>
      <c r="X58" s="2"/>
      <c r="Y58" s="2"/>
      <c r="Z58" s="2">
        <v>64.405299999999997</v>
      </c>
      <c r="AA58" s="2">
        <v>29.7117</v>
      </c>
      <c r="AB58" s="2">
        <v>21.453199999999999</v>
      </c>
      <c r="AC58" s="2">
        <v>44.2042</v>
      </c>
      <c r="AD58" s="2">
        <v>30.579599999999999</v>
      </c>
      <c r="AE58" s="2">
        <v>41.813800000000001</v>
      </c>
      <c r="AF58" s="2">
        <v>40.988</v>
      </c>
      <c r="AG58" s="2">
        <v>80.255300000000005</v>
      </c>
      <c r="AH58" s="2">
        <v>33.012300000000003</v>
      </c>
      <c r="AI58" s="2">
        <v>38.445700000000002</v>
      </c>
      <c r="AJ58" s="2">
        <v>51.427</v>
      </c>
      <c r="AK58" s="2">
        <v>43.958799999999997</v>
      </c>
    </row>
    <row r="59" spans="2:37">
      <c r="B59" s="128">
        <v>53</v>
      </c>
      <c r="C59" s="2">
        <f t="shared" si="0"/>
        <v>5.3</v>
      </c>
      <c r="D59" s="2">
        <v>39.879600000000003</v>
      </c>
      <c r="E59" s="2">
        <v>42.285200000000003</v>
      </c>
      <c r="F59" s="2">
        <v>43.514800000000001</v>
      </c>
      <c r="G59" s="2">
        <v>60.762999999999998</v>
      </c>
      <c r="H59" s="2">
        <v>51.1815</v>
      </c>
      <c r="I59" s="2">
        <v>34.337000000000003</v>
      </c>
      <c r="J59" s="2">
        <v>49.188899999999997</v>
      </c>
      <c r="K59" s="2">
        <v>44.963000000000001</v>
      </c>
      <c r="L59" s="2">
        <v>47.477800000000002</v>
      </c>
      <c r="M59" s="2"/>
      <c r="N59" s="2">
        <v>28.113600000000002</v>
      </c>
      <c r="O59" s="2">
        <v>19.815200000000001</v>
      </c>
      <c r="P59" s="2">
        <v>10.469799999999999</v>
      </c>
      <c r="Q59" s="2">
        <v>45.667000000000002</v>
      </c>
      <c r="R59" s="2">
        <v>38.205399999999997</v>
      </c>
      <c r="S59" s="2">
        <v>46.717100000000002</v>
      </c>
      <c r="T59" s="2">
        <v>52.520800000000001</v>
      </c>
      <c r="U59" s="2">
        <v>64.757900000000006</v>
      </c>
      <c r="V59" s="2">
        <v>34.906999999999996</v>
      </c>
      <c r="W59" s="2">
        <v>30.3889</v>
      </c>
      <c r="X59" s="2"/>
      <c r="Y59" s="2"/>
      <c r="Z59" s="2">
        <v>63.354700000000001</v>
      </c>
      <c r="AA59" s="2">
        <v>29.944800000000001</v>
      </c>
      <c r="AB59" s="2">
        <v>19.676300000000001</v>
      </c>
      <c r="AC59" s="2">
        <v>45.360399999999998</v>
      </c>
      <c r="AD59" s="2">
        <v>30.552600000000002</v>
      </c>
      <c r="AE59" s="2">
        <v>42.330300000000001</v>
      </c>
      <c r="AF59" s="2">
        <v>40.186199999999999</v>
      </c>
      <c r="AG59" s="2">
        <v>79.933899999999994</v>
      </c>
      <c r="AH59" s="2">
        <v>34.148099999999999</v>
      </c>
      <c r="AI59" s="2">
        <v>39.857700000000001</v>
      </c>
      <c r="AJ59" s="2">
        <v>51.333300000000001</v>
      </c>
      <c r="AK59" s="2">
        <v>44.734099999999998</v>
      </c>
    </row>
    <row r="60" spans="2:37">
      <c r="B60" s="128">
        <v>54</v>
      </c>
      <c r="C60" s="2">
        <f t="shared" si="0"/>
        <v>5.4</v>
      </c>
      <c r="D60" s="2">
        <v>40.9634</v>
      </c>
      <c r="E60" s="2">
        <v>42.225900000000003</v>
      </c>
      <c r="F60" s="2">
        <v>41.851900000000001</v>
      </c>
      <c r="G60" s="2">
        <v>61.855600000000003</v>
      </c>
      <c r="H60" s="2">
        <v>52.244399999999999</v>
      </c>
      <c r="I60" s="2">
        <v>34.118499999999997</v>
      </c>
      <c r="J60" s="2">
        <v>48.255600000000001</v>
      </c>
      <c r="K60" s="2">
        <v>44.622199999999999</v>
      </c>
      <c r="L60" s="2">
        <v>47.518500000000003</v>
      </c>
      <c r="M60" s="2"/>
      <c r="N60" s="2">
        <v>27.713000000000001</v>
      </c>
      <c r="O60" s="2">
        <v>20.2681</v>
      </c>
      <c r="P60" s="2">
        <v>10.950799999999999</v>
      </c>
      <c r="Q60" s="2">
        <v>46.81</v>
      </c>
      <c r="R60" s="2">
        <v>40.507800000000003</v>
      </c>
      <c r="S60" s="2">
        <v>46.868200000000002</v>
      </c>
      <c r="T60" s="2">
        <v>51.836799999999997</v>
      </c>
      <c r="U60" s="2">
        <v>64.527799999999999</v>
      </c>
      <c r="V60" s="2">
        <v>35.606999999999999</v>
      </c>
      <c r="W60" s="2">
        <v>31.714300000000001</v>
      </c>
      <c r="X60" s="2"/>
      <c r="Y60" s="2"/>
      <c r="Z60" s="2">
        <v>62.103999999999999</v>
      </c>
      <c r="AA60" s="2">
        <v>30.773</v>
      </c>
      <c r="AB60" s="2">
        <v>17.450800000000001</v>
      </c>
      <c r="AC60" s="2">
        <v>46.027000000000001</v>
      </c>
      <c r="AD60" s="2">
        <v>29.366399999999999</v>
      </c>
      <c r="AE60" s="2">
        <v>38.870899999999999</v>
      </c>
      <c r="AF60" s="2">
        <v>40.8108</v>
      </c>
      <c r="AG60" s="2">
        <v>78.219200000000001</v>
      </c>
      <c r="AH60" s="2">
        <v>35.893000000000001</v>
      </c>
      <c r="AI60" s="2">
        <v>40.700400000000002</v>
      </c>
      <c r="AJ60" s="2">
        <v>51.5655</v>
      </c>
      <c r="AK60" s="2">
        <v>43.782800000000002</v>
      </c>
    </row>
    <row r="61" spans="2:37">
      <c r="B61" s="128">
        <v>55</v>
      </c>
      <c r="C61" s="2">
        <f t="shared" si="0"/>
        <v>5.5</v>
      </c>
      <c r="D61" s="2">
        <v>41.286000000000001</v>
      </c>
      <c r="E61" s="2">
        <v>42.033299999999997</v>
      </c>
      <c r="F61" s="2">
        <v>40.5593</v>
      </c>
      <c r="G61" s="2">
        <v>61.955599999999997</v>
      </c>
      <c r="H61" s="2">
        <v>53.237000000000002</v>
      </c>
      <c r="I61" s="2">
        <v>34.740699999999997</v>
      </c>
      <c r="J61" s="2">
        <v>47.996299999999998</v>
      </c>
      <c r="K61" s="2">
        <v>44.744399999999999</v>
      </c>
      <c r="L61" s="2">
        <v>48.066699999999997</v>
      </c>
      <c r="M61" s="2"/>
      <c r="N61" s="2">
        <v>26.974599999999999</v>
      </c>
      <c r="O61" s="2">
        <v>19.646699999999999</v>
      </c>
      <c r="P61" s="2">
        <v>11.366899999999999</v>
      </c>
      <c r="Q61" s="2">
        <v>47.38</v>
      </c>
      <c r="R61" s="2">
        <v>40.127899999999997</v>
      </c>
      <c r="S61" s="2">
        <v>48.286799999999999</v>
      </c>
      <c r="T61" s="2">
        <v>52.3611</v>
      </c>
      <c r="U61" s="2">
        <v>64.611099999999993</v>
      </c>
      <c r="V61" s="2">
        <v>35.552999999999997</v>
      </c>
      <c r="W61" s="2">
        <v>32.515900000000002</v>
      </c>
      <c r="X61" s="2"/>
      <c r="Y61" s="2"/>
      <c r="Z61" s="2">
        <v>60.842700000000001</v>
      </c>
      <c r="AA61" s="2">
        <v>31.445799999999998</v>
      </c>
      <c r="AB61" s="2">
        <v>16.194199999999999</v>
      </c>
      <c r="AC61" s="2">
        <v>44.9099</v>
      </c>
      <c r="AD61" s="2">
        <v>30.2102</v>
      </c>
      <c r="AE61" s="2">
        <v>37.516500000000001</v>
      </c>
      <c r="AF61" s="2">
        <v>41.9009</v>
      </c>
      <c r="AG61" s="2">
        <v>78.468500000000006</v>
      </c>
      <c r="AH61" s="2">
        <v>37.987699999999997</v>
      </c>
      <c r="AI61" s="2">
        <v>40.400700000000001</v>
      </c>
      <c r="AJ61" s="2">
        <v>51.9026</v>
      </c>
      <c r="AK61" s="2">
        <v>41.734099999999998</v>
      </c>
    </row>
    <row r="62" spans="2:37">
      <c r="B62" s="128">
        <v>56</v>
      </c>
      <c r="C62" s="2">
        <f t="shared" si="0"/>
        <v>5.6</v>
      </c>
      <c r="D62" s="2">
        <v>42.440899999999999</v>
      </c>
      <c r="E62" s="2">
        <v>41.7074</v>
      </c>
      <c r="F62" s="2">
        <v>39.577800000000003</v>
      </c>
      <c r="G62" s="2">
        <v>61.996299999999998</v>
      </c>
      <c r="H62" s="2">
        <v>54.088900000000002</v>
      </c>
      <c r="I62" s="2">
        <v>35.333300000000001</v>
      </c>
      <c r="J62" s="2">
        <v>48.607399999999998</v>
      </c>
      <c r="K62" s="2">
        <v>45.337000000000003</v>
      </c>
      <c r="L62" s="2">
        <v>48.911099999999998</v>
      </c>
      <c r="M62" s="2"/>
      <c r="N62" s="2">
        <v>26.167400000000001</v>
      </c>
      <c r="O62" s="2">
        <v>21.264500000000002</v>
      </c>
      <c r="P62" s="2">
        <v>11.1723</v>
      </c>
      <c r="Q62" s="2">
        <v>47.457000000000001</v>
      </c>
      <c r="R62" s="2">
        <v>39.593000000000004</v>
      </c>
      <c r="S62" s="2">
        <v>47.837200000000003</v>
      </c>
      <c r="T62" s="2">
        <v>54.006900000000002</v>
      </c>
      <c r="U62" s="2">
        <v>65.4405</v>
      </c>
      <c r="V62" s="2">
        <v>34.32</v>
      </c>
      <c r="W62" s="2">
        <v>33.841299999999997</v>
      </c>
      <c r="X62" s="2"/>
      <c r="Y62" s="2"/>
      <c r="Z62" s="2">
        <v>60.247999999999998</v>
      </c>
      <c r="AA62" s="2">
        <v>31.662600000000001</v>
      </c>
      <c r="AB62" s="2">
        <v>15.961600000000001</v>
      </c>
      <c r="AC62" s="2">
        <v>43.945900000000002</v>
      </c>
      <c r="AD62" s="2">
        <v>32.033000000000001</v>
      </c>
      <c r="AE62" s="2">
        <v>36.417400000000001</v>
      </c>
      <c r="AF62" s="2">
        <v>42.729700000000001</v>
      </c>
      <c r="AG62" s="2">
        <v>78.252300000000005</v>
      </c>
      <c r="AH62" s="2">
        <v>40.189300000000003</v>
      </c>
      <c r="AI62" s="2">
        <v>41.206000000000003</v>
      </c>
      <c r="AJ62" s="2">
        <v>53.292099999999998</v>
      </c>
      <c r="AK62" s="2">
        <v>40.808999999999997</v>
      </c>
    </row>
    <row r="63" spans="2:37">
      <c r="B63" s="128">
        <v>57</v>
      </c>
      <c r="C63" s="2">
        <f t="shared" si="0"/>
        <v>5.7</v>
      </c>
      <c r="D63" s="2">
        <v>43.6753</v>
      </c>
      <c r="E63" s="2">
        <v>41.507399999999997</v>
      </c>
      <c r="F63" s="2">
        <v>38.7926</v>
      </c>
      <c r="G63" s="2">
        <v>60.225900000000003</v>
      </c>
      <c r="H63" s="2">
        <v>55.507399999999997</v>
      </c>
      <c r="I63" s="2">
        <v>35.222200000000001</v>
      </c>
      <c r="J63" s="2">
        <v>49.911099999999998</v>
      </c>
      <c r="K63" s="2">
        <v>45.855600000000003</v>
      </c>
      <c r="L63" s="2">
        <v>49.5852</v>
      </c>
      <c r="M63" s="2"/>
      <c r="N63" s="2">
        <v>24.639800000000001</v>
      </c>
      <c r="O63" s="2">
        <v>21.612300000000001</v>
      </c>
      <c r="P63" s="2">
        <v>10.982100000000001</v>
      </c>
      <c r="Q63" s="2">
        <v>48.667000000000002</v>
      </c>
      <c r="R63" s="2">
        <v>38.480600000000003</v>
      </c>
      <c r="S63" s="2">
        <v>49.003900000000002</v>
      </c>
      <c r="T63" s="2">
        <v>54.156199999999998</v>
      </c>
      <c r="U63" s="2">
        <v>66.710300000000004</v>
      </c>
      <c r="V63" s="2">
        <v>34.387</v>
      </c>
      <c r="W63" s="2">
        <v>36.507899999999999</v>
      </c>
      <c r="X63" s="2"/>
      <c r="Y63" s="2"/>
      <c r="Z63" s="2">
        <v>60.093299999999999</v>
      </c>
      <c r="AA63" s="2">
        <v>32.157499999999999</v>
      </c>
      <c r="AB63" s="2">
        <v>15.94</v>
      </c>
      <c r="AC63" s="2">
        <v>43.375399999999999</v>
      </c>
      <c r="AD63" s="2">
        <v>30.994</v>
      </c>
      <c r="AE63" s="2">
        <v>36.363399999999999</v>
      </c>
      <c r="AF63" s="2">
        <v>42.4925</v>
      </c>
      <c r="AG63" s="2">
        <v>75.97</v>
      </c>
      <c r="AH63" s="2">
        <v>42.971200000000003</v>
      </c>
      <c r="AI63" s="2">
        <v>40.891399999999997</v>
      </c>
      <c r="AJ63" s="2">
        <v>52.329599999999999</v>
      </c>
      <c r="AK63" s="2">
        <v>39.033700000000003</v>
      </c>
    </row>
    <row r="64" spans="2:37">
      <c r="B64" s="128">
        <v>58</v>
      </c>
      <c r="C64" s="2">
        <f t="shared" si="0"/>
        <v>5.8</v>
      </c>
      <c r="D64" s="2">
        <v>44.8645</v>
      </c>
      <c r="E64" s="2">
        <v>41.670400000000001</v>
      </c>
      <c r="F64" s="2">
        <v>38.063000000000002</v>
      </c>
      <c r="G64" s="2">
        <v>60.240699999999997</v>
      </c>
      <c r="H64" s="2">
        <v>57.340699999999998</v>
      </c>
      <c r="I64" s="2">
        <v>36.6815</v>
      </c>
      <c r="J64" s="2">
        <v>51.4741</v>
      </c>
      <c r="K64" s="2">
        <v>46.381500000000003</v>
      </c>
      <c r="L64" s="2">
        <v>49.007399999999997</v>
      </c>
      <c r="M64" s="2"/>
      <c r="N64" s="2">
        <v>23.0105</v>
      </c>
      <c r="O64" s="2">
        <v>20.878599999999999</v>
      </c>
      <c r="P64" s="2">
        <v>11.7584</v>
      </c>
      <c r="Q64" s="2">
        <v>45.906999999999996</v>
      </c>
      <c r="R64" s="2">
        <v>39.166699999999999</v>
      </c>
      <c r="S64" s="2">
        <v>44.8992</v>
      </c>
      <c r="T64" s="2">
        <v>53.246499999999997</v>
      </c>
      <c r="U64" s="2">
        <v>67.452399999999997</v>
      </c>
      <c r="V64" s="2">
        <v>34.813000000000002</v>
      </c>
      <c r="W64" s="2">
        <v>39.127000000000002</v>
      </c>
      <c r="X64" s="2"/>
      <c r="Y64" s="2"/>
      <c r="Z64" s="2">
        <v>59.792000000000002</v>
      </c>
      <c r="AA64" s="2">
        <v>32.697299999999998</v>
      </c>
      <c r="AB64" s="2">
        <v>15.7506</v>
      </c>
      <c r="AC64" s="2">
        <v>43.2913</v>
      </c>
      <c r="AD64" s="2">
        <v>30.654699999999998</v>
      </c>
      <c r="AE64" s="2">
        <v>34.231200000000001</v>
      </c>
      <c r="AF64" s="2">
        <v>38.471499999999999</v>
      </c>
      <c r="AG64" s="2">
        <v>77.660700000000006</v>
      </c>
      <c r="AH64" s="2">
        <v>44.625500000000002</v>
      </c>
      <c r="AI64" s="2">
        <v>40.119900000000001</v>
      </c>
      <c r="AJ64" s="2">
        <v>50.895099999999999</v>
      </c>
      <c r="AK64" s="2">
        <v>37.464399999999998</v>
      </c>
    </row>
    <row r="65" spans="2:37">
      <c r="B65" s="128">
        <v>59</v>
      </c>
      <c r="C65" s="2">
        <f t="shared" si="0"/>
        <v>5.9</v>
      </c>
      <c r="D65" s="2">
        <v>44.939799999999998</v>
      </c>
      <c r="E65" s="2">
        <v>41.751899999999999</v>
      </c>
      <c r="F65" s="2">
        <v>37.2333</v>
      </c>
      <c r="G65" s="2">
        <v>60.322200000000002</v>
      </c>
      <c r="H65" s="2">
        <v>58.7926</v>
      </c>
      <c r="I65" s="2">
        <v>36.096299999999999</v>
      </c>
      <c r="J65" s="2">
        <v>52.963000000000001</v>
      </c>
      <c r="K65" s="2">
        <v>46.5593</v>
      </c>
      <c r="L65" s="2">
        <v>47.770400000000002</v>
      </c>
      <c r="M65" s="2"/>
      <c r="N65" s="2">
        <v>22.3827</v>
      </c>
      <c r="O65" s="2">
        <v>21.342400000000001</v>
      </c>
      <c r="P65" s="2">
        <v>12.570499999999999</v>
      </c>
      <c r="Q65" s="2">
        <v>45.411000000000001</v>
      </c>
      <c r="R65" s="2">
        <v>38.976700000000001</v>
      </c>
      <c r="S65" s="2">
        <v>43.624000000000002</v>
      </c>
      <c r="T65" s="2">
        <v>51.357599999999998</v>
      </c>
      <c r="U65" s="2">
        <v>66.361099999999993</v>
      </c>
      <c r="V65" s="2">
        <v>36.28</v>
      </c>
      <c r="W65" s="2">
        <v>40.047600000000003</v>
      </c>
      <c r="X65" s="2"/>
      <c r="Y65" s="2"/>
      <c r="Z65" s="2">
        <v>59.655999999999999</v>
      </c>
      <c r="AA65" s="2">
        <v>33.128799999999998</v>
      </c>
      <c r="AB65" s="2">
        <v>15.285399999999999</v>
      </c>
      <c r="AC65" s="2">
        <v>43.837800000000001</v>
      </c>
      <c r="AD65" s="2">
        <v>29.927900000000001</v>
      </c>
      <c r="AE65" s="2">
        <v>31.954999999999998</v>
      </c>
      <c r="AF65" s="2">
        <v>35.994</v>
      </c>
      <c r="AG65" s="2">
        <v>83.216200000000001</v>
      </c>
      <c r="AH65" s="2">
        <v>46.004100000000001</v>
      </c>
      <c r="AI65" s="2">
        <v>40.685400000000001</v>
      </c>
      <c r="AJ65" s="2">
        <v>51.932600000000001</v>
      </c>
      <c r="AK65" s="2">
        <v>38.104900000000001</v>
      </c>
    </row>
    <row r="66" spans="2:37">
      <c r="B66" s="128">
        <v>60</v>
      </c>
      <c r="C66" s="2">
        <f t="shared" si="0"/>
        <v>6</v>
      </c>
      <c r="D66" s="2">
        <v>44.210799999999999</v>
      </c>
      <c r="E66" s="2">
        <v>41.9148</v>
      </c>
      <c r="F66" s="2">
        <v>36.551900000000003</v>
      </c>
      <c r="G66" s="2">
        <v>60.262999999999998</v>
      </c>
      <c r="H66" s="2">
        <v>58.718499999999999</v>
      </c>
      <c r="I66" s="2">
        <v>37</v>
      </c>
      <c r="J66" s="2">
        <v>53.625900000000001</v>
      </c>
      <c r="K66" s="2">
        <v>46.3</v>
      </c>
      <c r="L66" s="2">
        <v>46.614800000000002</v>
      </c>
      <c r="M66" s="2"/>
      <c r="N66" s="2">
        <v>22.1555</v>
      </c>
      <c r="O66" s="2">
        <v>21.121400000000001</v>
      </c>
      <c r="P66" s="2">
        <v>13.814299999999999</v>
      </c>
      <c r="Q66" s="2">
        <v>45.735999999999997</v>
      </c>
      <c r="R66" s="2">
        <v>38.918599999999998</v>
      </c>
      <c r="S66" s="2">
        <v>39.6783</v>
      </c>
      <c r="T66" s="2">
        <v>51.510399999999997</v>
      </c>
      <c r="U66" s="2">
        <v>64.603200000000001</v>
      </c>
      <c r="V66" s="2">
        <v>34.087000000000003</v>
      </c>
      <c r="W66" s="2">
        <v>41.8095</v>
      </c>
      <c r="X66" s="2"/>
      <c r="Y66" s="2"/>
      <c r="Z66" s="2">
        <v>59.677300000000002</v>
      </c>
      <c r="AA66" s="2">
        <v>33.918199999999999</v>
      </c>
      <c r="AB66" s="2">
        <v>14.827299999999999</v>
      </c>
      <c r="AC66" s="2">
        <v>45.054099999999998</v>
      </c>
      <c r="AD66" s="2">
        <v>32.579599999999999</v>
      </c>
      <c r="AE66" s="2">
        <v>31.624600000000001</v>
      </c>
      <c r="AF66" s="2">
        <v>34.621600000000001</v>
      </c>
      <c r="AG66" s="2">
        <v>84.3904</v>
      </c>
      <c r="AH66" s="2">
        <v>47.691400000000002</v>
      </c>
      <c r="AI66" s="2">
        <v>38.984999999999999</v>
      </c>
      <c r="AJ66" s="2">
        <v>53.771500000000003</v>
      </c>
      <c r="AK66" s="2">
        <v>40.621699999999997</v>
      </c>
    </row>
    <row r="67" spans="2:37">
      <c r="B67" s="128">
        <v>61</v>
      </c>
      <c r="C67" s="2">
        <f t="shared" si="0"/>
        <v>6.1</v>
      </c>
      <c r="D67" s="2">
        <v>44.2151</v>
      </c>
      <c r="E67" s="2">
        <v>42.103700000000003</v>
      </c>
      <c r="F67" s="2">
        <v>35.985199999999999</v>
      </c>
      <c r="G67" s="2">
        <v>59.5259</v>
      </c>
      <c r="H67" s="2">
        <v>58.1111</v>
      </c>
      <c r="I67" s="2">
        <v>35.807400000000001</v>
      </c>
      <c r="J67" s="2">
        <v>53.851900000000001</v>
      </c>
      <c r="K67" s="2">
        <v>45.555599999999998</v>
      </c>
      <c r="L67" s="2">
        <v>45.7333</v>
      </c>
      <c r="M67" s="2"/>
      <c r="N67" s="2">
        <v>20.828099999999999</v>
      </c>
      <c r="O67" s="2">
        <v>22.099599999999999</v>
      </c>
      <c r="P67" s="2">
        <v>15.3087</v>
      </c>
      <c r="Q67" s="2">
        <v>45.884</v>
      </c>
      <c r="R67" s="2">
        <v>38.046500000000002</v>
      </c>
      <c r="S67" s="2">
        <v>39.015500000000003</v>
      </c>
      <c r="T67" s="2">
        <v>51.6736</v>
      </c>
      <c r="U67" s="2">
        <v>62.202399999999997</v>
      </c>
      <c r="V67" s="2">
        <v>37.799999999999997</v>
      </c>
      <c r="W67" s="2">
        <v>45.761899999999997</v>
      </c>
      <c r="X67" s="2"/>
      <c r="Y67" s="2"/>
      <c r="Z67" s="2">
        <v>59.856000000000002</v>
      </c>
      <c r="AA67" s="2">
        <v>34.7239</v>
      </c>
      <c r="AB67" s="2">
        <v>14.810600000000001</v>
      </c>
      <c r="AC67" s="2">
        <v>46.7958</v>
      </c>
      <c r="AD67" s="2">
        <v>32.330300000000001</v>
      </c>
      <c r="AE67" s="2">
        <v>28.6006</v>
      </c>
      <c r="AF67" s="2">
        <v>34.654699999999998</v>
      </c>
      <c r="AG67" s="2">
        <v>84.099100000000007</v>
      </c>
      <c r="AH67" s="2">
        <v>49.390900000000002</v>
      </c>
      <c r="AI67" s="2">
        <v>38.314599999999999</v>
      </c>
      <c r="AJ67" s="2">
        <v>55.411999999999999</v>
      </c>
      <c r="AK67" s="2">
        <v>41.6404</v>
      </c>
    </row>
    <row r="68" spans="2:37">
      <c r="B68" s="128">
        <v>62</v>
      </c>
      <c r="C68" s="2">
        <f t="shared" si="0"/>
        <v>6.2</v>
      </c>
      <c r="D68" s="2">
        <v>44.462400000000002</v>
      </c>
      <c r="E68" s="2">
        <v>42.177799999999998</v>
      </c>
      <c r="F68" s="2">
        <v>36.363</v>
      </c>
      <c r="G68" s="2">
        <v>58.381500000000003</v>
      </c>
      <c r="H68" s="2">
        <v>57.859299999999998</v>
      </c>
      <c r="I68" s="2">
        <v>36.363</v>
      </c>
      <c r="J68" s="2">
        <v>53.307400000000001</v>
      </c>
      <c r="K68" s="2">
        <v>45.125900000000001</v>
      </c>
      <c r="L68" s="2">
        <v>45.225900000000003</v>
      </c>
      <c r="M68" s="2"/>
      <c r="N68" s="2">
        <v>19.6981</v>
      </c>
      <c r="O68" s="2">
        <v>22.183</v>
      </c>
      <c r="P68" s="2">
        <v>16.955300000000001</v>
      </c>
      <c r="Q68" s="2">
        <v>46.476999999999997</v>
      </c>
      <c r="R68" s="2">
        <v>36.732599999999998</v>
      </c>
      <c r="S68" s="2">
        <v>38.748100000000001</v>
      </c>
      <c r="T68" s="2">
        <v>51.645800000000001</v>
      </c>
      <c r="U68" s="2">
        <v>60.035699999999999</v>
      </c>
      <c r="V68" s="2">
        <v>43.186999999999998</v>
      </c>
      <c r="W68" s="2">
        <v>47.253999999999998</v>
      </c>
      <c r="X68" s="2"/>
      <c r="Y68" s="2"/>
      <c r="Z68" s="2">
        <v>59.829300000000003</v>
      </c>
      <c r="AA68" s="2">
        <v>34.580800000000004</v>
      </c>
      <c r="AB68" s="2">
        <v>15.1007</v>
      </c>
      <c r="AC68" s="2">
        <v>48.744700000000002</v>
      </c>
      <c r="AD68" s="2">
        <v>30.861899999999999</v>
      </c>
      <c r="AE68" s="2">
        <v>32.3123</v>
      </c>
      <c r="AF68" s="2">
        <v>30.342300000000002</v>
      </c>
      <c r="AG68" s="2">
        <v>82.474500000000006</v>
      </c>
      <c r="AH68" s="2">
        <v>51.177</v>
      </c>
      <c r="AI68" s="2">
        <v>38.381999999999998</v>
      </c>
      <c r="AJ68" s="2">
        <v>55.059899999999999</v>
      </c>
      <c r="AK68" s="2">
        <v>42.509399999999999</v>
      </c>
    </row>
    <row r="69" spans="2:37">
      <c r="B69" s="128">
        <v>63</v>
      </c>
      <c r="C69" s="2">
        <f t="shared" si="0"/>
        <v>6.3</v>
      </c>
      <c r="D69" s="2">
        <v>44.320399999999999</v>
      </c>
      <c r="E69" s="2">
        <v>42.262999999999998</v>
      </c>
      <c r="F69" s="2">
        <v>36.822200000000002</v>
      </c>
      <c r="G69" s="2">
        <v>58.448099999999997</v>
      </c>
      <c r="H69" s="2">
        <v>57.781500000000001</v>
      </c>
      <c r="I69" s="2">
        <v>37.892600000000002</v>
      </c>
      <c r="J69" s="2">
        <v>51.788899999999998</v>
      </c>
      <c r="K69" s="2">
        <v>45.036999999999999</v>
      </c>
      <c r="L69" s="2">
        <v>45.103700000000003</v>
      </c>
      <c r="M69" s="2"/>
      <c r="N69" s="2">
        <v>18.795200000000001</v>
      </c>
      <c r="O69" s="2">
        <v>21.789899999999999</v>
      </c>
      <c r="P69" s="2">
        <v>18.738299999999999</v>
      </c>
      <c r="Q69" s="2">
        <v>44.716999999999999</v>
      </c>
      <c r="R69" s="2">
        <v>37.631799999999998</v>
      </c>
      <c r="S69" s="2">
        <v>38.1008</v>
      </c>
      <c r="T69" s="2">
        <v>51.4514</v>
      </c>
      <c r="U69" s="2">
        <v>57.817500000000003</v>
      </c>
      <c r="V69" s="2">
        <v>46.06</v>
      </c>
      <c r="W69" s="2">
        <v>47.825400000000002</v>
      </c>
      <c r="X69" s="2"/>
      <c r="Y69" s="2"/>
      <c r="Z69" s="2">
        <v>59.114699999999999</v>
      </c>
      <c r="AA69" s="2">
        <v>34.331299999999999</v>
      </c>
      <c r="AB69" s="2">
        <v>16.1511</v>
      </c>
      <c r="AC69" s="2">
        <v>50.639600000000002</v>
      </c>
      <c r="AD69" s="2">
        <v>32.123100000000001</v>
      </c>
      <c r="AE69" s="2">
        <v>34.966999999999999</v>
      </c>
      <c r="AF69" s="2">
        <v>26.648599999999998</v>
      </c>
      <c r="AG69" s="2">
        <v>84.645600000000002</v>
      </c>
      <c r="AH69" s="2">
        <v>52.823</v>
      </c>
      <c r="AI69" s="2">
        <v>39.146099999999997</v>
      </c>
      <c r="AJ69" s="2">
        <v>56.123600000000003</v>
      </c>
      <c r="AK69" s="2">
        <v>43.415700000000001</v>
      </c>
    </row>
    <row r="70" spans="2:37">
      <c r="B70" s="128">
        <v>64</v>
      </c>
      <c r="C70" s="2">
        <f t="shared" si="0"/>
        <v>6.4</v>
      </c>
      <c r="D70" s="2">
        <v>44.223700000000001</v>
      </c>
      <c r="E70" s="2">
        <v>42.3889</v>
      </c>
      <c r="F70" s="2">
        <v>37.177799999999998</v>
      </c>
      <c r="G70" s="2">
        <v>59.355600000000003</v>
      </c>
      <c r="H70" s="2">
        <v>57.866700000000002</v>
      </c>
      <c r="I70" s="2">
        <v>38.6111</v>
      </c>
      <c r="J70" s="2">
        <v>50.444400000000002</v>
      </c>
      <c r="K70" s="2">
        <v>44.677799999999998</v>
      </c>
      <c r="L70" s="2">
        <v>45.977800000000002</v>
      </c>
      <c r="M70" s="2"/>
      <c r="N70" s="2">
        <v>18.1495</v>
      </c>
      <c r="O70" s="2">
        <v>22.032599999999999</v>
      </c>
      <c r="P70" s="2">
        <v>19.230399999999999</v>
      </c>
      <c r="Q70" s="2">
        <v>43.646999999999998</v>
      </c>
      <c r="R70" s="2">
        <v>38.476700000000001</v>
      </c>
      <c r="S70" s="2">
        <v>38.8566</v>
      </c>
      <c r="T70" s="2">
        <v>51.475700000000003</v>
      </c>
      <c r="U70" s="2">
        <v>56.333300000000001</v>
      </c>
      <c r="V70" s="2">
        <v>47.707000000000001</v>
      </c>
      <c r="W70" s="2">
        <v>50.714300000000001</v>
      </c>
      <c r="X70" s="2"/>
      <c r="Y70" s="2"/>
      <c r="Z70" s="2">
        <v>58.354700000000001</v>
      </c>
      <c r="AA70" s="2">
        <v>33.499000000000002</v>
      </c>
      <c r="AB70" s="2">
        <v>17.2806</v>
      </c>
      <c r="AC70" s="2">
        <v>52.366399999999999</v>
      </c>
      <c r="AD70" s="2">
        <v>32.786799999999999</v>
      </c>
      <c r="AE70" s="2">
        <v>37.006</v>
      </c>
      <c r="AF70" s="2">
        <v>29.957999999999998</v>
      </c>
      <c r="AG70" s="2">
        <v>81.216200000000001</v>
      </c>
      <c r="AH70" s="2">
        <v>54.139899999999997</v>
      </c>
      <c r="AI70" s="2">
        <v>38.239699999999999</v>
      </c>
      <c r="AJ70" s="2">
        <v>57.962499999999999</v>
      </c>
      <c r="AK70" s="2">
        <v>42.636699999999998</v>
      </c>
    </row>
    <row r="71" spans="2:37">
      <c r="B71" s="128">
        <v>65</v>
      </c>
      <c r="C71" s="2">
        <f t="shared" ref="C71:C134" si="1">B71/10</f>
        <v>6.5</v>
      </c>
      <c r="D71" s="2">
        <v>44.615099999999998</v>
      </c>
      <c r="E71" s="2">
        <v>42.4741</v>
      </c>
      <c r="F71" s="2">
        <v>37.229599999999998</v>
      </c>
      <c r="G71" s="2">
        <v>59.270400000000002</v>
      </c>
      <c r="H71" s="2">
        <v>58.748100000000001</v>
      </c>
      <c r="I71" s="2">
        <v>37.4741</v>
      </c>
      <c r="J71" s="2">
        <v>49.422199999999997</v>
      </c>
      <c r="K71" s="2">
        <v>44.977800000000002</v>
      </c>
      <c r="L71" s="2">
        <v>47.8444</v>
      </c>
      <c r="M71" s="2"/>
      <c r="N71" s="2">
        <v>18.283999999999999</v>
      </c>
      <c r="O71" s="2">
        <v>22.7011</v>
      </c>
      <c r="P71" s="2">
        <v>18.2103</v>
      </c>
      <c r="Q71" s="2">
        <v>45.267000000000003</v>
      </c>
      <c r="R71" s="2">
        <v>38.631799999999998</v>
      </c>
      <c r="S71" s="2">
        <v>37.620199999999997</v>
      </c>
      <c r="T71" s="2">
        <v>51.635399999999997</v>
      </c>
      <c r="U71" s="2">
        <v>55.837299999999999</v>
      </c>
      <c r="V71" s="2">
        <v>45.726999999999997</v>
      </c>
      <c r="W71" s="2">
        <v>54.777799999999999</v>
      </c>
      <c r="X71" s="2"/>
      <c r="Y71" s="2"/>
      <c r="Z71" s="2">
        <v>57.469299999999997</v>
      </c>
      <c r="AA71" s="2">
        <v>33.116599999999998</v>
      </c>
      <c r="AB71" s="2">
        <v>18.031199999999998</v>
      </c>
      <c r="AC71" s="2">
        <v>53.351399999999998</v>
      </c>
      <c r="AD71" s="2">
        <v>32.4985</v>
      </c>
      <c r="AE71" s="2">
        <v>39.774799999999999</v>
      </c>
      <c r="AF71" s="2">
        <v>27.585599999999999</v>
      </c>
      <c r="AG71" s="2">
        <v>79.438400000000001</v>
      </c>
      <c r="AH71" s="2">
        <v>55.181100000000001</v>
      </c>
      <c r="AI71" s="2">
        <v>40.0749</v>
      </c>
      <c r="AJ71" s="2">
        <v>57.138599999999997</v>
      </c>
      <c r="AK71" s="2">
        <v>41.610500000000002</v>
      </c>
    </row>
    <row r="72" spans="2:37">
      <c r="B72" s="128">
        <v>66</v>
      </c>
      <c r="C72" s="2">
        <f t="shared" si="1"/>
        <v>6.6</v>
      </c>
      <c r="D72" s="2">
        <v>45.002200000000002</v>
      </c>
      <c r="E72" s="2">
        <v>42.277799999999999</v>
      </c>
      <c r="F72" s="2">
        <v>36.788899999999998</v>
      </c>
      <c r="G72" s="2">
        <v>56.788899999999998</v>
      </c>
      <c r="H72" s="2">
        <v>59.633299999999998</v>
      </c>
      <c r="I72" s="2">
        <v>38.425899999999999</v>
      </c>
      <c r="J72" s="2">
        <v>48.933300000000003</v>
      </c>
      <c r="K72" s="2">
        <v>45.666699999999999</v>
      </c>
      <c r="L72" s="2">
        <v>49.811100000000003</v>
      </c>
      <c r="M72" s="2"/>
      <c r="N72" s="2">
        <v>18.5321</v>
      </c>
      <c r="O72" s="2">
        <v>22.527200000000001</v>
      </c>
      <c r="P72" s="2">
        <v>17.7942</v>
      </c>
      <c r="Q72" s="2">
        <v>45.508000000000003</v>
      </c>
      <c r="R72" s="2">
        <v>36.496099999999998</v>
      </c>
      <c r="S72" s="2">
        <v>38.282899999999998</v>
      </c>
      <c r="T72" s="2">
        <v>50.333300000000001</v>
      </c>
      <c r="U72" s="2">
        <v>56.027799999999999</v>
      </c>
      <c r="V72" s="2">
        <v>43.52</v>
      </c>
      <c r="W72" s="2">
        <v>56.095199999999998</v>
      </c>
      <c r="X72" s="2"/>
      <c r="Y72" s="2"/>
      <c r="Z72" s="2">
        <v>56.293300000000002</v>
      </c>
      <c r="AA72" s="2">
        <v>32.897799999999997</v>
      </c>
      <c r="AB72" s="2">
        <v>18.474799999999998</v>
      </c>
      <c r="AC72" s="2">
        <v>53.825800000000001</v>
      </c>
      <c r="AD72" s="2">
        <v>31.997</v>
      </c>
      <c r="AE72" s="2">
        <v>36.7027</v>
      </c>
      <c r="AF72" s="2">
        <v>26.927900000000001</v>
      </c>
      <c r="AG72" s="2">
        <v>77.459500000000006</v>
      </c>
      <c r="AH72" s="2">
        <v>55.806600000000003</v>
      </c>
      <c r="AI72" s="2">
        <v>42.277200000000001</v>
      </c>
      <c r="AJ72" s="2">
        <v>57.011200000000002</v>
      </c>
      <c r="AK72" s="2">
        <v>41.936300000000003</v>
      </c>
    </row>
    <row r="73" spans="2:37">
      <c r="B73" s="128">
        <v>67</v>
      </c>
      <c r="C73" s="2">
        <f t="shared" si="1"/>
        <v>6.7</v>
      </c>
      <c r="D73" s="2">
        <v>44.881700000000002</v>
      </c>
      <c r="E73" s="2">
        <v>42.170400000000001</v>
      </c>
      <c r="F73" s="2">
        <v>36.574100000000001</v>
      </c>
      <c r="G73" s="2">
        <v>54.274099999999997</v>
      </c>
      <c r="H73" s="2">
        <v>60.296300000000002</v>
      </c>
      <c r="I73" s="2">
        <v>38.744399999999999</v>
      </c>
      <c r="J73" s="2">
        <v>49.177799999999998</v>
      </c>
      <c r="K73" s="2">
        <v>46.729599999999998</v>
      </c>
      <c r="L73" s="2">
        <v>50.829599999999999</v>
      </c>
      <c r="M73" s="2"/>
      <c r="N73" s="2">
        <v>18.119599999999998</v>
      </c>
      <c r="O73" s="2">
        <v>22.398599999999998</v>
      </c>
      <c r="P73" s="2">
        <v>19.078299999999999</v>
      </c>
      <c r="Q73" s="2">
        <v>46.19</v>
      </c>
      <c r="R73" s="2">
        <v>37.9651</v>
      </c>
      <c r="S73" s="2">
        <v>39.891500000000001</v>
      </c>
      <c r="T73" s="2">
        <v>49.75</v>
      </c>
      <c r="U73" s="2">
        <v>56.178600000000003</v>
      </c>
      <c r="V73" s="2">
        <v>42.826999999999998</v>
      </c>
      <c r="W73" s="2">
        <v>57.372999999999998</v>
      </c>
      <c r="X73" s="2"/>
      <c r="Y73" s="2"/>
      <c r="Z73" s="2">
        <v>54.698700000000002</v>
      </c>
      <c r="AA73" s="2">
        <v>32.625799999999998</v>
      </c>
      <c r="AB73" s="2">
        <v>19.064699999999998</v>
      </c>
      <c r="AC73" s="2">
        <v>52.6937</v>
      </c>
      <c r="AD73" s="2">
        <v>31.747699999999998</v>
      </c>
      <c r="AE73" s="2">
        <v>37.8889</v>
      </c>
      <c r="AF73" s="2">
        <v>31.8979</v>
      </c>
      <c r="AG73" s="2">
        <v>77.432400000000001</v>
      </c>
      <c r="AH73" s="2">
        <v>56.061700000000002</v>
      </c>
      <c r="AI73" s="2">
        <v>42.220999999999997</v>
      </c>
      <c r="AJ73" s="2">
        <v>56.797800000000002</v>
      </c>
      <c r="AK73" s="2">
        <v>43.363300000000002</v>
      </c>
    </row>
    <row r="74" spans="2:37">
      <c r="B74" s="128">
        <v>68</v>
      </c>
      <c r="C74" s="2">
        <f t="shared" si="1"/>
        <v>6.8</v>
      </c>
      <c r="D74" s="2">
        <v>43.5075</v>
      </c>
      <c r="E74" s="2">
        <v>41.9741</v>
      </c>
      <c r="F74" s="2">
        <v>36.8444</v>
      </c>
      <c r="G74" s="2">
        <v>53.511099999999999</v>
      </c>
      <c r="H74" s="2">
        <v>60.9</v>
      </c>
      <c r="I74" s="2">
        <v>40.451900000000002</v>
      </c>
      <c r="J74" s="2">
        <v>50.014800000000001</v>
      </c>
      <c r="K74" s="2">
        <v>47.751899999999999</v>
      </c>
      <c r="L74" s="2">
        <v>51.396299999999997</v>
      </c>
      <c r="M74" s="2"/>
      <c r="N74" s="2">
        <v>18.786200000000001</v>
      </c>
      <c r="O74" s="2">
        <v>22.101400000000002</v>
      </c>
      <c r="P74" s="2">
        <v>20.3736</v>
      </c>
      <c r="Q74" s="2">
        <v>47.066000000000003</v>
      </c>
      <c r="R74" s="2">
        <v>37.530999999999999</v>
      </c>
      <c r="S74" s="2">
        <v>40.538800000000002</v>
      </c>
      <c r="T74" s="2">
        <v>49.6736</v>
      </c>
      <c r="U74" s="2">
        <v>55.781700000000001</v>
      </c>
      <c r="V74" s="2">
        <v>43.313000000000002</v>
      </c>
      <c r="W74" s="2">
        <v>62.127000000000002</v>
      </c>
      <c r="X74" s="2"/>
      <c r="Y74" s="2"/>
      <c r="Z74" s="2">
        <v>53.269300000000001</v>
      </c>
      <c r="AA74" s="2">
        <v>32.0777</v>
      </c>
      <c r="AB74" s="2">
        <v>19.700199999999999</v>
      </c>
      <c r="AC74" s="2">
        <v>51.657699999999998</v>
      </c>
      <c r="AD74" s="2">
        <v>30.117100000000001</v>
      </c>
      <c r="AE74" s="2">
        <v>38.558599999999998</v>
      </c>
      <c r="AF74" s="2">
        <v>32.7928</v>
      </c>
      <c r="AG74" s="2">
        <v>78.426400000000001</v>
      </c>
      <c r="AH74" s="2">
        <v>56.6008</v>
      </c>
      <c r="AI74" s="2">
        <v>44.441899999999997</v>
      </c>
      <c r="AJ74" s="2">
        <v>55.726599999999998</v>
      </c>
      <c r="AK74" s="2">
        <v>44.4831</v>
      </c>
    </row>
    <row r="75" spans="2:37">
      <c r="B75" s="128">
        <v>69</v>
      </c>
      <c r="C75" s="2">
        <f t="shared" si="1"/>
        <v>6.9</v>
      </c>
      <c r="D75" s="2">
        <v>44.187100000000001</v>
      </c>
      <c r="E75" s="2">
        <v>41.885199999999998</v>
      </c>
      <c r="F75" s="2">
        <v>36.863</v>
      </c>
      <c r="G75" s="2">
        <v>53.563000000000002</v>
      </c>
      <c r="H75" s="2">
        <v>61.325899999999997</v>
      </c>
      <c r="I75" s="2">
        <v>40.151899999999998</v>
      </c>
      <c r="J75" s="2">
        <v>50.188899999999997</v>
      </c>
      <c r="K75" s="2">
        <v>48.366700000000002</v>
      </c>
      <c r="L75" s="2">
        <v>51.737000000000002</v>
      </c>
      <c r="M75" s="2"/>
      <c r="N75" s="2">
        <v>19.422999999999998</v>
      </c>
      <c r="O75" s="2">
        <v>22.344200000000001</v>
      </c>
      <c r="P75" s="2">
        <v>22.216999999999999</v>
      </c>
      <c r="Q75" s="2">
        <v>46.667000000000002</v>
      </c>
      <c r="R75" s="2">
        <v>38.201500000000003</v>
      </c>
      <c r="S75" s="2">
        <v>40.658900000000003</v>
      </c>
      <c r="T75" s="2">
        <v>48.9514</v>
      </c>
      <c r="U75" s="2">
        <v>54.3095</v>
      </c>
      <c r="V75" s="2">
        <v>42.192999999999998</v>
      </c>
      <c r="W75" s="2">
        <v>64.777799999999999</v>
      </c>
      <c r="X75" s="2"/>
      <c r="Y75" s="2"/>
      <c r="Z75" s="2">
        <v>52.28</v>
      </c>
      <c r="AA75" s="2">
        <v>32.2393</v>
      </c>
      <c r="AB75" s="2">
        <v>20.187000000000001</v>
      </c>
      <c r="AC75" s="2">
        <v>51.165199999999999</v>
      </c>
      <c r="AD75" s="2">
        <v>29.762799999999999</v>
      </c>
      <c r="AE75" s="2">
        <v>44.246200000000002</v>
      </c>
      <c r="AF75" s="2">
        <v>28.858899999999998</v>
      </c>
      <c r="AG75" s="2">
        <v>77.855900000000005</v>
      </c>
      <c r="AH75" s="2">
        <v>57.666699999999999</v>
      </c>
      <c r="AI75" s="2">
        <v>47.883899999999997</v>
      </c>
      <c r="AJ75" s="2">
        <v>54.108600000000003</v>
      </c>
      <c r="AK75" s="2">
        <v>45.760300000000001</v>
      </c>
    </row>
    <row r="76" spans="2:37">
      <c r="B76" s="128">
        <v>70</v>
      </c>
      <c r="C76" s="2">
        <f t="shared" si="1"/>
        <v>7</v>
      </c>
      <c r="D76" s="2">
        <v>44.890300000000003</v>
      </c>
      <c r="E76" s="2">
        <v>41.877800000000001</v>
      </c>
      <c r="F76" s="2">
        <v>36.8185</v>
      </c>
      <c r="G76" s="2">
        <v>54.822200000000002</v>
      </c>
      <c r="H76" s="2">
        <v>61.7926</v>
      </c>
      <c r="I76" s="2">
        <v>40.2074</v>
      </c>
      <c r="J76" s="2">
        <v>50.3</v>
      </c>
      <c r="K76" s="2">
        <v>48.959299999999999</v>
      </c>
      <c r="L76" s="2">
        <v>51.436999999999998</v>
      </c>
      <c r="M76" s="2"/>
      <c r="N76" s="2">
        <v>19.901299999999999</v>
      </c>
      <c r="O76" s="2">
        <v>22.963799999999999</v>
      </c>
      <c r="P76" s="2">
        <v>23.1678</v>
      </c>
      <c r="Q76" s="2">
        <v>46.414999999999999</v>
      </c>
      <c r="R76" s="2">
        <v>37.585299999999997</v>
      </c>
      <c r="S76" s="2">
        <v>39.887599999999999</v>
      </c>
      <c r="T76" s="2">
        <v>47.538200000000003</v>
      </c>
      <c r="U76" s="2">
        <v>52.476199999999999</v>
      </c>
      <c r="V76" s="2">
        <v>41.813000000000002</v>
      </c>
      <c r="W76" s="2">
        <v>66.507900000000006</v>
      </c>
      <c r="X76" s="2"/>
      <c r="Y76" s="2"/>
      <c r="Z76" s="2">
        <v>51.514699999999998</v>
      </c>
      <c r="AA76" s="2">
        <v>31.842500000000001</v>
      </c>
      <c r="AB76" s="2">
        <v>21.1511</v>
      </c>
      <c r="AC76" s="2">
        <v>50.918900000000001</v>
      </c>
      <c r="AD76" s="2">
        <v>30.1982</v>
      </c>
      <c r="AE76" s="2">
        <v>41.120100000000001</v>
      </c>
      <c r="AF76" s="2">
        <v>33.822800000000001</v>
      </c>
      <c r="AG76" s="2">
        <v>74.909899999999993</v>
      </c>
      <c r="AH76" s="2">
        <v>59.411499999999997</v>
      </c>
      <c r="AI76" s="2">
        <v>49.8277</v>
      </c>
      <c r="AJ76" s="2">
        <v>52.393300000000004</v>
      </c>
      <c r="AK76" s="2">
        <v>47.614199999999997</v>
      </c>
    </row>
    <row r="77" spans="2:37">
      <c r="B77" s="128">
        <v>71</v>
      </c>
      <c r="C77" s="2">
        <f t="shared" si="1"/>
        <v>7.1</v>
      </c>
      <c r="D77" s="2">
        <v>44.716099999999997</v>
      </c>
      <c r="E77" s="2">
        <v>41.9</v>
      </c>
      <c r="F77" s="2">
        <v>36.825899999999997</v>
      </c>
      <c r="G77" s="2">
        <v>55.133299999999998</v>
      </c>
      <c r="H77" s="2">
        <v>61.825899999999997</v>
      </c>
      <c r="I77" s="2">
        <v>40.503700000000002</v>
      </c>
      <c r="J77" s="2">
        <v>50.507399999999997</v>
      </c>
      <c r="K77" s="2">
        <v>49.359299999999998</v>
      </c>
      <c r="L77" s="2">
        <v>50.933300000000003</v>
      </c>
      <c r="M77" s="2"/>
      <c r="N77" s="2">
        <v>20.254100000000001</v>
      </c>
      <c r="O77" s="2">
        <v>23.1159</v>
      </c>
      <c r="P77" s="2">
        <v>22.8949</v>
      </c>
      <c r="Q77" s="2">
        <v>45.220999999999997</v>
      </c>
      <c r="R77" s="2">
        <v>36.2209</v>
      </c>
      <c r="S77" s="2">
        <v>39.6008</v>
      </c>
      <c r="T77" s="2">
        <v>47.204900000000002</v>
      </c>
      <c r="U77" s="2">
        <v>51.035699999999999</v>
      </c>
      <c r="V77" s="2">
        <v>39.58</v>
      </c>
      <c r="W77" s="2">
        <v>65.1905</v>
      </c>
      <c r="X77" s="2"/>
      <c r="Y77" s="2"/>
      <c r="Z77" s="2">
        <v>50.962699999999998</v>
      </c>
      <c r="AA77" s="2">
        <v>31.004100000000001</v>
      </c>
      <c r="AB77" s="2">
        <v>22.131900000000002</v>
      </c>
      <c r="AC77" s="2">
        <v>50.918900000000001</v>
      </c>
      <c r="AD77" s="2">
        <v>30.0931</v>
      </c>
      <c r="AE77" s="2">
        <v>40.360399999999998</v>
      </c>
      <c r="AF77" s="2">
        <v>33.651699999999998</v>
      </c>
      <c r="AG77" s="2">
        <v>73.663700000000006</v>
      </c>
      <c r="AH77" s="2">
        <v>61.596699999999998</v>
      </c>
      <c r="AI77" s="2">
        <v>52.588000000000001</v>
      </c>
      <c r="AJ77" s="2">
        <v>49.913899999999998</v>
      </c>
      <c r="AK77" s="2">
        <v>49.202199999999998</v>
      </c>
    </row>
    <row r="78" spans="2:37">
      <c r="B78" s="128">
        <v>72</v>
      </c>
      <c r="C78" s="2">
        <f t="shared" si="1"/>
        <v>7.2</v>
      </c>
      <c r="D78" s="2">
        <v>45.032299999999999</v>
      </c>
      <c r="E78" s="2">
        <v>42.355600000000003</v>
      </c>
      <c r="F78" s="2">
        <v>37.6</v>
      </c>
      <c r="G78" s="2">
        <v>55.533299999999997</v>
      </c>
      <c r="H78" s="2">
        <v>62.381500000000003</v>
      </c>
      <c r="I78" s="2">
        <v>43.762999999999998</v>
      </c>
      <c r="J78" s="2">
        <v>50.744399999999999</v>
      </c>
      <c r="K78" s="2">
        <v>49.870399999999997</v>
      </c>
      <c r="L78" s="2">
        <v>50.436999999999998</v>
      </c>
      <c r="M78" s="2"/>
      <c r="N78" s="2">
        <v>19.402100000000001</v>
      </c>
      <c r="O78" s="2">
        <v>23.6721</v>
      </c>
      <c r="P78" s="2">
        <v>22.447399999999998</v>
      </c>
      <c r="Q78" s="2">
        <v>45.384</v>
      </c>
      <c r="R78" s="2">
        <v>37.6008</v>
      </c>
      <c r="S78" s="2">
        <v>39.786799999999999</v>
      </c>
      <c r="T78" s="2">
        <v>47.6389</v>
      </c>
      <c r="U78" s="2">
        <v>50.821399999999997</v>
      </c>
      <c r="V78" s="2">
        <v>35.493000000000002</v>
      </c>
      <c r="W78" s="2">
        <v>65.507900000000006</v>
      </c>
      <c r="X78" s="2"/>
      <c r="Y78" s="2"/>
      <c r="Z78" s="2">
        <v>50.6267</v>
      </c>
      <c r="AA78" s="2">
        <v>30.654399999999999</v>
      </c>
      <c r="AB78" s="2">
        <v>22.8249</v>
      </c>
      <c r="AC78" s="2">
        <v>51.315300000000001</v>
      </c>
      <c r="AD78" s="2">
        <v>30.1111</v>
      </c>
      <c r="AE78" s="2">
        <v>39.144100000000002</v>
      </c>
      <c r="AF78" s="2">
        <v>34.714700000000001</v>
      </c>
      <c r="AG78" s="2">
        <v>72.897900000000007</v>
      </c>
      <c r="AH78" s="2">
        <v>63.592599999999997</v>
      </c>
      <c r="AI78" s="2">
        <v>55.599299999999999</v>
      </c>
      <c r="AJ78" s="2">
        <v>47.797800000000002</v>
      </c>
      <c r="AK78" s="2">
        <v>50.524299999999997</v>
      </c>
    </row>
    <row r="79" spans="2:37">
      <c r="B79" s="128">
        <v>73</v>
      </c>
      <c r="C79" s="2">
        <f t="shared" si="1"/>
        <v>7.3</v>
      </c>
      <c r="D79" s="2">
        <v>44.017200000000003</v>
      </c>
      <c r="E79" s="2">
        <v>42.748100000000001</v>
      </c>
      <c r="F79" s="2">
        <v>38.625900000000001</v>
      </c>
      <c r="G79" s="2">
        <v>56.863</v>
      </c>
      <c r="H79" s="2">
        <v>63.107399999999998</v>
      </c>
      <c r="I79" s="2">
        <v>43.7074</v>
      </c>
      <c r="J79" s="2">
        <v>51.048099999999998</v>
      </c>
      <c r="K79" s="2">
        <v>50.303699999999999</v>
      </c>
      <c r="L79" s="2">
        <v>49.966700000000003</v>
      </c>
      <c r="M79" s="2"/>
      <c r="N79" s="2">
        <v>18.029900000000001</v>
      </c>
      <c r="O79" s="2">
        <v>23.023599999999998</v>
      </c>
      <c r="P79" s="2">
        <v>21.841200000000001</v>
      </c>
      <c r="Q79" s="2">
        <v>45.826000000000001</v>
      </c>
      <c r="R79" s="2">
        <v>37.507800000000003</v>
      </c>
      <c r="S79" s="2">
        <v>39.061999999999998</v>
      </c>
      <c r="T79" s="2">
        <v>48.579900000000002</v>
      </c>
      <c r="U79" s="2">
        <v>50.896799999999999</v>
      </c>
      <c r="V79" s="2">
        <v>32.192999999999998</v>
      </c>
      <c r="W79" s="2">
        <v>63.166699999999999</v>
      </c>
      <c r="X79" s="2"/>
      <c r="Y79" s="2"/>
      <c r="Z79" s="2">
        <v>50.410699999999999</v>
      </c>
      <c r="AA79" s="2">
        <v>31.159500000000001</v>
      </c>
      <c r="AB79" s="2">
        <v>24.525200000000002</v>
      </c>
      <c r="AC79" s="2">
        <v>52.03</v>
      </c>
      <c r="AD79" s="2">
        <v>30.009</v>
      </c>
      <c r="AE79" s="2">
        <v>44.417400000000001</v>
      </c>
      <c r="AF79" s="2">
        <v>37.270299999999999</v>
      </c>
      <c r="AG79" s="2">
        <v>73.828800000000001</v>
      </c>
      <c r="AH79" s="2">
        <v>64.880700000000004</v>
      </c>
      <c r="AI79" s="2">
        <v>54.535600000000002</v>
      </c>
      <c r="AJ79" s="2">
        <v>47.247199999999999</v>
      </c>
      <c r="AK79" s="2">
        <v>52.479399999999998</v>
      </c>
    </row>
    <row r="80" spans="2:37">
      <c r="B80" s="128">
        <v>74</v>
      </c>
      <c r="C80" s="2">
        <f t="shared" si="1"/>
        <v>7.4</v>
      </c>
      <c r="D80" s="2">
        <v>42.628</v>
      </c>
      <c r="E80" s="2">
        <v>42.670400000000001</v>
      </c>
      <c r="F80" s="2">
        <v>39.322200000000002</v>
      </c>
      <c r="G80" s="2">
        <v>56.203699999999998</v>
      </c>
      <c r="H80" s="2">
        <v>63.077800000000003</v>
      </c>
      <c r="I80" s="2">
        <v>43.951900000000002</v>
      </c>
      <c r="J80" s="2">
        <v>51.222200000000001</v>
      </c>
      <c r="K80" s="2">
        <v>50.533299999999997</v>
      </c>
      <c r="L80" s="2">
        <v>49.859299999999998</v>
      </c>
      <c r="M80" s="2"/>
      <c r="N80" s="2">
        <v>16.7593</v>
      </c>
      <c r="O80" s="2">
        <v>24.1051</v>
      </c>
      <c r="P80" s="2">
        <v>21.2819</v>
      </c>
      <c r="Q80" s="2">
        <v>43.988</v>
      </c>
      <c r="R80" s="2">
        <v>38.624000000000002</v>
      </c>
      <c r="S80" s="2">
        <v>40.418599999999998</v>
      </c>
      <c r="T80" s="2">
        <v>49.3889</v>
      </c>
      <c r="U80" s="2">
        <v>51.186500000000002</v>
      </c>
      <c r="V80" s="2">
        <v>29.693000000000001</v>
      </c>
      <c r="W80" s="2">
        <v>59.896799999999999</v>
      </c>
      <c r="X80" s="2"/>
      <c r="Y80" s="2"/>
      <c r="Z80" s="2">
        <v>50.418700000000001</v>
      </c>
      <c r="AA80" s="2">
        <v>31.971399999999999</v>
      </c>
      <c r="AB80" s="2">
        <v>25.762599999999999</v>
      </c>
      <c r="AC80" s="2">
        <v>53.027000000000001</v>
      </c>
      <c r="AD80" s="2">
        <v>31.633600000000001</v>
      </c>
      <c r="AE80" s="2">
        <v>49.8889</v>
      </c>
      <c r="AF80" s="2">
        <v>34.324300000000001</v>
      </c>
      <c r="AG80" s="2">
        <v>74.138099999999994</v>
      </c>
      <c r="AH80" s="2">
        <v>65.024699999999996</v>
      </c>
      <c r="AI80" s="2">
        <v>51.719099999999997</v>
      </c>
      <c r="AJ80" s="2">
        <v>46.194800000000001</v>
      </c>
      <c r="AK80" s="2">
        <v>52.955100000000002</v>
      </c>
    </row>
    <row r="81" spans="2:37">
      <c r="B81" s="128">
        <v>75</v>
      </c>
      <c r="C81" s="2">
        <f t="shared" si="1"/>
        <v>7.5</v>
      </c>
      <c r="D81" s="2">
        <v>43.365600000000001</v>
      </c>
      <c r="E81" s="2">
        <v>42.518500000000003</v>
      </c>
      <c r="F81" s="2">
        <v>39.574100000000001</v>
      </c>
      <c r="G81" s="2">
        <v>56.714799999999997</v>
      </c>
      <c r="H81" s="2">
        <v>63.648099999999999</v>
      </c>
      <c r="I81" s="2">
        <v>42.329599999999999</v>
      </c>
      <c r="J81" s="2">
        <v>50.848100000000002</v>
      </c>
      <c r="K81" s="2">
        <v>51.381500000000003</v>
      </c>
      <c r="L81" s="2">
        <v>50.166699999999999</v>
      </c>
      <c r="M81" s="2"/>
      <c r="N81" s="2">
        <v>16.490300000000001</v>
      </c>
      <c r="O81" s="2">
        <v>23.208300000000001</v>
      </c>
      <c r="P81" s="2">
        <v>20.288599999999999</v>
      </c>
      <c r="Q81" s="2">
        <v>43.709000000000003</v>
      </c>
      <c r="R81" s="2">
        <v>38.565899999999999</v>
      </c>
      <c r="S81" s="2">
        <v>38.131799999999998</v>
      </c>
      <c r="T81" s="2">
        <v>49.545099999999998</v>
      </c>
      <c r="U81" s="2">
        <v>52.1111</v>
      </c>
      <c r="V81" s="2">
        <v>28.4</v>
      </c>
      <c r="W81" s="2">
        <v>57.468299999999999</v>
      </c>
      <c r="X81" s="2"/>
      <c r="Y81" s="2"/>
      <c r="Z81" s="2">
        <v>50.68</v>
      </c>
      <c r="AA81" s="2">
        <v>31.863</v>
      </c>
      <c r="AB81" s="2">
        <v>27.2254</v>
      </c>
      <c r="AC81" s="2">
        <v>53.867899999999999</v>
      </c>
      <c r="AD81" s="2">
        <v>32.279299999999999</v>
      </c>
      <c r="AE81" s="2">
        <v>48.261299999999999</v>
      </c>
      <c r="AF81" s="2">
        <v>33.552599999999998</v>
      </c>
      <c r="AG81" s="2">
        <v>69.7928</v>
      </c>
      <c r="AH81" s="2">
        <v>64.547300000000007</v>
      </c>
      <c r="AI81" s="2">
        <v>49.966299999999997</v>
      </c>
      <c r="AJ81" s="2">
        <v>44.868899999999996</v>
      </c>
      <c r="AK81" s="2">
        <v>53.1873</v>
      </c>
    </row>
    <row r="82" spans="2:37">
      <c r="B82" s="128">
        <v>76</v>
      </c>
      <c r="C82" s="2">
        <f t="shared" si="1"/>
        <v>7.6</v>
      </c>
      <c r="D82" s="2">
        <v>44.643000000000001</v>
      </c>
      <c r="E82" s="2">
        <v>42.411099999999998</v>
      </c>
      <c r="F82" s="2">
        <v>39.988900000000001</v>
      </c>
      <c r="G82" s="2">
        <v>53.425899999999999</v>
      </c>
      <c r="H82" s="2">
        <v>64.133300000000006</v>
      </c>
      <c r="I82" s="2">
        <v>41.959299999999999</v>
      </c>
      <c r="J82" s="2">
        <v>50.548099999999998</v>
      </c>
      <c r="K82" s="2">
        <v>52.174100000000003</v>
      </c>
      <c r="L82" s="2">
        <v>50.677799999999998</v>
      </c>
      <c r="M82" s="2"/>
      <c r="N82" s="2">
        <v>16.6996</v>
      </c>
      <c r="O82" s="2">
        <v>23.340599999999998</v>
      </c>
      <c r="P82" s="2">
        <v>19.3736</v>
      </c>
      <c r="Q82" s="2">
        <v>42.863999999999997</v>
      </c>
      <c r="R82" s="2">
        <v>38.589100000000002</v>
      </c>
      <c r="S82" s="2">
        <v>37.7791</v>
      </c>
      <c r="T82" s="2">
        <v>49.756900000000002</v>
      </c>
      <c r="U82" s="2">
        <v>52.650799999999997</v>
      </c>
      <c r="V82" s="2">
        <v>27.713000000000001</v>
      </c>
      <c r="W82" s="2">
        <v>54.976199999999999</v>
      </c>
      <c r="X82" s="2"/>
      <c r="Y82" s="2"/>
      <c r="Z82" s="2">
        <v>51.101300000000002</v>
      </c>
      <c r="AA82" s="2">
        <v>32.100200000000001</v>
      </c>
      <c r="AB82" s="2">
        <v>27.683499999999999</v>
      </c>
      <c r="AC82" s="2">
        <v>54.0991</v>
      </c>
      <c r="AD82" s="2">
        <v>29.441400000000002</v>
      </c>
      <c r="AE82" s="2">
        <v>45.348300000000002</v>
      </c>
      <c r="AF82" s="2">
        <v>35.936900000000001</v>
      </c>
      <c r="AG82" s="2">
        <v>69.2072</v>
      </c>
      <c r="AH82" s="2">
        <v>63.555599999999998</v>
      </c>
      <c r="AI82" s="2">
        <v>49.700400000000002</v>
      </c>
      <c r="AJ82" s="2">
        <v>42.318399999999997</v>
      </c>
      <c r="AK82" s="2">
        <v>53.494399999999999</v>
      </c>
    </row>
    <row r="83" spans="2:37">
      <c r="B83" s="128">
        <v>77</v>
      </c>
      <c r="C83" s="2">
        <f t="shared" si="1"/>
        <v>7.7</v>
      </c>
      <c r="D83" s="2">
        <v>46.498899999999999</v>
      </c>
      <c r="E83" s="2">
        <v>41.9741</v>
      </c>
      <c r="F83" s="2">
        <v>39.9741</v>
      </c>
      <c r="G83" s="2">
        <v>53.759300000000003</v>
      </c>
      <c r="H83" s="2">
        <v>64.722200000000001</v>
      </c>
      <c r="I83" s="2">
        <v>40.225900000000003</v>
      </c>
      <c r="J83" s="2">
        <v>50.455599999999997</v>
      </c>
      <c r="K83" s="2">
        <v>52.803699999999999</v>
      </c>
      <c r="L83" s="2">
        <v>50.922199999999997</v>
      </c>
      <c r="M83" s="2"/>
      <c r="N83" s="2">
        <v>17.285499999999999</v>
      </c>
      <c r="O83" s="2">
        <v>22.992799999999999</v>
      </c>
      <c r="P83" s="2">
        <v>19.241599999999998</v>
      </c>
      <c r="Q83" s="2">
        <v>42.786999999999999</v>
      </c>
      <c r="R83" s="2">
        <v>39.251899999999999</v>
      </c>
      <c r="S83" s="2">
        <v>38.651200000000003</v>
      </c>
      <c r="T83" s="2">
        <v>50.066000000000003</v>
      </c>
      <c r="U83" s="2">
        <v>52.5794</v>
      </c>
      <c r="V83" s="2">
        <v>31.667000000000002</v>
      </c>
      <c r="W83" s="2">
        <v>51.555599999999998</v>
      </c>
      <c r="X83" s="2"/>
      <c r="Y83" s="2"/>
      <c r="Z83" s="2">
        <v>51.3733</v>
      </c>
      <c r="AA83" s="2">
        <v>32.194299999999998</v>
      </c>
      <c r="AB83" s="2">
        <v>28.700199999999999</v>
      </c>
      <c r="AC83" s="2">
        <v>54.243200000000002</v>
      </c>
      <c r="AD83" s="2">
        <v>29.366399999999999</v>
      </c>
      <c r="AE83" s="2">
        <v>42.120100000000001</v>
      </c>
      <c r="AF83" s="2">
        <v>41.6126</v>
      </c>
      <c r="AG83" s="2">
        <v>66.138099999999994</v>
      </c>
      <c r="AH83" s="2">
        <v>62.666699999999999</v>
      </c>
      <c r="AI83" s="2">
        <v>48.962499999999999</v>
      </c>
      <c r="AJ83" s="2">
        <v>41.048699999999997</v>
      </c>
      <c r="AK83" s="2">
        <v>54.310899999999997</v>
      </c>
    </row>
    <row r="84" spans="2:37">
      <c r="B84" s="128">
        <v>78</v>
      </c>
      <c r="C84" s="2">
        <f t="shared" si="1"/>
        <v>7.8</v>
      </c>
      <c r="D84" s="2">
        <v>46.574199999999998</v>
      </c>
      <c r="E84" s="2">
        <v>41.174100000000003</v>
      </c>
      <c r="F84" s="2">
        <v>40.296300000000002</v>
      </c>
      <c r="G84" s="2">
        <v>53.722200000000001</v>
      </c>
      <c r="H84" s="2">
        <v>65.870400000000004</v>
      </c>
      <c r="I84" s="2">
        <v>38.370399999999997</v>
      </c>
      <c r="J84" s="2">
        <v>50.5593</v>
      </c>
      <c r="K84" s="2">
        <v>52.922199999999997</v>
      </c>
      <c r="L84" s="2">
        <v>50.907400000000003</v>
      </c>
      <c r="M84" s="2"/>
      <c r="N84" s="2">
        <v>17.294499999999999</v>
      </c>
      <c r="O84" s="2">
        <v>23.663</v>
      </c>
      <c r="P84" s="2">
        <v>19.362400000000001</v>
      </c>
      <c r="Q84" s="2">
        <v>42.88</v>
      </c>
      <c r="R84" s="2">
        <v>41.170499999999997</v>
      </c>
      <c r="S84" s="2">
        <v>38.810099999999998</v>
      </c>
      <c r="T84" s="2">
        <v>50.058999999999997</v>
      </c>
      <c r="U84" s="2">
        <v>52.412700000000001</v>
      </c>
      <c r="V84" s="2">
        <v>34.786999999999999</v>
      </c>
      <c r="W84" s="2">
        <v>48.3889</v>
      </c>
      <c r="X84" s="2"/>
      <c r="Y84" s="2"/>
      <c r="Z84" s="2">
        <v>51.2027</v>
      </c>
      <c r="AA84" s="2">
        <v>32.693300000000001</v>
      </c>
      <c r="AB84" s="2">
        <v>28.7746</v>
      </c>
      <c r="AC84" s="2">
        <v>54.459499999999998</v>
      </c>
      <c r="AD84" s="2">
        <v>31.3093</v>
      </c>
      <c r="AE84" s="2">
        <v>39.324300000000001</v>
      </c>
      <c r="AF84" s="2">
        <v>41.576599999999999</v>
      </c>
      <c r="AG84" s="2">
        <v>72.069100000000006</v>
      </c>
      <c r="AH84" s="2">
        <v>62.024700000000003</v>
      </c>
      <c r="AI84" s="2">
        <v>47.996299999999998</v>
      </c>
      <c r="AJ84" s="2">
        <v>40.704099999999997</v>
      </c>
      <c r="AK84" s="2">
        <v>54.8277</v>
      </c>
    </row>
    <row r="85" spans="2:37">
      <c r="B85" s="128">
        <v>79</v>
      </c>
      <c r="C85" s="2">
        <f t="shared" si="1"/>
        <v>7.9</v>
      </c>
      <c r="D85" s="2">
        <v>47.180599999999998</v>
      </c>
      <c r="E85" s="2">
        <v>40.6111</v>
      </c>
      <c r="F85" s="2">
        <v>40.896299999999997</v>
      </c>
      <c r="G85" s="2">
        <v>54.851900000000001</v>
      </c>
      <c r="H85" s="2">
        <v>66.525899999999993</v>
      </c>
      <c r="I85" s="2">
        <v>39.200000000000003</v>
      </c>
      <c r="J85" s="2">
        <v>50.688899999999997</v>
      </c>
      <c r="K85" s="2">
        <v>52.777799999999999</v>
      </c>
      <c r="L85" s="2">
        <v>49.729599999999998</v>
      </c>
      <c r="M85" s="2"/>
      <c r="N85" s="2">
        <v>16.511199999999999</v>
      </c>
      <c r="O85" s="2">
        <v>24</v>
      </c>
      <c r="P85" s="2">
        <v>18.2864</v>
      </c>
      <c r="Q85" s="2">
        <v>43.546999999999997</v>
      </c>
      <c r="R85" s="2">
        <v>41.596899999999998</v>
      </c>
      <c r="S85" s="2">
        <v>38.317799999999998</v>
      </c>
      <c r="T85" s="2">
        <v>49.784700000000001</v>
      </c>
      <c r="U85" s="2">
        <v>51.547600000000003</v>
      </c>
      <c r="V85" s="2">
        <v>36.286999999999999</v>
      </c>
      <c r="W85" s="2">
        <v>44.5794</v>
      </c>
      <c r="X85" s="2"/>
      <c r="Y85" s="2"/>
      <c r="Z85" s="2">
        <v>51.095999999999997</v>
      </c>
      <c r="AA85" s="2">
        <v>33.296500000000002</v>
      </c>
      <c r="AB85" s="2">
        <v>28.208600000000001</v>
      </c>
      <c r="AC85" s="2">
        <v>54.081099999999999</v>
      </c>
      <c r="AD85" s="2">
        <v>30.924900000000001</v>
      </c>
      <c r="AE85" s="2">
        <v>44.378399999999999</v>
      </c>
      <c r="AF85" s="2">
        <v>44.882899999999999</v>
      </c>
      <c r="AG85" s="2">
        <v>78.4054</v>
      </c>
      <c r="AH85" s="2">
        <v>60.7819</v>
      </c>
      <c r="AI85" s="2">
        <v>47.03</v>
      </c>
      <c r="AJ85" s="2">
        <v>39.973799999999997</v>
      </c>
      <c r="AK85" s="2">
        <v>55.760300000000001</v>
      </c>
    </row>
    <row r="86" spans="2:37">
      <c r="B86" s="128">
        <v>80</v>
      </c>
      <c r="C86" s="2">
        <f t="shared" si="1"/>
        <v>8</v>
      </c>
      <c r="D86" s="2">
        <v>48.174199999999999</v>
      </c>
      <c r="E86" s="2">
        <v>40.174100000000003</v>
      </c>
      <c r="F86" s="2">
        <v>41.877800000000001</v>
      </c>
      <c r="G86" s="2">
        <v>54.214799999999997</v>
      </c>
      <c r="H86" s="2">
        <v>67.525899999999993</v>
      </c>
      <c r="I86" s="2">
        <v>38.896299999999997</v>
      </c>
      <c r="J86" s="2">
        <v>51.359299999999998</v>
      </c>
      <c r="K86" s="2">
        <v>52.381500000000003</v>
      </c>
      <c r="L86" s="2">
        <v>47.922199999999997</v>
      </c>
      <c r="M86" s="2"/>
      <c r="N86" s="2">
        <v>15.408099999999999</v>
      </c>
      <c r="O86" s="2">
        <v>24.364100000000001</v>
      </c>
      <c r="P86" s="2">
        <v>17.3826</v>
      </c>
      <c r="Q86" s="2">
        <v>43.81</v>
      </c>
      <c r="R86" s="2">
        <v>43.426400000000001</v>
      </c>
      <c r="S86" s="2">
        <v>38.7791</v>
      </c>
      <c r="T86" s="2">
        <v>49.506900000000002</v>
      </c>
      <c r="U86" s="2">
        <v>50.884900000000002</v>
      </c>
      <c r="V86" s="2">
        <v>35.813000000000002</v>
      </c>
      <c r="W86" s="2">
        <v>42.722200000000001</v>
      </c>
      <c r="X86" s="2"/>
      <c r="Y86" s="2"/>
      <c r="Z86" s="2">
        <v>50.962699999999998</v>
      </c>
      <c r="AA86" s="2">
        <v>33.662599999999998</v>
      </c>
      <c r="AB86" s="2">
        <v>28.261399999999998</v>
      </c>
      <c r="AC86" s="2">
        <v>53.2072</v>
      </c>
      <c r="AD86" s="2">
        <v>30.2042</v>
      </c>
      <c r="AE86" s="2">
        <v>42.081099999999999</v>
      </c>
      <c r="AF86" s="2">
        <v>49.0871</v>
      </c>
      <c r="AG86" s="2">
        <v>78.003</v>
      </c>
      <c r="AH86" s="2">
        <v>59.127600000000001</v>
      </c>
      <c r="AI86" s="2">
        <v>45.486899999999999</v>
      </c>
      <c r="AJ86" s="2">
        <v>39.381999999999998</v>
      </c>
      <c r="AK86" s="2">
        <v>56.2697</v>
      </c>
    </row>
    <row r="87" spans="2:37">
      <c r="B87" s="128">
        <v>81</v>
      </c>
      <c r="C87" s="2">
        <f t="shared" si="1"/>
        <v>8.1</v>
      </c>
      <c r="D87" s="2">
        <v>48.660200000000003</v>
      </c>
      <c r="E87" s="2">
        <v>40.007399999999997</v>
      </c>
      <c r="F87" s="2">
        <v>42.981499999999997</v>
      </c>
      <c r="G87" s="2">
        <v>54.0852</v>
      </c>
      <c r="H87" s="2">
        <v>68.792599999999993</v>
      </c>
      <c r="I87" s="2">
        <v>38.936999999999998</v>
      </c>
      <c r="J87" s="2">
        <v>52.314799999999998</v>
      </c>
      <c r="K87" s="2">
        <v>52.744399999999999</v>
      </c>
      <c r="L87" s="2">
        <v>46.192599999999999</v>
      </c>
      <c r="M87" s="2"/>
      <c r="N87" s="2">
        <v>14.565</v>
      </c>
      <c r="O87" s="2">
        <v>24.123200000000001</v>
      </c>
      <c r="P87" s="2">
        <v>16.6846</v>
      </c>
      <c r="Q87" s="2">
        <v>44.802</v>
      </c>
      <c r="R87" s="2">
        <v>43.8566</v>
      </c>
      <c r="S87" s="2">
        <v>36.926400000000001</v>
      </c>
      <c r="T87" s="2">
        <v>49.625</v>
      </c>
      <c r="U87" s="2">
        <v>50.793700000000001</v>
      </c>
      <c r="V87" s="2">
        <v>32.613</v>
      </c>
      <c r="W87" s="2">
        <v>41.071399999999997</v>
      </c>
      <c r="X87" s="2"/>
      <c r="Y87" s="2"/>
      <c r="Z87" s="2">
        <v>50.887999999999998</v>
      </c>
      <c r="AA87" s="2">
        <v>33.744399999999999</v>
      </c>
      <c r="AB87" s="2">
        <v>28.894500000000001</v>
      </c>
      <c r="AC87" s="2">
        <v>52.462499999999999</v>
      </c>
      <c r="AD87" s="2">
        <v>31.9009</v>
      </c>
      <c r="AE87" s="2">
        <v>43.558599999999998</v>
      </c>
      <c r="AF87" s="2">
        <v>45.7958</v>
      </c>
      <c r="AG87" s="2">
        <v>79.249300000000005</v>
      </c>
      <c r="AH87" s="2">
        <v>57.308599999999998</v>
      </c>
      <c r="AI87" s="2">
        <v>45.659199999999998</v>
      </c>
      <c r="AJ87" s="2">
        <v>38.906399999999998</v>
      </c>
      <c r="AK87" s="2">
        <v>55.850200000000001</v>
      </c>
    </row>
    <row r="88" spans="2:37">
      <c r="B88" s="128">
        <v>82</v>
      </c>
      <c r="C88" s="2">
        <f t="shared" si="1"/>
        <v>8.1999999999999993</v>
      </c>
      <c r="D88" s="2">
        <v>47.711799999999997</v>
      </c>
      <c r="E88" s="2">
        <v>39.9407</v>
      </c>
      <c r="F88" s="2">
        <v>43.507399999999997</v>
      </c>
      <c r="G88" s="2">
        <v>53.607399999999998</v>
      </c>
      <c r="H88" s="2">
        <v>70.014799999999994</v>
      </c>
      <c r="I88" s="2">
        <v>39.218499999999999</v>
      </c>
      <c r="J88" s="2">
        <v>52.533299999999997</v>
      </c>
      <c r="K88" s="2">
        <v>52.933300000000003</v>
      </c>
      <c r="L88" s="2">
        <v>44.874099999999999</v>
      </c>
      <c r="M88" s="2"/>
      <c r="N88" s="2">
        <v>13.997</v>
      </c>
      <c r="O88" s="2">
        <v>24.6721</v>
      </c>
      <c r="P88" s="2">
        <v>16.328900000000001</v>
      </c>
      <c r="Q88" s="2">
        <v>44.12</v>
      </c>
      <c r="R88" s="2">
        <v>43.674399999999999</v>
      </c>
      <c r="S88" s="2">
        <v>37.259700000000002</v>
      </c>
      <c r="T88" s="2">
        <v>49.1389</v>
      </c>
      <c r="U88" s="2">
        <v>51</v>
      </c>
      <c r="V88" s="2">
        <v>28.72</v>
      </c>
      <c r="W88" s="2">
        <v>40.507899999999999</v>
      </c>
      <c r="X88" s="2"/>
      <c r="Y88" s="2"/>
      <c r="Z88" s="2">
        <v>50.898699999999998</v>
      </c>
      <c r="AA88" s="2">
        <v>34.194299999999998</v>
      </c>
      <c r="AB88" s="2">
        <v>29.942399999999999</v>
      </c>
      <c r="AC88" s="2">
        <v>52</v>
      </c>
      <c r="AD88" s="2">
        <v>32.156199999999998</v>
      </c>
      <c r="AE88" s="2">
        <v>42.264299999999999</v>
      </c>
      <c r="AF88" s="2">
        <v>49.819800000000001</v>
      </c>
      <c r="AG88" s="2">
        <v>77.771799999999999</v>
      </c>
      <c r="AH88" s="2">
        <v>55.5473</v>
      </c>
      <c r="AI88" s="2">
        <v>45.996299999999998</v>
      </c>
      <c r="AJ88" s="2">
        <v>37.906399999999998</v>
      </c>
      <c r="AK88" s="2">
        <v>55.520600000000002</v>
      </c>
    </row>
    <row r="89" spans="2:37">
      <c r="B89" s="128">
        <v>83</v>
      </c>
      <c r="C89" s="2">
        <f t="shared" si="1"/>
        <v>8.3000000000000007</v>
      </c>
      <c r="D89" s="2">
        <v>47.273099999999999</v>
      </c>
      <c r="E89" s="2">
        <v>39.848100000000002</v>
      </c>
      <c r="F89" s="2">
        <v>44.218499999999999</v>
      </c>
      <c r="G89" s="2">
        <v>51.2926</v>
      </c>
      <c r="H89" s="2">
        <v>70.4482</v>
      </c>
      <c r="I89" s="2">
        <v>36.103700000000003</v>
      </c>
      <c r="J89" s="2">
        <v>52.0593</v>
      </c>
      <c r="K89" s="2">
        <v>52.9407</v>
      </c>
      <c r="L89" s="2">
        <v>43.874099999999999</v>
      </c>
      <c r="M89" s="2"/>
      <c r="N89" s="2">
        <v>13.360200000000001</v>
      </c>
      <c r="O89" s="2">
        <v>24.998200000000001</v>
      </c>
      <c r="P89" s="2">
        <v>16.6219</v>
      </c>
      <c r="Q89" s="2">
        <v>45.112000000000002</v>
      </c>
      <c r="R89" s="2">
        <v>46.8992</v>
      </c>
      <c r="S89" s="2">
        <v>37.984499999999997</v>
      </c>
      <c r="T89" s="2">
        <v>48.072899999999997</v>
      </c>
      <c r="U89" s="2">
        <v>51.321399999999997</v>
      </c>
      <c r="V89" s="2">
        <v>30.393000000000001</v>
      </c>
      <c r="W89" s="2">
        <v>36.539700000000003</v>
      </c>
      <c r="X89" s="2"/>
      <c r="Y89" s="2"/>
      <c r="Z89" s="2">
        <v>50.922699999999999</v>
      </c>
      <c r="AA89" s="2">
        <v>34.909999999999997</v>
      </c>
      <c r="AB89" s="2">
        <v>30.278199999999998</v>
      </c>
      <c r="AC89" s="2">
        <v>51.663699999999999</v>
      </c>
      <c r="AD89" s="2">
        <v>31.7117</v>
      </c>
      <c r="AE89" s="2">
        <v>39.921900000000001</v>
      </c>
      <c r="AF89" s="2">
        <v>49.147100000000002</v>
      </c>
      <c r="AG89" s="2">
        <v>80.744699999999995</v>
      </c>
      <c r="AH89" s="2">
        <v>52.913600000000002</v>
      </c>
      <c r="AI89" s="2">
        <v>45.056199999999997</v>
      </c>
      <c r="AJ89" s="2">
        <v>37.996299999999998</v>
      </c>
      <c r="AK89" s="2">
        <v>56.0749</v>
      </c>
    </row>
    <row r="90" spans="2:37">
      <c r="B90" s="128">
        <v>84</v>
      </c>
      <c r="C90" s="2">
        <f t="shared" si="1"/>
        <v>8.4</v>
      </c>
      <c r="D90" s="2">
        <v>45.451599999999999</v>
      </c>
      <c r="E90" s="2">
        <v>39.785200000000003</v>
      </c>
      <c r="F90" s="2">
        <v>44.188899999999997</v>
      </c>
      <c r="G90" s="2">
        <v>50.959299999999999</v>
      </c>
      <c r="H90" s="2">
        <v>70.214799999999997</v>
      </c>
      <c r="I90" s="2">
        <v>36.903700000000001</v>
      </c>
      <c r="J90" s="2">
        <v>51.229599999999998</v>
      </c>
      <c r="K90" s="2">
        <v>52.822200000000002</v>
      </c>
      <c r="L90" s="2">
        <v>43.177799999999998</v>
      </c>
      <c r="M90" s="2"/>
      <c r="N90" s="2">
        <v>13.2287</v>
      </c>
      <c r="O90" s="2">
        <v>24.637699999999999</v>
      </c>
      <c r="P90" s="2">
        <v>16.901599999999998</v>
      </c>
      <c r="Q90" s="2">
        <v>46.965000000000003</v>
      </c>
      <c r="R90" s="2">
        <v>47.6008</v>
      </c>
      <c r="S90" s="2">
        <v>36.616300000000003</v>
      </c>
      <c r="T90" s="2">
        <v>47.156199999999998</v>
      </c>
      <c r="U90" s="2">
        <v>51.031700000000001</v>
      </c>
      <c r="V90" s="2">
        <v>31.146999999999998</v>
      </c>
      <c r="W90" s="2">
        <v>36.468299999999999</v>
      </c>
      <c r="X90" s="2"/>
      <c r="Y90" s="2"/>
      <c r="Z90" s="2">
        <v>50.7547</v>
      </c>
      <c r="AA90" s="2">
        <v>35.456000000000003</v>
      </c>
      <c r="AB90" s="2">
        <v>29.678699999999999</v>
      </c>
      <c r="AC90" s="2">
        <v>51.573599999999999</v>
      </c>
      <c r="AD90" s="2">
        <v>32.147100000000002</v>
      </c>
      <c r="AE90" s="2">
        <v>40.1051</v>
      </c>
      <c r="AF90" s="2">
        <v>46.456499999999998</v>
      </c>
      <c r="AG90" s="2">
        <v>75.834800000000001</v>
      </c>
      <c r="AH90" s="2">
        <v>49.699599999999997</v>
      </c>
      <c r="AI90" s="2">
        <v>44.8202</v>
      </c>
      <c r="AJ90" s="2">
        <v>37.063699999999997</v>
      </c>
      <c r="AK90" s="2">
        <v>56.445700000000002</v>
      </c>
    </row>
    <row r="91" spans="2:37">
      <c r="B91" s="128">
        <v>85</v>
      </c>
      <c r="C91" s="2">
        <f t="shared" si="1"/>
        <v>8.5</v>
      </c>
      <c r="D91" s="2">
        <v>43.322600000000001</v>
      </c>
      <c r="E91" s="2">
        <v>39.522199999999998</v>
      </c>
      <c r="F91" s="2">
        <v>43.7667</v>
      </c>
      <c r="G91" s="2">
        <v>51.214799999999997</v>
      </c>
      <c r="H91" s="2">
        <v>69.707400000000007</v>
      </c>
      <c r="I91" s="2">
        <v>33.9</v>
      </c>
      <c r="J91" s="2">
        <v>50.540700000000001</v>
      </c>
      <c r="K91" s="2">
        <v>53.103700000000003</v>
      </c>
      <c r="L91" s="2">
        <v>43.063000000000002</v>
      </c>
      <c r="M91" s="2"/>
      <c r="N91" s="2">
        <v>14.092700000000001</v>
      </c>
      <c r="O91" s="2">
        <v>24.6431</v>
      </c>
      <c r="P91" s="2">
        <v>16.7136</v>
      </c>
      <c r="Q91" s="2">
        <v>48.295000000000002</v>
      </c>
      <c r="R91" s="2">
        <v>47.6434</v>
      </c>
      <c r="S91" s="2">
        <v>37.197699999999998</v>
      </c>
      <c r="T91" s="2">
        <v>46.947899999999997</v>
      </c>
      <c r="U91" s="2">
        <v>50.872999999999998</v>
      </c>
      <c r="V91" s="2">
        <v>32.093000000000004</v>
      </c>
      <c r="W91" s="2">
        <v>38.412700000000001</v>
      </c>
      <c r="X91" s="2"/>
      <c r="Y91" s="2"/>
      <c r="Z91" s="2">
        <v>50.832000000000001</v>
      </c>
      <c r="AA91" s="2">
        <v>35.936599999999999</v>
      </c>
      <c r="AB91" s="2">
        <v>28.918500000000002</v>
      </c>
      <c r="AC91" s="2">
        <v>51.7087</v>
      </c>
      <c r="AD91" s="2">
        <v>33.183199999999999</v>
      </c>
      <c r="AE91" s="2">
        <v>44.258299999999998</v>
      </c>
      <c r="AF91" s="2">
        <v>52.786799999999999</v>
      </c>
      <c r="AG91" s="2">
        <v>71.765799999999999</v>
      </c>
      <c r="AH91" s="2">
        <v>46.654299999999999</v>
      </c>
      <c r="AI91" s="2">
        <v>44.355800000000002</v>
      </c>
      <c r="AJ91" s="2">
        <v>37.078699999999998</v>
      </c>
      <c r="AK91" s="2">
        <v>56.490600000000001</v>
      </c>
    </row>
    <row r="92" spans="2:37">
      <c r="B92" s="128">
        <v>86</v>
      </c>
      <c r="C92" s="2">
        <f t="shared" si="1"/>
        <v>8.6</v>
      </c>
      <c r="D92" s="2">
        <v>42.169899999999998</v>
      </c>
      <c r="E92" s="2">
        <v>39.363</v>
      </c>
      <c r="F92" s="2">
        <v>43.774099999999997</v>
      </c>
      <c r="G92" s="2">
        <v>50.255600000000001</v>
      </c>
      <c r="H92" s="2">
        <v>69.774100000000004</v>
      </c>
      <c r="I92" s="2">
        <v>32.333300000000001</v>
      </c>
      <c r="J92" s="2">
        <v>50.036999999999999</v>
      </c>
      <c r="K92" s="2">
        <v>53.466700000000003</v>
      </c>
      <c r="L92" s="2">
        <v>43.366700000000002</v>
      </c>
      <c r="M92" s="2"/>
      <c r="N92" s="2">
        <v>14.8729</v>
      </c>
      <c r="O92" s="2">
        <v>25.456499999999998</v>
      </c>
      <c r="P92" s="2">
        <v>17.384799999999998</v>
      </c>
      <c r="Q92" s="2">
        <v>48.158999999999999</v>
      </c>
      <c r="R92" s="2">
        <v>47.624000000000002</v>
      </c>
      <c r="S92" s="2">
        <v>35.914700000000003</v>
      </c>
      <c r="T92" s="2">
        <v>46.316000000000003</v>
      </c>
      <c r="U92" s="2">
        <v>50.273800000000001</v>
      </c>
      <c r="V92" s="2">
        <v>30.007000000000001</v>
      </c>
      <c r="W92" s="2">
        <v>38.674599999999998</v>
      </c>
      <c r="X92" s="2"/>
      <c r="Y92" s="2"/>
      <c r="Z92" s="2">
        <v>51.271999999999998</v>
      </c>
      <c r="AA92" s="2">
        <v>36.451900000000002</v>
      </c>
      <c r="AB92" s="2">
        <v>27.436499999999999</v>
      </c>
      <c r="AC92" s="2">
        <v>52.3033</v>
      </c>
      <c r="AD92" s="2">
        <v>33.354399999999998</v>
      </c>
      <c r="AE92" s="2">
        <v>42.960999999999999</v>
      </c>
      <c r="AF92" s="2">
        <v>55.1111</v>
      </c>
      <c r="AG92" s="2">
        <v>68.546499999999995</v>
      </c>
      <c r="AH92" s="2">
        <v>43.831299999999999</v>
      </c>
      <c r="AI92" s="2">
        <v>43.880099999999999</v>
      </c>
      <c r="AJ92" s="2">
        <v>36.760300000000001</v>
      </c>
      <c r="AK92" s="2">
        <v>56.288400000000003</v>
      </c>
    </row>
    <row r="93" spans="2:37">
      <c r="B93" s="128">
        <v>87</v>
      </c>
      <c r="C93" s="2">
        <f t="shared" si="1"/>
        <v>8.6999999999999993</v>
      </c>
      <c r="D93" s="2">
        <v>40.126899999999999</v>
      </c>
      <c r="E93" s="2">
        <v>39.222200000000001</v>
      </c>
      <c r="F93" s="2">
        <v>44.444400000000002</v>
      </c>
      <c r="G93" s="2">
        <v>50.737000000000002</v>
      </c>
      <c r="H93" s="2">
        <v>70.411100000000005</v>
      </c>
      <c r="I93" s="2">
        <v>30.670400000000001</v>
      </c>
      <c r="J93" s="2">
        <v>49.8</v>
      </c>
      <c r="K93" s="2">
        <v>53.548099999999998</v>
      </c>
      <c r="L93" s="2">
        <v>43.877800000000001</v>
      </c>
      <c r="M93" s="2"/>
      <c r="N93" s="2">
        <v>16.173400000000001</v>
      </c>
      <c r="O93" s="2">
        <v>26.012699999999999</v>
      </c>
      <c r="P93" s="2">
        <v>18.020099999999999</v>
      </c>
      <c r="Q93" s="2">
        <v>50.588999999999999</v>
      </c>
      <c r="R93" s="2">
        <v>48.484499999999997</v>
      </c>
      <c r="S93" s="2">
        <v>35.306199999999997</v>
      </c>
      <c r="T93" s="2">
        <v>45.0764</v>
      </c>
      <c r="U93" s="2">
        <v>49.158700000000003</v>
      </c>
      <c r="V93" s="2">
        <v>27.58</v>
      </c>
      <c r="W93" s="2">
        <v>38.412700000000001</v>
      </c>
      <c r="X93" s="2"/>
      <c r="Y93" s="2"/>
      <c r="Z93" s="2">
        <v>51.213299999999997</v>
      </c>
      <c r="AA93" s="2">
        <v>36.380400000000002</v>
      </c>
      <c r="AB93" s="2">
        <v>26.105499999999999</v>
      </c>
      <c r="AC93" s="2">
        <v>52.321300000000001</v>
      </c>
      <c r="AD93" s="2">
        <v>34.120100000000001</v>
      </c>
      <c r="AE93" s="2">
        <v>40.852899999999998</v>
      </c>
      <c r="AF93" s="2">
        <v>47.942900000000002</v>
      </c>
      <c r="AG93" s="2">
        <v>69.348399999999998</v>
      </c>
      <c r="AH93" s="2">
        <v>41.349800000000002</v>
      </c>
      <c r="AI93" s="2">
        <v>43.022500000000001</v>
      </c>
      <c r="AJ93" s="2">
        <v>35.239699999999999</v>
      </c>
      <c r="AK93" s="2">
        <v>56.468200000000003</v>
      </c>
    </row>
    <row r="94" spans="2:37">
      <c r="B94" s="128">
        <v>88</v>
      </c>
      <c r="C94" s="2">
        <f t="shared" si="1"/>
        <v>8.8000000000000007</v>
      </c>
      <c r="D94" s="2">
        <v>38.795699999999997</v>
      </c>
      <c r="E94" s="2">
        <v>38.985199999999999</v>
      </c>
      <c r="F94" s="2">
        <v>45.040700000000001</v>
      </c>
      <c r="G94" s="2">
        <v>50.777799999999999</v>
      </c>
      <c r="H94" s="2">
        <v>70.944400000000002</v>
      </c>
      <c r="I94" s="2">
        <v>31.777799999999999</v>
      </c>
      <c r="J94" s="2">
        <v>49.722200000000001</v>
      </c>
      <c r="K94" s="2">
        <v>53.092599999999997</v>
      </c>
      <c r="L94" s="2">
        <v>44.566699999999997</v>
      </c>
      <c r="M94" s="2"/>
      <c r="N94" s="2">
        <v>17.414100000000001</v>
      </c>
      <c r="O94" s="2">
        <v>26.878599999999999</v>
      </c>
      <c r="P94" s="2">
        <v>18.505600000000001</v>
      </c>
      <c r="Q94" s="2">
        <v>51.902999999999999</v>
      </c>
      <c r="R94" s="2">
        <v>49.3566</v>
      </c>
      <c r="S94" s="2">
        <v>35.748100000000001</v>
      </c>
      <c r="T94" s="2">
        <v>44.777799999999999</v>
      </c>
      <c r="U94" s="2">
        <v>49.039700000000003</v>
      </c>
      <c r="V94" s="2">
        <v>27.927</v>
      </c>
      <c r="W94" s="2">
        <v>36.8095</v>
      </c>
      <c r="X94" s="2"/>
      <c r="Y94" s="2"/>
      <c r="Z94" s="2">
        <v>50.738700000000001</v>
      </c>
      <c r="AA94" s="2">
        <v>36.525599999999997</v>
      </c>
      <c r="AB94" s="2">
        <v>24.9544</v>
      </c>
      <c r="AC94" s="2">
        <v>51.876899999999999</v>
      </c>
      <c r="AD94" s="2">
        <v>35.249200000000002</v>
      </c>
      <c r="AE94" s="2">
        <v>41.027000000000001</v>
      </c>
      <c r="AF94" s="2">
        <v>50.97</v>
      </c>
      <c r="AG94" s="2">
        <v>69.465500000000006</v>
      </c>
      <c r="AH94" s="2">
        <v>39.979399999999998</v>
      </c>
      <c r="AI94" s="2">
        <v>41.441899999999997</v>
      </c>
      <c r="AJ94" s="2">
        <v>34.494399999999999</v>
      </c>
      <c r="AK94" s="2">
        <v>56.853900000000003</v>
      </c>
    </row>
    <row r="95" spans="2:37">
      <c r="B95" s="128">
        <v>89</v>
      </c>
      <c r="C95" s="2">
        <f t="shared" si="1"/>
        <v>8.9</v>
      </c>
      <c r="D95" s="2">
        <v>38.866700000000002</v>
      </c>
      <c r="E95" s="2">
        <v>38.829599999999999</v>
      </c>
      <c r="F95" s="2">
        <v>45.3444</v>
      </c>
      <c r="G95" s="2">
        <v>49.544400000000003</v>
      </c>
      <c r="H95" s="2">
        <v>70.581500000000005</v>
      </c>
      <c r="I95" s="2">
        <v>33.200000000000003</v>
      </c>
      <c r="J95" s="2">
        <v>49.055599999999998</v>
      </c>
      <c r="K95" s="2">
        <v>52.162999999999997</v>
      </c>
      <c r="L95" s="2">
        <v>45.303699999999999</v>
      </c>
      <c r="M95" s="2"/>
      <c r="N95" s="2">
        <v>18.215199999999999</v>
      </c>
      <c r="O95" s="2">
        <v>27.128599999999999</v>
      </c>
      <c r="P95" s="2">
        <v>18.724799999999998</v>
      </c>
      <c r="Q95" s="2">
        <v>51.832999999999998</v>
      </c>
      <c r="R95" s="2">
        <v>49.926400000000001</v>
      </c>
      <c r="S95" s="2">
        <v>36.503900000000002</v>
      </c>
      <c r="T95" s="2">
        <v>45.104199999999999</v>
      </c>
      <c r="U95" s="2">
        <v>49.1905</v>
      </c>
      <c r="V95" s="2">
        <v>30.027000000000001</v>
      </c>
      <c r="W95" s="2">
        <v>37.047600000000003</v>
      </c>
      <c r="X95" s="2"/>
      <c r="Y95" s="2"/>
      <c r="Z95" s="2">
        <v>49.973300000000002</v>
      </c>
      <c r="AA95" s="2">
        <v>36.204500000000003</v>
      </c>
      <c r="AB95" s="2">
        <v>23.760200000000001</v>
      </c>
      <c r="AC95" s="2">
        <v>51.3904</v>
      </c>
      <c r="AD95" s="2">
        <v>35.9009</v>
      </c>
      <c r="AE95" s="2">
        <v>43.684699999999999</v>
      </c>
      <c r="AF95" s="2">
        <v>48.978999999999999</v>
      </c>
      <c r="AG95" s="2">
        <v>64.477500000000006</v>
      </c>
      <c r="AH95" s="2">
        <v>38.901200000000003</v>
      </c>
      <c r="AI95" s="2">
        <v>38.928800000000003</v>
      </c>
      <c r="AJ95" s="2">
        <v>34</v>
      </c>
      <c r="AK95" s="2">
        <v>55.419499999999999</v>
      </c>
    </row>
    <row r="96" spans="2:37">
      <c r="B96" s="128">
        <v>90</v>
      </c>
      <c r="C96" s="2">
        <f t="shared" si="1"/>
        <v>9</v>
      </c>
      <c r="D96" s="2">
        <v>38.802199999999999</v>
      </c>
      <c r="E96" s="2">
        <v>38.218499999999999</v>
      </c>
      <c r="F96" s="2">
        <v>45.337000000000003</v>
      </c>
      <c r="G96" s="2">
        <v>49.696300000000001</v>
      </c>
      <c r="H96" s="2">
        <v>70.255600000000001</v>
      </c>
      <c r="I96" s="2">
        <v>33.692599999999999</v>
      </c>
      <c r="J96" s="2">
        <v>48.448099999999997</v>
      </c>
      <c r="K96" s="2">
        <v>51.581499999999998</v>
      </c>
      <c r="L96" s="2">
        <v>45.8889</v>
      </c>
      <c r="M96" s="2"/>
      <c r="N96" s="2">
        <v>18.878900000000002</v>
      </c>
      <c r="O96" s="2">
        <v>27.087</v>
      </c>
      <c r="P96" s="2">
        <v>18.5459</v>
      </c>
      <c r="Q96" s="2">
        <v>52.194000000000003</v>
      </c>
      <c r="R96" s="2">
        <v>49.2209</v>
      </c>
      <c r="S96" s="2">
        <v>36.980600000000003</v>
      </c>
      <c r="T96" s="2">
        <v>44.899299999999997</v>
      </c>
      <c r="U96" s="2">
        <v>49.242100000000001</v>
      </c>
      <c r="V96" s="2">
        <v>34.6</v>
      </c>
      <c r="W96" s="2">
        <v>37.103200000000001</v>
      </c>
      <c r="X96" s="2"/>
      <c r="Y96" s="2"/>
      <c r="Z96" s="2">
        <v>49.6907</v>
      </c>
      <c r="AA96" s="2">
        <v>36.243400000000001</v>
      </c>
      <c r="AB96" s="2">
        <v>23.7866</v>
      </c>
      <c r="AC96" s="2">
        <v>50.741700000000002</v>
      </c>
      <c r="AD96" s="2">
        <v>37.3874</v>
      </c>
      <c r="AE96" s="2">
        <v>45.222200000000001</v>
      </c>
      <c r="AF96" s="2">
        <v>54.123100000000001</v>
      </c>
      <c r="AG96" s="2">
        <v>58.183199999999999</v>
      </c>
      <c r="AH96" s="2">
        <v>38.016500000000001</v>
      </c>
      <c r="AI96" s="2">
        <v>37.430700000000002</v>
      </c>
      <c r="AJ96" s="2">
        <v>33.104900000000001</v>
      </c>
      <c r="AK96" s="2">
        <v>54.456899999999997</v>
      </c>
    </row>
    <row r="97" spans="2:37">
      <c r="B97" s="128">
        <v>91</v>
      </c>
      <c r="C97" s="2">
        <f t="shared" si="1"/>
        <v>9.1</v>
      </c>
      <c r="D97" s="2">
        <v>38.040900000000001</v>
      </c>
      <c r="E97" s="2">
        <v>37.936999999999998</v>
      </c>
      <c r="F97" s="2">
        <v>45.048099999999998</v>
      </c>
      <c r="G97" s="2">
        <v>50.125900000000001</v>
      </c>
      <c r="H97" s="2">
        <v>70.225899999999996</v>
      </c>
      <c r="I97" s="2">
        <v>36.9407</v>
      </c>
      <c r="J97" s="2">
        <v>48.033299999999997</v>
      </c>
      <c r="K97" s="2">
        <v>51.129600000000003</v>
      </c>
      <c r="L97" s="2">
        <v>45.729599999999998</v>
      </c>
      <c r="M97" s="2"/>
      <c r="N97" s="2">
        <v>19.796700000000001</v>
      </c>
      <c r="O97" s="2">
        <v>28.570699999999999</v>
      </c>
      <c r="P97" s="2">
        <v>18.080500000000001</v>
      </c>
      <c r="Q97" s="2">
        <v>51.81</v>
      </c>
      <c r="R97" s="2">
        <v>48.891500000000001</v>
      </c>
      <c r="S97" s="2">
        <v>37.360500000000002</v>
      </c>
      <c r="T97" s="2">
        <v>45.718800000000002</v>
      </c>
      <c r="U97" s="2">
        <v>49.619</v>
      </c>
      <c r="V97" s="2">
        <v>38.520000000000003</v>
      </c>
      <c r="W97" s="2">
        <v>37.468299999999999</v>
      </c>
      <c r="X97" s="2"/>
      <c r="Y97" s="2"/>
      <c r="Z97" s="2">
        <v>49.877299999999998</v>
      </c>
      <c r="AA97" s="2">
        <v>36.507199999999997</v>
      </c>
      <c r="AB97" s="2">
        <v>22.944800000000001</v>
      </c>
      <c r="AC97" s="2">
        <v>49.984999999999999</v>
      </c>
      <c r="AD97" s="2">
        <v>37.870899999999999</v>
      </c>
      <c r="AE97" s="2">
        <v>44.744700000000002</v>
      </c>
      <c r="AF97" s="2">
        <v>50.5105</v>
      </c>
      <c r="AG97" s="2">
        <v>64.444400000000002</v>
      </c>
      <c r="AH97" s="2">
        <v>37.7819</v>
      </c>
      <c r="AI97" s="2">
        <v>35.310899999999997</v>
      </c>
      <c r="AJ97" s="2">
        <v>33.299599999999998</v>
      </c>
      <c r="AK97" s="2">
        <v>54.509399999999999</v>
      </c>
    </row>
    <row r="98" spans="2:37">
      <c r="B98" s="128">
        <v>92</v>
      </c>
      <c r="C98" s="2">
        <f t="shared" si="1"/>
        <v>9.1999999999999993</v>
      </c>
      <c r="D98" s="2">
        <v>36.830100000000002</v>
      </c>
      <c r="E98" s="2">
        <v>37.785200000000003</v>
      </c>
      <c r="F98" s="2">
        <v>44.659300000000002</v>
      </c>
      <c r="G98" s="2">
        <v>50.070399999999999</v>
      </c>
      <c r="H98" s="2">
        <v>70.481499999999997</v>
      </c>
      <c r="I98" s="2">
        <v>34</v>
      </c>
      <c r="J98" s="2">
        <v>47.129600000000003</v>
      </c>
      <c r="K98" s="2">
        <v>50.1111</v>
      </c>
      <c r="L98" s="2">
        <v>45.637</v>
      </c>
      <c r="M98" s="2"/>
      <c r="N98" s="2">
        <v>21.650200000000002</v>
      </c>
      <c r="O98" s="2">
        <v>28.4529</v>
      </c>
      <c r="P98" s="2">
        <v>17.2058</v>
      </c>
      <c r="Q98" s="2">
        <v>53.539000000000001</v>
      </c>
      <c r="R98" s="2">
        <v>49.573599999999999</v>
      </c>
      <c r="S98" s="2">
        <v>36.848799999999997</v>
      </c>
      <c r="T98" s="2">
        <v>47.788200000000003</v>
      </c>
      <c r="U98" s="2">
        <v>49.884900000000002</v>
      </c>
      <c r="V98" s="2">
        <v>40.627000000000002</v>
      </c>
      <c r="W98" s="2">
        <v>37.865099999999998</v>
      </c>
      <c r="X98" s="2"/>
      <c r="Y98" s="2"/>
      <c r="Z98" s="2">
        <v>50.488</v>
      </c>
      <c r="AA98" s="2">
        <v>37.118600000000001</v>
      </c>
      <c r="AB98" s="2">
        <v>22.988</v>
      </c>
      <c r="AC98" s="2">
        <v>49.045000000000002</v>
      </c>
      <c r="AD98" s="2">
        <v>38.222200000000001</v>
      </c>
      <c r="AE98" s="2">
        <v>42.5075</v>
      </c>
      <c r="AF98" s="2">
        <v>49.156199999999998</v>
      </c>
      <c r="AG98" s="2">
        <v>71.321299999999994</v>
      </c>
      <c r="AH98" s="2">
        <v>36.864199999999997</v>
      </c>
      <c r="AI98" s="2">
        <v>32.441899999999997</v>
      </c>
      <c r="AJ98" s="2">
        <v>33.340800000000002</v>
      </c>
      <c r="AK98" s="2">
        <v>54.996299999999998</v>
      </c>
    </row>
    <row r="99" spans="2:37">
      <c r="B99" s="128">
        <v>93</v>
      </c>
      <c r="C99" s="2">
        <f t="shared" si="1"/>
        <v>9.3000000000000007</v>
      </c>
      <c r="D99" s="2">
        <v>35.070999999999998</v>
      </c>
      <c r="E99" s="2">
        <v>37.581499999999998</v>
      </c>
      <c r="F99" s="2">
        <v>44.981499999999997</v>
      </c>
      <c r="G99" s="2">
        <v>50.177799999999998</v>
      </c>
      <c r="H99" s="2">
        <v>70.485200000000006</v>
      </c>
      <c r="I99" s="2">
        <v>34.877800000000001</v>
      </c>
      <c r="J99" s="2">
        <v>45.885199999999998</v>
      </c>
      <c r="K99" s="2">
        <v>49.411099999999998</v>
      </c>
      <c r="L99" s="2">
        <v>45.648099999999999</v>
      </c>
      <c r="M99" s="2"/>
      <c r="N99" s="2">
        <v>24.053799999999999</v>
      </c>
      <c r="O99" s="2">
        <v>29.058</v>
      </c>
      <c r="P99" s="2">
        <v>16.9955</v>
      </c>
      <c r="Q99" s="2">
        <v>55.720999999999997</v>
      </c>
      <c r="R99" s="2">
        <v>46.503900000000002</v>
      </c>
      <c r="S99" s="2">
        <v>37.573599999999999</v>
      </c>
      <c r="T99" s="2">
        <v>48.027799999999999</v>
      </c>
      <c r="U99" s="2">
        <v>49.968299999999999</v>
      </c>
      <c r="V99" s="2">
        <v>41.887</v>
      </c>
      <c r="W99" s="2">
        <v>39.428600000000003</v>
      </c>
      <c r="X99" s="2"/>
      <c r="Y99" s="2"/>
      <c r="Z99" s="2">
        <v>51.418700000000001</v>
      </c>
      <c r="AA99" s="2">
        <v>37.523499999999999</v>
      </c>
      <c r="AB99" s="2">
        <v>24.457999999999998</v>
      </c>
      <c r="AC99" s="2">
        <v>48.438400000000001</v>
      </c>
      <c r="AD99" s="2">
        <v>38.171199999999999</v>
      </c>
      <c r="AE99" s="2">
        <v>43</v>
      </c>
      <c r="AF99" s="2">
        <v>49.774799999999999</v>
      </c>
      <c r="AG99" s="2">
        <v>67.882900000000006</v>
      </c>
      <c r="AH99" s="2">
        <v>35.119300000000003</v>
      </c>
      <c r="AI99" s="2">
        <v>31.224699999999999</v>
      </c>
      <c r="AJ99" s="2">
        <v>33.5169</v>
      </c>
      <c r="AK99" s="2">
        <v>53.610500000000002</v>
      </c>
    </row>
    <row r="100" spans="2:37">
      <c r="B100" s="128">
        <v>94</v>
      </c>
      <c r="C100" s="2">
        <f t="shared" si="1"/>
        <v>9.4</v>
      </c>
      <c r="D100" s="2">
        <v>33.903199999999998</v>
      </c>
      <c r="E100" s="2">
        <v>37.222200000000001</v>
      </c>
      <c r="F100" s="2">
        <v>45.333300000000001</v>
      </c>
      <c r="G100" s="2">
        <v>50.725900000000003</v>
      </c>
      <c r="H100" s="2">
        <v>69.711100000000002</v>
      </c>
      <c r="I100" s="2">
        <v>32.492600000000003</v>
      </c>
      <c r="J100" s="2">
        <v>44.866700000000002</v>
      </c>
      <c r="K100" s="2">
        <v>49.296300000000002</v>
      </c>
      <c r="L100" s="2">
        <v>45.3</v>
      </c>
      <c r="M100" s="2"/>
      <c r="N100" s="2">
        <v>26.212299999999999</v>
      </c>
      <c r="O100" s="2">
        <v>27.663</v>
      </c>
      <c r="P100" s="2">
        <v>17.7315</v>
      </c>
      <c r="Q100" s="2">
        <v>56.131999999999998</v>
      </c>
      <c r="R100" s="2">
        <v>45.4651</v>
      </c>
      <c r="S100" s="2">
        <v>40.127899999999997</v>
      </c>
      <c r="T100" s="2">
        <v>47.170099999999998</v>
      </c>
      <c r="U100" s="2">
        <v>50.099200000000003</v>
      </c>
      <c r="V100" s="2">
        <v>40.673000000000002</v>
      </c>
      <c r="W100" s="2">
        <v>41.936500000000002</v>
      </c>
      <c r="X100" s="2"/>
      <c r="Y100" s="2"/>
      <c r="Z100" s="2">
        <v>51.5867</v>
      </c>
      <c r="AA100" s="2">
        <v>37.832299999999996</v>
      </c>
      <c r="AB100" s="2">
        <v>24.968800000000002</v>
      </c>
      <c r="AC100" s="2">
        <v>48.216200000000001</v>
      </c>
      <c r="AD100" s="2">
        <v>38.933900000000001</v>
      </c>
      <c r="AE100" s="2">
        <v>48.318300000000001</v>
      </c>
      <c r="AF100" s="2">
        <v>44.5976</v>
      </c>
      <c r="AG100" s="2">
        <v>69.654700000000005</v>
      </c>
      <c r="AH100" s="2">
        <v>33.584400000000002</v>
      </c>
      <c r="AI100" s="2">
        <v>30.236000000000001</v>
      </c>
      <c r="AJ100" s="2">
        <v>34.0075</v>
      </c>
      <c r="AK100" s="2">
        <v>52.868899999999996</v>
      </c>
    </row>
    <row r="101" spans="2:37">
      <c r="B101" s="128">
        <v>95</v>
      </c>
      <c r="C101" s="2">
        <f t="shared" si="1"/>
        <v>9.5</v>
      </c>
      <c r="D101" s="2">
        <v>32.247300000000003</v>
      </c>
      <c r="E101" s="2">
        <v>36.936999999999998</v>
      </c>
      <c r="F101" s="2">
        <v>45.7333</v>
      </c>
      <c r="G101" s="2">
        <v>52.9148</v>
      </c>
      <c r="H101" s="2">
        <v>69.2667</v>
      </c>
      <c r="I101" s="2">
        <v>33.385199999999998</v>
      </c>
      <c r="J101" s="2">
        <v>44.137</v>
      </c>
      <c r="K101" s="2">
        <v>49.503700000000002</v>
      </c>
      <c r="L101" s="2">
        <v>45.051900000000003</v>
      </c>
      <c r="M101" s="2"/>
      <c r="N101" s="2">
        <v>28.6099</v>
      </c>
      <c r="O101" s="2">
        <v>27.404</v>
      </c>
      <c r="P101" s="2">
        <v>18.5548</v>
      </c>
      <c r="Q101" s="2">
        <v>57.093000000000004</v>
      </c>
      <c r="R101" s="2">
        <v>43.8217</v>
      </c>
      <c r="S101" s="2">
        <v>40.286799999999999</v>
      </c>
      <c r="T101" s="2">
        <v>47.392400000000002</v>
      </c>
      <c r="U101" s="2">
        <v>50.083300000000001</v>
      </c>
      <c r="V101" s="2">
        <v>38.353000000000002</v>
      </c>
      <c r="W101" s="2">
        <v>40.8889</v>
      </c>
      <c r="X101" s="2"/>
      <c r="Y101" s="2"/>
      <c r="Z101" s="2">
        <v>51.693300000000001</v>
      </c>
      <c r="AA101" s="2">
        <v>38.0593</v>
      </c>
      <c r="AB101" s="2">
        <v>25.203800000000001</v>
      </c>
      <c r="AC101" s="2">
        <v>48.360399999999998</v>
      </c>
      <c r="AD101" s="2">
        <v>39.663699999999999</v>
      </c>
      <c r="AE101" s="2">
        <v>50.567599999999999</v>
      </c>
      <c r="AF101" s="2">
        <v>43.3033</v>
      </c>
      <c r="AG101" s="2">
        <v>67.861900000000006</v>
      </c>
      <c r="AH101" s="2">
        <v>32.197499999999998</v>
      </c>
      <c r="AI101" s="2">
        <v>30.202200000000001</v>
      </c>
      <c r="AJ101" s="2">
        <v>34.760300000000001</v>
      </c>
      <c r="AK101" s="2">
        <v>52.9176</v>
      </c>
    </row>
    <row r="102" spans="2:37">
      <c r="B102" s="128">
        <v>96</v>
      </c>
      <c r="C102" s="2">
        <f t="shared" si="1"/>
        <v>9.6</v>
      </c>
      <c r="D102" s="2">
        <v>30.206499999999998</v>
      </c>
      <c r="E102" s="2">
        <v>36.5852</v>
      </c>
      <c r="F102" s="2">
        <v>45.740699999999997</v>
      </c>
      <c r="G102" s="2">
        <v>53.607399999999998</v>
      </c>
      <c r="H102" s="2">
        <v>68.848100000000002</v>
      </c>
      <c r="I102" s="2">
        <v>35.070399999999999</v>
      </c>
      <c r="J102" s="2">
        <v>43.970399999999998</v>
      </c>
      <c r="K102" s="2">
        <v>49.859299999999998</v>
      </c>
      <c r="L102" s="2">
        <v>45.033299999999997</v>
      </c>
      <c r="M102" s="2"/>
      <c r="N102" s="2">
        <v>30.878900000000002</v>
      </c>
      <c r="O102" s="2">
        <v>27.525400000000001</v>
      </c>
      <c r="P102" s="2">
        <v>18.460799999999999</v>
      </c>
      <c r="Q102" s="2">
        <v>60.960999999999999</v>
      </c>
      <c r="R102" s="2">
        <v>43.116300000000003</v>
      </c>
      <c r="S102" s="2">
        <v>41.406999999999996</v>
      </c>
      <c r="T102" s="2">
        <v>46.770800000000001</v>
      </c>
      <c r="U102" s="2">
        <v>50.384900000000002</v>
      </c>
      <c r="V102" s="2">
        <v>38.813000000000002</v>
      </c>
      <c r="W102" s="2">
        <v>42.372999999999998</v>
      </c>
      <c r="X102" s="2"/>
      <c r="Y102" s="2"/>
      <c r="Z102" s="2">
        <v>51.746699999999997</v>
      </c>
      <c r="AA102" s="2">
        <v>38.591000000000001</v>
      </c>
      <c r="AB102" s="2">
        <v>25.6739</v>
      </c>
      <c r="AC102" s="2">
        <v>48.6967</v>
      </c>
      <c r="AD102" s="2">
        <v>39.570599999999999</v>
      </c>
      <c r="AE102" s="2">
        <v>47.441400000000002</v>
      </c>
      <c r="AF102" s="2">
        <v>44.834800000000001</v>
      </c>
      <c r="AG102" s="2">
        <v>70.096100000000007</v>
      </c>
      <c r="AH102" s="2">
        <v>32.2181</v>
      </c>
      <c r="AI102" s="2">
        <v>29.419499999999999</v>
      </c>
      <c r="AJ102" s="2">
        <v>36.430700000000002</v>
      </c>
      <c r="AK102" s="2">
        <v>52.9925</v>
      </c>
    </row>
    <row r="103" spans="2:37">
      <c r="B103" s="128">
        <v>97</v>
      </c>
      <c r="C103" s="2">
        <f t="shared" si="1"/>
        <v>9.6999999999999993</v>
      </c>
      <c r="D103" s="2">
        <v>29.157</v>
      </c>
      <c r="E103" s="2">
        <v>36.307400000000001</v>
      </c>
      <c r="F103" s="2">
        <v>45.070399999999999</v>
      </c>
      <c r="G103" s="2">
        <v>56.725900000000003</v>
      </c>
      <c r="H103" s="2">
        <v>68.436999999999998</v>
      </c>
      <c r="I103" s="2">
        <v>34.674100000000003</v>
      </c>
      <c r="J103" s="2">
        <v>43.822200000000002</v>
      </c>
      <c r="K103" s="2">
        <v>50.670400000000001</v>
      </c>
      <c r="L103" s="2">
        <v>45.307400000000001</v>
      </c>
      <c r="M103" s="2"/>
      <c r="N103" s="2">
        <v>32.962600000000002</v>
      </c>
      <c r="O103" s="2">
        <v>27.353300000000001</v>
      </c>
      <c r="P103" s="2">
        <v>17.5593</v>
      </c>
      <c r="Q103" s="2">
        <v>62.003999999999998</v>
      </c>
      <c r="R103" s="2">
        <v>41.798499999999997</v>
      </c>
      <c r="S103" s="2">
        <v>41.023299999999999</v>
      </c>
      <c r="T103" s="2">
        <v>45.878500000000003</v>
      </c>
      <c r="U103" s="2">
        <v>51.031700000000001</v>
      </c>
      <c r="V103" s="2">
        <v>42.673000000000002</v>
      </c>
      <c r="W103" s="2">
        <v>41.619</v>
      </c>
      <c r="X103" s="2"/>
      <c r="Y103" s="2"/>
      <c r="Z103" s="2">
        <v>51.602699999999999</v>
      </c>
      <c r="AA103" s="2">
        <v>38.130899999999997</v>
      </c>
      <c r="AB103" s="2">
        <v>25.496400000000001</v>
      </c>
      <c r="AC103" s="2">
        <v>48.6126</v>
      </c>
      <c r="AD103" s="2">
        <v>37.816800000000001</v>
      </c>
      <c r="AE103" s="2">
        <v>47.7117</v>
      </c>
      <c r="AF103" s="2">
        <v>44.777799999999999</v>
      </c>
      <c r="AG103" s="2">
        <v>69.6066</v>
      </c>
      <c r="AH103" s="2">
        <v>33.193399999999997</v>
      </c>
      <c r="AI103" s="2">
        <v>28.4345</v>
      </c>
      <c r="AJ103" s="2">
        <v>37.539299999999997</v>
      </c>
      <c r="AK103" s="2">
        <v>51.9176</v>
      </c>
    </row>
    <row r="104" spans="2:37">
      <c r="B104" s="128">
        <v>98</v>
      </c>
      <c r="C104" s="2">
        <f t="shared" si="1"/>
        <v>9.8000000000000007</v>
      </c>
      <c r="D104" s="2">
        <v>28.791399999999999</v>
      </c>
      <c r="E104" s="2">
        <v>35.9</v>
      </c>
      <c r="F104" s="2">
        <v>44.3889</v>
      </c>
      <c r="G104" s="2">
        <v>58.396299999999997</v>
      </c>
      <c r="H104" s="2">
        <v>68.322199999999995</v>
      </c>
      <c r="I104" s="2">
        <v>36.018500000000003</v>
      </c>
      <c r="J104" s="2">
        <v>43.407400000000003</v>
      </c>
      <c r="K104" s="2">
        <v>51.688899999999997</v>
      </c>
      <c r="L104" s="2">
        <v>45.748100000000001</v>
      </c>
      <c r="M104" s="2"/>
      <c r="N104" s="2">
        <v>34.941699999999997</v>
      </c>
      <c r="O104" s="2">
        <v>26.2591</v>
      </c>
      <c r="P104" s="2">
        <v>16.577200000000001</v>
      </c>
      <c r="Q104" s="2">
        <v>63.561999999999998</v>
      </c>
      <c r="R104" s="2">
        <v>41.546500000000002</v>
      </c>
      <c r="S104" s="2">
        <v>41.127899999999997</v>
      </c>
      <c r="T104" s="2">
        <v>44.256900000000002</v>
      </c>
      <c r="U104" s="2">
        <v>51.805599999999998</v>
      </c>
      <c r="V104" s="2">
        <v>42.686999999999998</v>
      </c>
      <c r="W104" s="2">
        <v>42.650799999999997</v>
      </c>
      <c r="X104" s="2"/>
      <c r="Y104" s="2"/>
      <c r="Z104" s="2">
        <v>51.242699999999999</v>
      </c>
      <c r="AA104" s="2">
        <v>37.3108</v>
      </c>
      <c r="AB104" s="2">
        <v>27.043199999999999</v>
      </c>
      <c r="AC104" s="2">
        <v>48.3994</v>
      </c>
      <c r="AD104" s="2">
        <v>36.1111</v>
      </c>
      <c r="AE104" s="2">
        <v>47.975999999999999</v>
      </c>
      <c r="AF104" s="2">
        <v>45.252299999999998</v>
      </c>
      <c r="AG104" s="2">
        <v>72.4024</v>
      </c>
      <c r="AH104" s="2">
        <v>34.514400000000002</v>
      </c>
      <c r="AI104" s="2">
        <v>29.2622</v>
      </c>
      <c r="AJ104" s="2">
        <v>38.1648</v>
      </c>
      <c r="AK104" s="2">
        <v>51.2547</v>
      </c>
    </row>
    <row r="105" spans="2:37">
      <c r="B105" s="128">
        <v>99</v>
      </c>
      <c r="C105" s="2">
        <f t="shared" si="1"/>
        <v>9.9</v>
      </c>
      <c r="D105" s="2">
        <v>29.0624</v>
      </c>
      <c r="E105" s="2">
        <v>35.581499999999998</v>
      </c>
      <c r="F105" s="2">
        <v>44.822200000000002</v>
      </c>
      <c r="G105" s="2">
        <v>59.259300000000003</v>
      </c>
      <c r="H105" s="2">
        <v>68.377799999999993</v>
      </c>
      <c r="I105" s="2">
        <v>35.762999999999998</v>
      </c>
      <c r="J105" s="2">
        <v>42.477800000000002</v>
      </c>
      <c r="K105" s="2">
        <v>52.2074</v>
      </c>
      <c r="L105" s="2">
        <v>46.055599999999998</v>
      </c>
      <c r="M105" s="2"/>
      <c r="N105" s="2">
        <v>36.203299999999999</v>
      </c>
      <c r="O105" s="2">
        <v>26.027200000000001</v>
      </c>
      <c r="P105" s="2">
        <v>15.742699999999999</v>
      </c>
      <c r="Q105" s="2">
        <v>64.911000000000001</v>
      </c>
      <c r="R105" s="2">
        <v>39.565899999999999</v>
      </c>
      <c r="S105" s="2">
        <v>40.449599999999997</v>
      </c>
      <c r="T105" s="2">
        <v>43.0486</v>
      </c>
      <c r="U105" s="2">
        <v>52.047600000000003</v>
      </c>
      <c r="V105" s="2">
        <v>40.880000000000003</v>
      </c>
      <c r="W105" s="2">
        <v>44.023800000000001</v>
      </c>
      <c r="X105" s="2"/>
      <c r="Y105" s="2"/>
      <c r="Z105" s="2">
        <v>50.730699999999999</v>
      </c>
      <c r="AA105" s="2">
        <v>36.570599999999999</v>
      </c>
      <c r="AB105" s="2">
        <v>28.645099999999999</v>
      </c>
      <c r="AC105" s="2">
        <v>47.576599999999999</v>
      </c>
      <c r="AD105" s="2">
        <v>35.7898</v>
      </c>
      <c r="AE105" s="2">
        <v>48.7928</v>
      </c>
      <c r="AF105" s="2">
        <v>46.138100000000001</v>
      </c>
      <c r="AG105" s="2">
        <v>73.147099999999995</v>
      </c>
      <c r="AH105" s="2">
        <v>35.925899999999999</v>
      </c>
      <c r="AI105" s="2">
        <v>30.2547</v>
      </c>
      <c r="AJ105" s="2">
        <v>39.415700000000001</v>
      </c>
      <c r="AK105" s="2">
        <v>50.97</v>
      </c>
    </row>
    <row r="106" spans="2:37">
      <c r="B106" s="128">
        <v>100</v>
      </c>
      <c r="C106" s="2">
        <f t="shared" si="1"/>
        <v>10</v>
      </c>
      <c r="D106" s="2">
        <v>28.169899999999998</v>
      </c>
      <c r="E106" s="2">
        <v>35.5259</v>
      </c>
      <c r="F106" s="2">
        <v>45.755600000000001</v>
      </c>
      <c r="G106" s="2">
        <v>60.555599999999998</v>
      </c>
      <c r="H106" s="2">
        <v>67.792599999999993</v>
      </c>
      <c r="I106" s="2">
        <v>37.170400000000001</v>
      </c>
      <c r="J106" s="2">
        <v>41.363</v>
      </c>
      <c r="K106" s="2">
        <v>51.959299999999999</v>
      </c>
      <c r="L106" s="2">
        <v>45.829599999999999</v>
      </c>
      <c r="M106" s="2"/>
      <c r="N106" s="2">
        <v>36.681600000000003</v>
      </c>
      <c r="O106" s="2">
        <v>26.034400000000002</v>
      </c>
      <c r="P106" s="2">
        <v>15.1029</v>
      </c>
      <c r="Q106" s="2">
        <v>69.275000000000006</v>
      </c>
      <c r="R106" s="2">
        <v>38.717100000000002</v>
      </c>
      <c r="S106" s="2">
        <v>41.139499999999998</v>
      </c>
      <c r="T106" s="2">
        <v>42.295099999999998</v>
      </c>
      <c r="U106" s="2">
        <v>52.234099999999998</v>
      </c>
      <c r="V106" s="2">
        <v>39.052999999999997</v>
      </c>
      <c r="W106" s="2">
        <v>43.714300000000001</v>
      </c>
      <c r="X106" s="2"/>
      <c r="Y106" s="2"/>
      <c r="Z106" s="2">
        <v>49.936</v>
      </c>
      <c r="AA106" s="2">
        <v>36.312899999999999</v>
      </c>
      <c r="AB106" s="2">
        <v>30.340499999999999</v>
      </c>
      <c r="AC106" s="2">
        <v>46.651699999999998</v>
      </c>
      <c r="AD106" s="2">
        <v>34.579599999999999</v>
      </c>
      <c r="AE106" s="2">
        <v>42.997</v>
      </c>
      <c r="AF106" s="2">
        <v>44.015000000000001</v>
      </c>
      <c r="AG106" s="2">
        <v>70.420400000000001</v>
      </c>
      <c r="AH106" s="2">
        <v>36.724299999999999</v>
      </c>
      <c r="AI106" s="2">
        <v>29.194800000000001</v>
      </c>
      <c r="AJ106" s="2">
        <v>39.584299999999999</v>
      </c>
      <c r="AK106" s="2">
        <v>51.018700000000003</v>
      </c>
    </row>
    <row r="107" spans="2:37">
      <c r="B107" s="128">
        <v>101</v>
      </c>
      <c r="C107" s="2">
        <f t="shared" si="1"/>
        <v>10.1</v>
      </c>
      <c r="D107" s="2">
        <v>26.922599999999999</v>
      </c>
      <c r="E107" s="2">
        <v>35.803699999999999</v>
      </c>
      <c r="F107" s="2">
        <v>46.622199999999999</v>
      </c>
      <c r="G107" s="2">
        <v>61.040700000000001</v>
      </c>
      <c r="H107" s="2">
        <v>67.166700000000006</v>
      </c>
      <c r="I107" s="2">
        <v>35.625900000000001</v>
      </c>
      <c r="J107" s="2">
        <v>40.4407</v>
      </c>
      <c r="K107" s="2">
        <v>51.144399999999997</v>
      </c>
      <c r="L107" s="2">
        <v>45.6556</v>
      </c>
      <c r="M107" s="2"/>
      <c r="N107" s="2">
        <v>36.092700000000001</v>
      </c>
      <c r="O107" s="2">
        <v>25.476400000000002</v>
      </c>
      <c r="P107" s="2">
        <v>14.633100000000001</v>
      </c>
      <c r="Q107" s="2">
        <v>68.709000000000003</v>
      </c>
      <c r="R107" s="2">
        <v>37.379800000000003</v>
      </c>
      <c r="S107" s="2">
        <v>45.511600000000001</v>
      </c>
      <c r="T107" s="2">
        <v>41.822899999999997</v>
      </c>
      <c r="U107" s="2">
        <v>52.837299999999999</v>
      </c>
      <c r="V107" s="2">
        <v>38.093000000000004</v>
      </c>
      <c r="W107" s="2">
        <v>43.865099999999998</v>
      </c>
      <c r="X107" s="2"/>
      <c r="Y107" s="2"/>
      <c r="Z107" s="2">
        <v>49.335999999999999</v>
      </c>
      <c r="AA107" s="2">
        <v>36.0777</v>
      </c>
      <c r="AB107" s="2">
        <v>32.9161</v>
      </c>
      <c r="AC107" s="2">
        <v>45.474499999999999</v>
      </c>
      <c r="AD107" s="2">
        <v>33.186199999999999</v>
      </c>
      <c r="AE107" s="2">
        <v>41.3904</v>
      </c>
      <c r="AF107" s="2">
        <v>46.783799999999999</v>
      </c>
      <c r="AG107" s="2">
        <v>66.156199999999998</v>
      </c>
      <c r="AH107" s="2">
        <v>36.6708</v>
      </c>
      <c r="AI107" s="2">
        <v>27.726600000000001</v>
      </c>
      <c r="AJ107" s="2">
        <v>39.078699999999998</v>
      </c>
      <c r="AK107" s="2">
        <v>52.112400000000001</v>
      </c>
    </row>
    <row r="108" spans="2:37">
      <c r="B108" s="128">
        <v>102</v>
      </c>
      <c r="C108" s="2">
        <f t="shared" si="1"/>
        <v>10.199999999999999</v>
      </c>
      <c r="D108" s="2">
        <v>26.2194</v>
      </c>
      <c r="E108" s="2">
        <v>36.355600000000003</v>
      </c>
      <c r="F108" s="2">
        <v>47.170400000000001</v>
      </c>
      <c r="G108" s="2">
        <v>61.885199999999998</v>
      </c>
      <c r="H108" s="2">
        <v>66.607399999999998</v>
      </c>
      <c r="I108" s="2">
        <v>33.407400000000003</v>
      </c>
      <c r="J108" s="2">
        <v>39.314799999999998</v>
      </c>
      <c r="K108" s="2">
        <v>50.2333</v>
      </c>
      <c r="L108" s="2">
        <v>45.125900000000001</v>
      </c>
      <c r="M108" s="2"/>
      <c r="N108" s="2">
        <v>37.174900000000001</v>
      </c>
      <c r="O108" s="2">
        <v>25.014500000000002</v>
      </c>
      <c r="P108" s="2">
        <v>14.7964</v>
      </c>
      <c r="Q108" s="2">
        <v>69.263999999999996</v>
      </c>
      <c r="R108" s="2">
        <v>36.325600000000001</v>
      </c>
      <c r="S108" s="2">
        <v>44.724800000000002</v>
      </c>
      <c r="T108" s="2">
        <v>41.572899999999997</v>
      </c>
      <c r="U108" s="2">
        <v>52.599200000000003</v>
      </c>
      <c r="V108" s="2">
        <v>40.326999999999998</v>
      </c>
      <c r="W108" s="2">
        <v>42.333300000000001</v>
      </c>
      <c r="X108" s="2"/>
      <c r="Y108" s="2"/>
      <c r="Z108" s="2">
        <v>48.906700000000001</v>
      </c>
      <c r="AA108" s="2">
        <v>35.331299999999999</v>
      </c>
      <c r="AB108" s="2">
        <v>34.565899999999999</v>
      </c>
      <c r="AC108" s="2">
        <v>44.150199999999998</v>
      </c>
      <c r="AD108" s="2">
        <v>33.240200000000002</v>
      </c>
      <c r="AE108" s="2">
        <v>43.9129</v>
      </c>
      <c r="AF108" s="2">
        <v>40.024000000000001</v>
      </c>
      <c r="AG108" s="2">
        <v>66.627600000000001</v>
      </c>
      <c r="AH108" s="2">
        <v>36.263399999999997</v>
      </c>
      <c r="AI108" s="2">
        <v>26.707899999999999</v>
      </c>
      <c r="AJ108" s="2">
        <v>38.247199999999999</v>
      </c>
      <c r="AK108" s="2">
        <v>53.393300000000004</v>
      </c>
    </row>
    <row r="109" spans="2:37">
      <c r="B109" s="128">
        <v>103</v>
      </c>
      <c r="C109" s="2">
        <f t="shared" si="1"/>
        <v>10.3</v>
      </c>
      <c r="D109" s="2">
        <v>24.757000000000001</v>
      </c>
      <c r="E109" s="2">
        <v>37.166699999999999</v>
      </c>
      <c r="F109" s="2">
        <v>47.444400000000002</v>
      </c>
      <c r="G109" s="2">
        <v>62.166699999999999</v>
      </c>
      <c r="H109" s="2">
        <v>66.2333</v>
      </c>
      <c r="I109" s="2">
        <v>33.166699999999999</v>
      </c>
      <c r="J109" s="2">
        <v>37.6</v>
      </c>
      <c r="K109" s="2">
        <v>49.366700000000002</v>
      </c>
      <c r="L109" s="2">
        <v>44.911099999999998</v>
      </c>
      <c r="M109" s="2"/>
      <c r="N109" s="2">
        <v>37.387099999999997</v>
      </c>
      <c r="O109" s="2">
        <v>24.213799999999999</v>
      </c>
      <c r="P109" s="2">
        <v>15.6957</v>
      </c>
      <c r="Q109" s="2">
        <v>69.81</v>
      </c>
      <c r="R109" s="2">
        <v>36.693800000000003</v>
      </c>
      <c r="S109" s="2">
        <v>43.852699999999999</v>
      </c>
      <c r="T109" s="2">
        <v>41.420099999999998</v>
      </c>
      <c r="U109" s="2">
        <v>51.555599999999998</v>
      </c>
      <c r="V109" s="2">
        <v>44.173000000000002</v>
      </c>
      <c r="W109" s="2">
        <v>43.928600000000003</v>
      </c>
      <c r="X109" s="2"/>
      <c r="Y109" s="2"/>
      <c r="Z109" s="2">
        <v>48.781300000000002</v>
      </c>
      <c r="AA109" s="2">
        <v>35.781199999999998</v>
      </c>
      <c r="AB109" s="2">
        <v>35.609099999999998</v>
      </c>
      <c r="AC109" s="2">
        <v>43.132100000000001</v>
      </c>
      <c r="AD109" s="2">
        <v>32.534500000000001</v>
      </c>
      <c r="AE109" s="2">
        <v>43.2042</v>
      </c>
      <c r="AF109" s="2">
        <v>40.2883</v>
      </c>
      <c r="AG109" s="2">
        <v>66.756799999999998</v>
      </c>
      <c r="AH109" s="2">
        <v>35.790100000000002</v>
      </c>
      <c r="AI109" s="2">
        <v>26.677900000000001</v>
      </c>
      <c r="AJ109" s="2">
        <v>37.861400000000003</v>
      </c>
      <c r="AK109" s="2">
        <v>53.692900000000002</v>
      </c>
    </row>
    <row r="110" spans="2:37">
      <c r="B110" s="128">
        <v>104</v>
      </c>
      <c r="C110" s="2">
        <f t="shared" si="1"/>
        <v>10.4</v>
      </c>
      <c r="D110" s="2">
        <v>22.436599999999999</v>
      </c>
      <c r="E110" s="2">
        <v>38.188899999999997</v>
      </c>
      <c r="F110" s="2">
        <v>47.911099999999998</v>
      </c>
      <c r="G110" s="2">
        <v>61.651899999999998</v>
      </c>
      <c r="H110" s="2">
        <v>65.581500000000005</v>
      </c>
      <c r="I110" s="2">
        <v>31.7667</v>
      </c>
      <c r="J110" s="2">
        <v>36.485199999999999</v>
      </c>
      <c r="K110" s="2">
        <v>48.333300000000001</v>
      </c>
      <c r="L110" s="2">
        <v>44.451900000000002</v>
      </c>
      <c r="M110" s="2"/>
      <c r="N110" s="2">
        <v>36.442500000000003</v>
      </c>
      <c r="O110" s="2">
        <v>24.8569</v>
      </c>
      <c r="P110" s="2">
        <v>16.791899999999998</v>
      </c>
      <c r="Q110" s="2">
        <v>72.093000000000004</v>
      </c>
      <c r="R110" s="2">
        <v>35.403100000000002</v>
      </c>
      <c r="S110" s="2">
        <v>43.1008</v>
      </c>
      <c r="T110" s="2">
        <v>41.843800000000002</v>
      </c>
      <c r="U110" s="2">
        <v>50.869</v>
      </c>
      <c r="V110" s="2">
        <v>47.593000000000004</v>
      </c>
      <c r="W110" s="2">
        <v>43.452399999999997</v>
      </c>
      <c r="X110" s="2"/>
      <c r="Y110" s="2"/>
      <c r="Z110" s="2">
        <v>48.8613</v>
      </c>
      <c r="AA110" s="2">
        <v>36.685099999999998</v>
      </c>
      <c r="AB110" s="2">
        <v>36.609099999999998</v>
      </c>
      <c r="AC110" s="2">
        <v>42.453499999999998</v>
      </c>
      <c r="AD110" s="2">
        <v>33.513500000000001</v>
      </c>
      <c r="AE110" s="2">
        <v>42.3904</v>
      </c>
      <c r="AF110" s="2">
        <v>33.033000000000001</v>
      </c>
      <c r="AG110" s="2">
        <v>71.225200000000001</v>
      </c>
      <c r="AH110" s="2">
        <v>34.650199999999998</v>
      </c>
      <c r="AI110" s="2">
        <v>26.865200000000002</v>
      </c>
      <c r="AJ110" s="2">
        <v>36.9925</v>
      </c>
      <c r="AK110" s="2">
        <v>53.460700000000003</v>
      </c>
    </row>
    <row r="111" spans="2:37">
      <c r="B111" s="128">
        <v>105</v>
      </c>
      <c r="C111" s="2">
        <f t="shared" si="1"/>
        <v>10.5</v>
      </c>
      <c r="D111" s="2">
        <v>20.673100000000002</v>
      </c>
      <c r="E111" s="2">
        <v>39.225900000000003</v>
      </c>
      <c r="F111" s="2">
        <v>48.588900000000002</v>
      </c>
      <c r="G111" s="2">
        <v>61.029600000000002</v>
      </c>
      <c r="H111" s="2">
        <v>64.881500000000003</v>
      </c>
      <c r="I111" s="2">
        <v>31.8</v>
      </c>
      <c r="J111" s="2">
        <v>36.285200000000003</v>
      </c>
      <c r="K111" s="2">
        <v>47.244399999999999</v>
      </c>
      <c r="L111" s="2">
        <v>43.7074</v>
      </c>
      <c r="M111" s="2"/>
      <c r="N111" s="2">
        <v>35.832599999999999</v>
      </c>
      <c r="O111" s="2">
        <v>24.210100000000001</v>
      </c>
      <c r="P111" s="2">
        <v>17.6174</v>
      </c>
      <c r="Q111" s="2">
        <v>73.522999999999996</v>
      </c>
      <c r="R111" s="2">
        <v>35.166699999999999</v>
      </c>
      <c r="S111" s="2">
        <v>42.596899999999998</v>
      </c>
      <c r="T111" s="2">
        <v>43.4236</v>
      </c>
      <c r="U111" s="2">
        <v>50.916699999999999</v>
      </c>
      <c r="V111" s="2">
        <v>56.046999999999997</v>
      </c>
      <c r="W111" s="2">
        <v>44.222200000000001</v>
      </c>
      <c r="X111" s="2"/>
      <c r="Y111" s="2"/>
      <c r="Z111" s="2">
        <v>48.453299999999999</v>
      </c>
      <c r="AA111" s="2">
        <v>38.253599999999999</v>
      </c>
      <c r="AB111" s="2">
        <v>38.690600000000003</v>
      </c>
      <c r="AC111" s="2">
        <v>42.2883</v>
      </c>
      <c r="AD111" s="2">
        <v>35.615600000000001</v>
      </c>
      <c r="AE111" s="2">
        <v>44.258299999999998</v>
      </c>
      <c r="AF111" s="2">
        <v>31.774799999999999</v>
      </c>
      <c r="AG111" s="2">
        <v>73.006</v>
      </c>
      <c r="AH111" s="2">
        <v>33.477400000000003</v>
      </c>
      <c r="AI111" s="2">
        <v>27.217199999999998</v>
      </c>
      <c r="AJ111" s="2">
        <v>36.876399999999997</v>
      </c>
      <c r="AK111" s="2">
        <v>53.299599999999998</v>
      </c>
    </row>
    <row r="112" spans="2:37">
      <c r="B112" s="128">
        <v>106</v>
      </c>
      <c r="C112" s="2">
        <f t="shared" si="1"/>
        <v>10.6</v>
      </c>
      <c r="D112" s="2">
        <v>20.7376</v>
      </c>
      <c r="E112" s="2">
        <v>40.133299999999998</v>
      </c>
      <c r="F112" s="2">
        <v>49.5</v>
      </c>
      <c r="G112" s="2">
        <v>59.337000000000003</v>
      </c>
      <c r="H112" s="2">
        <v>64.077799999999996</v>
      </c>
      <c r="I112" s="2">
        <v>30.4815</v>
      </c>
      <c r="J112" s="2">
        <v>36.637</v>
      </c>
      <c r="K112" s="2">
        <v>46.555599999999998</v>
      </c>
      <c r="L112" s="2">
        <v>42.6556</v>
      </c>
      <c r="M112" s="2"/>
      <c r="N112" s="2">
        <v>36.505200000000002</v>
      </c>
      <c r="O112" s="2">
        <v>25.192</v>
      </c>
      <c r="P112" s="2">
        <v>18.308700000000002</v>
      </c>
      <c r="Q112" s="2">
        <v>73.367999999999995</v>
      </c>
      <c r="R112" s="2">
        <v>34.577500000000001</v>
      </c>
      <c r="S112" s="2">
        <v>40.717100000000002</v>
      </c>
      <c r="T112" s="2">
        <v>44.593800000000002</v>
      </c>
      <c r="U112" s="2">
        <v>51.900799999999997</v>
      </c>
      <c r="V112" s="2">
        <v>63.113</v>
      </c>
      <c r="W112" s="2">
        <v>43.650799999999997</v>
      </c>
      <c r="X112" s="2"/>
      <c r="Y112" s="2"/>
      <c r="Z112" s="2">
        <v>48.1173</v>
      </c>
      <c r="AA112" s="2">
        <v>39.672800000000002</v>
      </c>
      <c r="AB112" s="2">
        <v>39.297400000000003</v>
      </c>
      <c r="AC112" s="2">
        <v>42.750799999999998</v>
      </c>
      <c r="AD112" s="2">
        <v>35.318300000000001</v>
      </c>
      <c r="AE112" s="2">
        <v>45.876899999999999</v>
      </c>
      <c r="AF112" s="2">
        <v>30.024000000000001</v>
      </c>
      <c r="AG112" s="2">
        <v>74.966999999999999</v>
      </c>
      <c r="AH112" s="2">
        <v>32.798400000000001</v>
      </c>
      <c r="AI112" s="2">
        <v>26.9925</v>
      </c>
      <c r="AJ112" s="2">
        <v>36.486899999999999</v>
      </c>
      <c r="AK112" s="2">
        <v>51.895099999999999</v>
      </c>
    </row>
    <row r="113" spans="2:37">
      <c r="B113" s="128">
        <v>107</v>
      </c>
      <c r="C113" s="2">
        <f t="shared" si="1"/>
        <v>10.7</v>
      </c>
      <c r="D113" s="2">
        <v>19.152699999999999</v>
      </c>
      <c r="E113" s="2">
        <v>41.162999999999997</v>
      </c>
      <c r="F113" s="2">
        <v>50.455599999999997</v>
      </c>
      <c r="G113" s="2">
        <v>59.277799999999999</v>
      </c>
      <c r="H113" s="2">
        <v>63.6111</v>
      </c>
      <c r="I113" s="2">
        <v>30.3111</v>
      </c>
      <c r="J113" s="2">
        <v>37.422199999999997</v>
      </c>
      <c r="K113" s="2">
        <v>46.1</v>
      </c>
      <c r="L113" s="2">
        <v>41.151899999999998</v>
      </c>
      <c r="M113" s="2"/>
      <c r="N113" s="2">
        <v>37.772799999999997</v>
      </c>
      <c r="O113" s="2">
        <v>24.996400000000001</v>
      </c>
      <c r="P113" s="2">
        <v>18.4877</v>
      </c>
      <c r="Q113" s="2">
        <v>72.995999999999995</v>
      </c>
      <c r="R113" s="2">
        <v>36.2791</v>
      </c>
      <c r="S113" s="2">
        <v>39.732599999999998</v>
      </c>
      <c r="T113" s="2">
        <v>45.590299999999999</v>
      </c>
      <c r="U113" s="2">
        <v>53.341299999999997</v>
      </c>
      <c r="V113" s="2">
        <v>67.28</v>
      </c>
      <c r="W113" s="2">
        <v>43.984099999999998</v>
      </c>
      <c r="X113" s="2"/>
      <c r="Y113" s="2"/>
      <c r="Z113" s="2">
        <v>47.48</v>
      </c>
      <c r="AA113" s="2">
        <v>40.840499999999999</v>
      </c>
      <c r="AB113" s="2">
        <v>39.820099999999996</v>
      </c>
      <c r="AC113" s="2">
        <v>43.147100000000002</v>
      </c>
      <c r="AD113" s="2">
        <v>34.246200000000002</v>
      </c>
      <c r="AE113" s="2">
        <v>42.159199999999998</v>
      </c>
      <c r="AF113" s="2">
        <v>31.480499999999999</v>
      </c>
      <c r="AG113" s="2">
        <v>73.633600000000001</v>
      </c>
      <c r="AH113" s="2">
        <v>32.370399999999997</v>
      </c>
      <c r="AI113" s="2">
        <v>26.6966</v>
      </c>
      <c r="AJ113" s="2">
        <v>36.134799999999998</v>
      </c>
      <c r="AK113" s="2">
        <v>52.194800000000001</v>
      </c>
    </row>
    <row r="114" spans="2:37">
      <c r="B114" s="128">
        <v>108</v>
      </c>
      <c r="C114" s="2">
        <f t="shared" si="1"/>
        <v>10.8</v>
      </c>
      <c r="D114" s="2">
        <v>17.690300000000001</v>
      </c>
      <c r="E114" s="2">
        <v>41.514800000000001</v>
      </c>
      <c r="F114" s="2">
        <v>51.348100000000002</v>
      </c>
      <c r="G114" s="2">
        <v>58.866700000000002</v>
      </c>
      <c r="H114" s="2">
        <v>63.603700000000003</v>
      </c>
      <c r="I114" s="2">
        <v>31.374099999999999</v>
      </c>
      <c r="J114" s="2">
        <v>37.985199999999999</v>
      </c>
      <c r="K114" s="2">
        <v>46.022199999999998</v>
      </c>
      <c r="L114" s="2">
        <v>40.0593</v>
      </c>
      <c r="M114" s="2"/>
      <c r="N114" s="2">
        <v>37.985100000000003</v>
      </c>
      <c r="O114" s="2">
        <v>25.378599999999999</v>
      </c>
      <c r="P114" s="2">
        <v>18.474299999999999</v>
      </c>
      <c r="Q114" s="2">
        <v>70.88</v>
      </c>
      <c r="R114" s="2">
        <v>36.294600000000003</v>
      </c>
      <c r="S114" s="2">
        <v>38.558100000000003</v>
      </c>
      <c r="T114" s="2">
        <v>46.308999999999997</v>
      </c>
      <c r="U114" s="2">
        <v>54.793700000000001</v>
      </c>
      <c r="V114" s="2">
        <v>70.807000000000002</v>
      </c>
      <c r="W114" s="2">
        <v>45.365099999999998</v>
      </c>
      <c r="X114" s="2"/>
      <c r="Y114" s="2"/>
      <c r="Z114" s="2">
        <v>46.869300000000003</v>
      </c>
      <c r="AA114" s="2">
        <v>42.482599999999998</v>
      </c>
      <c r="AB114" s="2">
        <v>41.815300000000001</v>
      </c>
      <c r="AC114" s="2">
        <v>42.717700000000001</v>
      </c>
      <c r="AD114" s="2">
        <v>33.744700000000002</v>
      </c>
      <c r="AE114" s="2">
        <v>46.8979</v>
      </c>
      <c r="AF114" s="2">
        <v>29.765799999999999</v>
      </c>
      <c r="AG114" s="2">
        <v>75.991</v>
      </c>
      <c r="AH114" s="2">
        <v>32.9465</v>
      </c>
      <c r="AI114" s="2">
        <v>27.580500000000001</v>
      </c>
      <c r="AJ114" s="2">
        <v>35.453200000000002</v>
      </c>
      <c r="AK114" s="2">
        <v>51.797800000000002</v>
      </c>
    </row>
    <row r="115" spans="2:37">
      <c r="B115" s="128">
        <v>109</v>
      </c>
      <c r="C115" s="2">
        <f t="shared" si="1"/>
        <v>10.9</v>
      </c>
      <c r="D115" s="2">
        <v>18.129000000000001</v>
      </c>
      <c r="E115" s="2">
        <v>41.392600000000002</v>
      </c>
      <c r="F115" s="2">
        <v>51.6556</v>
      </c>
      <c r="G115" s="2">
        <v>58.359299999999998</v>
      </c>
      <c r="H115" s="2">
        <v>63.481499999999997</v>
      </c>
      <c r="I115" s="2">
        <v>30.5852</v>
      </c>
      <c r="J115" s="2">
        <v>37.863</v>
      </c>
      <c r="K115" s="2">
        <v>46.022199999999998</v>
      </c>
      <c r="L115" s="2">
        <v>39.625900000000001</v>
      </c>
      <c r="M115" s="2"/>
      <c r="N115" s="2">
        <v>38.295999999999999</v>
      </c>
      <c r="O115" s="2">
        <v>26.244599999999998</v>
      </c>
      <c r="P115" s="2">
        <v>19.178999999999998</v>
      </c>
      <c r="Q115" s="2">
        <v>69.394999999999996</v>
      </c>
      <c r="R115" s="2">
        <v>37.662799999999997</v>
      </c>
      <c r="S115" s="2">
        <v>38.151200000000003</v>
      </c>
      <c r="T115" s="2">
        <v>48.204900000000002</v>
      </c>
      <c r="U115" s="2">
        <v>55.722200000000001</v>
      </c>
      <c r="V115" s="2">
        <v>71.046999999999997</v>
      </c>
      <c r="W115" s="2">
        <v>46.650799999999997</v>
      </c>
      <c r="X115" s="2"/>
      <c r="Y115" s="2"/>
      <c r="Z115" s="2">
        <v>46.018700000000003</v>
      </c>
      <c r="AA115" s="2">
        <v>44.188099999999999</v>
      </c>
      <c r="AB115" s="2">
        <v>41.345300000000002</v>
      </c>
      <c r="AC115" s="2">
        <v>41.939900000000002</v>
      </c>
      <c r="AD115" s="2">
        <v>35.3093</v>
      </c>
      <c r="AE115" s="2">
        <v>43.450499999999998</v>
      </c>
      <c r="AF115" s="2">
        <v>32.138100000000001</v>
      </c>
      <c r="AG115" s="2">
        <v>78.045000000000002</v>
      </c>
      <c r="AH115" s="2">
        <v>34.7654</v>
      </c>
      <c r="AI115" s="2">
        <v>27.8764</v>
      </c>
      <c r="AJ115" s="2">
        <v>36.1648</v>
      </c>
      <c r="AK115" s="2">
        <v>50.325800000000001</v>
      </c>
    </row>
    <row r="116" spans="2:37">
      <c r="B116" s="128">
        <v>110</v>
      </c>
      <c r="C116" s="2">
        <f t="shared" si="1"/>
        <v>11</v>
      </c>
      <c r="D116" s="2">
        <v>17.569900000000001</v>
      </c>
      <c r="E116" s="2">
        <v>41.022199999999998</v>
      </c>
      <c r="F116" s="2">
        <v>50.933300000000003</v>
      </c>
      <c r="G116" s="2">
        <v>58.959299999999999</v>
      </c>
      <c r="H116" s="2">
        <v>62.425899999999999</v>
      </c>
      <c r="I116" s="2">
        <v>30.2407</v>
      </c>
      <c r="J116" s="2">
        <v>37.455599999999997</v>
      </c>
      <c r="K116" s="2">
        <v>46.044400000000003</v>
      </c>
      <c r="L116" s="2">
        <v>39.533299999999997</v>
      </c>
      <c r="M116" s="2"/>
      <c r="N116" s="2">
        <v>39.563499999999998</v>
      </c>
      <c r="O116" s="2">
        <v>26.291699999999999</v>
      </c>
      <c r="P116" s="2">
        <v>21.2148</v>
      </c>
      <c r="Q116" s="2">
        <v>69.132000000000005</v>
      </c>
      <c r="R116" s="2">
        <v>38.383699999999997</v>
      </c>
      <c r="S116" s="2">
        <v>37.938000000000002</v>
      </c>
      <c r="T116" s="2">
        <v>51.725700000000003</v>
      </c>
      <c r="U116" s="2">
        <v>55.773800000000001</v>
      </c>
      <c r="V116" s="2">
        <v>73.632999999999996</v>
      </c>
      <c r="W116" s="2">
        <v>45.4206</v>
      </c>
      <c r="X116" s="2"/>
      <c r="Y116" s="2"/>
      <c r="Z116" s="2">
        <v>45.421300000000002</v>
      </c>
      <c r="AA116" s="2">
        <v>45.961100000000002</v>
      </c>
      <c r="AB116" s="2">
        <v>41.338099999999997</v>
      </c>
      <c r="AC116" s="2">
        <v>41.219200000000001</v>
      </c>
      <c r="AD116" s="2">
        <v>33.519500000000001</v>
      </c>
      <c r="AE116" s="2">
        <v>46.942900000000002</v>
      </c>
      <c r="AF116" s="2">
        <v>31.2042</v>
      </c>
      <c r="AG116" s="2">
        <v>75.555599999999998</v>
      </c>
      <c r="AH116" s="2">
        <v>37.481499999999997</v>
      </c>
      <c r="AI116" s="2">
        <v>28.408200000000001</v>
      </c>
      <c r="AJ116" s="2">
        <v>36.063699999999997</v>
      </c>
      <c r="AK116" s="2">
        <v>49.741599999999998</v>
      </c>
    </row>
    <row r="117" spans="2:37">
      <c r="B117" s="128">
        <v>111</v>
      </c>
      <c r="C117" s="2">
        <f t="shared" si="1"/>
        <v>11.1</v>
      </c>
      <c r="D117" s="2">
        <v>16.406500000000001</v>
      </c>
      <c r="E117" s="2">
        <v>40.718499999999999</v>
      </c>
      <c r="F117" s="2">
        <v>50.077800000000003</v>
      </c>
      <c r="G117" s="2">
        <v>56.985199999999999</v>
      </c>
      <c r="H117" s="2">
        <v>60.762999999999998</v>
      </c>
      <c r="I117" s="2">
        <v>29.8963</v>
      </c>
      <c r="J117" s="2">
        <v>36.314799999999998</v>
      </c>
      <c r="K117" s="2">
        <v>46.455599999999997</v>
      </c>
      <c r="L117" s="2">
        <v>39.262999999999998</v>
      </c>
      <c r="M117" s="2"/>
      <c r="N117" s="2">
        <v>41.910299999999999</v>
      </c>
      <c r="O117" s="2">
        <v>26.791699999999999</v>
      </c>
      <c r="P117" s="2">
        <v>23.7517</v>
      </c>
      <c r="Q117" s="2">
        <v>65.430000000000007</v>
      </c>
      <c r="R117" s="2">
        <v>38.709299999999999</v>
      </c>
      <c r="S117" s="2">
        <v>40.197699999999998</v>
      </c>
      <c r="T117" s="2">
        <v>55.885399999999997</v>
      </c>
      <c r="U117" s="2">
        <v>55.952399999999997</v>
      </c>
      <c r="V117" s="2">
        <v>81.406999999999996</v>
      </c>
      <c r="W117" s="2">
        <v>47.0794</v>
      </c>
      <c r="X117" s="2"/>
      <c r="Y117" s="2"/>
      <c r="Z117" s="2">
        <v>45.122700000000002</v>
      </c>
      <c r="AA117" s="2">
        <v>47.756599999999999</v>
      </c>
      <c r="AB117" s="2">
        <v>41.537199999999999</v>
      </c>
      <c r="AC117" s="2">
        <v>40.750799999999998</v>
      </c>
      <c r="AD117" s="2">
        <v>31.7027</v>
      </c>
      <c r="AE117" s="2">
        <v>54.837800000000001</v>
      </c>
      <c r="AF117" s="2">
        <v>32.648600000000002</v>
      </c>
      <c r="AG117" s="2">
        <v>69.327299999999994</v>
      </c>
      <c r="AH117" s="2">
        <v>40.349800000000002</v>
      </c>
      <c r="AI117" s="2">
        <v>28.292100000000001</v>
      </c>
      <c r="AJ117" s="2">
        <v>36.438200000000002</v>
      </c>
      <c r="AK117" s="2">
        <v>48.722799999999999</v>
      </c>
    </row>
    <row r="118" spans="2:37">
      <c r="B118" s="128">
        <v>112</v>
      </c>
      <c r="C118" s="2">
        <f t="shared" si="1"/>
        <v>11.2</v>
      </c>
      <c r="D118" s="2">
        <v>16.337599999999998</v>
      </c>
      <c r="E118" s="2">
        <v>40.666699999999999</v>
      </c>
      <c r="F118" s="2">
        <v>49.618499999999997</v>
      </c>
      <c r="G118" s="2">
        <v>55.977800000000002</v>
      </c>
      <c r="H118" s="2">
        <v>59.4148</v>
      </c>
      <c r="I118" s="2">
        <v>29.640699999999999</v>
      </c>
      <c r="J118" s="2">
        <v>35.340699999999998</v>
      </c>
      <c r="K118" s="2">
        <v>46.936999999999998</v>
      </c>
      <c r="L118" s="2">
        <v>38.951900000000002</v>
      </c>
      <c r="M118" s="2"/>
      <c r="N118" s="2">
        <v>43.964100000000002</v>
      </c>
      <c r="O118" s="2">
        <v>27.103300000000001</v>
      </c>
      <c r="P118" s="2">
        <v>25.7852</v>
      </c>
      <c r="Q118" s="2">
        <v>60.764000000000003</v>
      </c>
      <c r="R118" s="2">
        <v>39.0349</v>
      </c>
      <c r="S118" s="2">
        <v>40.945700000000002</v>
      </c>
      <c r="T118" s="2">
        <v>59.267400000000002</v>
      </c>
      <c r="U118" s="2">
        <v>56.023800000000001</v>
      </c>
      <c r="V118" s="2">
        <v>87.82</v>
      </c>
      <c r="W118" s="2">
        <v>52.531700000000001</v>
      </c>
      <c r="X118" s="2"/>
      <c r="Y118" s="2"/>
      <c r="Z118" s="2">
        <v>44.869300000000003</v>
      </c>
      <c r="AA118" s="2">
        <v>49.533700000000003</v>
      </c>
      <c r="AB118" s="2">
        <v>38.7746</v>
      </c>
      <c r="AC118" s="2">
        <v>40.726700000000001</v>
      </c>
      <c r="AD118" s="2">
        <v>32.378399999999999</v>
      </c>
      <c r="AE118" s="2">
        <v>56.3874</v>
      </c>
      <c r="AF118" s="2">
        <v>34.654699999999998</v>
      </c>
      <c r="AG118" s="2">
        <v>71.306299999999993</v>
      </c>
      <c r="AH118" s="2">
        <v>42.366300000000003</v>
      </c>
      <c r="AI118" s="2">
        <v>28.4831</v>
      </c>
      <c r="AJ118" s="2">
        <v>35.1648</v>
      </c>
      <c r="AK118" s="2">
        <v>49.026200000000003</v>
      </c>
    </row>
    <row r="119" spans="2:37">
      <c r="B119" s="128">
        <v>113</v>
      </c>
      <c r="C119" s="2">
        <f t="shared" si="1"/>
        <v>11.3</v>
      </c>
      <c r="D119" s="2">
        <v>16.862400000000001</v>
      </c>
      <c r="E119" s="2">
        <v>40.329599999999999</v>
      </c>
      <c r="F119" s="2">
        <v>48.892600000000002</v>
      </c>
      <c r="G119" s="2">
        <v>55.659300000000002</v>
      </c>
      <c r="H119" s="2">
        <v>58.8185</v>
      </c>
      <c r="I119" s="2">
        <v>29.4741</v>
      </c>
      <c r="J119" s="2">
        <v>34.737000000000002</v>
      </c>
      <c r="K119" s="2">
        <v>47.325899999999997</v>
      </c>
      <c r="L119" s="2">
        <v>39.162999999999997</v>
      </c>
      <c r="M119" s="2"/>
      <c r="N119" s="2">
        <v>45.991</v>
      </c>
      <c r="O119" s="2">
        <v>26.775400000000001</v>
      </c>
      <c r="P119" s="2">
        <v>27.796399999999998</v>
      </c>
      <c r="Q119" s="2">
        <v>59</v>
      </c>
      <c r="R119" s="2">
        <v>40.259700000000002</v>
      </c>
      <c r="S119" s="2">
        <v>38.872100000000003</v>
      </c>
      <c r="T119" s="2">
        <v>61.6875</v>
      </c>
      <c r="U119" s="2">
        <v>56.107100000000003</v>
      </c>
      <c r="V119" s="2">
        <v>93.04</v>
      </c>
      <c r="W119" s="2">
        <v>52.484099999999998</v>
      </c>
      <c r="X119" s="2"/>
      <c r="Y119" s="2"/>
      <c r="Z119" s="2">
        <v>44.44</v>
      </c>
      <c r="AA119" s="2">
        <v>50.218800000000002</v>
      </c>
      <c r="AB119" s="2">
        <v>36.53</v>
      </c>
      <c r="AC119" s="2">
        <v>40.951999999999998</v>
      </c>
      <c r="AD119" s="2">
        <v>31.957999999999998</v>
      </c>
      <c r="AE119" s="2">
        <v>53.855899999999998</v>
      </c>
      <c r="AF119" s="2">
        <v>34.936900000000001</v>
      </c>
      <c r="AG119" s="2">
        <v>71.249300000000005</v>
      </c>
      <c r="AH119" s="2">
        <v>43.386800000000001</v>
      </c>
      <c r="AI119" s="2">
        <v>27.962499999999999</v>
      </c>
      <c r="AJ119" s="2">
        <v>33.7303</v>
      </c>
      <c r="AK119" s="2">
        <v>48.726599999999998</v>
      </c>
    </row>
    <row r="120" spans="2:37">
      <c r="B120" s="128">
        <v>114</v>
      </c>
      <c r="C120" s="2">
        <f t="shared" si="1"/>
        <v>11.4</v>
      </c>
      <c r="D120" s="2">
        <v>16.4194</v>
      </c>
      <c r="E120" s="2">
        <v>39.651899999999998</v>
      </c>
      <c r="F120" s="2">
        <v>47.729599999999998</v>
      </c>
      <c r="G120" s="2">
        <v>56.7074</v>
      </c>
      <c r="H120" s="2">
        <v>58.592599999999997</v>
      </c>
      <c r="I120" s="2">
        <v>29.2</v>
      </c>
      <c r="J120" s="2">
        <v>34.322200000000002</v>
      </c>
      <c r="K120" s="2">
        <v>47.674100000000003</v>
      </c>
      <c r="L120" s="2">
        <v>40.011099999999999</v>
      </c>
      <c r="M120" s="2"/>
      <c r="N120" s="2">
        <v>49.031399999999998</v>
      </c>
      <c r="O120" s="2">
        <v>26.3931</v>
      </c>
      <c r="P120" s="2">
        <v>29.263999999999999</v>
      </c>
      <c r="Q120" s="2">
        <v>54.19</v>
      </c>
      <c r="R120" s="2">
        <v>41.767400000000002</v>
      </c>
      <c r="S120" s="2">
        <v>39.496099999999998</v>
      </c>
      <c r="T120" s="2">
        <v>62.822899999999997</v>
      </c>
      <c r="U120" s="2">
        <v>56.6905</v>
      </c>
      <c r="V120" s="2">
        <v>100.54</v>
      </c>
      <c r="W120" s="2">
        <v>58.722200000000001</v>
      </c>
      <c r="X120" s="2"/>
      <c r="Y120" s="2"/>
      <c r="Z120" s="2">
        <v>44.314700000000002</v>
      </c>
      <c r="AA120" s="2">
        <v>49.619599999999998</v>
      </c>
      <c r="AB120" s="2">
        <v>35.661900000000003</v>
      </c>
      <c r="AC120" s="2">
        <v>41.6006</v>
      </c>
      <c r="AD120" s="2">
        <v>31.882899999999999</v>
      </c>
      <c r="AE120" s="2">
        <v>59.864899999999999</v>
      </c>
      <c r="AF120" s="2">
        <v>35.9009</v>
      </c>
      <c r="AG120" s="2">
        <v>71.264300000000006</v>
      </c>
      <c r="AH120" s="2">
        <v>43.6708</v>
      </c>
      <c r="AI120" s="2">
        <v>29.3109</v>
      </c>
      <c r="AJ120" s="2">
        <v>34.7378</v>
      </c>
      <c r="AK120" s="2">
        <v>47.123600000000003</v>
      </c>
    </row>
    <row r="121" spans="2:37">
      <c r="B121" s="128">
        <v>115</v>
      </c>
      <c r="C121" s="2">
        <f t="shared" si="1"/>
        <v>11.5</v>
      </c>
      <c r="D121" s="2">
        <v>16.309699999999999</v>
      </c>
      <c r="E121" s="2">
        <v>38.848100000000002</v>
      </c>
      <c r="F121" s="2">
        <v>46.933300000000003</v>
      </c>
      <c r="G121" s="2">
        <v>59.107399999999998</v>
      </c>
      <c r="H121" s="2">
        <v>58.614800000000002</v>
      </c>
      <c r="I121" s="2">
        <v>28.211099999999998</v>
      </c>
      <c r="J121" s="2">
        <v>34.285200000000003</v>
      </c>
      <c r="K121" s="2">
        <v>48.007399999999997</v>
      </c>
      <c r="L121" s="2">
        <v>41.162999999999997</v>
      </c>
      <c r="M121" s="2"/>
      <c r="N121" s="2">
        <v>49.871400000000001</v>
      </c>
      <c r="O121" s="2">
        <v>26.373200000000001</v>
      </c>
      <c r="P121" s="2">
        <v>30.854600000000001</v>
      </c>
      <c r="Q121" s="2">
        <v>49.926000000000002</v>
      </c>
      <c r="R121" s="2">
        <v>42.558100000000003</v>
      </c>
      <c r="S121" s="2">
        <v>38.453499999999998</v>
      </c>
      <c r="T121" s="2">
        <v>63.531199999999998</v>
      </c>
      <c r="U121" s="2">
        <v>57.551600000000001</v>
      </c>
      <c r="V121" s="2">
        <v>108.24</v>
      </c>
      <c r="W121" s="2">
        <v>62.087299999999999</v>
      </c>
      <c r="X121" s="2"/>
      <c r="Y121" s="2"/>
      <c r="Z121" s="2">
        <v>44.101300000000002</v>
      </c>
      <c r="AA121" s="2">
        <v>48.517400000000002</v>
      </c>
      <c r="AB121" s="2">
        <v>33.942399999999999</v>
      </c>
      <c r="AC121" s="2">
        <v>42.4985</v>
      </c>
      <c r="AD121" s="2">
        <v>31.552600000000002</v>
      </c>
      <c r="AE121" s="2">
        <v>60.1982</v>
      </c>
      <c r="AF121" s="2">
        <v>37.642600000000002</v>
      </c>
      <c r="AG121" s="2">
        <v>73.522499999999994</v>
      </c>
      <c r="AH121" s="2">
        <v>42.559699999999999</v>
      </c>
      <c r="AI121" s="2">
        <v>29.550599999999999</v>
      </c>
      <c r="AJ121" s="2">
        <v>35.3371</v>
      </c>
      <c r="AK121" s="2">
        <v>45.0974</v>
      </c>
    </row>
    <row r="122" spans="2:37">
      <c r="B122" s="128">
        <v>116</v>
      </c>
      <c r="C122" s="2">
        <f t="shared" si="1"/>
        <v>11.6</v>
      </c>
      <c r="D122" s="2">
        <v>17.3398</v>
      </c>
      <c r="E122" s="2">
        <v>37.996299999999998</v>
      </c>
      <c r="F122" s="2">
        <v>46.859299999999998</v>
      </c>
      <c r="G122" s="2">
        <v>61.092599999999997</v>
      </c>
      <c r="H122" s="2">
        <v>58.162999999999997</v>
      </c>
      <c r="I122" s="2">
        <v>28.2926</v>
      </c>
      <c r="J122" s="2">
        <v>34.7333</v>
      </c>
      <c r="K122" s="2">
        <v>47.981499999999997</v>
      </c>
      <c r="L122" s="2">
        <v>41.8444</v>
      </c>
      <c r="M122" s="2"/>
      <c r="N122" s="2">
        <v>51.563499999999998</v>
      </c>
      <c r="O122" s="2">
        <v>26.675699999999999</v>
      </c>
      <c r="P122" s="2">
        <v>32.257300000000001</v>
      </c>
      <c r="Q122" s="2">
        <v>47.43</v>
      </c>
      <c r="R122" s="2">
        <v>42.077500000000001</v>
      </c>
      <c r="S122" s="2">
        <v>38.089100000000002</v>
      </c>
      <c r="T122" s="2">
        <v>62.753500000000003</v>
      </c>
      <c r="U122" s="2">
        <v>58.301600000000001</v>
      </c>
      <c r="V122" s="2">
        <v>116.43300000000001</v>
      </c>
      <c r="W122" s="2">
        <v>65.222200000000001</v>
      </c>
      <c r="X122" s="2"/>
      <c r="Y122" s="2"/>
      <c r="Z122" s="2">
        <v>43.655999999999999</v>
      </c>
      <c r="AA122" s="2">
        <v>48.194299999999998</v>
      </c>
      <c r="AB122" s="2">
        <v>33.275799999999997</v>
      </c>
      <c r="AC122" s="2">
        <v>43.6937</v>
      </c>
      <c r="AD122" s="2">
        <v>30.372399999999999</v>
      </c>
      <c r="AE122" s="2">
        <v>61.342300000000002</v>
      </c>
      <c r="AF122" s="2">
        <v>36.261299999999999</v>
      </c>
      <c r="AG122" s="2">
        <v>71.579599999999999</v>
      </c>
      <c r="AH122" s="2">
        <v>40.93</v>
      </c>
      <c r="AI122" s="2">
        <v>29.782800000000002</v>
      </c>
      <c r="AJ122" s="2">
        <v>34.734099999999998</v>
      </c>
      <c r="AK122" s="2">
        <v>43.232199999999999</v>
      </c>
    </row>
    <row r="123" spans="2:37">
      <c r="B123" s="128">
        <v>117</v>
      </c>
      <c r="C123" s="2">
        <f t="shared" si="1"/>
        <v>11.7</v>
      </c>
      <c r="D123" s="2">
        <v>18.3828</v>
      </c>
      <c r="E123" s="2">
        <v>37.451900000000002</v>
      </c>
      <c r="F123" s="2">
        <v>46.563000000000002</v>
      </c>
      <c r="G123" s="2">
        <v>61.477800000000002</v>
      </c>
      <c r="H123" s="2">
        <v>57.981499999999997</v>
      </c>
      <c r="I123" s="2">
        <v>29.185199999999998</v>
      </c>
      <c r="J123" s="2">
        <v>35.125900000000001</v>
      </c>
      <c r="K123" s="2">
        <v>47.407400000000003</v>
      </c>
      <c r="L123" s="2">
        <v>42.048099999999998</v>
      </c>
      <c r="M123" s="2"/>
      <c r="N123" s="2">
        <v>53.557499999999997</v>
      </c>
      <c r="O123" s="2">
        <v>27.058</v>
      </c>
      <c r="P123" s="2">
        <v>33.3065</v>
      </c>
      <c r="Q123" s="2">
        <v>47.116</v>
      </c>
      <c r="R123" s="2">
        <v>42.019399999999997</v>
      </c>
      <c r="S123" s="2">
        <v>38.879800000000003</v>
      </c>
      <c r="T123" s="2">
        <v>63.420099999999998</v>
      </c>
      <c r="U123" s="2">
        <v>58.896799999999999</v>
      </c>
      <c r="V123" s="2">
        <v>125.85299999999999</v>
      </c>
      <c r="W123" s="2">
        <v>69.523799999999994</v>
      </c>
      <c r="X123" s="2"/>
      <c r="Y123" s="2"/>
      <c r="Z123" s="2">
        <v>43.167999999999999</v>
      </c>
      <c r="AA123" s="2">
        <v>47.151299999999999</v>
      </c>
      <c r="AB123" s="2">
        <v>33.184699999999999</v>
      </c>
      <c r="AC123" s="2">
        <v>44.237200000000001</v>
      </c>
      <c r="AD123" s="2">
        <v>31.153199999999998</v>
      </c>
      <c r="AE123" s="2">
        <v>59.4114</v>
      </c>
      <c r="AF123" s="2">
        <v>33.966999999999999</v>
      </c>
      <c r="AG123" s="2">
        <v>76.111099999999993</v>
      </c>
      <c r="AH123" s="2">
        <v>39.679000000000002</v>
      </c>
      <c r="AI123" s="2">
        <v>29.408200000000001</v>
      </c>
      <c r="AJ123" s="2">
        <v>32.764000000000003</v>
      </c>
      <c r="AK123" s="2">
        <v>43.198500000000003</v>
      </c>
    </row>
    <row r="124" spans="2:37">
      <c r="B124" s="128">
        <v>118</v>
      </c>
      <c r="C124" s="2">
        <f t="shared" si="1"/>
        <v>11.8</v>
      </c>
      <c r="D124" s="2">
        <v>19.694600000000001</v>
      </c>
      <c r="E124" s="2">
        <v>37.244399999999999</v>
      </c>
      <c r="F124" s="2">
        <v>45.970399999999998</v>
      </c>
      <c r="G124" s="2">
        <v>60.840699999999998</v>
      </c>
      <c r="H124" s="2">
        <v>58.411099999999998</v>
      </c>
      <c r="I124" s="2">
        <v>30.640699999999999</v>
      </c>
      <c r="J124" s="2">
        <v>35.7667</v>
      </c>
      <c r="K124" s="2">
        <v>47.5</v>
      </c>
      <c r="L124" s="2">
        <v>42.274099999999997</v>
      </c>
      <c r="M124" s="2"/>
      <c r="N124" s="2">
        <v>56.430500000000002</v>
      </c>
      <c r="O124" s="2">
        <v>26.534400000000002</v>
      </c>
      <c r="P124" s="2">
        <v>34.199100000000001</v>
      </c>
      <c r="Q124" s="2">
        <v>44.701999999999998</v>
      </c>
      <c r="R124" s="2">
        <v>44.174399999999999</v>
      </c>
      <c r="S124" s="2">
        <v>39.259700000000002</v>
      </c>
      <c r="T124" s="2">
        <v>64.583299999999994</v>
      </c>
      <c r="U124" s="2">
        <v>58.607100000000003</v>
      </c>
      <c r="V124" s="2">
        <v>134.30699999999999</v>
      </c>
      <c r="W124" s="2">
        <v>71.571399999999997</v>
      </c>
      <c r="X124" s="2"/>
      <c r="Y124" s="2"/>
      <c r="Z124" s="2">
        <v>42.816000000000003</v>
      </c>
      <c r="AA124" s="2">
        <v>44.660499999999999</v>
      </c>
      <c r="AB124" s="2">
        <v>32.503599999999999</v>
      </c>
      <c r="AC124" s="2">
        <v>44.051099999999998</v>
      </c>
      <c r="AD124" s="2">
        <v>33.243200000000002</v>
      </c>
      <c r="AE124" s="2">
        <v>59.348300000000002</v>
      </c>
      <c r="AF124" s="2">
        <v>34.861899999999999</v>
      </c>
      <c r="AG124" s="2">
        <v>78.741699999999994</v>
      </c>
      <c r="AH124" s="2">
        <v>39.357999999999997</v>
      </c>
      <c r="AI124" s="2">
        <v>28.022500000000001</v>
      </c>
      <c r="AJ124" s="2">
        <v>31.015000000000001</v>
      </c>
      <c r="AK124" s="2">
        <v>43.618000000000002</v>
      </c>
    </row>
    <row r="125" spans="2:37">
      <c r="B125" s="128">
        <v>119</v>
      </c>
      <c r="C125" s="2">
        <f t="shared" si="1"/>
        <v>11.9</v>
      </c>
      <c r="D125" s="2">
        <v>19.987100000000002</v>
      </c>
      <c r="E125" s="2">
        <v>37.214799999999997</v>
      </c>
      <c r="F125" s="2">
        <v>44.896299999999997</v>
      </c>
      <c r="G125" s="2">
        <v>61.322200000000002</v>
      </c>
      <c r="H125" s="2">
        <v>58.874099999999999</v>
      </c>
      <c r="I125" s="2">
        <v>30.877800000000001</v>
      </c>
      <c r="J125" s="2">
        <v>36.348100000000002</v>
      </c>
      <c r="K125" s="2">
        <v>47.907400000000003</v>
      </c>
      <c r="L125" s="2">
        <v>42.922199999999997</v>
      </c>
      <c r="M125" s="2"/>
      <c r="N125" s="2">
        <v>59.973100000000002</v>
      </c>
      <c r="O125" s="2">
        <v>26.572500000000002</v>
      </c>
      <c r="P125" s="2">
        <v>33.877000000000002</v>
      </c>
      <c r="Q125" s="2">
        <v>42.957000000000001</v>
      </c>
      <c r="R125" s="2">
        <v>44.290700000000001</v>
      </c>
      <c r="S125" s="2">
        <v>41.007800000000003</v>
      </c>
      <c r="T125" s="2">
        <v>65.392399999999995</v>
      </c>
      <c r="U125" s="2">
        <v>58.230200000000004</v>
      </c>
      <c r="V125" s="2">
        <v>143.18700000000001</v>
      </c>
      <c r="W125" s="2">
        <v>73.777799999999999</v>
      </c>
      <c r="X125" s="2"/>
      <c r="Y125" s="2"/>
      <c r="Z125" s="2">
        <v>42.557299999999998</v>
      </c>
      <c r="AA125" s="2">
        <v>43.2577</v>
      </c>
      <c r="AB125" s="2">
        <v>31.975999999999999</v>
      </c>
      <c r="AC125" s="2">
        <v>43.5946</v>
      </c>
      <c r="AD125" s="2">
        <v>32.6066</v>
      </c>
      <c r="AE125" s="2">
        <v>57.618600000000001</v>
      </c>
      <c r="AF125" s="2">
        <v>31.513500000000001</v>
      </c>
      <c r="AG125" s="2">
        <v>79.657700000000006</v>
      </c>
      <c r="AH125" s="2">
        <v>39.172800000000002</v>
      </c>
      <c r="AI125" s="2">
        <v>26.984999999999999</v>
      </c>
      <c r="AJ125" s="2">
        <v>29.340800000000002</v>
      </c>
      <c r="AK125" s="2">
        <v>43.861400000000003</v>
      </c>
    </row>
    <row r="126" spans="2:37">
      <c r="B126" s="128">
        <v>120</v>
      </c>
      <c r="C126" s="2">
        <f t="shared" si="1"/>
        <v>12</v>
      </c>
      <c r="D126" s="2">
        <v>20.3505</v>
      </c>
      <c r="E126" s="2">
        <v>37.396299999999997</v>
      </c>
      <c r="F126" s="2">
        <v>43.077800000000003</v>
      </c>
      <c r="G126" s="2">
        <v>63.211100000000002</v>
      </c>
      <c r="H126" s="2">
        <v>58.485199999999999</v>
      </c>
      <c r="I126" s="2">
        <v>32.751899999999999</v>
      </c>
      <c r="J126" s="2">
        <v>36.5259</v>
      </c>
      <c r="K126" s="2">
        <v>48.363</v>
      </c>
      <c r="L126" s="2">
        <v>43.8444</v>
      </c>
      <c r="M126" s="2"/>
      <c r="N126" s="2">
        <v>63.569499999999998</v>
      </c>
      <c r="O126" s="2">
        <v>26.646699999999999</v>
      </c>
      <c r="P126" s="2">
        <v>34.8904</v>
      </c>
      <c r="Q126" s="2">
        <v>40.976999999999997</v>
      </c>
      <c r="R126" s="2">
        <v>44.938000000000002</v>
      </c>
      <c r="S126" s="2">
        <v>38.949599999999997</v>
      </c>
      <c r="T126" s="2">
        <v>67.173599999999993</v>
      </c>
      <c r="U126" s="2">
        <v>58.8889</v>
      </c>
      <c r="V126" s="2">
        <v>148.30699999999999</v>
      </c>
      <c r="W126" s="2">
        <v>74.674599999999998</v>
      </c>
      <c r="X126" s="2"/>
      <c r="Y126" s="2"/>
      <c r="Z126" s="2">
        <v>42.325299999999999</v>
      </c>
      <c r="AA126" s="2">
        <v>43.445799999999998</v>
      </c>
      <c r="AB126" s="2">
        <v>31.997599999999998</v>
      </c>
      <c r="AC126" s="2">
        <v>43.132100000000001</v>
      </c>
      <c r="AD126" s="2">
        <v>33.279299999999999</v>
      </c>
      <c r="AE126" s="2">
        <v>59.936900000000001</v>
      </c>
      <c r="AF126" s="2">
        <v>32.660699999999999</v>
      </c>
      <c r="AG126" s="2">
        <v>81.351299999999995</v>
      </c>
      <c r="AH126" s="2">
        <v>39.790100000000002</v>
      </c>
      <c r="AI126" s="2">
        <v>26.677900000000001</v>
      </c>
      <c r="AJ126" s="2">
        <v>29.853899999999999</v>
      </c>
      <c r="AK126" s="2">
        <v>43.808999999999997</v>
      </c>
    </row>
    <row r="127" spans="2:37">
      <c r="B127" s="128">
        <v>121</v>
      </c>
      <c r="C127" s="2">
        <f t="shared" si="1"/>
        <v>12.1</v>
      </c>
      <c r="D127" s="2">
        <v>20.436599999999999</v>
      </c>
      <c r="E127" s="2">
        <v>37.607399999999998</v>
      </c>
      <c r="F127" s="2">
        <v>41.2333</v>
      </c>
      <c r="G127" s="2">
        <v>64.725899999999996</v>
      </c>
      <c r="H127" s="2">
        <v>56.770400000000002</v>
      </c>
      <c r="I127" s="2">
        <v>32.785200000000003</v>
      </c>
      <c r="J127" s="2">
        <v>36.4</v>
      </c>
      <c r="K127" s="2">
        <v>48.9407</v>
      </c>
      <c r="L127" s="2">
        <v>43.9</v>
      </c>
      <c r="M127" s="2"/>
      <c r="N127" s="2">
        <v>66.822100000000006</v>
      </c>
      <c r="O127" s="2">
        <v>27.126799999999999</v>
      </c>
      <c r="P127" s="2">
        <v>35.328899999999997</v>
      </c>
      <c r="Q127" s="2">
        <v>39.100999999999999</v>
      </c>
      <c r="R127" s="2">
        <v>44.682200000000002</v>
      </c>
      <c r="S127" s="2">
        <v>38.561999999999998</v>
      </c>
      <c r="T127" s="2">
        <v>67.996499999999997</v>
      </c>
      <c r="U127" s="2">
        <v>60.452399999999997</v>
      </c>
      <c r="V127" s="2">
        <v>153.727</v>
      </c>
      <c r="W127" s="2">
        <v>75.230199999999996</v>
      </c>
      <c r="X127" s="2"/>
      <c r="Y127" s="2"/>
      <c r="Z127" s="2">
        <v>42.3307</v>
      </c>
      <c r="AA127" s="2">
        <v>43.2209</v>
      </c>
      <c r="AB127" s="2">
        <v>32.913699999999999</v>
      </c>
      <c r="AC127" s="2">
        <v>43.006</v>
      </c>
      <c r="AD127" s="2">
        <v>36.546500000000002</v>
      </c>
      <c r="AE127" s="2">
        <v>58.3994</v>
      </c>
      <c r="AF127" s="2">
        <v>31.5045</v>
      </c>
      <c r="AG127" s="2">
        <v>79.183199999999999</v>
      </c>
      <c r="AH127" s="2">
        <v>40.427999999999997</v>
      </c>
      <c r="AI127" s="2">
        <v>25.363299999999999</v>
      </c>
      <c r="AJ127" s="2">
        <v>30.052399999999999</v>
      </c>
      <c r="AK127" s="2">
        <v>42.543100000000003</v>
      </c>
    </row>
    <row r="128" spans="2:37">
      <c r="B128" s="128">
        <v>122</v>
      </c>
      <c r="C128" s="2">
        <f t="shared" si="1"/>
        <v>12.2</v>
      </c>
      <c r="D128" s="2">
        <v>21.2624</v>
      </c>
      <c r="E128" s="2">
        <v>37.840699999999998</v>
      </c>
      <c r="F128" s="2">
        <v>39.737000000000002</v>
      </c>
      <c r="G128" s="2">
        <v>65.122200000000007</v>
      </c>
      <c r="H128" s="2">
        <v>55.029600000000002</v>
      </c>
      <c r="I128" s="2">
        <v>33.581499999999998</v>
      </c>
      <c r="J128" s="2">
        <v>36.4</v>
      </c>
      <c r="K128" s="2">
        <v>49.2</v>
      </c>
      <c r="L128" s="2">
        <v>42.892600000000002</v>
      </c>
      <c r="M128" s="2"/>
      <c r="N128" s="2">
        <v>69.641300000000001</v>
      </c>
      <c r="O128" s="2">
        <v>27.802499999999998</v>
      </c>
      <c r="P128" s="2">
        <v>34.883699999999997</v>
      </c>
      <c r="Q128" s="2">
        <v>38.158999999999999</v>
      </c>
      <c r="R128" s="2">
        <v>44.329500000000003</v>
      </c>
      <c r="S128" s="2">
        <v>40.658900000000003</v>
      </c>
      <c r="T128" s="2">
        <v>68.621499999999997</v>
      </c>
      <c r="U128" s="2">
        <v>62.1706</v>
      </c>
      <c r="V128" s="2">
        <v>158.52000000000001</v>
      </c>
      <c r="W128" s="2">
        <v>73.563500000000005</v>
      </c>
      <c r="X128" s="2"/>
      <c r="Y128" s="2"/>
      <c r="Z128" s="2">
        <v>42.114699999999999</v>
      </c>
      <c r="AA128" s="2">
        <v>42.404899999999998</v>
      </c>
      <c r="AB128" s="2">
        <v>33.789000000000001</v>
      </c>
      <c r="AC128" s="2">
        <v>43.234200000000001</v>
      </c>
      <c r="AD128" s="2">
        <v>34.7027</v>
      </c>
      <c r="AE128" s="2">
        <v>60.135100000000001</v>
      </c>
      <c r="AF128" s="2">
        <v>31.654699999999998</v>
      </c>
      <c r="AG128" s="2">
        <v>73.702699999999993</v>
      </c>
      <c r="AH128" s="2">
        <v>40.93</v>
      </c>
      <c r="AI128" s="2">
        <v>23.831499999999998</v>
      </c>
      <c r="AJ128" s="2">
        <v>30.486899999999999</v>
      </c>
      <c r="AK128" s="2">
        <v>41.265900000000002</v>
      </c>
    </row>
    <row r="129" spans="2:37">
      <c r="B129" s="128">
        <v>123</v>
      </c>
      <c r="C129" s="2">
        <f t="shared" si="1"/>
        <v>12.3</v>
      </c>
      <c r="D129" s="2">
        <v>21.741900000000001</v>
      </c>
      <c r="E129" s="2">
        <v>38.018500000000003</v>
      </c>
      <c r="F129" s="2">
        <v>38.711100000000002</v>
      </c>
      <c r="G129" s="2">
        <v>65.696299999999994</v>
      </c>
      <c r="H129" s="2">
        <v>53.977800000000002</v>
      </c>
      <c r="I129" s="2">
        <v>33.185200000000002</v>
      </c>
      <c r="J129" s="2">
        <v>36.2333</v>
      </c>
      <c r="K129" s="2">
        <v>49.092599999999997</v>
      </c>
      <c r="L129" s="2">
        <v>42.018500000000003</v>
      </c>
      <c r="M129" s="2"/>
      <c r="N129" s="2">
        <v>71.973100000000002</v>
      </c>
      <c r="O129" s="2">
        <v>27.869599999999998</v>
      </c>
      <c r="P129" s="2">
        <v>34.487699999999997</v>
      </c>
      <c r="Q129" s="2">
        <v>36.926000000000002</v>
      </c>
      <c r="R129" s="2">
        <v>43.2791</v>
      </c>
      <c r="S129" s="2">
        <v>40.949599999999997</v>
      </c>
      <c r="T129" s="2">
        <v>68.371499999999997</v>
      </c>
      <c r="U129" s="2">
        <v>63.488100000000003</v>
      </c>
      <c r="V129" s="2">
        <v>158.71299999999999</v>
      </c>
      <c r="W129" s="2">
        <v>70.698400000000007</v>
      </c>
      <c r="X129" s="2"/>
      <c r="Y129" s="2"/>
      <c r="Z129" s="2">
        <v>41.578699999999998</v>
      </c>
      <c r="AA129" s="2">
        <v>41.916200000000003</v>
      </c>
      <c r="AB129" s="2">
        <v>34.091099999999997</v>
      </c>
      <c r="AC129" s="2">
        <v>43.021000000000001</v>
      </c>
      <c r="AD129" s="2">
        <v>36.534500000000001</v>
      </c>
      <c r="AE129" s="2">
        <v>61.6907</v>
      </c>
      <c r="AF129" s="2">
        <v>30.462499999999999</v>
      </c>
      <c r="AG129" s="2">
        <v>73.258300000000006</v>
      </c>
      <c r="AH129" s="2">
        <v>40.938299999999998</v>
      </c>
      <c r="AI129" s="2">
        <v>24.7453</v>
      </c>
      <c r="AJ129" s="2">
        <v>29.573</v>
      </c>
      <c r="AK129" s="2">
        <v>40.355800000000002</v>
      </c>
    </row>
    <row r="130" spans="2:37">
      <c r="B130" s="128">
        <v>124</v>
      </c>
      <c r="C130" s="2">
        <f t="shared" si="1"/>
        <v>12.4</v>
      </c>
      <c r="D130" s="2">
        <v>22.5398</v>
      </c>
      <c r="E130" s="2">
        <v>38.144399999999997</v>
      </c>
      <c r="F130" s="2">
        <v>37.922199999999997</v>
      </c>
      <c r="G130" s="2">
        <v>65.274100000000004</v>
      </c>
      <c r="H130" s="2">
        <v>53.077800000000003</v>
      </c>
      <c r="I130" s="2">
        <v>35.863</v>
      </c>
      <c r="J130" s="2">
        <v>35.988900000000001</v>
      </c>
      <c r="K130" s="2">
        <v>48.311100000000003</v>
      </c>
      <c r="L130" s="2">
        <v>40.885199999999998</v>
      </c>
      <c r="M130" s="2"/>
      <c r="N130" s="2">
        <v>75.784800000000004</v>
      </c>
      <c r="O130" s="2">
        <v>27.8062</v>
      </c>
      <c r="P130" s="2">
        <v>34.9955</v>
      </c>
      <c r="Q130" s="2">
        <v>36.450000000000003</v>
      </c>
      <c r="R130" s="2">
        <v>44.569800000000001</v>
      </c>
      <c r="S130" s="2">
        <v>42.410899999999998</v>
      </c>
      <c r="T130" s="2">
        <v>68.003500000000003</v>
      </c>
      <c r="U130" s="2">
        <v>64.234099999999998</v>
      </c>
      <c r="V130" s="2">
        <v>154.72</v>
      </c>
      <c r="W130" s="2">
        <v>70.055599999999998</v>
      </c>
      <c r="X130" s="2"/>
      <c r="Y130" s="2"/>
      <c r="Z130" s="2">
        <v>40.554699999999997</v>
      </c>
      <c r="AA130" s="2">
        <v>41.5869</v>
      </c>
      <c r="AB130" s="2">
        <v>35.309399999999997</v>
      </c>
      <c r="AC130" s="2">
        <v>42.991</v>
      </c>
      <c r="AD130" s="2">
        <v>38.543500000000002</v>
      </c>
      <c r="AE130" s="2">
        <v>62.948900000000002</v>
      </c>
      <c r="AF130" s="2">
        <v>26.555599999999998</v>
      </c>
      <c r="AG130" s="2">
        <v>71.438400000000001</v>
      </c>
      <c r="AH130" s="2">
        <v>40.267499999999998</v>
      </c>
      <c r="AI130" s="2">
        <v>24.996300000000002</v>
      </c>
      <c r="AJ130" s="2">
        <v>29.071200000000001</v>
      </c>
      <c r="AK130" s="2">
        <v>39.494399999999999</v>
      </c>
    </row>
    <row r="131" spans="2:37">
      <c r="B131" s="128">
        <v>125</v>
      </c>
      <c r="C131" s="2">
        <f t="shared" si="1"/>
        <v>12.5</v>
      </c>
      <c r="D131" s="2">
        <v>22.877400000000002</v>
      </c>
      <c r="E131" s="2">
        <v>38.222200000000001</v>
      </c>
      <c r="F131" s="2">
        <v>37.381500000000003</v>
      </c>
      <c r="G131" s="2">
        <v>65.485200000000006</v>
      </c>
      <c r="H131" s="2">
        <v>52.229599999999998</v>
      </c>
      <c r="I131" s="2">
        <v>35.6111</v>
      </c>
      <c r="J131" s="2">
        <v>36.114800000000002</v>
      </c>
      <c r="K131" s="2">
        <v>47.337000000000003</v>
      </c>
      <c r="L131" s="2">
        <v>39.744399999999999</v>
      </c>
      <c r="M131" s="2"/>
      <c r="N131" s="2">
        <v>78.989500000000007</v>
      </c>
      <c r="O131" s="2">
        <v>26.9511</v>
      </c>
      <c r="P131" s="2">
        <v>36.223700000000001</v>
      </c>
      <c r="Q131" s="2">
        <v>37.732999999999997</v>
      </c>
      <c r="R131" s="2">
        <v>45.972900000000003</v>
      </c>
      <c r="S131" s="2">
        <v>43.314</v>
      </c>
      <c r="T131" s="2">
        <v>67.211799999999997</v>
      </c>
      <c r="U131" s="2">
        <v>64.682500000000005</v>
      </c>
      <c r="V131" s="2">
        <v>156.267</v>
      </c>
      <c r="W131" s="2">
        <v>68.611099999999993</v>
      </c>
      <c r="X131" s="2"/>
      <c r="Y131" s="2"/>
      <c r="Z131" s="2">
        <v>39.378700000000002</v>
      </c>
      <c r="AA131" s="2">
        <v>40.4499</v>
      </c>
      <c r="AB131" s="2">
        <v>34.7194</v>
      </c>
      <c r="AC131" s="2">
        <v>43.2973</v>
      </c>
      <c r="AD131" s="2">
        <v>40.2943</v>
      </c>
      <c r="AE131" s="2">
        <v>59.714700000000001</v>
      </c>
      <c r="AF131" s="2">
        <v>27.828800000000001</v>
      </c>
      <c r="AG131" s="2">
        <v>74.351299999999995</v>
      </c>
      <c r="AH131" s="2">
        <v>39.0535</v>
      </c>
      <c r="AI131" s="2">
        <v>25.617999999999999</v>
      </c>
      <c r="AJ131" s="2">
        <v>29.453199999999999</v>
      </c>
      <c r="AK131" s="2">
        <v>38.749099999999999</v>
      </c>
    </row>
    <row r="132" spans="2:37">
      <c r="B132" s="128">
        <v>126</v>
      </c>
      <c r="C132" s="2">
        <f t="shared" si="1"/>
        <v>12.6</v>
      </c>
      <c r="D132" s="2">
        <v>24.1462</v>
      </c>
      <c r="E132" s="2">
        <v>38.0593</v>
      </c>
      <c r="F132" s="2">
        <v>37.351900000000001</v>
      </c>
      <c r="G132" s="2">
        <v>65.022199999999998</v>
      </c>
      <c r="H132" s="2">
        <v>51.603700000000003</v>
      </c>
      <c r="I132" s="2">
        <v>36.466700000000003</v>
      </c>
      <c r="J132" s="2">
        <v>36.118499999999997</v>
      </c>
      <c r="K132" s="2">
        <v>46.333300000000001</v>
      </c>
      <c r="L132" s="2">
        <v>39.229599999999998</v>
      </c>
      <c r="M132" s="2"/>
      <c r="N132" s="2">
        <v>82.9208</v>
      </c>
      <c r="O132" s="2">
        <v>27.8188</v>
      </c>
      <c r="P132" s="2">
        <v>36</v>
      </c>
      <c r="Q132" s="2">
        <v>37.078000000000003</v>
      </c>
      <c r="R132" s="2">
        <v>50.151200000000003</v>
      </c>
      <c r="S132" s="2">
        <v>44.015500000000003</v>
      </c>
      <c r="T132" s="2">
        <v>67.291700000000006</v>
      </c>
      <c r="U132" s="2">
        <v>63.706299999999999</v>
      </c>
      <c r="V132" s="2">
        <v>160.267</v>
      </c>
      <c r="W132" s="2">
        <v>66.396799999999999</v>
      </c>
      <c r="X132" s="2"/>
      <c r="Y132" s="2"/>
      <c r="Z132" s="2">
        <v>38.485300000000002</v>
      </c>
      <c r="AA132" s="2">
        <v>40.265900000000002</v>
      </c>
      <c r="AB132" s="2">
        <v>35.014400000000002</v>
      </c>
      <c r="AC132" s="2">
        <v>44.138100000000001</v>
      </c>
      <c r="AD132" s="2">
        <v>43.459499999999998</v>
      </c>
      <c r="AE132" s="2">
        <v>60.165199999999999</v>
      </c>
      <c r="AF132" s="2">
        <v>29.645600000000002</v>
      </c>
      <c r="AG132" s="2">
        <v>74.021000000000001</v>
      </c>
      <c r="AH132" s="2">
        <v>39.246899999999997</v>
      </c>
      <c r="AI132" s="2">
        <v>26.239699999999999</v>
      </c>
      <c r="AJ132" s="2">
        <v>30.1648</v>
      </c>
      <c r="AK132" s="2">
        <v>38.063699999999997</v>
      </c>
    </row>
    <row r="133" spans="2:37">
      <c r="B133" s="128">
        <v>127</v>
      </c>
      <c r="C133" s="2">
        <f t="shared" si="1"/>
        <v>12.7</v>
      </c>
      <c r="D133" s="2">
        <v>24.567699999999999</v>
      </c>
      <c r="E133" s="2">
        <v>37.644399999999997</v>
      </c>
      <c r="F133" s="2">
        <v>37.429600000000001</v>
      </c>
      <c r="G133" s="2">
        <v>64.940700000000007</v>
      </c>
      <c r="H133" s="2">
        <v>51.355600000000003</v>
      </c>
      <c r="I133" s="2">
        <v>35.4741</v>
      </c>
      <c r="J133" s="2">
        <v>35.825899999999997</v>
      </c>
      <c r="K133" s="2">
        <v>45.885199999999998</v>
      </c>
      <c r="L133" s="2">
        <v>39.351900000000001</v>
      </c>
      <c r="M133" s="2"/>
      <c r="N133" s="2">
        <v>87.539599999999993</v>
      </c>
      <c r="O133" s="2">
        <v>27.083300000000001</v>
      </c>
      <c r="P133" s="2">
        <v>35.646500000000003</v>
      </c>
      <c r="Q133" s="2">
        <v>35.848999999999997</v>
      </c>
      <c r="R133" s="2">
        <v>52.717100000000002</v>
      </c>
      <c r="S133" s="2">
        <v>41.3566</v>
      </c>
      <c r="T133" s="2">
        <v>67.239599999999996</v>
      </c>
      <c r="U133" s="2">
        <v>63.281700000000001</v>
      </c>
      <c r="V133" s="2">
        <v>159.18</v>
      </c>
      <c r="W133" s="2">
        <v>62.571399999999997</v>
      </c>
      <c r="X133" s="2"/>
      <c r="Y133" s="2"/>
      <c r="Z133" s="2">
        <v>37.834699999999998</v>
      </c>
      <c r="AA133" s="2">
        <v>40.159500000000001</v>
      </c>
      <c r="AB133" s="2">
        <v>36</v>
      </c>
      <c r="AC133" s="2">
        <v>44.516500000000001</v>
      </c>
      <c r="AD133" s="2">
        <v>40.879899999999999</v>
      </c>
      <c r="AE133" s="2">
        <v>61.174199999999999</v>
      </c>
      <c r="AF133" s="2">
        <v>31.123100000000001</v>
      </c>
      <c r="AG133" s="2">
        <v>73.171199999999999</v>
      </c>
      <c r="AH133" s="2">
        <v>39.534999999999997</v>
      </c>
      <c r="AI133" s="2">
        <v>26.543099999999999</v>
      </c>
      <c r="AJ133" s="2">
        <v>31.175999999999998</v>
      </c>
      <c r="AK133" s="2">
        <v>38.370800000000003</v>
      </c>
    </row>
    <row r="134" spans="2:37">
      <c r="B134" s="128">
        <v>128</v>
      </c>
      <c r="C134" s="2">
        <f t="shared" si="1"/>
        <v>12.8</v>
      </c>
      <c r="D134" s="2">
        <v>24.5914</v>
      </c>
      <c r="E134" s="2">
        <v>37.307400000000001</v>
      </c>
      <c r="F134" s="2">
        <v>37.3185</v>
      </c>
      <c r="G134" s="2">
        <v>65.225899999999996</v>
      </c>
      <c r="H134" s="2">
        <v>51.588900000000002</v>
      </c>
      <c r="I134" s="2">
        <v>34.977800000000002</v>
      </c>
      <c r="J134" s="2">
        <v>35.259300000000003</v>
      </c>
      <c r="K134" s="2">
        <v>46.551900000000003</v>
      </c>
      <c r="L134" s="2">
        <v>40.125900000000001</v>
      </c>
      <c r="M134" s="2"/>
      <c r="N134" s="2">
        <v>89.811700000000002</v>
      </c>
      <c r="O134" s="2">
        <v>26.780799999999999</v>
      </c>
      <c r="P134" s="2">
        <v>36.496600000000001</v>
      </c>
      <c r="Q134" s="2">
        <v>35.945999999999998</v>
      </c>
      <c r="R134" s="2">
        <v>57.771299999999997</v>
      </c>
      <c r="S134" s="2">
        <v>41.732599999999998</v>
      </c>
      <c r="T134" s="2">
        <v>66.392399999999995</v>
      </c>
      <c r="U134" s="2">
        <v>64.095200000000006</v>
      </c>
      <c r="V134" s="2">
        <v>159.25299999999999</v>
      </c>
      <c r="W134" s="2">
        <v>62.214300000000001</v>
      </c>
      <c r="X134" s="2"/>
      <c r="Y134" s="2"/>
      <c r="Z134" s="2">
        <v>37.216000000000001</v>
      </c>
      <c r="AA134" s="2">
        <v>39.674799999999998</v>
      </c>
      <c r="AB134" s="2">
        <v>35.968800000000002</v>
      </c>
      <c r="AC134" s="2">
        <v>44.477499999999999</v>
      </c>
      <c r="AD134" s="2">
        <v>39.988</v>
      </c>
      <c r="AE134" s="2">
        <v>66.558599999999998</v>
      </c>
      <c r="AF134" s="2">
        <v>37.147100000000002</v>
      </c>
      <c r="AG134" s="2">
        <v>75.558599999999998</v>
      </c>
      <c r="AH134" s="2">
        <v>39.736600000000003</v>
      </c>
      <c r="AI134" s="2">
        <v>27.307099999999998</v>
      </c>
      <c r="AJ134" s="2">
        <v>30.7865</v>
      </c>
      <c r="AK134" s="2">
        <v>38.131100000000004</v>
      </c>
    </row>
    <row r="135" spans="2:37">
      <c r="B135" s="128">
        <v>129</v>
      </c>
      <c r="C135" s="2">
        <f t="shared" ref="C135:C198" si="2">B135/10</f>
        <v>12.9</v>
      </c>
      <c r="D135" s="2">
        <v>24.559100000000001</v>
      </c>
      <c r="E135" s="2">
        <v>36.851900000000001</v>
      </c>
      <c r="F135" s="2">
        <v>37.703699999999998</v>
      </c>
      <c r="G135" s="2">
        <v>66.059299999999993</v>
      </c>
      <c r="H135" s="2">
        <v>52.555599999999998</v>
      </c>
      <c r="I135" s="2">
        <v>36.425899999999999</v>
      </c>
      <c r="J135" s="2">
        <v>34.5259</v>
      </c>
      <c r="K135" s="2">
        <v>47.788899999999998</v>
      </c>
      <c r="L135" s="2">
        <v>41.340699999999998</v>
      </c>
      <c r="M135" s="2"/>
      <c r="N135" s="2">
        <v>90.729399999999998</v>
      </c>
      <c r="O135" s="2">
        <v>25.489100000000001</v>
      </c>
      <c r="P135" s="2">
        <v>38.205800000000004</v>
      </c>
      <c r="Q135" s="2">
        <v>35.012</v>
      </c>
      <c r="R135" s="2">
        <v>60.705399999999997</v>
      </c>
      <c r="S135" s="2">
        <v>41.120199999999997</v>
      </c>
      <c r="T135" s="2">
        <v>66.402799999999999</v>
      </c>
      <c r="U135" s="2">
        <v>65.892899999999997</v>
      </c>
      <c r="V135" s="2">
        <v>160.38</v>
      </c>
      <c r="W135" s="2">
        <v>61.365099999999998</v>
      </c>
      <c r="X135" s="2"/>
      <c r="Y135" s="2"/>
      <c r="Z135" s="2">
        <v>37.037300000000002</v>
      </c>
      <c r="AA135" s="2">
        <v>39.447899999999997</v>
      </c>
      <c r="AB135" s="2">
        <v>34.728999999999999</v>
      </c>
      <c r="AC135" s="2">
        <v>44.660699999999999</v>
      </c>
      <c r="AD135" s="2">
        <v>40.6967</v>
      </c>
      <c r="AE135" s="2">
        <v>65.954999999999998</v>
      </c>
      <c r="AF135" s="2">
        <v>34.984999999999999</v>
      </c>
      <c r="AG135" s="2">
        <v>78.051000000000002</v>
      </c>
      <c r="AH135" s="2">
        <v>40.156399999999998</v>
      </c>
      <c r="AI135" s="2">
        <v>29.6554</v>
      </c>
      <c r="AJ135" s="2">
        <v>30.153600000000001</v>
      </c>
      <c r="AK135" s="2">
        <v>35.741599999999998</v>
      </c>
    </row>
    <row r="136" spans="2:37">
      <c r="B136" s="128">
        <v>130</v>
      </c>
      <c r="C136" s="2">
        <f t="shared" si="2"/>
        <v>13</v>
      </c>
      <c r="D136" s="2">
        <v>24.075299999999999</v>
      </c>
      <c r="E136" s="2">
        <v>36.377800000000001</v>
      </c>
      <c r="F136" s="2">
        <v>38.274099999999997</v>
      </c>
      <c r="G136" s="2">
        <v>66.263000000000005</v>
      </c>
      <c r="H136" s="2">
        <v>53.011099999999999</v>
      </c>
      <c r="I136" s="2">
        <v>37.781500000000001</v>
      </c>
      <c r="J136" s="2">
        <v>34.144399999999997</v>
      </c>
      <c r="K136" s="2">
        <v>49.6111</v>
      </c>
      <c r="L136" s="2">
        <v>42.074100000000001</v>
      </c>
      <c r="M136" s="2"/>
      <c r="N136" s="2">
        <v>93.805700000000002</v>
      </c>
      <c r="O136" s="2">
        <v>25.871400000000001</v>
      </c>
      <c r="P136" s="2">
        <v>39.888100000000001</v>
      </c>
      <c r="Q136" s="2">
        <v>34.798000000000002</v>
      </c>
      <c r="R136" s="2">
        <v>62.759700000000002</v>
      </c>
      <c r="S136" s="2">
        <v>41.844999999999999</v>
      </c>
      <c r="T136" s="2">
        <v>66.920100000000005</v>
      </c>
      <c r="U136" s="2">
        <v>68.626999999999995</v>
      </c>
      <c r="V136" s="2">
        <v>162.49299999999999</v>
      </c>
      <c r="W136" s="2">
        <v>64.492099999999994</v>
      </c>
      <c r="X136" s="2"/>
      <c r="Y136" s="2"/>
      <c r="Z136" s="2">
        <v>36.714700000000001</v>
      </c>
      <c r="AA136" s="2">
        <v>39.476500000000001</v>
      </c>
      <c r="AB136" s="2">
        <v>33.714599999999997</v>
      </c>
      <c r="AC136" s="2">
        <v>45.039000000000001</v>
      </c>
      <c r="AD136" s="2">
        <v>40.3934</v>
      </c>
      <c r="AE136" s="2">
        <v>67.834800000000001</v>
      </c>
      <c r="AF136" s="2">
        <v>40.5105</v>
      </c>
      <c r="AG136" s="2">
        <v>77.450400000000002</v>
      </c>
      <c r="AH136" s="2">
        <v>40.773699999999998</v>
      </c>
      <c r="AI136" s="2">
        <v>31.509399999999999</v>
      </c>
      <c r="AJ136" s="2">
        <v>29.453199999999999</v>
      </c>
      <c r="AK136" s="2">
        <v>32.554299999999998</v>
      </c>
    </row>
    <row r="137" spans="2:37">
      <c r="B137" s="128">
        <v>131</v>
      </c>
      <c r="C137" s="2">
        <f t="shared" si="2"/>
        <v>13.1</v>
      </c>
      <c r="D137" s="2">
        <v>24.232299999999999</v>
      </c>
      <c r="E137" s="2">
        <v>36.329599999999999</v>
      </c>
      <c r="F137" s="2">
        <v>38.966700000000003</v>
      </c>
      <c r="G137" s="2">
        <v>66.607399999999998</v>
      </c>
      <c r="H137" s="2">
        <v>52.6815</v>
      </c>
      <c r="I137" s="2">
        <v>37.737000000000002</v>
      </c>
      <c r="J137" s="2">
        <v>33.851900000000001</v>
      </c>
      <c r="K137" s="2">
        <v>50.574100000000001</v>
      </c>
      <c r="L137" s="2">
        <v>41.514800000000001</v>
      </c>
      <c r="M137" s="2"/>
      <c r="N137" s="2">
        <v>95.868499999999997</v>
      </c>
      <c r="O137" s="2">
        <v>26.030799999999999</v>
      </c>
      <c r="P137" s="2">
        <v>41.753900000000002</v>
      </c>
      <c r="Q137" s="2">
        <v>36.030999999999999</v>
      </c>
      <c r="R137" s="2">
        <v>61.7791</v>
      </c>
      <c r="S137" s="2">
        <v>40.736400000000003</v>
      </c>
      <c r="T137" s="2">
        <v>67.583299999999994</v>
      </c>
      <c r="U137" s="2">
        <v>71.333299999999994</v>
      </c>
      <c r="V137" s="2">
        <v>163.24</v>
      </c>
      <c r="W137" s="2">
        <v>66.452399999999997</v>
      </c>
      <c r="X137" s="2"/>
      <c r="Y137" s="2"/>
      <c r="Z137" s="2">
        <v>36.607999999999997</v>
      </c>
      <c r="AA137" s="2">
        <v>39.341500000000003</v>
      </c>
      <c r="AB137" s="2">
        <v>33.390900000000002</v>
      </c>
      <c r="AC137" s="2">
        <v>45.426400000000001</v>
      </c>
      <c r="AD137" s="2">
        <v>39.816800000000001</v>
      </c>
      <c r="AE137" s="2">
        <v>64.924899999999994</v>
      </c>
      <c r="AF137" s="2">
        <v>40.951999999999998</v>
      </c>
      <c r="AG137" s="2">
        <v>73.828800000000001</v>
      </c>
      <c r="AH137" s="2">
        <v>40.637900000000002</v>
      </c>
      <c r="AI137" s="2">
        <v>30.460699999999999</v>
      </c>
      <c r="AJ137" s="2">
        <v>28.206</v>
      </c>
      <c r="AK137" s="2">
        <v>30.0412</v>
      </c>
    </row>
    <row r="138" spans="2:37">
      <c r="B138" s="128">
        <v>132</v>
      </c>
      <c r="C138" s="2">
        <f t="shared" si="2"/>
        <v>13.2</v>
      </c>
      <c r="D138" s="2">
        <v>23.688199999999998</v>
      </c>
      <c r="E138" s="2">
        <v>36.6556</v>
      </c>
      <c r="F138" s="2">
        <v>39.566699999999997</v>
      </c>
      <c r="G138" s="2">
        <v>64.481499999999997</v>
      </c>
      <c r="H138" s="2">
        <v>51.4148</v>
      </c>
      <c r="I138" s="2">
        <v>39.907400000000003</v>
      </c>
      <c r="J138" s="2">
        <v>33.477800000000002</v>
      </c>
      <c r="K138" s="2">
        <v>50.555599999999998</v>
      </c>
      <c r="L138" s="2">
        <v>40.211100000000002</v>
      </c>
      <c r="M138" s="2"/>
      <c r="N138" s="2">
        <v>96.810199999999995</v>
      </c>
      <c r="O138" s="2">
        <v>25.75</v>
      </c>
      <c r="P138" s="2">
        <v>44.407200000000003</v>
      </c>
      <c r="Q138" s="2">
        <v>35.476999999999997</v>
      </c>
      <c r="R138" s="2">
        <v>62.213200000000001</v>
      </c>
      <c r="S138" s="2">
        <v>41.945700000000002</v>
      </c>
      <c r="T138" s="2">
        <v>68.138900000000007</v>
      </c>
      <c r="U138" s="2">
        <v>73.273799999999994</v>
      </c>
      <c r="V138" s="2">
        <v>164.48</v>
      </c>
      <c r="W138" s="2">
        <v>65.857100000000003</v>
      </c>
      <c r="X138" s="2"/>
      <c r="Y138" s="2"/>
      <c r="Z138" s="2">
        <v>36.76</v>
      </c>
      <c r="AA138" s="2">
        <v>39.474400000000003</v>
      </c>
      <c r="AB138" s="2">
        <v>32.868099999999998</v>
      </c>
      <c r="AC138" s="2">
        <v>45.750799999999998</v>
      </c>
      <c r="AD138" s="2">
        <v>38.165199999999999</v>
      </c>
      <c r="AE138" s="2">
        <v>65.507499999999993</v>
      </c>
      <c r="AF138" s="2">
        <v>43.7988</v>
      </c>
      <c r="AG138" s="2">
        <v>80.243200000000002</v>
      </c>
      <c r="AH138" s="2">
        <v>40.045299999999997</v>
      </c>
      <c r="AI138" s="2">
        <v>30.984999999999999</v>
      </c>
      <c r="AJ138" s="2">
        <v>27.921299999999999</v>
      </c>
      <c r="AK138" s="2">
        <v>29.2697</v>
      </c>
    </row>
    <row r="139" spans="2:37">
      <c r="B139" s="128">
        <v>133</v>
      </c>
      <c r="C139" s="2">
        <f t="shared" si="2"/>
        <v>13.3</v>
      </c>
      <c r="D139" s="2">
        <v>23.2774</v>
      </c>
      <c r="E139" s="2">
        <v>37.311100000000003</v>
      </c>
      <c r="F139" s="2">
        <v>40.1111</v>
      </c>
      <c r="G139" s="2">
        <v>63.6111</v>
      </c>
      <c r="H139" s="2">
        <v>50.314799999999998</v>
      </c>
      <c r="I139" s="2">
        <v>39.785200000000003</v>
      </c>
      <c r="J139" s="2">
        <v>33.177799999999998</v>
      </c>
      <c r="K139" s="2">
        <v>50.225900000000003</v>
      </c>
      <c r="L139" s="2">
        <v>39.622199999999999</v>
      </c>
      <c r="M139" s="2"/>
      <c r="N139" s="2">
        <v>98.588899999999995</v>
      </c>
      <c r="O139" s="2">
        <v>25.617799999999999</v>
      </c>
      <c r="P139" s="2">
        <v>45.1633</v>
      </c>
      <c r="Q139" s="2">
        <v>35.880000000000003</v>
      </c>
      <c r="R139" s="2">
        <v>64.445700000000002</v>
      </c>
      <c r="S139" s="2">
        <v>40.9574</v>
      </c>
      <c r="T139" s="2">
        <v>68.767399999999995</v>
      </c>
      <c r="U139" s="2">
        <v>75.011899999999997</v>
      </c>
      <c r="V139" s="2">
        <v>165.29300000000001</v>
      </c>
      <c r="W139" s="2">
        <v>65.706400000000002</v>
      </c>
      <c r="X139" s="2"/>
      <c r="Y139" s="2"/>
      <c r="Z139" s="2">
        <v>36.450699999999998</v>
      </c>
      <c r="AA139" s="2">
        <v>39.5276</v>
      </c>
      <c r="AB139" s="2">
        <v>32.6571</v>
      </c>
      <c r="AC139" s="2">
        <v>46.4895</v>
      </c>
      <c r="AD139" s="2">
        <v>37.5045</v>
      </c>
      <c r="AE139" s="2">
        <v>67.003</v>
      </c>
      <c r="AF139" s="2">
        <v>44.453499999999998</v>
      </c>
      <c r="AG139" s="2">
        <v>81.216200000000001</v>
      </c>
      <c r="AH139" s="2">
        <v>40.403300000000002</v>
      </c>
      <c r="AI139" s="2">
        <v>33.441899999999997</v>
      </c>
      <c r="AJ139" s="2">
        <v>28.400700000000001</v>
      </c>
      <c r="AK139" s="2">
        <v>29.5169</v>
      </c>
    </row>
    <row r="140" spans="2:37">
      <c r="B140" s="128">
        <v>134</v>
      </c>
      <c r="C140" s="2">
        <f t="shared" si="2"/>
        <v>13.4</v>
      </c>
      <c r="D140" s="2">
        <v>22.483899999999998</v>
      </c>
      <c r="E140" s="2">
        <v>37.933300000000003</v>
      </c>
      <c r="F140" s="2">
        <v>40.651899999999998</v>
      </c>
      <c r="G140" s="2">
        <v>61.533299999999997</v>
      </c>
      <c r="H140" s="2">
        <v>49.192599999999999</v>
      </c>
      <c r="I140" s="2">
        <v>40.6</v>
      </c>
      <c r="J140" s="2">
        <v>32.911099999999998</v>
      </c>
      <c r="K140" s="2">
        <v>49.892600000000002</v>
      </c>
      <c r="L140" s="2">
        <v>39.770400000000002</v>
      </c>
      <c r="M140" s="2"/>
      <c r="N140" s="2">
        <v>99.309399999999997</v>
      </c>
      <c r="O140" s="2">
        <v>24.869599999999998</v>
      </c>
      <c r="P140" s="2">
        <v>46.308700000000002</v>
      </c>
      <c r="Q140" s="2">
        <v>35.588999999999999</v>
      </c>
      <c r="R140" s="2">
        <v>62.883699999999997</v>
      </c>
      <c r="S140" s="2">
        <v>42.306199999999997</v>
      </c>
      <c r="T140" s="2">
        <v>69.933999999999997</v>
      </c>
      <c r="U140" s="2">
        <v>75.214299999999994</v>
      </c>
      <c r="V140" s="2">
        <v>166.42699999999999</v>
      </c>
      <c r="W140" s="2">
        <v>68.293599999999998</v>
      </c>
      <c r="X140" s="2"/>
      <c r="Y140" s="2"/>
      <c r="Z140" s="2">
        <v>35.896000000000001</v>
      </c>
      <c r="AA140" s="2">
        <v>38.525599999999997</v>
      </c>
      <c r="AB140" s="2">
        <v>32.767400000000002</v>
      </c>
      <c r="AC140" s="2">
        <v>47.150199999999998</v>
      </c>
      <c r="AD140" s="2">
        <v>37.216200000000001</v>
      </c>
      <c r="AE140" s="2">
        <v>65.774799999999999</v>
      </c>
      <c r="AF140" s="2">
        <v>43.1081</v>
      </c>
      <c r="AG140" s="2">
        <v>85.687700000000007</v>
      </c>
      <c r="AH140" s="2">
        <v>40.584400000000002</v>
      </c>
      <c r="AI140" s="2">
        <v>34.535600000000002</v>
      </c>
      <c r="AJ140" s="2">
        <v>28.430700000000002</v>
      </c>
      <c r="AK140" s="2">
        <v>30.0075</v>
      </c>
    </row>
    <row r="141" spans="2:37">
      <c r="B141" s="128">
        <v>135</v>
      </c>
      <c r="C141" s="2">
        <f t="shared" si="2"/>
        <v>13.5</v>
      </c>
      <c r="D141" s="2">
        <v>21.7957</v>
      </c>
      <c r="E141" s="2">
        <v>38.422199999999997</v>
      </c>
      <c r="F141" s="2">
        <v>41.6111</v>
      </c>
      <c r="G141" s="2">
        <v>60.359299999999998</v>
      </c>
      <c r="H141" s="2">
        <v>47.744399999999999</v>
      </c>
      <c r="I141" s="2">
        <v>40.222200000000001</v>
      </c>
      <c r="J141" s="2">
        <v>32.762999999999998</v>
      </c>
      <c r="K141" s="2">
        <v>49.544400000000003</v>
      </c>
      <c r="L141" s="2">
        <v>39.451900000000002</v>
      </c>
      <c r="M141" s="2"/>
      <c r="N141" s="2">
        <v>100.7833</v>
      </c>
      <c r="O141" s="2">
        <v>24.965599999999998</v>
      </c>
      <c r="P141" s="2">
        <v>47.328899999999997</v>
      </c>
      <c r="Q141" s="2">
        <v>37.411000000000001</v>
      </c>
      <c r="R141" s="2">
        <v>63.755800000000001</v>
      </c>
      <c r="S141" s="2">
        <v>40.616300000000003</v>
      </c>
      <c r="T141" s="2">
        <v>71.111099999999993</v>
      </c>
      <c r="U141" s="2">
        <v>75.337299999999999</v>
      </c>
      <c r="V141" s="2">
        <v>167.15299999999999</v>
      </c>
      <c r="W141" s="2">
        <v>68.301599999999993</v>
      </c>
      <c r="X141" s="2"/>
      <c r="Y141" s="2"/>
      <c r="Z141" s="2">
        <v>35.44</v>
      </c>
      <c r="AA141" s="2">
        <v>37.619599999999998</v>
      </c>
      <c r="AB141" s="2">
        <v>33.069499999999998</v>
      </c>
      <c r="AC141" s="2">
        <v>47.480499999999999</v>
      </c>
      <c r="AD141" s="2">
        <v>35.165199999999999</v>
      </c>
      <c r="AE141" s="2">
        <v>68.4054</v>
      </c>
      <c r="AF141" s="2">
        <v>41.582599999999999</v>
      </c>
      <c r="AG141" s="2">
        <v>87.291300000000007</v>
      </c>
      <c r="AH141" s="2">
        <v>40.604900000000001</v>
      </c>
      <c r="AI141" s="2">
        <v>34.1648</v>
      </c>
      <c r="AJ141" s="2">
        <v>27.707899999999999</v>
      </c>
      <c r="AK141" s="2">
        <v>30.842700000000001</v>
      </c>
    </row>
    <row r="142" spans="2:37">
      <c r="B142" s="128">
        <v>136</v>
      </c>
      <c r="C142" s="2">
        <f t="shared" si="2"/>
        <v>13.6</v>
      </c>
      <c r="D142" s="2">
        <v>21.359100000000002</v>
      </c>
      <c r="E142" s="2">
        <v>38.840699999999998</v>
      </c>
      <c r="F142" s="2">
        <v>42.533299999999997</v>
      </c>
      <c r="G142" s="2">
        <v>58.574100000000001</v>
      </c>
      <c r="H142" s="2">
        <v>46.211100000000002</v>
      </c>
      <c r="I142" s="2">
        <v>39.133299999999998</v>
      </c>
      <c r="J142" s="2">
        <v>32.518500000000003</v>
      </c>
      <c r="K142" s="2">
        <v>48.6815</v>
      </c>
      <c r="L142" s="2">
        <v>39.392600000000002</v>
      </c>
      <c r="M142" s="2"/>
      <c r="N142" s="2">
        <v>101.8176</v>
      </c>
      <c r="O142" s="2">
        <v>24.8062</v>
      </c>
      <c r="P142" s="2">
        <v>49.6175</v>
      </c>
      <c r="Q142" s="2">
        <v>37.832999999999998</v>
      </c>
      <c r="R142" s="2">
        <v>64.011600000000001</v>
      </c>
      <c r="S142" s="2">
        <v>39.472900000000003</v>
      </c>
      <c r="T142" s="2">
        <v>71.100700000000003</v>
      </c>
      <c r="U142" s="2">
        <v>75.817499999999995</v>
      </c>
      <c r="V142" s="2">
        <v>167.35300000000001</v>
      </c>
      <c r="W142" s="2">
        <v>67.531700000000001</v>
      </c>
      <c r="X142" s="2"/>
      <c r="Y142" s="2"/>
      <c r="Z142" s="2">
        <v>35.24</v>
      </c>
      <c r="AA142" s="2">
        <v>37.312899999999999</v>
      </c>
      <c r="AB142" s="2">
        <v>33.318899999999999</v>
      </c>
      <c r="AC142" s="2">
        <v>47.4955</v>
      </c>
      <c r="AD142" s="2">
        <v>33.873899999999999</v>
      </c>
      <c r="AE142" s="2">
        <v>70.042000000000002</v>
      </c>
      <c r="AF142" s="2">
        <v>40.5916</v>
      </c>
      <c r="AG142" s="2">
        <v>84.432400000000001</v>
      </c>
      <c r="AH142" s="2">
        <v>40.683100000000003</v>
      </c>
      <c r="AI142" s="2">
        <v>34.7453</v>
      </c>
      <c r="AJ142" s="2">
        <v>27.0337</v>
      </c>
      <c r="AK142" s="2">
        <v>30.539300000000001</v>
      </c>
    </row>
    <row r="143" spans="2:37">
      <c r="B143" s="128">
        <v>137</v>
      </c>
      <c r="C143" s="2">
        <f t="shared" si="2"/>
        <v>13.7</v>
      </c>
      <c r="D143" s="2">
        <v>21.490300000000001</v>
      </c>
      <c r="E143" s="2">
        <v>38.6556</v>
      </c>
      <c r="F143" s="2">
        <v>43.429600000000001</v>
      </c>
      <c r="G143" s="2">
        <v>57.851900000000001</v>
      </c>
      <c r="H143" s="2">
        <v>45.140700000000002</v>
      </c>
      <c r="I143" s="2">
        <v>37.255600000000001</v>
      </c>
      <c r="J143" s="2">
        <v>32.048099999999998</v>
      </c>
      <c r="K143" s="2">
        <v>47.6556</v>
      </c>
      <c r="L143" s="2">
        <v>39.363</v>
      </c>
      <c r="M143" s="2"/>
      <c r="N143" s="2">
        <v>103.441</v>
      </c>
      <c r="O143" s="2">
        <v>25.690200000000001</v>
      </c>
      <c r="P143" s="2">
        <v>52.709200000000003</v>
      </c>
      <c r="Q143" s="2">
        <v>38.698</v>
      </c>
      <c r="R143" s="2">
        <v>62.767400000000002</v>
      </c>
      <c r="S143" s="2">
        <v>40.503900000000002</v>
      </c>
      <c r="T143" s="2">
        <v>70.8125</v>
      </c>
      <c r="U143" s="2">
        <v>75.793599999999998</v>
      </c>
      <c r="V143" s="2">
        <v>166.90700000000001</v>
      </c>
      <c r="W143" s="2">
        <v>66.230199999999996</v>
      </c>
      <c r="X143" s="2"/>
      <c r="Y143" s="2"/>
      <c r="Z143" s="2">
        <v>35.226700000000001</v>
      </c>
      <c r="AA143" s="2">
        <v>36.8855</v>
      </c>
      <c r="AB143" s="2">
        <v>34.678699999999999</v>
      </c>
      <c r="AC143" s="2">
        <v>47.3934</v>
      </c>
      <c r="AD143" s="2">
        <v>32.822800000000001</v>
      </c>
      <c r="AE143" s="2">
        <v>70.150099999999995</v>
      </c>
      <c r="AF143" s="2">
        <v>41</v>
      </c>
      <c r="AG143" s="2">
        <v>83.7988</v>
      </c>
      <c r="AH143" s="2">
        <v>40.4938</v>
      </c>
      <c r="AI143" s="2">
        <v>37.520600000000002</v>
      </c>
      <c r="AJ143" s="2">
        <v>27.086099999999998</v>
      </c>
      <c r="AK143" s="2">
        <v>30.247199999999999</v>
      </c>
    </row>
    <row r="144" spans="2:37">
      <c r="B144" s="128">
        <v>138</v>
      </c>
      <c r="C144" s="2">
        <f t="shared" si="2"/>
        <v>13.8</v>
      </c>
      <c r="D144" s="2">
        <v>22.247299999999999</v>
      </c>
      <c r="E144" s="2">
        <v>38.3185</v>
      </c>
      <c r="F144" s="2">
        <v>44.274099999999997</v>
      </c>
      <c r="G144" s="2">
        <v>57.7</v>
      </c>
      <c r="H144" s="2">
        <v>44.837000000000003</v>
      </c>
      <c r="I144" s="2">
        <v>36.603700000000003</v>
      </c>
      <c r="J144" s="2">
        <v>31.562999999999999</v>
      </c>
      <c r="K144" s="2">
        <v>47.144399999999997</v>
      </c>
      <c r="L144" s="2">
        <v>39.507399999999997</v>
      </c>
      <c r="M144" s="2"/>
      <c r="N144" s="2">
        <v>104.3737</v>
      </c>
      <c r="O144" s="2">
        <v>25.469200000000001</v>
      </c>
      <c r="P144" s="2">
        <v>55.959699999999998</v>
      </c>
      <c r="Q144" s="2">
        <v>38.863999999999997</v>
      </c>
      <c r="R144" s="2">
        <v>64.313999999999993</v>
      </c>
      <c r="S144" s="2">
        <v>39.565899999999999</v>
      </c>
      <c r="T144" s="2">
        <v>71.763900000000007</v>
      </c>
      <c r="U144" s="2">
        <v>75.817499999999995</v>
      </c>
      <c r="V144" s="2">
        <v>165.63300000000001</v>
      </c>
      <c r="W144" s="2">
        <v>60.317500000000003</v>
      </c>
      <c r="X144" s="2"/>
      <c r="Y144" s="2"/>
      <c r="Z144" s="2">
        <v>34.936</v>
      </c>
      <c r="AA144" s="2">
        <v>35.333300000000001</v>
      </c>
      <c r="AB144" s="2">
        <v>34.716999999999999</v>
      </c>
      <c r="AC144" s="2">
        <v>46.8889</v>
      </c>
      <c r="AD144" s="2">
        <v>31.921900000000001</v>
      </c>
      <c r="AE144" s="2">
        <v>72.546499999999995</v>
      </c>
      <c r="AF144" s="2">
        <v>39.2943</v>
      </c>
      <c r="AG144" s="2">
        <v>78.897900000000007</v>
      </c>
      <c r="AH144" s="2">
        <v>40.679000000000002</v>
      </c>
      <c r="AI144" s="2">
        <v>39.307099999999998</v>
      </c>
      <c r="AJ144" s="2">
        <v>27.539300000000001</v>
      </c>
      <c r="AK144" s="2">
        <v>30.374500000000001</v>
      </c>
    </row>
    <row r="145" spans="2:37">
      <c r="B145" s="128">
        <v>139</v>
      </c>
      <c r="C145" s="2">
        <f t="shared" si="2"/>
        <v>13.9</v>
      </c>
      <c r="D145" s="2">
        <v>21.950500000000002</v>
      </c>
      <c r="E145" s="2">
        <v>37.963000000000001</v>
      </c>
      <c r="F145" s="2">
        <v>44.922199999999997</v>
      </c>
      <c r="G145" s="2">
        <v>57.444400000000002</v>
      </c>
      <c r="H145" s="2">
        <v>45.4407</v>
      </c>
      <c r="I145" s="2">
        <v>35.4148</v>
      </c>
      <c r="J145" s="2">
        <v>31.5444</v>
      </c>
      <c r="K145" s="2">
        <v>46.825899999999997</v>
      </c>
      <c r="L145" s="2">
        <v>39.9741</v>
      </c>
      <c r="M145" s="2"/>
      <c r="N145" s="2">
        <v>104.7414</v>
      </c>
      <c r="O145" s="2">
        <v>25.898599999999998</v>
      </c>
      <c r="P145" s="2">
        <v>58.973199999999999</v>
      </c>
      <c r="Q145" s="2">
        <v>40.802</v>
      </c>
      <c r="R145" s="2">
        <v>64.620199999999997</v>
      </c>
      <c r="S145" s="2">
        <v>40.3643</v>
      </c>
      <c r="T145" s="2">
        <v>71.843800000000002</v>
      </c>
      <c r="U145" s="2">
        <v>77.142899999999997</v>
      </c>
      <c r="V145" s="2">
        <v>165.66</v>
      </c>
      <c r="W145" s="2">
        <v>57.682499999999997</v>
      </c>
      <c r="X145" s="2"/>
      <c r="Y145" s="2"/>
      <c r="Z145" s="2">
        <v>34.479999999999997</v>
      </c>
      <c r="AA145" s="2">
        <v>33.987699999999997</v>
      </c>
      <c r="AB145" s="2">
        <v>34.858499999999999</v>
      </c>
      <c r="AC145" s="2">
        <v>46.339300000000001</v>
      </c>
      <c r="AD145" s="2">
        <v>31.015000000000001</v>
      </c>
      <c r="AE145" s="2">
        <v>78.369399999999999</v>
      </c>
      <c r="AF145" s="2">
        <v>43.9099</v>
      </c>
      <c r="AG145" s="2">
        <v>75.057100000000005</v>
      </c>
      <c r="AH145" s="2">
        <v>41.510300000000001</v>
      </c>
      <c r="AI145" s="2">
        <v>39.3371</v>
      </c>
      <c r="AJ145" s="2">
        <v>27.576799999999999</v>
      </c>
      <c r="AK145" s="2">
        <v>31.588000000000001</v>
      </c>
    </row>
    <row r="146" spans="2:37">
      <c r="B146" s="128">
        <v>140</v>
      </c>
      <c r="C146" s="2">
        <f t="shared" si="2"/>
        <v>14</v>
      </c>
      <c r="D146" s="2">
        <v>21.7075</v>
      </c>
      <c r="E146" s="2">
        <v>37.833300000000001</v>
      </c>
      <c r="F146" s="2">
        <v>45.040700000000001</v>
      </c>
      <c r="G146" s="2">
        <v>54.822200000000002</v>
      </c>
      <c r="H146" s="2">
        <v>46.551900000000003</v>
      </c>
      <c r="I146" s="2">
        <v>34.918500000000002</v>
      </c>
      <c r="J146" s="2">
        <v>31.837</v>
      </c>
      <c r="K146" s="2">
        <v>46.848100000000002</v>
      </c>
      <c r="L146" s="2">
        <v>40.4148</v>
      </c>
      <c r="M146" s="2"/>
      <c r="N146" s="2">
        <v>105.56950000000001</v>
      </c>
      <c r="O146" s="2">
        <v>27.0761</v>
      </c>
      <c r="P146" s="2">
        <v>61.613</v>
      </c>
      <c r="Q146" s="2">
        <v>41.628</v>
      </c>
      <c r="R146" s="2">
        <v>64.639499999999998</v>
      </c>
      <c r="S146" s="2">
        <v>41.515500000000003</v>
      </c>
      <c r="T146" s="2">
        <v>71.045100000000005</v>
      </c>
      <c r="U146" s="2">
        <v>78.845200000000006</v>
      </c>
      <c r="V146" s="2">
        <v>165.57300000000001</v>
      </c>
      <c r="W146" s="2">
        <v>53.119</v>
      </c>
      <c r="X146" s="2"/>
      <c r="Y146" s="2"/>
      <c r="Z146" s="2">
        <v>34.317300000000003</v>
      </c>
      <c r="AA146" s="2">
        <v>33.599200000000003</v>
      </c>
      <c r="AB146" s="2">
        <v>34.338099999999997</v>
      </c>
      <c r="AC146" s="2">
        <v>45.852899999999998</v>
      </c>
      <c r="AD146" s="2">
        <v>31.228200000000001</v>
      </c>
      <c r="AE146" s="2">
        <v>78.297300000000007</v>
      </c>
      <c r="AF146" s="2">
        <v>42.456499999999998</v>
      </c>
      <c r="AG146" s="2">
        <v>75.078100000000006</v>
      </c>
      <c r="AH146" s="2">
        <v>42.666699999999999</v>
      </c>
      <c r="AI146" s="2">
        <v>40.771500000000003</v>
      </c>
      <c r="AJ146" s="2">
        <v>27.6966</v>
      </c>
      <c r="AK146" s="2">
        <v>32.752800000000001</v>
      </c>
    </row>
    <row r="147" spans="2:37">
      <c r="B147" s="128">
        <v>141</v>
      </c>
      <c r="C147" s="2">
        <f t="shared" si="2"/>
        <v>14.1</v>
      </c>
      <c r="D147" s="2">
        <v>21.838699999999999</v>
      </c>
      <c r="E147" s="2">
        <v>37.744399999999999</v>
      </c>
      <c r="F147" s="2">
        <v>45.281500000000001</v>
      </c>
      <c r="G147" s="2">
        <v>52.896299999999997</v>
      </c>
      <c r="H147" s="2">
        <v>47.029600000000002</v>
      </c>
      <c r="I147" s="2">
        <v>34.296300000000002</v>
      </c>
      <c r="J147" s="2">
        <v>31.9148</v>
      </c>
      <c r="K147" s="2">
        <v>46.840699999999998</v>
      </c>
      <c r="L147" s="2">
        <v>41.044400000000003</v>
      </c>
      <c r="M147" s="2"/>
      <c r="N147" s="2">
        <v>105.2706</v>
      </c>
      <c r="O147" s="2">
        <v>27.581499999999998</v>
      </c>
      <c r="P147" s="2">
        <v>63.530200000000001</v>
      </c>
      <c r="Q147" s="2">
        <v>41.646999999999998</v>
      </c>
      <c r="R147" s="2">
        <v>67.201599999999999</v>
      </c>
      <c r="S147" s="2">
        <v>41.170499999999997</v>
      </c>
      <c r="T147" s="2">
        <v>70.308999999999997</v>
      </c>
      <c r="U147" s="2">
        <v>80.742099999999994</v>
      </c>
      <c r="V147" s="2">
        <v>164.393</v>
      </c>
      <c r="W147" s="2">
        <v>51.857100000000003</v>
      </c>
      <c r="X147" s="2"/>
      <c r="Y147" s="2"/>
      <c r="Z147" s="2">
        <v>34.415999999999997</v>
      </c>
      <c r="AA147" s="2">
        <v>33.488799999999998</v>
      </c>
      <c r="AB147" s="2">
        <v>33.350099999999998</v>
      </c>
      <c r="AC147" s="2">
        <v>45.468499999999999</v>
      </c>
      <c r="AD147" s="2">
        <v>31.3934</v>
      </c>
      <c r="AE147" s="2">
        <v>77.072100000000006</v>
      </c>
      <c r="AF147" s="2">
        <v>46.5886</v>
      </c>
      <c r="AG147" s="2">
        <v>76.567599999999999</v>
      </c>
      <c r="AH147" s="2">
        <v>43.489699999999999</v>
      </c>
      <c r="AI147" s="2">
        <v>41.258400000000002</v>
      </c>
      <c r="AJ147" s="2">
        <v>26.3858</v>
      </c>
      <c r="AK147" s="2">
        <v>32.741599999999998</v>
      </c>
    </row>
    <row r="148" spans="2:37">
      <c r="B148" s="128">
        <v>142</v>
      </c>
      <c r="C148" s="2">
        <f t="shared" si="2"/>
        <v>14.2</v>
      </c>
      <c r="D148" s="2">
        <v>22.363399999999999</v>
      </c>
      <c r="E148" s="2">
        <v>37.659300000000002</v>
      </c>
      <c r="F148" s="2">
        <v>45.429600000000001</v>
      </c>
      <c r="G148" s="2">
        <v>52.751899999999999</v>
      </c>
      <c r="H148" s="2">
        <v>46.903700000000001</v>
      </c>
      <c r="I148" s="2">
        <v>33.370399999999997</v>
      </c>
      <c r="J148" s="2">
        <v>31.7333</v>
      </c>
      <c r="K148" s="2">
        <v>46.377800000000001</v>
      </c>
      <c r="L148" s="2">
        <v>41</v>
      </c>
      <c r="M148" s="2"/>
      <c r="N148" s="2">
        <v>105.2586</v>
      </c>
      <c r="O148" s="2">
        <v>28.041699999999999</v>
      </c>
      <c r="P148" s="2">
        <v>66.431799999999996</v>
      </c>
      <c r="Q148" s="2">
        <v>41.264000000000003</v>
      </c>
      <c r="R148" s="2">
        <v>67.379800000000003</v>
      </c>
      <c r="S148" s="2">
        <v>43.193800000000003</v>
      </c>
      <c r="T148" s="2">
        <v>69.933999999999997</v>
      </c>
      <c r="U148" s="2">
        <v>82.333299999999994</v>
      </c>
      <c r="V148" s="2">
        <v>162.547</v>
      </c>
      <c r="W148" s="2">
        <v>48.396799999999999</v>
      </c>
      <c r="X148" s="2"/>
      <c r="Y148" s="2"/>
      <c r="Z148" s="2">
        <v>34.816000000000003</v>
      </c>
      <c r="AA148" s="2">
        <v>32.871200000000002</v>
      </c>
      <c r="AB148" s="2">
        <v>32.834499999999998</v>
      </c>
      <c r="AC148" s="2">
        <v>45.114100000000001</v>
      </c>
      <c r="AD148" s="2">
        <v>32.1952</v>
      </c>
      <c r="AE148" s="2">
        <v>78.057100000000005</v>
      </c>
      <c r="AF148" s="2">
        <v>45.138100000000001</v>
      </c>
      <c r="AG148" s="2">
        <v>72.991</v>
      </c>
      <c r="AH148" s="2">
        <v>44.172800000000002</v>
      </c>
      <c r="AI148" s="2">
        <v>40.468200000000003</v>
      </c>
      <c r="AJ148" s="2">
        <v>24.981300000000001</v>
      </c>
      <c r="AK148" s="2">
        <v>31.415700000000001</v>
      </c>
    </row>
    <row r="149" spans="2:37">
      <c r="B149" s="128">
        <v>143</v>
      </c>
      <c r="C149" s="2">
        <f t="shared" si="2"/>
        <v>14.3</v>
      </c>
      <c r="D149" s="2">
        <v>22.855899999999998</v>
      </c>
      <c r="E149" s="2">
        <v>37.507399999999997</v>
      </c>
      <c r="F149" s="2">
        <v>45.618499999999997</v>
      </c>
      <c r="G149" s="2">
        <v>50.688899999999997</v>
      </c>
      <c r="H149" s="2">
        <v>45.511099999999999</v>
      </c>
      <c r="I149" s="2">
        <v>33.829599999999999</v>
      </c>
      <c r="J149" s="2">
        <v>31.125900000000001</v>
      </c>
      <c r="K149" s="2">
        <v>46.222200000000001</v>
      </c>
      <c r="L149" s="2">
        <v>40.988900000000001</v>
      </c>
      <c r="M149" s="2"/>
      <c r="N149" s="2">
        <v>105.4918</v>
      </c>
      <c r="O149" s="2">
        <v>28.940200000000001</v>
      </c>
      <c r="P149" s="2">
        <v>69.201300000000003</v>
      </c>
      <c r="Q149" s="2">
        <v>40.264000000000003</v>
      </c>
      <c r="R149" s="2">
        <v>69.259699999999995</v>
      </c>
      <c r="S149" s="2">
        <v>44.6434</v>
      </c>
      <c r="T149" s="2">
        <v>69.732600000000005</v>
      </c>
      <c r="U149" s="2">
        <v>83.353200000000001</v>
      </c>
      <c r="V149" s="2">
        <v>157.62700000000001</v>
      </c>
      <c r="W149" s="2">
        <v>47.222200000000001</v>
      </c>
      <c r="X149" s="2"/>
      <c r="Y149" s="2"/>
      <c r="Z149" s="2">
        <v>35.200000000000003</v>
      </c>
      <c r="AA149" s="2">
        <v>32.691200000000002</v>
      </c>
      <c r="AB149" s="2">
        <v>31.9544</v>
      </c>
      <c r="AC149" s="2">
        <v>44.9099</v>
      </c>
      <c r="AD149" s="2">
        <v>32.4024</v>
      </c>
      <c r="AE149" s="2">
        <v>84.633600000000001</v>
      </c>
      <c r="AF149" s="2">
        <v>49.423400000000001</v>
      </c>
      <c r="AG149" s="2">
        <v>70.930899999999994</v>
      </c>
      <c r="AH149" s="2">
        <v>44.279800000000002</v>
      </c>
      <c r="AI149" s="2">
        <v>40.9251</v>
      </c>
      <c r="AJ149" s="2">
        <v>23.880099999999999</v>
      </c>
      <c r="AK149" s="2">
        <v>31.168500000000002</v>
      </c>
    </row>
    <row r="150" spans="2:37">
      <c r="B150" s="128">
        <v>144</v>
      </c>
      <c r="C150" s="2">
        <f t="shared" si="2"/>
        <v>14.4</v>
      </c>
      <c r="D150" s="2">
        <v>23.223700000000001</v>
      </c>
      <c r="E150" s="2">
        <v>37.122199999999999</v>
      </c>
      <c r="F150" s="2">
        <v>45.959299999999999</v>
      </c>
      <c r="G150" s="2">
        <v>49.259300000000003</v>
      </c>
      <c r="H150" s="2">
        <v>43.992600000000003</v>
      </c>
      <c r="I150" s="2">
        <v>34.6556</v>
      </c>
      <c r="J150" s="2">
        <v>30.2074</v>
      </c>
      <c r="K150" s="2">
        <v>45.837000000000003</v>
      </c>
      <c r="L150" s="2">
        <v>40.5259</v>
      </c>
      <c r="M150" s="2"/>
      <c r="N150" s="2">
        <v>105.36020000000001</v>
      </c>
      <c r="O150" s="2">
        <v>30.096</v>
      </c>
      <c r="P150" s="2">
        <v>72.494399999999999</v>
      </c>
      <c r="Q150" s="2">
        <v>40.921999999999997</v>
      </c>
      <c r="R150" s="2">
        <v>68.244200000000006</v>
      </c>
      <c r="S150" s="2">
        <v>45.0349</v>
      </c>
      <c r="T150" s="2">
        <v>70.038200000000003</v>
      </c>
      <c r="U150" s="2">
        <v>84.904799999999994</v>
      </c>
      <c r="V150" s="2">
        <v>153.947</v>
      </c>
      <c r="W150" s="2">
        <v>45.071399999999997</v>
      </c>
      <c r="X150" s="2"/>
      <c r="Y150" s="2"/>
      <c r="Z150" s="2">
        <v>35</v>
      </c>
      <c r="AA150" s="2">
        <v>32.942700000000002</v>
      </c>
      <c r="AB150" s="2">
        <v>31.633099999999999</v>
      </c>
      <c r="AC150" s="2">
        <v>44.951999999999998</v>
      </c>
      <c r="AD150" s="2">
        <v>32.315300000000001</v>
      </c>
      <c r="AE150" s="2">
        <v>88.117099999999994</v>
      </c>
      <c r="AF150" s="2">
        <v>52.243200000000002</v>
      </c>
      <c r="AG150" s="2">
        <v>66.621600000000001</v>
      </c>
      <c r="AH150" s="2">
        <v>44.267499999999998</v>
      </c>
      <c r="AI150" s="2">
        <v>40.378300000000003</v>
      </c>
      <c r="AJ150" s="2">
        <v>23.625499999999999</v>
      </c>
      <c r="AK150" s="2">
        <v>32.127299999999998</v>
      </c>
    </row>
    <row r="151" spans="2:37">
      <c r="B151" s="128">
        <v>145</v>
      </c>
      <c r="C151" s="2">
        <f t="shared" si="2"/>
        <v>14.5</v>
      </c>
      <c r="D151" s="2">
        <v>23.845199999999998</v>
      </c>
      <c r="E151" s="2">
        <v>37.1111</v>
      </c>
      <c r="F151" s="2">
        <v>46.237000000000002</v>
      </c>
      <c r="G151" s="2">
        <v>48.651899999999998</v>
      </c>
      <c r="H151" s="2">
        <v>42.803699999999999</v>
      </c>
      <c r="I151" s="2">
        <v>35.711100000000002</v>
      </c>
      <c r="J151" s="2">
        <v>29.5</v>
      </c>
      <c r="K151" s="2">
        <v>45.692599999999999</v>
      </c>
      <c r="L151" s="2">
        <v>39.770400000000002</v>
      </c>
      <c r="M151" s="2"/>
      <c r="N151" s="2">
        <v>104.1495</v>
      </c>
      <c r="O151" s="2">
        <v>31.625</v>
      </c>
      <c r="P151" s="2">
        <v>76.214799999999997</v>
      </c>
      <c r="Q151" s="2">
        <v>43.042999999999999</v>
      </c>
      <c r="R151" s="2">
        <v>69.461200000000005</v>
      </c>
      <c r="S151" s="2">
        <v>47.0349</v>
      </c>
      <c r="T151" s="2">
        <v>69.972200000000001</v>
      </c>
      <c r="U151" s="2">
        <v>86.178600000000003</v>
      </c>
      <c r="V151" s="2">
        <v>150.35300000000001</v>
      </c>
      <c r="W151" s="2">
        <v>44.738100000000003</v>
      </c>
      <c r="X151" s="2"/>
      <c r="Y151" s="2"/>
      <c r="Z151" s="2">
        <v>34.671999999999997</v>
      </c>
      <c r="AA151" s="2">
        <v>33.809800000000003</v>
      </c>
      <c r="AB151" s="2">
        <v>30.892099999999999</v>
      </c>
      <c r="AC151" s="2">
        <v>45.039000000000001</v>
      </c>
      <c r="AD151" s="2">
        <v>33.468499999999999</v>
      </c>
      <c r="AE151" s="2">
        <v>93.279300000000006</v>
      </c>
      <c r="AF151" s="2">
        <v>50.831800000000001</v>
      </c>
      <c r="AG151" s="2">
        <v>69.681700000000006</v>
      </c>
      <c r="AH151" s="2">
        <v>43.749000000000002</v>
      </c>
      <c r="AI151" s="2">
        <v>39.797800000000002</v>
      </c>
      <c r="AJ151" s="2">
        <v>22.741599999999998</v>
      </c>
      <c r="AK151" s="2">
        <v>34.471899999999998</v>
      </c>
    </row>
    <row r="152" spans="2:37">
      <c r="B152" s="128">
        <v>146</v>
      </c>
      <c r="C152" s="2">
        <f t="shared" si="2"/>
        <v>14.6</v>
      </c>
      <c r="D152" s="2">
        <v>23.582799999999999</v>
      </c>
      <c r="E152" s="2">
        <v>37.4</v>
      </c>
      <c r="F152" s="2">
        <v>45.996299999999998</v>
      </c>
      <c r="G152" s="2">
        <v>48.436999999999998</v>
      </c>
      <c r="H152" s="2">
        <v>41.992600000000003</v>
      </c>
      <c r="I152" s="2">
        <v>36.014800000000001</v>
      </c>
      <c r="J152" s="2">
        <v>28.944400000000002</v>
      </c>
      <c r="K152" s="2">
        <v>45.648099999999999</v>
      </c>
      <c r="L152" s="2">
        <v>39.262999999999998</v>
      </c>
      <c r="M152" s="2"/>
      <c r="N152" s="2">
        <v>102.3558</v>
      </c>
      <c r="O152" s="2">
        <v>32.365900000000003</v>
      </c>
      <c r="P152" s="2">
        <v>77.718100000000007</v>
      </c>
      <c r="Q152" s="2">
        <v>45.585000000000001</v>
      </c>
      <c r="R152" s="2">
        <v>68.848799999999997</v>
      </c>
      <c r="S152" s="2">
        <v>49.124000000000002</v>
      </c>
      <c r="T152" s="2">
        <v>69.878500000000003</v>
      </c>
      <c r="U152" s="2">
        <v>87.154799999999994</v>
      </c>
      <c r="V152" s="2">
        <v>141.41999999999999</v>
      </c>
      <c r="W152" s="2">
        <v>40.6905</v>
      </c>
      <c r="X152" s="2"/>
      <c r="Y152" s="2"/>
      <c r="Z152" s="2">
        <v>34.36</v>
      </c>
      <c r="AA152" s="2">
        <v>34.325200000000002</v>
      </c>
      <c r="AB152" s="2">
        <v>30.525200000000002</v>
      </c>
      <c r="AC152" s="2">
        <v>44.732700000000001</v>
      </c>
      <c r="AD152" s="2">
        <v>32.516500000000001</v>
      </c>
      <c r="AE152" s="2">
        <v>94.4024</v>
      </c>
      <c r="AF152" s="2">
        <v>54.753799999999998</v>
      </c>
      <c r="AG152" s="2">
        <v>77.2042</v>
      </c>
      <c r="AH152" s="2">
        <v>43.119300000000003</v>
      </c>
      <c r="AI152" s="2">
        <v>40.1798</v>
      </c>
      <c r="AJ152" s="2">
        <v>20.9438</v>
      </c>
      <c r="AK152" s="2">
        <v>36.093600000000002</v>
      </c>
    </row>
    <row r="153" spans="2:37">
      <c r="B153" s="128">
        <v>147</v>
      </c>
      <c r="C153" s="2">
        <f t="shared" si="2"/>
        <v>14.7</v>
      </c>
      <c r="D153" s="2">
        <v>23.694600000000001</v>
      </c>
      <c r="E153" s="2">
        <v>37.533299999999997</v>
      </c>
      <c r="F153" s="2">
        <v>45.566699999999997</v>
      </c>
      <c r="G153" s="2">
        <v>48.055599999999998</v>
      </c>
      <c r="H153" s="2">
        <v>41.825899999999997</v>
      </c>
      <c r="I153" s="2">
        <v>33.670400000000001</v>
      </c>
      <c r="J153" s="2">
        <v>28.514800000000001</v>
      </c>
      <c r="K153" s="2">
        <v>45.518500000000003</v>
      </c>
      <c r="L153" s="2">
        <v>38.970399999999998</v>
      </c>
      <c r="M153" s="2"/>
      <c r="N153" s="2">
        <v>101.73090000000001</v>
      </c>
      <c r="O153" s="2">
        <v>32.188400000000001</v>
      </c>
      <c r="P153" s="2">
        <v>78.581699999999998</v>
      </c>
      <c r="Q153" s="2">
        <v>44.305999999999997</v>
      </c>
      <c r="R153" s="2">
        <v>73.2791</v>
      </c>
      <c r="S153" s="2">
        <v>51.8643</v>
      </c>
      <c r="T153" s="2">
        <v>71.024299999999997</v>
      </c>
      <c r="U153" s="2">
        <v>87.619</v>
      </c>
      <c r="V153" s="2">
        <v>130.43299999999999</v>
      </c>
      <c r="W153" s="2">
        <v>40.539700000000003</v>
      </c>
      <c r="X153" s="2"/>
      <c r="Y153" s="2"/>
      <c r="Z153" s="2">
        <v>34.258699999999997</v>
      </c>
      <c r="AA153" s="2">
        <v>34.141100000000002</v>
      </c>
      <c r="AB153" s="2">
        <v>30.1511</v>
      </c>
      <c r="AC153" s="2">
        <v>43.762799999999999</v>
      </c>
      <c r="AD153" s="2">
        <v>33.345300000000002</v>
      </c>
      <c r="AE153" s="2">
        <v>99.843800000000002</v>
      </c>
      <c r="AF153" s="2">
        <v>55.024000000000001</v>
      </c>
      <c r="AG153" s="2">
        <v>78.933899999999994</v>
      </c>
      <c r="AH153" s="2">
        <v>42.1235</v>
      </c>
      <c r="AI153" s="2">
        <v>39.984999999999999</v>
      </c>
      <c r="AJ153" s="2">
        <v>20.865200000000002</v>
      </c>
      <c r="AK153" s="2">
        <v>36.011200000000002</v>
      </c>
    </row>
    <row r="154" spans="2:37">
      <c r="B154" s="128">
        <v>148</v>
      </c>
      <c r="C154" s="2">
        <f t="shared" si="2"/>
        <v>14.8</v>
      </c>
      <c r="D154" s="2">
        <v>24.909700000000001</v>
      </c>
      <c r="E154" s="2">
        <v>37.603700000000003</v>
      </c>
      <c r="F154" s="2">
        <v>45.092599999999997</v>
      </c>
      <c r="G154" s="2">
        <v>48.892600000000002</v>
      </c>
      <c r="H154" s="2">
        <v>42.555599999999998</v>
      </c>
      <c r="I154" s="2">
        <v>35.807400000000001</v>
      </c>
      <c r="J154" s="2">
        <v>28.514800000000001</v>
      </c>
      <c r="K154" s="2">
        <v>45.277799999999999</v>
      </c>
      <c r="L154" s="2">
        <v>38.796300000000002</v>
      </c>
      <c r="M154" s="2"/>
      <c r="N154" s="2">
        <v>101.53959999999999</v>
      </c>
      <c r="O154" s="2">
        <v>31.998200000000001</v>
      </c>
      <c r="P154" s="2">
        <v>81.1387</v>
      </c>
      <c r="Q154" s="2">
        <v>44.814</v>
      </c>
      <c r="R154" s="2">
        <v>74.294600000000003</v>
      </c>
      <c r="S154" s="2">
        <v>55.441899999999997</v>
      </c>
      <c r="T154" s="2">
        <v>71.732600000000005</v>
      </c>
      <c r="U154" s="2">
        <v>88.381</v>
      </c>
      <c r="V154" s="2">
        <v>118.633</v>
      </c>
      <c r="W154" s="2">
        <v>38.293700000000001</v>
      </c>
      <c r="X154" s="2"/>
      <c r="Y154" s="2"/>
      <c r="Z154" s="2">
        <v>33.890700000000002</v>
      </c>
      <c r="AA154" s="2">
        <v>33.887500000000003</v>
      </c>
      <c r="AB154" s="2">
        <v>29.093499999999999</v>
      </c>
      <c r="AC154" s="2">
        <v>42.7117</v>
      </c>
      <c r="AD154" s="2">
        <v>33.7087</v>
      </c>
      <c r="AE154" s="2">
        <v>101.2252</v>
      </c>
      <c r="AF154" s="2">
        <v>55.9039</v>
      </c>
      <c r="AG154" s="2">
        <v>75.285300000000007</v>
      </c>
      <c r="AH154" s="2">
        <v>40.777799999999999</v>
      </c>
      <c r="AI154" s="2">
        <v>40.067399999999999</v>
      </c>
      <c r="AJ154" s="2">
        <v>20.340800000000002</v>
      </c>
      <c r="AK154" s="2">
        <v>34.573</v>
      </c>
    </row>
    <row r="155" spans="2:37">
      <c r="B155" s="128">
        <v>149</v>
      </c>
      <c r="C155" s="2">
        <f t="shared" si="2"/>
        <v>14.9</v>
      </c>
      <c r="D155" s="2">
        <v>25.344100000000001</v>
      </c>
      <c r="E155" s="2">
        <v>37.355600000000003</v>
      </c>
      <c r="F155" s="2">
        <v>45.036999999999999</v>
      </c>
      <c r="G155" s="2">
        <v>47.255600000000001</v>
      </c>
      <c r="H155" s="2">
        <v>43.977800000000002</v>
      </c>
      <c r="I155" s="2">
        <v>35.459299999999999</v>
      </c>
      <c r="J155" s="2">
        <v>28.881499999999999</v>
      </c>
      <c r="K155" s="2">
        <v>44.729599999999998</v>
      </c>
      <c r="L155" s="2">
        <v>38.896299999999997</v>
      </c>
      <c r="M155" s="2"/>
      <c r="N155" s="2">
        <v>102</v>
      </c>
      <c r="O155" s="2">
        <v>32.539900000000003</v>
      </c>
      <c r="P155" s="2">
        <v>82.512299999999996</v>
      </c>
      <c r="Q155" s="2">
        <v>46.764000000000003</v>
      </c>
      <c r="R155" s="2">
        <v>74.061999999999998</v>
      </c>
      <c r="S155" s="2">
        <v>57.651200000000003</v>
      </c>
      <c r="T155" s="2">
        <v>71.638900000000007</v>
      </c>
      <c r="U155" s="2">
        <v>89</v>
      </c>
      <c r="V155" s="2">
        <v>104.113</v>
      </c>
      <c r="W155" s="2">
        <v>35.023800000000001</v>
      </c>
      <c r="X155" s="2"/>
      <c r="Y155" s="2"/>
      <c r="Z155" s="2">
        <v>33.746699999999997</v>
      </c>
      <c r="AA155" s="2">
        <v>34.343600000000002</v>
      </c>
      <c r="AB155" s="2">
        <v>28.856100000000001</v>
      </c>
      <c r="AC155" s="2">
        <v>41.420400000000001</v>
      </c>
      <c r="AD155" s="2">
        <v>33.675699999999999</v>
      </c>
      <c r="AE155" s="2">
        <v>100.3604</v>
      </c>
      <c r="AF155" s="2">
        <v>58.660699999999999</v>
      </c>
      <c r="AG155" s="2">
        <v>77.966999999999999</v>
      </c>
      <c r="AH155" s="2">
        <v>39.370399999999997</v>
      </c>
      <c r="AI155" s="2">
        <v>40.1798</v>
      </c>
      <c r="AJ155" s="2">
        <v>20.528099999999998</v>
      </c>
      <c r="AK155" s="2">
        <v>33.921300000000002</v>
      </c>
    </row>
    <row r="156" spans="2:37">
      <c r="B156" s="128">
        <v>150</v>
      </c>
      <c r="C156" s="2">
        <f t="shared" si="2"/>
        <v>15</v>
      </c>
      <c r="D156" s="2">
        <v>25.933299999999999</v>
      </c>
      <c r="E156" s="2">
        <v>37.1111</v>
      </c>
      <c r="F156" s="2">
        <v>44.996299999999998</v>
      </c>
      <c r="G156" s="2">
        <v>46.877800000000001</v>
      </c>
      <c r="H156" s="2">
        <v>45.607399999999998</v>
      </c>
      <c r="I156" s="2">
        <v>34.188899999999997</v>
      </c>
      <c r="J156" s="2">
        <v>29.503699999999998</v>
      </c>
      <c r="K156" s="2">
        <v>44.0259</v>
      </c>
      <c r="L156" s="2">
        <v>38.314799999999998</v>
      </c>
      <c r="M156" s="2"/>
      <c r="N156" s="2">
        <v>101.4469</v>
      </c>
      <c r="O156" s="2">
        <v>32.304299999999998</v>
      </c>
      <c r="P156" s="2">
        <v>82.621899999999997</v>
      </c>
      <c r="Q156" s="2">
        <v>45.976999999999997</v>
      </c>
      <c r="R156" s="2">
        <v>76.465100000000007</v>
      </c>
      <c r="S156" s="2">
        <v>61.124000000000002</v>
      </c>
      <c r="T156" s="2">
        <v>72.159700000000001</v>
      </c>
      <c r="U156" s="2">
        <v>89.793599999999998</v>
      </c>
      <c r="V156" s="2"/>
      <c r="W156" s="2"/>
      <c r="X156" s="2"/>
      <c r="Y156" s="2"/>
      <c r="Z156" s="2">
        <v>34.109299999999998</v>
      </c>
      <c r="AA156" s="2">
        <v>35.116599999999998</v>
      </c>
      <c r="AB156" s="2">
        <v>28.302199999999999</v>
      </c>
      <c r="AC156" s="2">
        <v>40.120100000000001</v>
      </c>
      <c r="AD156" s="2">
        <v>32.930900000000001</v>
      </c>
      <c r="AE156" s="2">
        <v>97.381399999999999</v>
      </c>
      <c r="AF156" s="2">
        <v>56.135100000000001</v>
      </c>
      <c r="AG156" s="2">
        <v>79.420400000000001</v>
      </c>
      <c r="AH156" s="2">
        <v>37.736600000000003</v>
      </c>
      <c r="AI156" s="2">
        <v>38.9925</v>
      </c>
      <c r="AJ156" s="2">
        <v>20.5318</v>
      </c>
      <c r="AK156" s="2">
        <v>33.9925</v>
      </c>
    </row>
    <row r="157" spans="2:37">
      <c r="B157" s="128">
        <v>151</v>
      </c>
      <c r="C157" s="2">
        <f t="shared" si="2"/>
        <v>15.1</v>
      </c>
      <c r="D157" s="2">
        <v>26.7075</v>
      </c>
      <c r="E157" s="2">
        <v>36.785200000000003</v>
      </c>
      <c r="F157" s="2">
        <v>45.3444</v>
      </c>
      <c r="G157" s="2">
        <v>47.5852</v>
      </c>
      <c r="H157" s="2">
        <v>46.411099999999998</v>
      </c>
      <c r="I157" s="2">
        <v>34.881500000000003</v>
      </c>
      <c r="J157" s="2">
        <v>30.677800000000001</v>
      </c>
      <c r="K157" s="2">
        <v>43.455599999999997</v>
      </c>
      <c r="L157" s="2">
        <v>37.755600000000001</v>
      </c>
      <c r="M157" s="2"/>
      <c r="N157" s="2">
        <v>97.964100000000002</v>
      </c>
      <c r="O157" s="2">
        <v>31.712</v>
      </c>
      <c r="P157" s="2">
        <v>83.552599999999998</v>
      </c>
      <c r="Q157" s="2">
        <v>46.042999999999999</v>
      </c>
      <c r="R157" s="2">
        <v>80.903099999999995</v>
      </c>
      <c r="S157" s="2">
        <v>62.852699999999999</v>
      </c>
      <c r="T157" s="2">
        <v>72.538200000000003</v>
      </c>
      <c r="U157" s="2">
        <v>89.857100000000003</v>
      </c>
      <c r="V157" s="2"/>
      <c r="W157" s="2"/>
      <c r="X157" s="2"/>
      <c r="Y157" s="2"/>
      <c r="Z157" s="2">
        <v>34.847999999999999</v>
      </c>
      <c r="AA157" s="2">
        <v>34.905900000000003</v>
      </c>
      <c r="AB157" s="2">
        <v>27.700199999999999</v>
      </c>
      <c r="AC157" s="2">
        <v>38.9099</v>
      </c>
      <c r="AD157" s="2">
        <v>32.450499999999998</v>
      </c>
      <c r="AE157" s="2">
        <v>97.3904</v>
      </c>
      <c r="AF157" s="2">
        <v>55.2042</v>
      </c>
      <c r="AG157" s="2">
        <v>74.873900000000006</v>
      </c>
      <c r="AH157" s="2">
        <v>36.539099999999998</v>
      </c>
      <c r="AI157" s="2">
        <v>37.696599999999997</v>
      </c>
      <c r="AJ157" s="2">
        <v>19.763999999999999</v>
      </c>
      <c r="AK157" s="2">
        <v>34.775300000000001</v>
      </c>
    </row>
    <row r="158" spans="2:37">
      <c r="B158" s="128">
        <v>152</v>
      </c>
      <c r="C158" s="2">
        <f t="shared" si="2"/>
        <v>15.2</v>
      </c>
      <c r="D158" s="2">
        <v>26.410799999999998</v>
      </c>
      <c r="E158" s="2">
        <v>36.170400000000001</v>
      </c>
      <c r="F158" s="2">
        <v>46.863</v>
      </c>
      <c r="G158" s="2">
        <v>47.618499999999997</v>
      </c>
      <c r="H158" s="2">
        <v>46.548099999999998</v>
      </c>
      <c r="I158" s="2">
        <v>33.507399999999997</v>
      </c>
      <c r="J158" s="2">
        <v>31.218499999999999</v>
      </c>
      <c r="K158" s="2">
        <v>42.9741</v>
      </c>
      <c r="L158" s="2">
        <v>37.363</v>
      </c>
      <c r="M158" s="2"/>
      <c r="N158" s="2">
        <v>95.4499</v>
      </c>
      <c r="O158" s="2">
        <v>31.728300000000001</v>
      </c>
      <c r="P158" s="2">
        <v>83.677800000000005</v>
      </c>
      <c r="Q158" s="2">
        <v>47.244</v>
      </c>
      <c r="R158" s="2">
        <v>85.344999999999999</v>
      </c>
      <c r="S158" s="2">
        <v>64.914699999999996</v>
      </c>
      <c r="T158" s="2">
        <v>72.420100000000005</v>
      </c>
      <c r="U158" s="2">
        <v>89.634900000000002</v>
      </c>
      <c r="V158" s="2"/>
      <c r="W158" s="2"/>
      <c r="X158" s="2"/>
      <c r="Y158" s="2"/>
      <c r="Z158" s="2">
        <v>35.357300000000002</v>
      </c>
      <c r="AA158" s="2">
        <v>35.106299999999997</v>
      </c>
      <c r="AB158" s="2">
        <v>26.6235</v>
      </c>
      <c r="AC158" s="2">
        <v>37.8018</v>
      </c>
      <c r="AD158" s="2">
        <v>32.573599999999999</v>
      </c>
      <c r="AE158" s="2">
        <v>98.669700000000006</v>
      </c>
      <c r="AF158" s="2">
        <v>56.0991</v>
      </c>
      <c r="AG158" s="2">
        <v>70.1892</v>
      </c>
      <c r="AH158" s="2">
        <v>35.860100000000003</v>
      </c>
      <c r="AI158" s="2">
        <v>36.108600000000003</v>
      </c>
      <c r="AJ158" s="2">
        <v>18.6479</v>
      </c>
      <c r="AK158" s="2">
        <v>35.0824</v>
      </c>
    </row>
    <row r="159" spans="2:37">
      <c r="B159" s="128">
        <v>153</v>
      </c>
      <c r="C159" s="2">
        <f t="shared" si="2"/>
        <v>15.3</v>
      </c>
      <c r="D159" s="2">
        <v>26.6495</v>
      </c>
      <c r="E159" s="2">
        <v>35.651899999999998</v>
      </c>
      <c r="F159" s="2">
        <v>47.466700000000003</v>
      </c>
      <c r="G159" s="2">
        <v>46.281500000000001</v>
      </c>
      <c r="H159" s="2">
        <v>45.833300000000001</v>
      </c>
      <c r="I159" s="2">
        <v>36.096299999999999</v>
      </c>
      <c r="J159" s="2">
        <v>30.992599999999999</v>
      </c>
      <c r="K159" s="2">
        <v>42.662999999999997</v>
      </c>
      <c r="L159" s="2">
        <v>37.081499999999998</v>
      </c>
      <c r="M159" s="2"/>
      <c r="N159" s="2">
        <v>93.769800000000004</v>
      </c>
      <c r="O159" s="2">
        <v>30.677499999999998</v>
      </c>
      <c r="P159" s="2">
        <v>84.297499999999999</v>
      </c>
      <c r="Q159" s="2">
        <v>48.26</v>
      </c>
      <c r="R159" s="2">
        <v>85.585300000000004</v>
      </c>
      <c r="S159" s="2">
        <v>63.941899999999997</v>
      </c>
      <c r="T159" s="2">
        <v>72.788200000000003</v>
      </c>
      <c r="U159" s="2">
        <v>89.115099999999998</v>
      </c>
      <c r="V159" s="2"/>
      <c r="W159" s="2"/>
      <c r="X159" s="2"/>
      <c r="Y159" s="2"/>
      <c r="Z159" s="2">
        <v>35.576000000000001</v>
      </c>
      <c r="AA159" s="2">
        <v>35.462200000000003</v>
      </c>
      <c r="AB159" s="2">
        <v>26.165500000000002</v>
      </c>
      <c r="AC159" s="2">
        <v>36.870899999999999</v>
      </c>
      <c r="AD159" s="2">
        <v>33.339300000000001</v>
      </c>
      <c r="AE159" s="2">
        <v>99.1952</v>
      </c>
      <c r="AF159" s="2">
        <v>56.768799999999999</v>
      </c>
      <c r="AG159" s="2">
        <v>70.312299999999993</v>
      </c>
      <c r="AH159" s="2">
        <v>35.991799999999998</v>
      </c>
      <c r="AI159" s="2">
        <v>34.569299999999998</v>
      </c>
      <c r="AJ159" s="2">
        <v>18.6479</v>
      </c>
      <c r="AK159" s="2">
        <v>35.573</v>
      </c>
    </row>
    <row r="160" spans="2:37">
      <c r="B160" s="128">
        <v>154</v>
      </c>
      <c r="C160" s="2">
        <f t="shared" si="2"/>
        <v>15.4</v>
      </c>
      <c r="D160" s="2">
        <v>27.5914</v>
      </c>
      <c r="E160" s="2">
        <v>35.296300000000002</v>
      </c>
      <c r="F160" s="2">
        <v>46.6556</v>
      </c>
      <c r="G160" s="2">
        <v>47.088900000000002</v>
      </c>
      <c r="H160" s="2">
        <v>44.514800000000001</v>
      </c>
      <c r="I160" s="2">
        <v>36.866700000000002</v>
      </c>
      <c r="J160" s="2">
        <v>30.7407</v>
      </c>
      <c r="K160" s="2">
        <v>42.674100000000003</v>
      </c>
      <c r="L160" s="2">
        <v>37.066699999999997</v>
      </c>
      <c r="M160" s="2"/>
      <c r="N160" s="2">
        <v>91.306399999999996</v>
      </c>
      <c r="O160" s="2">
        <v>30.945699999999999</v>
      </c>
      <c r="P160" s="2">
        <v>84.8613</v>
      </c>
      <c r="Q160" s="2">
        <v>50.469000000000001</v>
      </c>
      <c r="R160" s="2">
        <v>87.968999999999994</v>
      </c>
      <c r="S160" s="2">
        <v>67.569800000000001</v>
      </c>
      <c r="T160" s="2">
        <v>72.947900000000004</v>
      </c>
      <c r="U160" s="2">
        <v>89.146799999999999</v>
      </c>
      <c r="V160" s="2"/>
      <c r="W160" s="2"/>
      <c r="X160" s="2"/>
      <c r="Y160" s="2"/>
      <c r="Z160" s="2">
        <v>35.773299999999999</v>
      </c>
      <c r="AA160" s="2">
        <v>35.349699999999999</v>
      </c>
      <c r="AB160" s="2">
        <v>25.9329</v>
      </c>
      <c r="AC160" s="2">
        <v>36.2072</v>
      </c>
      <c r="AD160" s="2">
        <v>32.123100000000001</v>
      </c>
      <c r="AE160" s="2">
        <v>91.7958</v>
      </c>
      <c r="AF160" s="2">
        <v>54.630600000000001</v>
      </c>
      <c r="AG160" s="2">
        <v>65.087100000000007</v>
      </c>
      <c r="AH160" s="2">
        <v>36.872399999999999</v>
      </c>
      <c r="AI160" s="2">
        <v>33.011200000000002</v>
      </c>
      <c r="AJ160" s="2">
        <v>18.5581</v>
      </c>
      <c r="AK160" s="2">
        <v>35.235999999999997</v>
      </c>
    </row>
    <row r="161" spans="2:37">
      <c r="B161" s="128">
        <v>155</v>
      </c>
      <c r="C161" s="2">
        <f t="shared" si="2"/>
        <v>15.5</v>
      </c>
      <c r="D161" s="2">
        <v>27.6645</v>
      </c>
      <c r="E161" s="2">
        <v>35.007399999999997</v>
      </c>
      <c r="F161" s="2">
        <v>45.629600000000003</v>
      </c>
      <c r="G161" s="2">
        <v>46.196300000000001</v>
      </c>
      <c r="H161" s="2">
        <v>42.8444</v>
      </c>
      <c r="I161" s="2">
        <v>39.433300000000003</v>
      </c>
      <c r="J161" s="2">
        <v>30.485199999999999</v>
      </c>
      <c r="K161" s="2">
        <v>42.951900000000002</v>
      </c>
      <c r="L161" s="2">
        <v>37.3444</v>
      </c>
      <c r="M161" s="2"/>
      <c r="N161" s="2">
        <v>89.138999999999996</v>
      </c>
      <c r="O161" s="2">
        <v>32.0199</v>
      </c>
      <c r="P161" s="2">
        <v>85.357900000000001</v>
      </c>
      <c r="Q161" s="2">
        <v>50.81</v>
      </c>
      <c r="R161" s="2">
        <v>90.662800000000004</v>
      </c>
      <c r="S161" s="2">
        <v>70.992199999999997</v>
      </c>
      <c r="T161" s="2">
        <v>72.319400000000002</v>
      </c>
      <c r="U161" s="2">
        <v>89.543599999999998</v>
      </c>
      <c r="V161" s="2"/>
      <c r="W161" s="2"/>
      <c r="X161" s="2"/>
      <c r="Y161" s="2"/>
      <c r="Z161" s="2">
        <v>36.461300000000001</v>
      </c>
      <c r="AA161" s="2">
        <v>34.879300000000001</v>
      </c>
      <c r="AB161" s="2">
        <v>26.7866</v>
      </c>
      <c r="AC161" s="2">
        <v>35.786799999999999</v>
      </c>
      <c r="AD161" s="2">
        <v>32.717700000000001</v>
      </c>
      <c r="AE161" s="2">
        <v>87.480500000000006</v>
      </c>
      <c r="AF161" s="2">
        <v>51.264299999999999</v>
      </c>
      <c r="AG161" s="2">
        <v>63.549500000000002</v>
      </c>
      <c r="AH161" s="2">
        <v>37.3416</v>
      </c>
      <c r="AI161" s="2">
        <v>31.389500000000002</v>
      </c>
      <c r="AJ161" s="2">
        <v>17.153600000000001</v>
      </c>
      <c r="AK161" s="2">
        <v>33.700400000000002</v>
      </c>
    </row>
    <row r="162" spans="2:37">
      <c r="B162" s="128">
        <v>156</v>
      </c>
      <c r="C162" s="2">
        <f t="shared" si="2"/>
        <v>15.6</v>
      </c>
      <c r="D162" s="2">
        <v>28.9376</v>
      </c>
      <c r="E162" s="2">
        <v>34.877800000000001</v>
      </c>
      <c r="F162" s="2">
        <v>44.822200000000002</v>
      </c>
      <c r="G162" s="2">
        <v>45.563000000000002</v>
      </c>
      <c r="H162" s="2">
        <v>41.692599999999999</v>
      </c>
      <c r="I162" s="2">
        <v>37.874099999999999</v>
      </c>
      <c r="J162" s="2">
        <v>30.807400000000001</v>
      </c>
      <c r="K162" s="2">
        <v>43.3</v>
      </c>
      <c r="L162" s="2">
        <v>37.581499999999998</v>
      </c>
      <c r="M162" s="2"/>
      <c r="N162" s="2">
        <v>86.499300000000005</v>
      </c>
      <c r="O162" s="2">
        <v>31.2409</v>
      </c>
      <c r="P162" s="2">
        <v>85.1678</v>
      </c>
      <c r="Q162" s="2">
        <v>48.247999999999998</v>
      </c>
      <c r="R162" s="2">
        <v>92.329499999999996</v>
      </c>
      <c r="S162" s="2">
        <v>74.608500000000006</v>
      </c>
      <c r="T162" s="2">
        <v>71.128500000000003</v>
      </c>
      <c r="U162" s="2">
        <v>89.722200000000001</v>
      </c>
      <c r="V162" s="2"/>
      <c r="W162" s="2"/>
      <c r="X162" s="2"/>
      <c r="Y162" s="2"/>
      <c r="Z162" s="2">
        <v>37.554699999999997</v>
      </c>
      <c r="AA162" s="2">
        <v>34.513300000000001</v>
      </c>
      <c r="AB162" s="2">
        <v>26.6235</v>
      </c>
      <c r="AC162" s="2">
        <v>35.531500000000001</v>
      </c>
      <c r="AD162" s="2">
        <v>34.015000000000001</v>
      </c>
      <c r="AE162" s="2">
        <v>84.480500000000006</v>
      </c>
      <c r="AF162" s="2">
        <v>53.006</v>
      </c>
      <c r="AG162" s="2">
        <v>64.375399999999999</v>
      </c>
      <c r="AH162" s="2">
        <v>36.7819</v>
      </c>
      <c r="AI162" s="2">
        <v>30.3521</v>
      </c>
      <c r="AJ162" s="2">
        <v>16.700399999999998</v>
      </c>
      <c r="AK162" s="2">
        <v>33.719099999999997</v>
      </c>
    </row>
    <row r="163" spans="2:37">
      <c r="B163" s="128">
        <v>157</v>
      </c>
      <c r="C163" s="2">
        <f t="shared" si="2"/>
        <v>15.7</v>
      </c>
      <c r="D163" s="2">
        <v>28.494599999999998</v>
      </c>
      <c r="E163" s="2">
        <v>34.966700000000003</v>
      </c>
      <c r="F163" s="2">
        <v>44.229599999999998</v>
      </c>
      <c r="G163" s="2">
        <v>47.244399999999999</v>
      </c>
      <c r="H163" s="2">
        <v>41.285200000000003</v>
      </c>
      <c r="I163" s="2">
        <v>40.051900000000003</v>
      </c>
      <c r="J163" s="2">
        <v>31.174099999999999</v>
      </c>
      <c r="K163" s="2">
        <v>43.225900000000003</v>
      </c>
      <c r="L163" s="2">
        <v>38.077800000000003</v>
      </c>
      <c r="M163" s="2"/>
      <c r="N163" s="2">
        <v>84.364699999999999</v>
      </c>
      <c r="O163" s="2">
        <v>30.630400000000002</v>
      </c>
      <c r="P163" s="2">
        <v>84.360200000000006</v>
      </c>
      <c r="Q163" s="2">
        <v>49</v>
      </c>
      <c r="R163" s="2">
        <v>95.876000000000005</v>
      </c>
      <c r="S163" s="2">
        <v>76.565899999999999</v>
      </c>
      <c r="T163" s="2">
        <v>70.5625</v>
      </c>
      <c r="U163" s="2">
        <v>89.626999999999995</v>
      </c>
      <c r="V163" s="2"/>
      <c r="W163" s="2"/>
      <c r="X163" s="2"/>
      <c r="Y163" s="2"/>
      <c r="Z163" s="2">
        <v>38.997300000000003</v>
      </c>
      <c r="AA163" s="2">
        <v>34.494900000000001</v>
      </c>
      <c r="AB163" s="2">
        <v>26.796199999999999</v>
      </c>
      <c r="AC163" s="2">
        <v>35.273299999999999</v>
      </c>
      <c r="AD163" s="2">
        <v>34.342300000000002</v>
      </c>
      <c r="AE163" s="2">
        <v>80.975999999999999</v>
      </c>
      <c r="AF163" s="2">
        <v>54.8949</v>
      </c>
      <c r="AG163" s="2">
        <v>62.6036</v>
      </c>
      <c r="AH163" s="2">
        <v>35.296300000000002</v>
      </c>
      <c r="AI163" s="2">
        <v>30.936299999999999</v>
      </c>
      <c r="AJ163" s="2">
        <v>16.528099999999998</v>
      </c>
      <c r="AK163" s="2">
        <v>34.247199999999999</v>
      </c>
    </row>
    <row r="164" spans="2:37">
      <c r="B164" s="128">
        <v>158</v>
      </c>
      <c r="C164" s="2">
        <f t="shared" si="2"/>
        <v>15.8</v>
      </c>
      <c r="D164" s="2">
        <v>28.105399999999999</v>
      </c>
      <c r="E164" s="2">
        <v>35.251899999999999</v>
      </c>
      <c r="F164" s="2">
        <v>43.618499999999997</v>
      </c>
      <c r="G164" s="2">
        <v>48.5852</v>
      </c>
      <c r="H164" s="2">
        <v>41.4407</v>
      </c>
      <c r="I164" s="2">
        <v>38.848100000000002</v>
      </c>
      <c r="J164" s="2">
        <v>31.562999999999999</v>
      </c>
      <c r="K164" s="2">
        <v>42.903700000000001</v>
      </c>
      <c r="L164" s="2">
        <v>38.014800000000001</v>
      </c>
      <c r="M164" s="2"/>
      <c r="N164" s="2">
        <v>80.415499999999994</v>
      </c>
      <c r="O164" s="2">
        <v>31.1449</v>
      </c>
      <c r="P164" s="2">
        <v>84.1096</v>
      </c>
      <c r="Q164" s="2">
        <v>49.774999999999999</v>
      </c>
      <c r="R164" s="2">
        <v>96.096900000000005</v>
      </c>
      <c r="S164" s="2">
        <v>79.8643</v>
      </c>
      <c r="T164" s="2">
        <v>70.506900000000002</v>
      </c>
      <c r="U164" s="2">
        <v>89.376999999999995</v>
      </c>
      <c r="V164" s="2"/>
      <c r="W164" s="2"/>
      <c r="X164" s="2"/>
      <c r="Y164" s="2"/>
      <c r="Z164" s="2">
        <v>40.397300000000001</v>
      </c>
      <c r="AA164" s="2">
        <v>33.053199999999997</v>
      </c>
      <c r="AB164" s="2">
        <v>27.5228</v>
      </c>
      <c r="AC164" s="2">
        <v>34.762799999999999</v>
      </c>
      <c r="AD164" s="2">
        <v>36.945900000000002</v>
      </c>
      <c r="AE164" s="2">
        <v>76.870900000000006</v>
      </c>
      <c r="AF164" s="2">
        <v>55.669699999999999</v>
      </c>
      <c r="AG164" s="2">
        <v>61.5075</v>
      </c>
      <c r="AH164" s="2">
        <v>33.090499999999999</v>
      </c>
      <c r="AI164" s="2">
        <v>31</v>
      </c>
      <c r="AJ164" s="2">
        <v>16.801500000000001</v>
      </c>
      <c r="AK164" s="2">
        <v>34.228499999999997</v>
      </c>
    </row>
    <row r="165" spans="2:37">
      <c r="B165" s="128">
        <v>159</v>
      </c>
      <c r="C165" s="2">
        <f t="shared" si="2"/>
        <v>15.9</v>
      </c>
      <c r="D165" s="2">
        <v>29.380600000000001</v>
      </c>
      <c r="E165" s="2">
        <v>35.577800000000003</v>
      </c>
      <c r="F165" s="2">
        <v>43.529600000000002</v>
      </c>
      <c r="G165" s="2">
        <v>48.188899999999997</v>
      </c>
      <c r="H165" s="2">
        <v>41.459299999999999</v>
      </c>
      <c r="I165" s="2">
        <v>40.481499999999997</v>
      </c>
      <c r="J165" s="2">
        <v>32.1556</v>
      </c>
      <c r="K165" s="2">
        <v>42.522199999999998</v>
      </c>
      <c r="L165" s="2">
        <v>37.436999999999998</v>
      </c>
      <c r="M165" s="2"/>
      <c r="N165" s="2">
        <v>77.414000000000001</v>
      </c>
      <c r="O165" s="2">
        <v>31.309799999999999</v>
      </c>
      <c r="P165" s="2">
        <v>83.098399999999998</v>
      </c>
      <c r="Q165" s="2">
        <v>50.686</v>
      </c>
      <c r="R165" s="2">
        <v>98.496099999999998</v>
      </c>
      <c r="S165" s="2">
        <v>86.693799999999996</v>
      </c>
      <c r="T165" s="2">
        <v>70.808999999999997</v>
      </c>
      <c r="U165" s="2">
        <v>89.245999999999995</v>
      </c>
      <c r="V165" s="2"/>
      <c r="W165" s="2"/>
      <c r="X165" s="2"/>
      <c r="Y165" s="2"/>
      <c r="Z165" s="2">
        <v>41.970700000000001</v>
      </c>
      <c r="AA165" s="2">
        <v>31.417200000000001</v>
      </c>
      <c r="AB165" s="2">
        <v>28.208600000000001</v>
      </c>
      <c r="AC165" s="2">
        <v>34.051099999999998</v>
      </c>
      <c r="AD165" s="2">
        <v>40.4114</v>
      </c>
      <c r="AE165" s="2">
        <v>75.474500000000006</v>
      </c>
      <c r="AF165" s="2">
        <v>55.678699999999999</v>
      </c>
      <c r="AG165" s="2">
        <v>65.051000000000002</v>
      </c>
      <c r="AH165" s="2">
        <v>30.707799999999999</v>
      </c>
      <c r="AI165" s="2">
        <v>30.9026</v>
      </c>
      <c r="AJ165" s="2">
        <v>16.396999999999998</v>
      </c>
      <c r="AK165" s="2">
        <v>33.513100000000001</v>
      </c>
    </row>
    <row r="166" spans="2:37">
      <c r="B166" s="128">
        <v>160</v>
      </c>
      <c r="C166" s="2">
        <f t="shared" si="2"/>
        <v>16</v>
      </c>
      <c r="D166" s="2">
        <v>29.161300000000001</v>
      </c>
      <c r="E166" s="2">
        <v>35.922199999999997</v>
      </c>
      <c r="F166" s="2">
        <v>43.170400000000001</v>
      </c>
      <c r="G166" s="2">
        <v>48.422199999999997</v>
      </c>
      <c r="H166" s="2">
        <v>41.863</v>
      </c>
      <c r="I166" s="2">
        <v>40.251899999999999</v>
      </c>
      <c r="J166" s="2">
        <v>32.574100000000001</v>
      </c>
      <c r="K166" s="2">
        <v>41.963000000000001</v>
      </c>
      <c r="L166" s="2">
        <v>36.892600000000002</v>
      </c>
      <c r="M166" s="2"/>
      <c r="N166" s="2">
        <v>73.820599999999999</v>
      </c>
      <c r="O166" s="2">
        <v>30.904</v>
      </c>
      <c r="P166" s="2">
        <v>82.279600000000002</v>
      </c>
      <c r="Q166" s="2">
        <v>47.31</v>
      </c>
      <c r="R166" s="2">
        <v>99.430199999999999</v>
      </c>
      <c r="S166" s="2">
        <v>91.011600000000001</v>
      </c>
      <c r="T166" s="2">
        <v>70.211799999999997</v>
      </c>
      <c r="U166" s="2">
        <v>89.0595</v>
      </c>
      <c r="V166" s="2"/>
      <c r="W166" s="2"/>
      <c r="X166" s="2"/>
      <c r="Y166" s="2"/>
      <c r="Z166" s="2">
        <v>43.456000000000003</v>
      </c>
      <c r="AA166" s="2">
        <v>30.5685</v>
      </c>
      <c r="AB166" s="2">
        <v>29.448399999999999</v>
      </c>
      <c r="AC166" s="2">
        <v>32.870899999999999</v>
      </c>
      <c r="AD166" s="2">
        <v>40.978999999999999</v>
      </c>
      <c r="AE166" s="2">
        <v>70.7898</v>
      </c>
      <c r="AF166" s="2">
        <v>61.060099999999998</v>
      </c>
      <c r="AG166" s="2">
        <v>64.771799999999999</v>
      </c>
      <c r="AH166" s="2">
        <v>28.786000000000001</v>
      </c>
      <c r="AI166" s="2">
        <v>30.1648</v>
      </c>
      <c r="AJ166" s="2">
        <v>16.063700000000001</v>
      </c>
      <c r="AK166" s="2">
        <v>32.951300000000003</v>
      </c>
    </row>
    <row r="167" spans="2:37">
      <c r="B167" s="128">
        <v>161</v>
      </c>
      <c r="C167" s="2">
        <f t="shared" si="2"/>
        <v>16.100000000000001</v>
      </c>
      <c r="D167" s="2">
        <v>27.9054</v>
      </c>
      <c r="E167" s="2">
        <v>36.340699999999998</v>
      </c>
      <c r="F167" s="2">
        <v>41.877800000000001</v>
      </c>
      <c r="G167" s="2">
        <v>48.196300000000001</v>
      </c>
      <c r="H167" s="2">
        <v>43.055599999999998</v>
      </c>
      <c r="I167" s="2">
        <v>40.511099999999999</v>
      </c>
      <c r="J167" s="2">
        <v>32.522199999999998</v>
      </c>
      <c r="K167" s="2">
        <v>41.5852</v>
      </c>
      <c r="L167" s="2">
        <v>36.4741</v>
      </c>
      <c r="M167" s="2"/>
      <c r="N167" s="2">
        <v>70.696600000000004</v>
      </c>
      <c r="O167" s="2">
        <v>31.664899999999999</v>
      </c>
      <c r="P167" s="2">
        <v>81.903800000000004</v>
      </c>
      <c r="Q167" s="2">
        <v>45.167000000000002</v>
      </c>
      <c r="R167" s="2">
        <v>99.2791</v>
      </c>
      <c r="S167" s="2">
        <v>92.352699999999999</v>
      </c>
      <c r="T167" s="2">
        <v>69.201400000000007</v>
      </c>
      <c r="U167" s="2">
        <v>88.896799999999999</v>
      </c>
      <c r="V167" s="2"/>
      <c r="W167" s="2"/>
      <c r="X167" s="2"/>
      <c r="Y167" s="2"/>
      <c r="Z167" s="2">
        <v>45.1813</v>
      </c>
      <c r="AA167" s="2">
        <v>28.887499999999999</v>
      </c>
      <c r="AB167" s="2">
        <v>31.0168</v>
      </c>
      <c r="AC167" s="2">
        <v>31.657699999999998</v>
      </c>
      <c r="AD167" s="2">
        <v>42.537500000000001</v>
      </c>
      <c r="AE167" s="2">
        <v>69.975999999999999</v>
      </c>
      <c r="AF167" s="2">
        <v>57.552599999999998</v>
      </c>
      <c r="AG167" s="2">
        <v>70.309299999999993</v>
      </c>
      <c r="AH167" s="2">
        <v>27.460899999999999</v>
      </c>
      <c r="AI167" s="2">
        <v>31.3109</v>
      </c>
      <c r="AJ167" s="2">
        <v>16.0824</v>
      </c>
      <c r="AK167" s="2">
        <v>32.295900000000003</v>
      </c>
    </row>
    <row r="168" spans="2:37">
      <c r="B168" s="128">
        <v>162</v>
      </c>
      <c r="C168" s="2">
        <f t="shared" si="2"/>
        <v>16.2</v>
      </c>
      <c r="D168" s="2">
        <v>28.501100000000001</v>
      </c>
      <c r="E168" s="2">
        <v>36.481499999999997</v>
      </c>
      <c r="F168" s="2">
        <v>40.9148</v>
      </c>
      <c r="G168" s="2">
        <v>49.137</v>
      </c>
      <c r="H168" s="2">
        <v>44.118499999999997</v>
      </c>
      <c r="I168" s="2">
        <v>40.436999999999998</v>
      </c>
      <c r="J168" s="2">
        <v>32.1</v>
      </c>
      <c r="K168" s="2">
        <v>41.240699999999997</v>
      </c>
      <c r="L168" s="2">
        <v>36.366700000000002</v>
      </c>
      <c r="M168" s="2"/>
      <c r="N168" s="2">
        <v>67.724999999999994</v>
      </c>
      <c r="O168" s="2">
        <v>31.353300000000001</v>
      </c>
      <c r="P168" s="2">
        <v>81.617400000000004</v>
      </c>
      <c r="Q168" s="2">
        <v>44.204999999999998</v>
      </c>
      <c r="R168" s="2">
        <v>101.9109</v>
      </c>
      <c r="S168" s="2">
        <v>91.558099999999996</v>
      </c>
      <c r="T168" s="2">
        <v>67.319400000000002</v>
      </c>
      <c r="U168" s="2">
        <v>89.067499999999995</v>
      </c>
      <c r="V168" s="2"/>
      <c r="W168" s="2"/>
      <c r="X168" s="2"/>
      <c r="Y168" s="2"/>
      <c r="Z168" s="2">
        <v>46.021299999999997</v>
      </c>
      <c r="AA168" s="2">
        <v>27.7014</v>
      </c>
      <c r="AB168" s="2">
        <v>32.350099999999998</v>
      </c>
      <c r="AC168" s="2">
        <v>30.4925</v>
      </c>
      <c r="AD168" s="2">
        <v>43.4114</v>
      </c>
      <c r="AE168" s="2">
        <v>66.723699999999994</v>
      </c>
      <c r="AF168" s="2">
        <v>63.141100000000002</v>
      </c>
      <c r="AG168" s="2">
        <v>66.381399999999999</v>
      </c>
      <c r="AH168" s="2">
        <v>27.172799999999999</v>
      </c>
      <c r="AI168" s="2">
        <v>32.595500000000001</v>
      </c>
      <c r="AJ168" s="2">
        <v>15.0899</v>
      </c>
      <c r="AK168" s="2">
        <v>32.456899999999997</v>
      </c>
    </row>
    <row r="169" spans="2:37">
      <c r="B169" s="128">
        <v>163</v>
      </c>
      <c r="C169" s="2">
        <f t="shared" si="2"/>
        <v>16.3</v>
      </c>
      <c r="D169" s="2">
        <v>28.8796</v>
      </c>
      <c r="E169" s="2">
        <v>36.744399999999999</v>
      </c>
      <c r="F169" s="2">
        <v>40.3444</v>
      </c>
      <c r="G169" s="2">
        <v>47.7926</v>
      </c>
      <c r="H169" s="2">
        <v>44.325899999999997</v>
      </c>
      <c r="I169" s="2">
        <v>41.837000000000003</v>
      </c>
      <c r="J169" s="2">
        <v>32.1111</v>
      </c>
      <c r="K169" s="2">
        <v>41.040700000000001</v>
      </c>
      <c r="L169" s="2">
        <v>35.662999999999997</v>
      </c>
      <c r="M169" s="2"/>
      <c r="N169" s="2">
        <v>63.725000000000001</v>
      </c>
      <c r="O169" s="2">
        <v>31.264500000000002</v>
      </c>
      <c r="P169" s="2">
        <v>80.745000000000005</v>
      </c>
      <c r="Q169" s="2">
        <v>42.058</v>
      </c>
      <c r="R169" s="2">
        <v>101.8372</v>
      </c>
      <c r="S169" s="2">
        <v>94.170500000000004</v>
      </c>
      <c r="T169" s="2">
        <v>66.215299999999999</v>
      </c>
      <c r="U169" s="2">
        <v>89.583299999999994</v>
      </c>
      <c r="V169" s="2"/>
      <c r="W169" s="2"/>
      <c r="X169" s="2"/>
      <c r="Y169" s="2"/>
      <c r="Z169" s="2">
        <v>46.730699999999999</v>
      </c>
      <c r="AA169" s="2">
        <v>26.8139</v>
      </c>
      <c r="AB169" s="2">
        <v>32.827300000000001</v>
      </c>
      <c r="AC169" s="2">
        <v>29.633600000000001</v>
      </c>
      <c r="AD169" s="2">
        <v>45.636600000000001</v>
      </c>
      <c r="AE169" s="2">
        <v>63.438400000000001</v>
      </c>
      <c r="AF169" s="2">
        <v>62.924900000000001</v>
      </c>
      <c r="AG169" s="2">
        <v>69.855900000000005</v>
      </c>
      <c r="AH169" s="2">
        <v>26.979399999999998</v>
      </c>
      <c r="AI169" s="2">
        <v>35.101100000000002</v>
      </c>
      <c r="AJ169" s="2">
        <v>15.374499999999999</v>
      </c>
      <c r="AK169" s="2">
        <v>32.644199999999998</v>
      </c>
    </row>
    <row r="170" spans="2:37">
      <c r="B170" s="128">
        <v>164</v>
      </c>
      <c r="C170" s="2">
        <f t="shared" si="2"/>
        <v>16.399999999999999</v>
      </c>
      <c r="D170" s="2">
        <v>28.311800000000002</v>
      </c>
      <c r="E170" s="2">
        <v>37.014800000000001</v>
      </c>
      <c r="F170" s="2">
        <v>39.992600000000003</v>
      </c>
      <c r="G170" s="2">
        <v>46.096299999999999</v>
      </c>
      <c r="H170" s="2">
        <v>43.407400000000003</v>
      </c>
      <c r="I170" s="2">
        <v>41.903700000000001</v>
      </c>
      <c r="J170" s="2">
        <v>32.496299999999998</v>
      </c>
      <c r="K170" s="2">
        <v>40.777799999999999</v>
      </c>
      <c r="L170" s="2">
        <v>35.270400000000002</v>
      </c>
      <c r="M170" s="2"/>
      <c r="N170" s="2">
        <v>59.228700000000003</v>
      </c>
      <c r="O170" s="2">
        <v>32.233699999999999</v>
      </c>
      <c r="P170" s="2">
        <v>79.516800000000003</v>
      </c>
      <c r="Q170" s="2">
        <v>40.906999999999996</v>
      </c>
      <c r="R170" s="2">
        <v>101.4845</v>
      </c>
      <c r="S170" s="2">
        <v>95.848799999999997</v>
      </c>
      <c r="T170" s="2">
        <v>65.267399999999995</v>
      </c>
      <c r="U170" s="2">
        <v>91.908699999999996</v>
      </c>
      <c r="V170" s="2"/>
      <c r="W170" s="2"/>
      <c r="X170" s="2"/>
      <c r="Y170" s="2"/>
      <c r="Z170" s="2">
        <v>47.061300000000003</v>
      </c>
      <c r="AA170" s="2">
        <v>26.1738</v>
      </c>
      <c r="AB170" s="2">
        <v>34</v>
      </c>
      <c r="AC170" s="2">
        <v>28.840800000000002</v>
      </c>
      <c r="AD170" s="2">
        <v>44.997</v>
      </c>
      <c r="AE170" s="2">
        <v>58.735700000000001</v>
      </c>
      <c r="AF170" s="2">
        <v>62.885899999999999</v>
      </c>
      <c r="AG170" s="2">
        <v>70.579599999999999</v>
      </c>
      <c r="AH170" s="2">
        <v>27.148099999999999</v>
      </c>
      <c r="AI170" s="2">
        <v>38.026200000000003</v>
      </c>
      <c r="AJ170" s="2">
        <v>15.277200000000001</v>
      </c>
      <c r="AK170" s="2">
        <v>33.427</v>
      </c>
    </row>
    <row r="171" spans="2:37">
      <c r="B171" s="128">
        <v>165</v>
      </c>
      <c r="C171" s="2">
        <f t="shared" si="2"/>
        <v>16.5</v>
      </c>
      <c r="D171" s="2">
        <v>28.402200000000001</v>
      </c>
      <c r="E171" s="2">
        <v>37.174100000000003</v>
      </c>
      <c r="F171" s="2">
        <v>39.385199999999998</v>
      </c>
      <c r="G171" s="2">
        <v>45.670400000000001</v>
      </c>
      <c r="H171" s="2">
        <v>42.659300000000002</v>
      </c>
      <c r="I171" s="2">
        <v>39.7667</v>
      </c>
      <c r="J171" s="2">
        <v>32.825899999999997</v>
      </c>
      <c r="K171" s="2">
        <v>40.718499999999999</v>
      </c>
      <c r="L171" s="2">
        <v>35.5593</v>
      </c>
      <c r="M171" s="2"/>
      <c r="N171" s="2">
        <v>53.964100000000002</v>
      </c>
      <c r="O171" s="2">
        <v>31.793500000000002</v>
      </c>
      <c r="P171" s="2">
        <v>78.733800000000002</v>
      </c>
      <c r="Q171" s="2">
        <v>40.512</v>
      </c>
      <c r="R171" s="2">
        <v>102.3295</v>
      </c>
      <c r="S171" s="2">
        <v>96.577500000000001</v>
      </c>
      <c r="T171" s="2">
        <v>63.850700000000003</v>
      </c>
      <c r="U171" s="2">
        <v>94.047600000000003</v>
      </c>
      <c r="V171" s="2"/>
      <c r="W171" s="2"/>
      <c r="X171" s="2"/>
      <c r="Y171" s="2"/>
      <c r="Z171" s="2">
        <v>47.445300000000003</v>
      </c>
      <c r="AA171" s="2">
        <v>26.296500000000002</v>
      </c>
      <c r="AB171" s="2">
        <v>34.357300000000002</v>
      </c>
      <c r="AC171" s="2">
        <v>28.3964</v>
      </c>
      <c r="AD171" s="2">
        <v>45.684699999999999</v>
      </c>
      <c r="AE171" s="2">
        <v>52.126100000000001</v>
      </c>
      <c r="AF171" s="2">
        <v>63.921900000000001</v>
      </c>
      <c r="AG171" s="2">
        <v>74.516499999999994</v>
      </c>
      <c r="AH171" s="2">
        <v>28.045300000000001</v>
      </c>
      <c r="AI171" s="2">
        <v>40.0824</v>
      </c>
      <c r="AJ171" s="2">
        <v>15.063700000000001</v>
      </c>
      <c r="AK171" s="2">
        <v>32.741599999999998</v>
      </c>
    </row>
    <row r="172" spans="2:37">
      <c r="B172" s="128">
        <v>166</v>
      </c>
      <c r="C172" s="2">
        <f t="shared" si="2"/>
        <v>16.600000000000001</v>
      </c>
      <c r="D172" s="2">
        <v>27.7484</v>
      </c>
      <c r="E172" s="2">
        <v>36.666699999999999</v>
      </c>
      <c r="F172" s="2">
        <v>38.674100000000003</v>
      </c>
      <c r="G172" s="2">
        <v>43.122199999999999</v>
      </c>
      <c r="H172" s="2">
        <v>42.244399999999999</v>
      </c>
      <c r="I172" s="2">
        <v>39.796300000000002</v>
      </c>
      <c r="J172" s="2">
        <v>33.188899999999997</v>
      </c>
      <c r="K172" s="2">
        <v>40.959299999999999</v>
      </c>
      <c r="L172" s="2">
        <v>35.814799999999998</v>
      </c>
      <c r="M172" s="2"/>
      <c r="N172" s="2">
        <v>49.435000000000002</v>
      </c>
      <c r="O172" s="2">
        <v>31.237300000000001</v>
      </c>
      <c r="P172" s="2">
        <v>78.089500000000001</v>
      </c>
      <c r="Q172" s="2">
        <v>40.298000000000002</v>
      </c>
      <c r="R172" s="2">
        <v>103.74809999999999</v>
      </c>
      <c r="S172" s="2">
        <v>96.174400000000006</v>
      </c>
      <c r="T172" s="2">
        <v>62.336799999999997</v>
      </c>
      <c r="U172" s="2">
        <v>96.055599999999998</v>
      </c>
      <c r="V172" s="2"/>
      <c r="W172" s="2"/>
      <c r="X172" s="2"/>
      <c r="Y172" s="2"/>
      <c r="Z172" s="2">
        <v>48</v>
      </c>
      <c r="AA172" s="2">
        <v>26.7117</v>
      </c>
      <c r="AB172" s="2">
        <v>34.661900000000003</v>
      </c>
      <c r="AC172" s="2">
        <v>27.8889</v>
      </c>
      <c r="AD172" s="2">
        <v>47.9129</v>
      </c>
      <c r="AE172" s="2">
        <v>51.363399999999999</v>
      </c>
      <c r="AF172" s="2">
        <v>62.660699999999999</v>
      </c>
      <c r="AG172" s="2">
        <v>83.249300000000005</v>
      </c>
      <c r="AH172" s="2">
        <v>28.666699999999999</v>
      </c>
      <c r="AI172" s="2">
        <v>40.749099999999999</v>
      </c>
      <c r="AJ172" s="2">
        <v>15.1798</v>
      </c>
      <c r="AK172" s="2">
        <v>31.763999999999999</v>
      </c>
    </row>
    <row r="173" spans="2:37">
      <c r="B173" s="128">
        <v>167</v>
      </c>
      <c r="C173" s="2">
        <f t="shared" si="2"/>
        <v>16.7</v>
      </c>
      <c r="D173" s="2">
        <v>27.344100000000001</v>
      </c>
      <c r="E173" s="2">
        <v>35.837000000000003</v>
      </c>
      <c r="F173" s="2">
        <v>38.640700000000002</v>
      </c>
      <c r="G173" s="2">
        <v>41.063000000000002</v>
      </c>
      <c r="H173" s="2">
        <v>41.029600000000002</v>
      </c>
      <c r="I173" s="2">
        <v>40.463000000000001</v>
      </c>
      <c r="J173" s="2">
        <v>33</v>
      </c>
      <c r="K173" s="2">
        <v>41.277799999999999</v>
      </c>
      <c r="L173" s="2">
        <v>36.003700000000002</v>
      </c>
      <c r="M173" s="2"/>
      <c r="N173" s="2">
        <v>45.856499999999997</v>
      </c>
      <c r="O173" s="2">
        <v>32.572499999999998</v>
      </c>
      <c r="P173" s="2">
        <v>78.107399999999998</v>
      </c>
      <c r="Q173" s="2">
        <v>39.573999999999998</v>
      </c>
      <c r="R173" s="2">
        <v>103.9264</v>
      </c>
      <c r="S173" s="2">
        <v>96.155000000000001</v>
      </c>
      <c r="T173" s="2">
        <v>60.968800000000002</v>
      </c>
      <c r="U173" s="2">
        <v>98.031700000000001</v>
      </c>
      <c r="V173" s="2"/>
      <c r="W173" s="2"/>
      <c r="X173" s="2"/>
      <c r="Y173" s="2"/>
      <c r="Z173" s="2">
        <v>48.648000000000003</v>
      </c>
      <c r="AA173" s="2">
        <v>27.762799999999999</v>
      </c>
      <c r="AB173" s="2">
        <v>34.210999999999999</v>
      </c>
      <c r="AC173" s="2">
        <v>27.417400000000001</v>
      </c>
      <c r="AD173" s="2">
        <v>47.558599999999998</v>
      </c>
      <c r="AE173" s="2">
        <v>49.735700000000001</v>
      </c>
      <c r="AF173" s="2">
        <v>61.006</v>
      </c>
      <c r="AG173" s="2">
        <v>88.225200000000001</v>
      </c>
      <c r="AH173" s="2">
        <v>29.477399999999999</v>
      </c>
      <c r="AI173" s="2">
        <v>41.618000000000002</v>
      </c>
      <c r="AJ173" s="2">
        <v>15.063700000000001</v>
      </c>
      <c r="AK173" s="2">
        <v>30.677900000000001</v>
      </c>
    </row>
    <row r="174" spans="2:37">
      <c r="B174" s="128">
        <v>168</v>
      </c>
      <c r="C174" s="2">
        <f t="shared" si="2"/>
        <v>16.8</v>
      </c>
      <c r="D174" s="2">
        <v>26.662400000000002</v>
      </c>
      <c r="E174" s="2">
        <v>35.074100000000001</v>
      </c>
      <c r="F174" s="2">
        <v>38.799999999999997</v>
      </c>
      <c r="G174" s="2">
        <v>40.140700000000002</v>
      </c>
      <c r="H174" s="2">
        <v>40.033299999999997</v>
      </c>
      <c r="I174" s="2">
        <v>40.963000000000001</v>
      </c>
      <c r="J174" s="2">
        <v>33.3444</v>
      </c>
      <c r="K174" s="2">
        <v>41.492600000000003</v>
      </c>
      <c r="L174" s="2">
        <v>36.311100000000003</v>
      </c>
      <c r="M174" s="2"/>
      <c r="N174" s="2">
        <v>42.176400000000001</v>
      </c>
      <c r="O174" s="2">
        <v>33.195700000000002</v>
      </c>
      <c r="P174" s="2">
        <v>77.474299999999999</v>
      </c>
      <c r="Q174" s="2">
        <v>38.07</v>
      </c>
      <c r="R174" s="2">
        <v>103.7016</v>
      </c>
      <c r="S174" s="2">
        <v>96.139499999999998</v>
      </c>
      <c r="T174" s="2">
        <v>59.899299999999997</v>
      </c>
      <c r="U174" s="2">
        <v>98.857100000000003</v>
      </c>
      <c r="V174" s="2"/>
      <c r="W174" s="2"/>
      <c r="X174" s="2"/>
      <c r="Y174" s="2"/>
      <c r="Z174" s="2">
        <v>49.64</v>
      </c>
      <c r="AA174" s="2">
        <v>29.09</v>
      </c>
      <c r="AB174" s="2">
        <v>34.338099999999997</v>
      </c>
      <c r="AC174" s="2">
        <v>27.147099999999998</v>
      </c>
      <c r="AD174" s="2">
        <v>47.141100000000002</v>
      </c>
      <c r="AE174" s="2">
        <v>50.639600000000002</v>
      </c>
      <c r="AF174" s="2">
        <v>55.735700000000001</v>
      </c>
      <c r="AG174" s="2">
        <v>90.846800000000002</v>
      </c>
      <c r="AH174" s="2">
        <v>29.893000000000001</v>
      </c>
      <c r="AI174" s="2">
        <v>42.056199999999997</v>
      </c>
      <c r="AJ174" s="2">
        <v>14.9101</v>
      </c>
      <c r="AK174" s="2">
        <v>30.677900000000001</v>
      </c>
    </row>
    <row r="175" spans="2:37">
      <c r="B175" s="128">
        <v>169</v>
      </c>
      <c r="C175" s="2">
        <f t="shared" si="2"/>
        <v>16.899999999999999</v>
      </c>
      <c r="D175" s="2">
        <v>27</v>
      </c>
      <c r="E175" s="2">
        <v>34.492600000000003</v>
      </c>
      <c r="F175" s="2">
        <v>38.870399999999997</v>
      </c>
      <c r="G175" s="2">
        <v>40.0259</v>
      </c>
      <c r="H175" s="2">
        <v>39.922199999999997</v>
      </c>
      <c r="I175" s="2">
        <v>41.244399999999999</v>
      </c>
      <c r="J175" s="2">
        <v>34.296300000000002</v>
      </c>
      <c r="K175" s="2">
        <v>41.644399999999997</v>
      </c>
      <c r="L175" s="2">
        <v>37.140700000000002</v>
      </c>
      <c r="M175" s="2"/>
      <c r="N175" s="2">
        <v>37.632300000000001</v>
      </c>
      <c r="O175" s="2">
        <v>32.635899999999999</v>
      </c>
      <c r="P175" s="2">
        <v>74.691299999999998</v>
      </c>
      <c r="Q175" s="2">
        <v>37.64</v>
      </c>
      <c r="R175" s="2">
        <v>103.4884</v>
      </c>
      <c r="S175" s="2">
        <v>96.968999999999994</v>
      </c>
      <c r="T175" s="2">
        <v>58.128500000000003</v>
      </c>
      <c r="U175" s="2">
        <v>98.730199999999996</v>
      </c>
      <c r="V175" s="2"/>
      <c r="W175" s="2"/>
      <c r="X175" s="2"/>
      <c r="Y175" s="2"/>
      <c r="Z175" s="2">
        <v>50.4373</v>
      </c>
      <c r="AA175" s="2">
        <v>29.5031</v>
      </c>
      <c r="AB175" s="2">
        <v>34.633099999999999</v>
      </c>
      <c r="AC175" s="2">
        <v>26.927900000000001</v>
      </c>
      <c r="AD175" s="2">
        <v>48.582599999999999</v>
      </c>
      <c r="AE175" s="2">
        <v>48.324300000000001</v>
      </c>
      <c r="AF175" s="2">
        <v>54.486499999999999</v>
      </c>
      <c r="AG175" s="2">
        <v>90.363399999999999</v>
      </c>
      <c r="AH175" s="2">
        <v>30.0947</v>
      </c>
      <c r="AI175" s="2">
        <v>40.704099999999997</v>
      </c>
      <c r="AJ175" s="2">
        <v>14.808999999999999</v>
      </c>
      <c r="AK175" s="2">
        <v>30.059899999999999</v>
      </c>
    </row>
    <row r="176" spans="2:37">
      <c r="B176" s="128">
        <v>170</v>
      </c>
      <c r="C176" s="2">
        <f t="shared" si="2"/>
        <v>17</v>
      </c>
      <c r="D176" s="2">
        <v>27.114000000000001</v>
      </c>
      <c r="E176" s="2">
        <v>34.029600000000002</v>
      </c>
      <c r="F176" s="2">
        <v>38.907400000000003</v>
      </c>
      <c r="G176" s="2">
        <v>40.774099999999997</v>
      </c>
      <c r="H176" s="2">
        <v>40.6556</v>
      </c>
      <c r="I176" s="2">
        <v>40.248100000000001</v>
      </c>
      <c r="J176" s="2">
        <v>35.718499999999999</v>
      </c>
      <c r="K176" s="2">
        <v>41.1815</v>
      </c>
      <c r="L176" s="2">
        <v>37.988900000000001</v>
      </c>
      <c r="M176" s="2"/>
      <c r="N176" s="2">
        <v>32.899799999999999</v>
      </c>
      <c r="O176" s="2">
        <v>33.418500000000002</v>
      </c>
      <c r="P176" s="2">
        <v>72.686800000000005</v>
      </c>
      <c r="Q176" s="2">
        <v>38.457000000000001</v>
      </c>
      <c r="R176" s="2">
        <v>103.0039</v>
      </c>
      <c r="S176" s="2">
        <v>100.1589</v>
      </c>
      <c r="T176" s="2">
        <v>55.322899999999997</v>
      </c>
      <c r="U176" s="2">
        <v>97.928600000000003</v>
      </c>
      <c r="V176" s="2"/>
      <c r="W176" s="2"/>
      <c r="X176" s="2"/>
      <c r="Y176" s="2"/>
      <c r="Z176" s="2">
        <v>50.9253</v>
      </c>
      <c r="AA176" s="2">
        <v>30.067499999999999</v>
      </c>
      <c r="AB176" s="2">
        <v>34.4604</v>
      </c>
      <c r="AC176" s="2">
        <v>26.5075</v>
      </c>
      <c r="AD176" s="2">
        <v>49.567599999999999</v>
      </c>
      <c r="AE176" s="2">
        <v>38.2883</v>
      </c>
      <c r="AF176" s="2">
        <v>45.267299999999999</v>
      </c>
      <c r="AG176" s="2">
        <v>94.978999999999999</v>
      </c>
      <c r="AH176" s="2">
        <v>29.802499999999998</v>
      </c>
      <c r="AI176" s="2">
        <v>39.677900000000001</v>
      </c>
      <c r="AJ176" s="2">
        <v>15.232200000000001</v>
      </c>
      <c r="AK176" s="2">
        <v>28.8689</v>
      </c>
    </row>
    <row r="177" spans="2:37">
      <c r="B177" s="128">
        <v>171</v>
      </c>
      <c r="C177" s="2">
        <f t="shared" si="2"/>
        <v>17.100000000000001</v>
      </c>
      <c r="D177" s="2">
        <v>26.825800000000001</v>
      </c>
      <c r="E177" s="2">
        <v>33.651899999999998</v>
      </c>
      <c r="F177" s="2">
        <v>38.992600000000003</v>
      </c>
      <c r="G177" s="2">
        <v>40.722200000000001</v>
      </c>
      <c r="H177" s="2">
        <v>41.807400000000001</v>
      </c>
      <c r="I177" s="2">
        <v>40.1556</v>
      </c>
      <c r="J177" s="2">
        <v>37.0593</v>
      </c>
      <c r="K177" s="2">
        <v>40.407400000000003</v>
      </c>
      <c r="L177" s="2">
        <v>38.829599999999999</v>
      </c>
      <c r="M177" s="2"/>
      <c r="N177" s="2">
        <v>27.799700000000001</v>
      </c>
      <c r="O177" s="2">
        <v>34.507199999999997</v>
      </c>
      <c r="P177" s="2">
        <v>71.378100000000003</v>
      </c>
      <c r="Q177" s="2">
        <v>39.363999999999997</v>
      </c>
      <c r="R177" s="2">
        <v>102.32170000000001</v>
      </c>
      <c r="S177" s="2">
        <v>99.085300000000004</v>
      </c>
      <c r="T177" s="2">
        <v>52.7639</v>
      </c>
      <c r="U177" s="2">
        <v>97.738100000000003</v>
      </c>
      <c r="V177" s="2"/>
      <c r="W177" s="2"/>
      <c r="X177" s="2"/>
      <c r="Y177" s="2"/>
      <c r="Z177" s="2">
        <v>51.5627</v>
      </c>
      <c r="AA177" s="2">
        <v>30.875299999999999</v>
      </c>
      <c r="AB177" s="2">
        <v>33.839300000000001</v>
      </c>
      <c r="AC177" s="2">
        <v>25.732700000000001</v>
      </c>
      <c r="AD177" s="2">
        <v>49.012</v>
      </c>
      <c r="AE177" s="2">
        <v>36.994</v>
      </c>
      <c r="AF177" s="2">
        <v>38.378399999999999</v>
      </c>
      <c r="AG177" s="2">
        <v>98.435400000000001</v>
      </c>
      <c r="AH177" s="2">
        <v>28.983499999999999</v>
      </c>
      <c r="AI177" s="2">
        <v>37.633000000000003</v>
      </c>
      <c r="AJ177" s="2">
        <v>14.7828</v>
      </c>
      <c r="AK177" s="2">
        <v>28.3858</v>
      </c>
    </row>
    <row r="178" spans="2:37">
      <c r="B178" s="128">
        <v>172</v>
      </c>
      <c r="C178" s="2">
        <f t="shared" si="2"/>
        <v>17.2</v>
      </c>
      <c r="D178" s="2">
        <v>25.761299999999999</v>
      </c>
      <c r="E178" s="2">
        <v>33.418500000000002</v>
      </c>
      <c r="F178" s="2">
        <v>39.396299999999997</v>
      </c>
      <c r="G178" s="2">
        <v>39.211100000000002</v>
      </c>
      <c r="H178" s="2">
        <v>43.296300000000002</v>
      </c>
      <c r="I178" s="2">
        <v>38.640700000000002</v>
      </c>
      <c r="J178" s="2">
        <v>38.325899999999997</v>
      </c>
      <c r="K178" s="2">
        <v>39.662999999999997</v>
      </c>
      <c r="L178" s="2">
        <v>39.240699999999997</v>
      </c>
      <c r="M178" s="2"/>
      <c r="N178" s="2">
        <v>24.2422</v>
      </c>
      <c r="O178" s="2">
        <v>35.094200000000001</v>
      </c>
      <c r="P178" s="2">
        <v>69.060400000000001</v>
      </c>
      <c r="Q178" s="2">
        <v>40.991999999999997</v>
      </c>
      <c r="R178" s="2">
        <v>103.76739999999999</v>
      </c>
      <c r="S178" s="2">
        <v>98.922499999999999</v>
      </c>
      <c r="T178" s="2">
        <v>50.107599999999998</v>
      </c>
      <c r="U178" s="2">
        <v>97.765900000000002</v>
      </c>
      <c r="V178" s="2"/>
      <c r="W178" s="2"/>
      <c r="X178" s="2"/>
      <c r="Y178" s="2"/>
      <c r="Z178" s="2">
        <v>51.984000000000002</v>
      </c>
      <c r="AA178" s="2">
        <v>30.983599999999999</v>
      </c>
      <c r="AB178" s="2">
        <v>33.510800000000003</v>
      </c>
      <c r="AC178" s="2">
        <v>24.997</v>
      </c>
      <c r="AD178" s="2">
        <v>47.6907</v>
      </c>
      <c r="AE178" s="2"/>
      <c r="AF178" s="2"/>
      <c r="AG178" s="2">
        <v>98.258300000000006</v>
      </c>
      <c r="AH178" s="2">
        <v>28.201599999999999</v>
      </c>
      <c r="AI178" s="2">
        <v>37.1723</v>
      </c>
      <c r="AJ178" s="2">
        <v>14.1873</v>
      </c>
      <c r="AK178" s="2">
        <v>28.314599999999999</v>
      </c>
    </row>
    <row r="179" spans="2:37">
      <c r="B179" s="128">
        <v>173</v>
      </c>
      <c r="C179" s="2">
        <f t="shared" si="2"/>
        <v>17.3</v>
      </c>
      <c r="D179" s="2">
        <v>25.0989</v>
      </c>
      <c r="E179" s="2">
        <v>33.370399999999997</v>
      </c>
      <c r="F179" s="2">
        <v>40.718499999999999</v>
      </c>
      <c r="G179" s="2">
        <v>38.963000000000001</v>
      </c>
      <c r="H179" s="2">
        <v>43.466700000000003</v>
      </c>
      <c r="I179" s="2">
        <v>39.803699999999999</v>
      </c>
      <c r="J179" s="2">
        <v>39.118499999999997</v>
      </c>
      <c r="K179" s="2">
        <v>38.833300000000001</v>
      </c>
      <c r="L179" s="2">
        <v>39.488900000000001</v>
      </c>
      <c r="M179" s="2"/>
      <c r="N179" s="2">
        <v>21.4589</v>
      </c>
      <c r="O179" s="2">
        <v>37.150399999999998</v>
      </c>
      <c r="P179" s="2">
        <v>67.239400000000003</v>
      </c>
      <c r="Q179" s="2">
        <v>42.07</v>
      </c>
      <c r="R179" s="2">
        <v>103.03100000000001</v>
      </c>
      <c r="S179" s="2">
        <v>99.333299999999994</v>
      </c>
      <c r="T179" s="2">
        <v>48.2639</v>
      </c>
      <c r="U179" s="2">
        <v>97.881</v>
      </c>
      <c r="V179" s="2"/>
      <c r="W179" s="2"/>
      <c r="X179" s="2"/>
      <c r="Y179" s="2"/>
      <c r="Z179" s="2">
        <v>52.392000000000003</v>
      </c>
      <c r="AA179" s="2">
        <v>31.392600000000002</v>
      </c>
      <c r="AB179" s="2">
        <v>32.628300000000003</v>
      </c>
      <c r="AC179" s="2">
        <v>24.5075</v>
      </c>
      <c r="AD179" s="2">
        <v>44.723700000000001</v>
      </c>
      <c r="AE179" s="2"/>
      <c r="AF179" s="2"/>
      <c r="AG179" s="2">
        <v>94.453500000000005</v>
      </c>
      <c r="AH179" s="2">
        <v>27.748999999999999</v>
      </c>
      <c r="AI179" s="2">
        <v>34.318399999999997</v>
      </c>
      <c r="AJ179" s="2">
        <v>13.5581</v>
      </c>
      <c r="AK179" s="2">
        <v>28.573</v>
      </c>
    </row>
    <row r="180" spans="2:37">
      <c r="B180" s="128">
        <v>174</v>
      </c>
      <c r="C180" s="2">
        <f t="shared" si="2"/>
        <v>17.399999999999999</v>
      </c>
      <c r="D180" s="2">
        <v>25.458100000000002</v>
      </c>
      <c r="E180" s="2">
        <v>33.377800000000001</v>
      </c>
      <c r="F180" s="2">
        <v>42.303699999999999</v>
      </c>
      <c r="G180" s="2">
        <v>39.385199999999998</v>
      </c>
      <c r="H180" s="2">
        <v>42.203699999999998</v>
      </c>
      <c r="I180" s="2">
        <v>38.711100000000002</v>
      </c>
      <c r="J180" s="2">
        <v>39.737000000000002</v>
      </c>
      <c r="K180" s="2">
        <v>38.314799999999998</v>
      </c>
      <c r="L180" s="2">
        <v>40.066699999999997</v>
      </c>
      <c r="M180" s="2"/>
      <c r="N180" s="2">
        <v>19.2377</v>
      </c>
      <c r="O180" s="2">
        <v>38.036200000000001</v>
      </c>
      <c r="P180" s="2">
        <v>65.234899999999996</v>
      </c>
      <c r="Q180" s="2">
        <v>41.046999999999997</v>
      </c>
      <c r="R180" s="2">
        <v>102.6357</v>
      </c>
      <c r="S180" s="2">
        <v>98.511600000000001</v>
      </c>
      <c r="T180" s="2">
        <v>46.086799999999997</v>
      </c>
      <c r="U180" s="2">
        <v>98.797600000000003</v>
      </c>
      <c r="V180" s="2"/>
      <c r="W180" s="2"/>
      <c r="X180" s="2"/>
      <c r="Y180" s="2"/>
      <c r="Z180" s="2">
        <v>52.277299999999997</v>
      </c>
      <c r="AA180" s="2">
        <v>31.094100000000001</v>
      </c>
      <c r="AB180" s="2">
        <v>32.959200000000003</v>
      </c>
      <c r="AC180" s="2">
        <v>24.258299999999998</v>
      </c>
      <c r="AD180" s="2">
        <v>43.051099999999998</v>
      </c>
      <c r="AE180" s="2"/>
      <c r="AF180" s="2"/>
      <c r="AG180" s="2">
        <v>92.441400000000002</v>
      </c>
      <c r="AH180" s="2">
        <v>27.810700000000001</v>
      </c>
      <c r="AI180" s="2">
        <v>31.116099999999999</v>
      </c>
      <c r="AJ180" s="2">
        <v>13.415699999999999</v>
      </c>
      <c r="AK180" s="2">
        <v>28.258400000000002</v>
      </c>
    </row>
    <row r="181" spans="2:37">
      <c r="B181" s="128">
        <v>175</v>
      </c>
      <c r="C181" s="2">
        <f t="shared" si="2"/>
        <v>17.5</v>
      </c>
      <c r="D181" s="2">
        <v>25.3613</v>
      </c>
      <c r="E181" s="2">
        <v>33.6</v>
      </c>
      <c r="F181" s="2">
        <v>42.907400000000003</v>
      </c>
      <c r="G181" s="2">
        <v>39.385199999999998</v>
      </c>
      <c r="H181" s="2">
        <v>40.625900000000001</v>
      </c>
      <c r="I181" s="2">
        <v>38.777799999999999</v>
      </c>
      <c r="J181" s="2">
        <v>40.200000000000003</v>
      </c>
      <c r="K181" s="2">
        <v>38.011099999999999</v>
      </c>
      <c r="L181" s="2">
        <v>40.840699999999998</v>
      </c>
      <c r="M181" s="2"/>
      <c r="N181" s="2">
        <v>16.1435</v>
      </c>
      <c r="O181" s="2">
        <v>40</v>
      </c>
      <c r="P181" s="2">
        <v>63.534700000000001</v>
      </c>
      <c r="Q181" s="2">
        <v>38.631999999999998</v>
      </c>
      <c r="R181" s="2">
        <v>100.7132</v>
      </c>
      <c r="S181" s="2">
        <v>99.651200000000003</v>
      </c>
      <c r="T181" s="2">
        <v>44.1111</v>
      </c>
      <c r="U181" s="2">
        <v>99.968299999999999</v>
      </c>
      <c r="V181" s="2"/>
      <c r="W181" s="2"/>
      <c r="X181" s="2"/>
      <c r="Y181" s="2"/>
      <c r="Z181" s="2">
        <v>51.634700000000002</v>
      </c>
      <c r="AA181" s="2">
        <v>30.3047</v>
      </c>
      <c r="AB181" s="2">
        <v>32.585099999999997</v>
      </c>
      <c r="AC181" s="2">
        <v>24.069099999999999</v>
      </c>
      <c r="AD181" s="2">
        <v>43.027000000000001</v>
      </c>
      <c r="AE181" s="2"/>
      <c r="AF181" s="2"/>
      <c r="AG181" s="2">
        <v>92.933899999999994</v>
      </c>
      <c r="AH181" s="2">
        <v>28.4527</v>
      </c>
      <c r="AI181" s="2">
        <v>29.0974</v>
      </c>
      <c r="AJ181" s="2">
        <v>12.9963</v>
      </c>
      <c r="AK181" s="2">
        <v>27.307099999999998</v>
      </c>
    </row>
    <row r="182" spans="2:37">
      <c r="B182" s="128">
        <v>176</v>
      </c>
      <c r="C182" s="2">
        <f t="shared" si="2"/>
        <v>17.600000000000001</v>
      </c>
      <c r="D182" s="2">
        <v>25.1312</v>
      </c>
      <c r="E182" s="2">
        <v>33.896299999999997</v>
      </c>
      <c r="F182" s="2">
        <v>42.403700000000001</v>
      </c>
      <c r="G182" s="2">
        <v>39.788899999999998</v>
      </c>
      <c r="H182" s="2">
        <v>38.685200000000002</v>
      </c>
      <c r="I182" s="2">
        <v>39.629600000000003</v>
      </c>
      <c r="J182" s="2">
        <v>40.081499999999998</v>
      </c>
      <c r="K182" s="2">
        <v>37.674100000000003</v>
      </c>
      <c r="L182" s="2">
        <v>40.648099999999999</v>
      </c>
      <c r="M182" s="2"/>
      <c r="N182" s="2">
        <v>12.5082</v>
      </c>
      <c r="O182" s="2">
        <v>41.75</v>
      </c>
      <c r="P182" s="2">
        <v>60.458599999999997</v>
      </c>
      <c r="Q182" s="2">
        <v>38.380000000000003</v>
      </c>
      <c r="R182" s="2">
        <v>101.4225</v>
      </c>
      <c r="S182" s="2">
        <v>99.724800000000002</v>
      </c>
      <c r="T182" s="2">
        <v>43.024299999999997</v>
      </c>
      <c r="U182" s="2">
        <v>100.6349</v>
      </c>
      <c r="V182" s="2"/>
      <c r="W182" s="2"/>
      <c r="X182" s="2"/>
      <c r="Y182" s="2"/>
      <c r="Z182" s="2">
        <v>51.154699999999998</v>
      </c>
      <c r="AA182" s="2">
        <v>30.5215</v>
      </c>
      <c r="AB182" s="2">
        <v>31.733799999999999</v>
      </c>
      <c r="AC182" s="2">
        <v>24.063099999999999</v>
      </c>
      <c r="AD182" s="2">
        <v>42.366399999999999</v>
      </c>
      <c r="AE182" s="2"/>
      <c r="AF182" s="2"/>
      <c r="AG182" s="2">
        <v>94.906899999999993</v>
      </c>
      <c r="AH182" s="2">
        <v>29.3292</v>
      </c>
      <c r="AI182" s="2">
        <v>28.149799999999999</v>
      </c>
      <c r="AJ182" s="2">
        <v>12.846399999999999</v>
      </c>
      <c r="AK182" s="2">
        <v>25.3933</v>
      </c>
    </row>
    <row r="183" spans="2:37">
      <c r="B183" s="128">
        <v>177</v>
      </c>
      <c r="C183" s="2">
        <f t="shared" si="2"/>
        <v>17.7</v>
      </c>
      <c r="D183" s="2">
        <v>24.6495</v>
      </c>
      <c r="E183" s="2">
        <v>34.333300000000001</v>
      </c>
      <c r="F183" s="2">
        <v>41.903700000000001</v>
      </c>
      <c r="G183" s="2">
        <v>40.618499999999997</v>
      </c>
      <c r="H183" s="2">
        <v>37.5593</v>
      </c>
      <c r="I183" s="2">
        <v>39.829599999999999</v>
      </c>
      <c r="J183" s="2">
        <v>39.692599999999999</v>
      </c>
      <c r="K183" s="2">
        <v>37.455599999999997</v>
      </c>
      <c r="L183" s="2">
        <v>40.644399999999997</v>
      </c>
      <c r="M183" s="2"/>
      <c r="N183" s="2"/>
      <c r="O183" s="2">
        <v>43.148600000000002</v>
      </c>
      <c r="P183" s="2">
        <v>58.1051</v>
      </c>
      <c r="Q183" s="2">
        <v>38.875999999999998</v>
      </c>
      <c r="R183" s="2">
        <v>101.40309999999999</v>
      </c>
      <c r="S183" s="2">
        <v>99.899199999999993</v>
      </c>
      <c r="T183" s="2">
        <v>43.097200000000001</v>
      </c>
      <c r="U183" s="2">
        <v>99.980199999999996</v>
      </c>
      <c r="V183" s="2"/>
      <c r="W183" s="2"/>
      <c r="X183" s="2"/>
      <c r="Y183" s="2"/>
      <c r="Z183" s="2">
        <v>51.12</v>
      </c>
      <c r="AA183" s="2">
        <v>31.380400000000002</v>
      </c>
      <c r="AB183" s="2">
        <v>30.9161</v>
      </c>
      <c r="AC183" s="2">
        <v>23.924900000000001</v>
      </c>
      <c r="AD183" s="2">
        <v>41.354399999999998</v>
      </c>
      <c r="AE183" s="2"/>
      <c r="AF183" s="2"/>
      <c r="AG183" s="2">
        <v>94.348399999999998</v>
      </c>
      <c r="AH183" s="2">
        <v>30.115200000000002</v>
      </c>
      <c r="AI183" s="2">
        <v>26.831499999999998</v>
      </c>
      <c r="AJ183" s="2">
        <v>12.805199999999999</v>
      </c>
      <c r="AK183" s="2">
        <v>24.4419</v>
      </c>
    </row>
    <row r="184" spans="2:37">
      <c r="B184" s="128">
        <v>178</v>
      </c>
      <c r="C184" s="2">
        <f t="shared" si="2"/>
        <v>17.8</v>
      </c>
      <c r="D184" s="2">
        <v>23.849499999999999</v>
      </c>
      <c r="E184" s="2">
        <v>34.770400000000002</v>
      </c>
      <c r="F184" s="2">
        <v>41.036999999999999</v>
      </c>
      <c r="G184" s="2">
        <v>42.218499999999999</v>
      </c>
      <c r="H184" s="2">
        <v>37.4</v>
      </c>
      <c r="I184" s="2">
        <v>39.703699999999998</v>
      </c>
      <c r="J184" s="2">
        <v>39.455599999999997</v>
      </c>
      <c r="K184" s="2">
        <v>37.288899999999998</v>
      </c>
      <c r="L184" s="2">
        <v>41.303699999999999</v>
      </c>
      <c r="M184" s="2"/>
      <c r="N184" s="2"/>
      <c r="O184" s="2">
        <v>42.458300000000001</v>
      </c>
      <c r="P184" s="2">
        <v>55.355699999999999</v>
      </c>
      <c r="Q184" s="2">
        <v>40.054000000000002</v>
      </c>
      <c r="R184" s="2">
        <v>100.26739999999999</v>
      </c>
      <c r="S184" s="2">
        <v>98.961200000000005</v>
      </c>
      <c r="T184" s="2">
        <v>43.368099999999998</v>
      </c>
      <c r="U184" s="2">
        <v>98.015900000000002</v>
      </c>
      <c r="V184" s="2"/>
      <c r="W184" s="2"/>
      <c r="X184" s="2"/>
      <c r="Y184" s="2"/>
      <c r="Z184" s="2">
        <v>51.338700000000003</v>
      </c>
      <c r="AA184" s="2">
        <v>31.175899999999999</v>
      </c>
      <c r="AB184" s="2">
        <v>30.53</v>
      </c>
      <c r="AC184" s="2">
        <v>23.621600000000001</v>
      </c>
      <c r="AD184" s="2">
        <v>40.624600000000001</v>
      </c>
      <c r="AE184" s="2"/>
      <c r="AF184" s="2"/>
      <c r="AG184" s="2">
        <v>93.234200000000001</v>
      </c>
      <c r="AH184" s="2">
        <v>30.724299999999999</v>
      </c>
      <c r="AI184" s="2">
        <v>25.404499999999999</v>
      </c>
      <c r="AJ184" s="2">
        <v>13.142300000000001</v>
      </c>
      <c r="AK184" s="2">
        <v>22.9513</v>
      </c>
    </row>
    <row r="185" spans="2:37">
      <c r="B185" s="128">
        <v>179</v>
      </c>
      <c r="C185" s="2">
        <f t="shared" si="2"/>
        <v>17.899999999999999</v>
      </c>
      <c r="D185" s="2">
        <v>23.234400000000001</v>
      </c>
      <c r="E185" s="2">
        <v>35.1815</v>
      </c>
      <c r="F185" s="2">
        <v>39.977800000000002</v>
      </c>
      <c r="G185" s="2">
        <v>43.4407</v>
      </c>
      <c r="H185" s="2">
        <v>37.863</v>
      </c>
      <c r="I185" s="2">
        <v>39.822200000000002</v>
      </c>
      <c r="J185" s="2">
        <v>39.455599999999997</v>
      </c>
      <c r="K185" s="2">
        <v>37</v>
      </c>
      <c r="L185" s="2">
        <v>42.2333</v>
      </c>
      <c r="M185" s="2"/>
      <c r="N185" s="2"/>
      <c r="O185" s="2">
        <v>43.393099999999997</v>
      </c>
      <c r="P185" s="2">
        <v>52.984299999999998</v>
      </c>
      <c r="Q185" s="2">
        <v>38.274999999999999</v>
      </c>
      <c r="R185" s="2">
        <v>99.395300000000006</v>
      </c>
      <c r="S185" s="2">
        <v>96.189899999999994</v>
      </c>
      <c r="T185" s="2">
        <v>42.395800000000001</v>
      </c>
      <c r="U185" s="2">
        <v>96.317499999999995</v>
      </c>
      <c r="V185" s="2"/>
      <c r="W185" s="2"/>
      <c r="X185" s="2"/>
      <c r="Y185" s="2"/>
      <c r="Z185" s="2">
        <v>51.512</v>
      </c>
      <c r="AA185" s="2">
        <v>30.079799999999999</v>
      </c>
      <c r="AB185" s="2">
        <v>30.647500000000001</v>
      </c>
      <c r="AC185" s="2">
        <v>23.180199999999999</v>
      </c>
      <c r="AD185" s="2">
        <v>39.468499999999999</v>
      </c>
      <c r="AE185" s="2"/>
      <c r="AF185" s="2"/>
      <c r="AG185" s="2">
        <v>90.921899999999994</v>
      </c>
      <c r="AH185" s="2">
        <v>31.4115</v>
      </c>
      <c r="AI185" s="2">
        <v>25.6629</v>
      </c>
      <c r="AJ185" s="2">
        <v>12.9513</v>
      </c>
      <c r="AK185" s="2">
        <v>22.247199999999999</v>
      </c>
    </row>
    <row r="186" spans="2:37">
      <c r="B186" s="128">
        <v>180</v>
      </c>
      <c r="C186" s="2">
        <f t="shared" si="2"/>
        <v>18</v>
      </c>
      <c r="D186" s="2">
        <v>23.537600000000001</v>
      </c>
      <c r="E186" s="2">
        <v>35.514800000000001</v>
      </c>
      <c r="F186" s="2">
        <v>39.044400000000003</v>
      </c>
      <c r="G186" s="2">
        <v>43.262999999999998</v>
      </c>
      <c r="H186" s="2">
        <v>39.133299999999998</v>
      </c>
      <c r="I186" s="2">
        <v>40.822200000000002</v>
      </c>
      <c r="J186" s="2">
        <v>39.677799999999998</v>
      </c>
      <c r="K186" s="2">
        <v>36.692599999999999</v>
      </c>
      <c r="L186" s="2">
        <v>42.811100000000003</v>
      </c>
      <c r="M186" s="2"/>
      <c r="N186" s="2"/>
      <c r="O186" s="2">
        <v>42.775399999999998</v>
      </c>
      <c r="P186" s="2">
        <v>50.771799999999999</v>
      </c>
      <c r="Q186" s="2">
        <v>38.201999999999998</v>
      </c>
      <c r="R186" s="2">
        <v>98.058099999999996</v>
      </c>
      <c r="S186" s="2">
        <v>96.2791</v>
      </c>
      <c r="T186" s="2">
        <v>41.972200000000001</v>
      </c>
      <c r="U186" s="2">
        <v>95.134900000000002</v>
      </c>
      <c r="V186" s="2"/>
      <c r="W186" s="2"/>
      <c r="X186" s="2"/>
      <c r="Y186" s="2"/>
      <c r="Z186" s="2">
        <v>50.474699999999999</v>
      </c>
      <c r="AA186" s="2">
        <v>29.147200000000002</v>
      </c>
      <c r="AB186" s="2">
        <v>30.6906</v>
      </c>
      <c r="AC186" s="2">
        <v>22.768799999999999</v>
      </c>
      <c r="AD186" s="2">
        <v>38.345300000000002</v>
      </c>
      <c r="AE186" s="2"/>
      <c r="AF186" s="2"/>
      <c r="AG186" s="2">
        <v>92.174199999999999</v>
      </c>
      <c r="AH186" s="2">
        <v>32.316899999999997</v>
      </c>
      <c r="AI186" s="2">
        <v>25.936299999999999</v>
      </c>
      <c r="AJ186" s="2">
        <v>12.6891</v>
      </c>
      <c r="AK186" s="2">
        <v>21.644200000000001</v>
      </c>
    </row>
    <row r="187" spans="2:37">
      <c r="B187" s="128">
        <v>181</v>
      </c>
      <c r="C187" s="2">
        <f t="shared" si="2"/>
        <v>18.100000000000001</v>
      </c>
      <c r="D187" s="2">
        <v>24.458100000000002</v>
      </c>
      <c r="E187" s="2">
        <v>35.299999999999997</v>
      </c>
      <c r="F187" s="2">
        <v>37.922199999999997</v>
      </c>
      <c r="G187" s="2">
        <v>43.118499999999997</v>
      </c>
      <c r="H187" s="2">
        <v>41.4148</v>
      </c>
      <c r="I187" s="2">
        <v>42.548099999999998</v>
      </c>
      <c r="J187" s="2">
        <v>40.262999999999998</v>
      </c>
      <c r="K187" s="2">
        <v>36.603700000000003</v>
      </c>
      <c r="L187" s="2">
        <v>42.6111</v>
      </c>
      <c r="M187" s="2"/>
      <c r="N187" s="2"/>
      <c r="O187" s="2">
        <v>43.228299999999997</v>
      </c>
      <c r="P187" s="2">
        <v>47.767299999999999</v>
      </c>
      <c r="Q187" s="2">
        <v>40.868000000000002</v>
      </c>
      <c r="R187" s="2">
        <v>96.631799999999998</v>
      </c>
      <c r="S187" s="2">
        <v>95.116299999999995</v>
      </c>
      <c r="T187" s="2">
        <v>41.243099999999998</v>
      </c>
      <c r="U187" s="2">
        <v>94.357100000000003</v>
      </c>
      <c r="V187" s="2"/>
      <c r="W187" s="2"/>
      <c r="X187" s="2"/>
      <c r="Y187" s="2"/>
      <c r="Z187" s="2">
        <v>48.744</v>
      </c>
      <c r="AA187" s="2">
        <v>28.989799999999999</v>
      </c>
      <c r="AB187" s="2">
        <v>31.259</v>
      </c>
      <c r="AC187" s="2">
        <v>22.471499999999999</v>
      </c>
      <c r="AD187" s="2">
        <v>37.429400000000001</v>
      </c>
      <c r="AE187" s="2"/>
      <c r="AF187" s="2"/>
      <c r="AG187" s="2">
        <v>88.888900000000007</v>
      </c>
      <c r="AH187" s="2">
        <v>33.481499999999997</v>
      </c>
      <c r="AI187" s="2">
        <v>25.5655</v>
      </c>
      <c r="AJ187" s="2">
        <v>12.625500000000001</v>
      </c>
      <c r="AK187" s="2">
        <v>20.067399999999999</v>
      </c>
    </row>
    <row r="188" spans="2:37">
      <c r="B188" s="128">
        <v>182</v>
      </c>
      <c r="C188" s="2">
        <f t="shared" si="2"/>
        <v>18.2</v>
      </c>
      <c r="D188" s="2">
        <v>24.202200000000001</v>
      </c>
      <c r="E188" s="2">
        <v>35.1111</v>
      </c>
      <c r="F188" s="2">
        <v>37.159300000000002</v>
      </c>
      <c r="G188" s="2">
        <v>42.418500000000002</v>
      </c>
      <c r="H188" s="2">
        <v>44.003700000000002</v>
      </c>
      <c r="I188" s="2">
        <v>41.107399999999998</v>
      </c>
      <c r="J188" s="2">
        <v>41.174100000000003</v>
      </c>
      <c r="K188" s="2">
        <v>36.196300000000001</v>
      </c>
      <c r="L188" s="2">
        <v>41.8889</v>
      </c>
      <c r="M188" s="2"/>
      <c r="N188" s="2"/>
      <c r="O188" s="2">
        <v>43.570700000000002</v>
      </c>
      <c r="P188" s="2">
        <v>44.34</v>
      </c>
      <c r="Q188" s="2">
        <v>40.972999999999999</v>
      </c>
      <c r="R188" s="2">
        <v>93.178299999999993</v>
      </c>
      <c r="S188" s="2">
        <v>94.623999999999995</v>
      </c>
      <c r="T188" s="2">
        <v>40.704900000000002</v>
      </c>
      <c r="U188" s="2">
        <v>94.361099999999993</v>
      </c>
      <c r="V188" s="2"/>
      <c r="W188" s="2"/>
      <c r="X188" s="2"/>
      <c r="Y188" s="2"/>
      <c r="Z188" s="2">
        <v>47.3307</v>
      </c>
      <c r="AA188" s="2">
        <v>28.1554</v>
      </c>
      <c r="AB188" s="2">
        <v>31.287800000000001</v>
      </c>
      <c r="AC188" s="2">
        <v>22.0901</v>
      </c>
      <c r="AD188" s="2">
        <v>36.543500000000002</v>
      </c>
      <c r="AE188" s="2"/>
      <c r="AF188" s="2"/>
      <c r="AG188" s="2">
        <v>90.312299999999993</v>
      </c>
      <c r="AH188" s="2">
        <v>34.312800000000003</v>
      </c>
      <c r="AI188" s="2"/>
      <c r="AJ188" s="2"/>
      <c r="AK188" s="2"/>
    </row>
    <row r="189" spans="2:37">
      <c r="B189" s="128">
        <v>183</v>
      </c>
      <c r="C189" s="2">
        <f t="shared" si="2"/>
        <v>18.3</v>
      </c>
      <c r="D189" s="2">
        <v>23.354800000000001</v>
      </c>
      <c r="E189" s="2">
        <v>34.866700000000002</v>
      </c>
      <c r="F189" s="2">
        <v>35.936999999999998</v>
      </c>
      <c r="G189" s="2">
        <v>42.003700000000002</v>
      </c>
      <c r="H189" s="2">
        <v>45.044400000000003</v>
      </c>
      <c r="I189" s="2">
        <v>41.274099999999997</v>
      </c>
      <c r="J189" s="2">
        <v>41.677799999999998</v>
      </c>
      <c r="K189" s="2">
        <v>35.229599999999998</v>
      </c>
      <c r="L189" s="2">
        <v>41.011099999999999</v>
      </c>
      <c r="M189" s="2"/>
      <c r="N189" s="2"/>
      <c r="O189" s="2">
        <v>43.639499999999998</v>
      </c>
      <c r="P189" s="2">
        <v>40.3825</v>
      </c>
      <c r="Q189" s="2">
        <v>41.368000000000002</v>
      </c>
      <c r="R189" s="2">
        <v>92.418599999999998</v>
      </c>
      <c r="S189" s="2">
        <v>96.197699999999998</v>
      </c>
      <c r="T189" s="2">
        <v>40.433999999999997</v>
      </c>
      <c r="U189" s="2">
        <v>94.821399999999997</v>
      </c>
      <c r="V189" s="2"/>
      <c r="W189" s="2"/>
      <c r="X189" s="2"/>
      <c r="Y189" s="2"/>
      <c r="Z189" s="2">
        <v>45.5413</v>
      </c>
      <c r="AA189" s="2">
        <v>27.2577</v>
      </c>
      <c r="AB189" s="2">
        <v>31.167899999999999</v>
      </c>
      <c r="AC189" s="2">
        <v>21.720700000000001</v>
      </c>
      <c r="AD189" s="2">
        <v>35.1982</v>
      </c>
      <c r="AE189" s="2"/>
      <c r="AF189" s="2"/>
      <c r="AG189" s="2">
        <v>92.1952</v>
      </c>
      <c r="AH189" s="2">
        <v>34.683100000000003</v>
      </c>
      <c r="AI189" s="2"/>
      <c r="AJ189" s="2"/>
      <c r="AK189" s="2"/>
    </row>
    <row r="190" spans="2:37">
      <c r="B190" s="128">
        <v>184</v>
      </c>
      <c r="C190" s="2">
        <f t="shared" si="2"/>
        <v>18.399999999999999</v>
      </c>
      <c r="D190" s="2">
        <v>22.681699999999999</v>
      </c>
      <c r="E190" s="2">
        <v>34.444400000000002</v>
      </c>
      <c r="F190" s="2">
        <v>33.970399999999998</v>
      </c>
      <c r="G190" s="2">
        <v>42.4741</v>
      </c>
      <c r="H190" s="2">
        <v>42.863</v>
      </c>
      <c r="I190" s="2">
        <v>41.7074</v>
      </c>
      <c r="J190" s="2">
        <v>42.196300000000001</v>
      </c>
      <c r="K190" s="2">
        <v>34.425899999999999</v>
      </c>
      <c r="L190" s="2">
        <v>39.777799999999999</v>
      </c>
      <c r="M190" s="2"/>
      <c r="N190" s="2"/>
      <c r="O190" s="2">
        <v>43.365900000000003</v>
      </c>
      <c r="P190" s="2">
        <v>36.993299999999998</v>
      </c>
      <c r="Q190" s="2">
        <v>40.619999999999997</v>
      </c>
      <c r="R190" s="2">
        <v>92.081400000000002</v>
      </c>
      <c r="S190" s="2">
        <v>97.046499999999995</v>
      </c>
      <c r="T190" s="2">
        <v>38.996499999999997</v>
      </c>
      <c r="U190" s="2">
        <v>95.476200000000006</v>
      </c>
      <c r="V190" s="2"/>
      <c r="W190" s="2"/>
      <c r="X190" s="2"/>
      <c r="Y190" s="2"/>
      <c r="Z190" s="2">
        <v>43.029299999999999</v>
      </c>
      <c r="AA190" s="2">
        <v>27.139099999999999</v>
      </c>
      <c r="AB190" s="2">
        <v>32.177500000000002</v>
      </c>
      <c r="AC190" s="2">
        <v>21.576599999999999</v>
      </c>
      <c r="AD190" s="2">
        <v>34.4054</v>
      </c>
      <c r="AE190" s="2"/>
      <c r="AF190" s="2"/>
      <c r="AG190" s="2">
        <v>92.693700000000007</v>
      </c>
      <c r="AH190" s="2">
        <v>35.086399999999998</v>
      </c>
      <c r="AI190" s="2"/>
      <c r="AJ190" s="2"/>
      <c r="AK190" s="2"/>
    </row>
    <row r="191" spans="2:37">
      <c r="B191" s="128">
        <v>185</v>
      </c>
      <c r="C191" s="2">
        <f t="shared" si="2"/>
        <v>18.5</v>
      </c>
      <c r="D191" s="2">
        <v>22.720400000000001</v>
      </c>
      <c r="E191" s="2">
        <v>34.237000000000002</v>
      </c>
      <c r="F191" s="2">
        <v>32.481499999999997</v>
      </c>
      <c r="G191" s="2">
        <v>42.929600000000001</v>
      </c>
      <c r="H191" s="2">
        <v>40.948099999999997</v>
      </c>
      <c r="I191" s="2">
        <v>41.303699999999999</v>
      </c>
      <c r="J191" s="2">
        <v>42.4741</v>
      </c>
      <c r="K191" s="2">
        <v>33.9148</v>
      </c>
      <c r="L191" s="2">
        <v>38.896299999999997</v>
      </c>
      <c r="M191" s="2"/>
      <c r="N191" s="2"/>
      <c r="O191" s="2">
        <v>44.023600000000002</v>
      </c>
      <c r="P191" s="2">
        <v>34.315399999999997</v>
      </c>
      <c r="Q191" s="2">
        <v>41.673999999999999</v>
      </c>
      <c r="R191" s="2">
        <v>89.558099999999996</v>
      </c>
      <c r="S191" s="2">
        <v>98.771299999999997</v>
      </c>
      <c r="T191" s="2">
        <v>37.808999999999997</v>
      </c>
      <c r="U191" s="2">
        <v>95.896799999999999</v>
      </c>
      <c r="V191" s="2"/>
      <c r="W191" s="2"/>
      <c r="X191" s="2"/>
      <c r="Y191" s="2"/>
      <c r="Z191" s="2">
        <v>39.786700000000003</v>
      </c>
      <c r="AA191" s="2">
        <v>27.280200000000001</v>
      </c>
      <c r="AB191" s="2">
        <v>32.261400000000002</v>
      </c>
      <c r="AC191" s="2">
        <v>21.648599999999998</v>
      </c>
      <c r="AD191" s="2">
        <v>33.516500000000001</v>
      </c>
      <c r="AE191" s="2"/>
      <c r="AF191" s="2"/>
      <c r="AG191" s="2">
        <v>88.912899999999993</v>
      </c>
      <c r="AH191" s="2">
        <v>35.349800000000002</v>
      </c>
      <c r="AI191" s="2"/>
      <c r="AJ191" s="2"/>
      <c r="AK191" s="2"/>
    </row>
    <row r="192" spans="2:37">
      <c r="B192" s="128">
        <v>186</v>
      </c>
      <c r="C192" s="2">
        <f t="shared" si="2"/>
        <v>18.600000000000001</v>
      </c>
      <c r="D192" s="2">
        <v>23.081700000000001</v>
      </c>
      <c r="E192" s="2">
        <v>34.2333</v>
      </c>
      <c r="F192" s="2">
        <v>31.507400000000001</v>
      </c>
      <c r="G192" s="2">
        <v>43.696300000000001</v>
      </c>
      <c r="H192" s="2">
        <v>39.574100000000001</v>
      </c>
      <c r="I192" s="2">
        <v>43.125900000000001</v>
      </c>
      <c r="J192" s="2">
        <v>42.6111</v>
      </c>
      <c r="K192" s="2">
        <v>33.737000000000002</v>
      </c>
      <c r="L192" s="2">
        <v>39.311100000000003</v>
      </c>
      <c r="M192" s="2"/>
      <c r="N192" s="2"/>
      <c r="O192" s="2">
        <v>45.985500000000002</v>
      </c>
      <c r="P192" s="2">
        <v>31.561499999999999</v>
      </c>
      <c r="Q192" s="2">
        <v>41.054000000000002</v>
      </c>
      <c r="R192" s="2">
        <v>86.717100000000002</v>
      </c>
      <c r="S192" s="2">
        <v>98.069800000000001</v>
      </c>
      <c r="T192" s="2"/>
      <c r="U192" s="2">
        <v>96.178600000000003</v>
      </c>
      <c r="V192" s="2"/>
      <c r="W192" s="2"/>
      <c r="X192" s="2"/>
      <c r="Y192" s="2"/>
      <c r="Z192" s="2">
        <v>36.872</v>
      </c>
      <c r="AA192" s="2">
        <v>26.693300000000001</v>
      </c>
      <c r="AB192" s="2">
        <v>33.4724</v>
      </c>
      <c r="AC192" s="2">
        <v>21.651700000000002</v>
      </c>
      <c r="AD192" s="2">
        <v>31.450500000000002</v>
      </c>
      <c r="AE192" s="2"/>
      <c r="AF192" s="2"/>
      <c r="AG192" s="2">
        <v>90.957999999999998</v>
      </c>
      <c r="AH192" s="2">
        <v>35.736600000000003</v>
      </c>
      <c r="AI192" s="2"/>
      <c r="AJ192" s="2"/>
      <c r="AK192" s="2"/>
    </row>
    <row r="193" spans="2:37">
      <c r="B193" s="128">
        <v>187</v>
      </c>
      <c r="C193" s="2">
        <f t="shared" si="2"/>
        <v>18.7</v>
      </c>
      <c r="D193" s="2">
        <v>23.8065</v>
      </c>
      <c r="E193" s="2">
        <v>34.340699999999998</v>
      </c>
      <c r="F193" s="2">
        <v>30.748100000000001</v>
      </c>
      <c r="G193" s="2">
        <v>43.074100000000001</v>
      </c>
      <c r="H193" s="2">
        <v>38.851900000000001</v>
      </c>
      <c r="I193" s="2">
        <v>43.3444</v>
      </c>
      <c r="J193" s="2">
        <v>42.492600000000003</v>
      </c>
      <c r="K193" s="2">
        <v>33.5259</v>
      </c>
      <c r="L193" s="2">
        <v>40.488900000000001</v>
      </c>
      <c r="M193" s="2"/>
      <c r="N193" s="2"/>
      <c r="O193" s="2">
        <v>47.590600000000002</v>
      </c>
      <c r="P193" s="2">
        <v>28.161100000000001</v>
      </c>
      <c r="Q193" s="2">
        <v>42.561999999999998</v>
      </c>
      <c r="R193" s="2">
        <v>85.418599999999998</v>
      </c>
      <c r="S193" s="2">
        <v>100.1589</v>
      </c>
      <c r="T193" s="2"/>
      <c r="U193" s="2">
        <v>95.805599999999998</v>
      </c>
      <c r="V193" s="2"/>
      <c r="W193" s="2"/>
      <c r="X193" s="2"/>
      <c r="Y193" s="2"/>
      <c r="Z193" s="2">
        <v>34.231999999999999</v>
      </c>
      <c r="AA193" s="2">
        <v>25.523499999999999</v>
      </c>
      <c r="AB193" s="2">
        <v>34.196599999999997</v>
      </c>
      <c r="AC193" s="2">
        <v>21.714700000000001</v>
      </c>
      <c r="AD193" s="2">
        <v>31.426400000000001</v>
      </c>
      <c r="AE193" s="2"/>
      <c r="AF193" s="2"/>
      <c r="AG193" s="2">
        <v>86.429400000000001</v>
      </c>
      <c r="AH193" s="2">
        <v>35.880699999999997</v>
      </c>
      <c r="AI193" s="2"/>
      <c r="AJ193" s="2"/>
      <c r="AK193" s="2"/>
    </row>
    <row r="194" spans="2:37">
      <c r="B194" s="128">
        <v>188</v>
      </c>
      <c r="C194" s="2">
        <f t="shared" si="2"/>
        <v>18.8</v>
      </c>
      <c r="D194" s="2">
        <v>23.914000000000001</v>
      </c>
      <c r="E194" s="2">
        <v>34.737000000000002</v>
      </c>
      <c r="F194" s="2">
        <v>30.437000000000001</v>
      </c>
      <c r="G194" s="2">
        <v>43.477800000000002</v>
      </c>
      <c r="H194" s="2">
        <v>38.7667</v>
      </c>
      <c r="I194" s="2">
        <v>44.903700000000001</v>
      </c>
      <c r="J194" s="2">
        <v>42.311100000000003</v>
      </c>
      <c r="K194" s="2">
        <v>33.333300000000001</v>
      </c>
      <c r="L194" s="2">
        <v>41.5</v>
      </c>
      <c r="M194" s="2"/>
      <c r="N194" s="2"/>
      <c r="O194" s="2">
        <v>49.161200000000001</v>
      </c>
      <c r="P194" s="2">
        <v>24.619700000000002</v>
      </c>
      <c r="Q194" s="2">
        <v>43.421999999999997</v>
      </c>
      <c r="R194" s="2">
        <v>80.751900000000006</v>
      </c>
      <c r="S194" s="2">
        <v>101.0698</v>
      </c>
      <c r="T194" s="2"/>
      <c r="U194" s="2">
        <v>95.107100000000003</v>
      </c>
      <c r="V194" s="2"/>
      <c r="W194" s="2"/>
      <c r="X194" s="2"/>
      <c r="Y194" s="2"/>
      <c r="Z194" s="2">
        <v>31.792000000000002</v>
      </c>
      <c r="AA194" s="2">
        <v>25.2883</v>
      </c>
      <c r="AB194" s="2">
        <v>35.944800000000001</v>
      </c>
      <c r="AC194" s="2">
        <v>21.5105</v>
      </c>
      <c r="AD194" s="2">
        <v>29.057099999999998</v>
      </c>
      <c r="AE194" s="2"/>
      <c r="AF194" s="2"/>
      <c r="AG194" s="2">
        <v>89.363399999999999</v>
      </c>
      <c r="AH194" s="2">
        <v>35.831299999999999</v>
      </c>
      <c r="AI194" s="2"/>
      <c r="AJ194" s="2"/>
      <c r="AK194" s="2"/>
    </row>
    <row r="195" spans="2:37">
      <c r="B195" s="128">
        <v>189</v>
      </c>
      <c r="C195" s="2">
        <f t="shared" si="2"/>
        <v>18.899999999999999</v>
      </c>
      <c r="D195" s="2">
        <v>24.5505</v>
      </c>
      <c r="E195" s="2">
        <v>35.4148</v>
      </c>
      <c r="F195" s="2">
        <v>31.1889</v>
      </c>
      <c r="G195" s="2">
        <v>43.566699999999997</v>
      </c>
      <c r="H195" s="2">
        <v>39.463000000000001</v>
      </c>
      <c r="I195" s="2">
        <v>45</v>
      </c>
      <c r="J195" s="2">
        <v>42.262999999999998</v>
      </c>
      <c r="K195" s="2">
        <v>32.885199999999998</v>
      </c>
      <c r="L195" s="2">
        <v>42.355600000000003</v>
      </c>
      <c r="M195" s="2"/>
      <c r="N195" s="2"/>
      <c r="O195" s="2">
        <v>51.079700000000003</v>
      </c>
      <c r="P195" s="2">
        <v>20.803100000000001</v>
      </c>
      <c r="Q195" s="2">
        <v>44.616</v>
      </c>
      <c r="R195" s="2">
        <v>79.965100000000007</v>
      </c>
      <c r="S195" s="2">
        <v>97.527100000000004</v>
      </c>
      <c r="T195" s="2"/>
      <c r="U195" s="2">
        <v>94.825400000000002</v>
      </c>
      <c r="V195" s="2"/>
      <c r="W195" s="2"/>
      <c r="X195" s="2"/>
      <c r="Y195" s="2"/>
      <c r="Z195" s="2">
        <v>29.672000000000001</v>
      </c>
      <c r="AA195" s="2">
        <v>24.883400000000002</v>
      </c>
      <c r="AB195" s="2">
        <v>37.057600000000001</v>
      </c>
      <c r="AC195" s="2">
        <v>21.042000000000002</v>
      </c>
      <c r="AD195" s="2">
        <v>26.219200000000001</v>
      </c>
      <c r="AE195" s="2"/>
      <c r="AF195" s="2"/>
      <c r="AG195" s="2">
        <v>88.219200000000001</v>
      </c>
      <c r="AH195" s="2">
        <v>35.913600000000002</v>
      </c>
      <c r="AI195" s="2"/>
      <c r="AJ195" s="2"/>
      <c r="AK195" s="2"/>
    </row>
    <row r="196" spans="2:37">
      <c r="B196" s="128">
        <v>190</v>
      </c>
      <c r="C196" s="2">
        <f t="shared" si="2"/>
        <v>19</v>
      </c>
      <c r="D196" s="2">
        <v>24.008600000000001</v>
      </c>
      <c r="E196" s="2">
        <v>36.377800000000001</v>
      </c>
      <c r="F196" s="2">
        <v>32.088900000000002</v>
      </c>
      <c r="G196" s="2">
        <v>43.296300000000002</v>
      </c>
      <c r="H196" s="2">
        <v>40.796300000000002</v>
      </c>
      <c r="I196" s="2">
        <v>44.307400000000001</v>
      </c>
      <c r="J196" s="2">
        <v>42.5</v>
      </c>
      <c r="K196" s="2">
        <v>32.170400000000001</v>
      </c>
      <c r="L196" s="2">
        <v>42.229599999999998</v>
      </c>
      <c r="M196" s="2"/>
      <c r="N196" s="2"/>
      <c r="O196" s="2">
        <v>53.115900000000003</v>
      </c>
      <c r="P196" s="2">
        <v>18.140899999999998</v>
      </c>
      <c r="Q196" s="2">
        <v>43.677999999999997</v>
      </c>
      <c r="R196" s="2">
        <v>77.430199999999999</v>
      </c>
      <c r="S196" s="2">
        <v>95.899199999999993</v>
      </c>
      <c r="T196" s="2"/>
      <c r="U196" s="2">
        <v>94.4405</v>
      </c>
      <c r="V196" s="2"/>
      <c r="W196" s="2"/>
      <c r="X196" s="2"/>
      <c r="Y196" s="2"/>
      <c r="Z196" s="2">
        <v>27.76</v>
      </c>
      <c r="AA196" s="2">
        <v>24.2454</v>
      </c>
      <c r="AB196" s="2">
        <v>36.131900000000002</v>
      </c>
      <c r="AC196" s="2">
        <v>20.339300000000001</v>
      </c>
      <c r="AD196" s="2"/>
      <c r="AE196" s="2"/>
      <c r="AF196" s="2"/>
      <c r="AG196" s="2">
        <v>89.630600000000001</v>
      </c>
      <c r="AH196" s="2">
        <v>35.925899999999999</v>
      </c>
      <c r="AI196" s="2"/>
      <c r="AJ196" s="2"/>
      <c r="AK196" s="2"/>
    </row>
    <row r="197" spans="2:37">
      <c r="B197" s="128">
        <v>191</v>
      </c>
      <c r="C197" s="2">
        <f t="shared" si="2"/>
        <v>19.100000000000001</v>
      </c>
      <c r="D197" s="2">
        <v>23.782800000000002</v>
      </c>
      <c r="E197" s="2">
        <v>37.322200000000002</v>
      </c>
      <c r="F197" s="2">
        <v>33.1111</v>
      </c>
      <c r="G197" s="2">
        <v>42.933300000000003</v>
      </c>
      <c r="H197" s="2">
        <v>42.614800000000002</v>
      </c>
      <c r="I197" s="2">
        <v>43.496299999999998</v>
      </c>
      <c r="J197" s="2">
        <v>42.837000000000003</v>
      </c>
      <c r="K197" s="2">
        <v>31.677800000000001</v>
      </c>
      <c r="L197" s="2">
        <v>41.8</v>
      </c>
      <c r="M197" s="2"/>
      <c r="N197" s="2"/>
      <c r="O197" s="2">
        <v>54.697499999999998</v>
      </c>
      <c r="P197" s="2">
        <v>16.058199999999999</v>
      </c>
      <c r="Q197" s="2">
        <v>44.643000000000001</v>
      </c>
      <c r="R197" s="2">
        <v>73.930199999999999</v>
      </c>
      <c r="S197" s="2">
        <v>91.596900000000005</v>
      </c>
      <c r="T197" s="2"/>
      <c r="U197" s="2">
        <v>93.988100000000003</v>
      </c>
      <c r="V197" s="2"/>
      <c r="W197" s="2"/>
      <c r="X197" s="2"/>
      <c r="Y197" s="2"/>
      <c r="Z197" s="2">
        <v>24.933299999999999</v>
      </c>
      <c r="AA197" s="2">
        <v>23.415099999999999</v>
      </c>
      <c r="AB197" s="2">
        <v>35.443600000000004</v>
      </c>
      <c r="AC197" s="2">
        <v>19.573599999999999</v>
      </c>
      <c r="AD197" s="2"/>
      <c r="AE197" s="2"/>
      <c r="AF197" s="2"/>
      <c r="AG197" s="2">
        <v>91.1952</v>
      </c>
      <c r="AH197" s="2">
        <v>36.074100000000001</v>
      </c>
      <c r="AI197" s="2"/>
      <c r="AJ197" s="2"/>
      <c r="AK197" s="2"/>
    </row>
    <row r="198" spans="2:37">
      <c r="B198" s="128">
        <v>192</v>
      </c>
      <c r="C198" s="2">
        <f t="shared" si="2"/>
        <v>19.2</v>
      </c>
      <c r="D198" s="2">
        <v>22.473099999999999</v>
      </c>
      <c r="E198" s="2">
        <v>38.577800000000003</v>
      </c>
      <c r="F198" s="2">
        <v>33.922199999999997</v>
      </c>
      <c r="G198" s="2">
        <v>42.811100000000003</v>
      </c>
      <c r="H198" s="2">
        <v>43.811100000000003</v>
      </c>
      <c r="I198" s="2">
        <v>44.359299999999998</v>
      </c>
      <c r="J198" s="2">
        <v>43.1</v>
      </c>
      <c r="K198" s="2">
        <v>31.666699999999999</v>
      </c>
      <c r="L198" s="2">
        <v>40.281500000000001</v>
      </c>
      <c r="M198" s="2"/>
      <c r="N198" s="2"/>
      <c r="O198" s="2">
        <v>57.090600000000002</v>
      </c>
      <c r="P198" s="2"/>
      <c r="Q198" s="2">
        <v>45.305999999999997</v>
      </c>
      <c r="R198" s="2">
        <v>68.972899999999996</v>
      </c>
      <c r="S198" s="2">
        <v>79.876000000000005</v>
      </c>
      <c r="T198" s="2"/>
      <c r="U198" s="2">
        <v>93.980199999999996</v>
      </c>
      <c r="V198" s="2"/>
      <c r="W198" s="2"/>
      <c r="X198" s="2"/>
      <c r="Y198" s="2"/>
      <c r="Z198" s="2">
        <v>21.7973</v>
      </c>
      <c r="AA198" s="2">
        <v>22.920200000000001</v>
      </c>
      <c r="AB198" s="2">
        <v>34.923299999999998</v>
      </c>
      <c r="AC198" s="2">
        <v>18.981999999999999</v>
      </c>
      <c r="AD198" s="2"/>
      <c r="AE198" s="2"/>
      <c r="AF198" s="2"/>
      <c r="AG198" s="2">
        <v>89.285300000000007</v>
      </c>
      <c r="AH198" s="2">
        <v>36.633699999999997</v>
      </c>
      <c r="AI198" s="2"/>
      <c r="AJ198" s="2"/>
      <c r="AK198" s="2"/>
    </row>
    <row r="199" spans="2:37">
      <c r="B199" s="128">
        <v>193</v>
      </c>
      <c r="C199" s="2">
        <f t="shared" ref="C199:C262" si="3">B199/10</f>
        <v>19.3</v>
      </c>
      <c r="D199" s="2">
        <v>22.217199999999998</v>
      </c>
      <c r="E199" s="2">
        <v>40.014800000000001</v>
      </c>
      <c r="F199" s="2">
        <v>34.192599999999999</v>
      </c>
      <c r="G199" s="2">
        <v>43.5593</v>
      </c>
      <c r="H199" s="2">
        <v>44.022199999999998</v>
      </c>
      <c r="I199" s="2">
        <v>42.955599999999997</v>
      </c>
      <c r="J199" s="2">
        <v>43.137</v>
      </c>
      <c r="K199" s="2">
        <v>32.1815</v>
      </c>
      <c r="L199" s="2">
        <v>38.762999999999998</v>
      </c>
      <c r="M199" s="2"/>
      <c r="N199" s="2"/>
      <c r="O199" s="2">
        <v>56.893099999999997</v>
      </c>
      <c r="P199" s="2"/>
      <c r="Q199" s="2">
        <v>43.662999999999997</v>
      </c>
      <c r="R199" s="2">
        <v>65.325599999999994</v>
      </c>
      <c r="S199" s="2">
        <v>55.709299999999999</v>
      </c>
      <c r="T199" s="2"/>
      <c r="U199" s="2">
        <v>93.837299999999999</v>
      </c>
      <c r="V199" s="2"/>
      <c r="W199" s="2"/>
      <c r="X199" s="2"/>
      <c r="Y199" s="2"/>
      <c r="Z199" s="2">
        <v>18.109300000000001</v>
      </c>
      <c r="AA199" s="2">
        <v>23.1084</v>
      </c>
      <c r="AB199" s="2">
        <v>35.374099999999999</v>
      </c>
      <c r="AC199" s="2">
        <v>18.579599999999999</v>
      </c>
      <c r="AD199" s="2"/>
      <c r="AE199" s="2"/>
      <c r="AF199" s="2"/>
      <c r="AG199" s="2">
        <v>86.018000000000001</v>
      </c>
      <c r="AH199" s="2">
        <v>37.082299999999996</v>
      </c>
      <c r="AI199" s="2"/>
      <c r="AJ199" s="2"/>
      <c r="AK199" s="2"/>
    </row>
    <row r="200" spans="2:37">
      <c r="B200" s="128">
        <v>194</v>
      </c>
      <c r="C200" s="2">
        <f t="shared" si="3"/>
        <v>19.399999999999999</v>
      </c>
      <c r="D200" s="2">
        <v>20.728999999999999</v>
      </c>
      <c r="E200" s="2">
        <v>41.477800000000002</v>
      </c>
      <c r="F200" s="2">
        <v>33.929600000000001</v>
      </c>
      <c r="G200" s="2">
        <v>43.551900000000003</v>
      </c>
      <c r="H200" s="2">
        <v>42.396299999999997</v>
      </c>
      <c r="I200" s="2">
        <v>40.5259</v>
      </c>
      <c r="J200" s="2">
        <v>43.118499999999997</v>
      </c>
      <c r="K200" s="2">
        <v>32.503700000000002</v>
      </c>
      <c r="L200" s="2">
        <v>37.8444</v>
      </c>
      <c r="M200" s="2"/>
      <c r="N200" s="2"/>
      <c r="O200" s="2">
        <v>58.070700000000002</v>
      </c>
      <c r="P200" s="2"/>
      <c r="Q200" s="2">
        <v>43.252000000000002</v>
      </c>
      <c r="R200" s="2">
        <v>60.189900000000002</v>
      </c>
      <c r="S200" s="2">
        <v>41.751899999999999</v>
      </c>
      <c r="T200" s="2"/>
      <c r="U200" s="2">
        <v>93.527799999999999</v>
      </c>
      <c r="V200" s="2"/>
      <c r="W200" s="2"/>
      <c r="X200" s="2"/>
      <c r="Y200" s="2"/>
      <c r="Z200" s="2"/>
      <c r="AA200" s="2">
        <v>23.460100000000001</v>
      </c>
      <c r="AB200" s="2">
        <v>35.273400000000002</v>
      </c>
      <c r="AC200" s="2">
        <v>18.342300000000002</v>
      </c>
      <c r="AD200" s="2"/>
      <c r="AE200" s="2"/>
      <c r="AF200" s="2"/>
      <c r="AG200" s="2">
        <v>85.717699999999994</v>
      </c>
      <c r="AH200" s="2">
        <v>37.411499999999997</v>
      </c>
      <c r="AI200" s="2"/>
      <c r="AJ200" s="2"/>
      <c r="AK200" s="2"/>
    </row>
    <row r="201" spans="2:37">
      <c r="B201" s="128">
        <v>195</v>
      </c>
      <c r="C201" s="2">
        <f t="shared" si="3"/>
        <v>19.5</v>
      </c>
      <c r="D201" s="2">
        <v>19.718299999999999</v>
      </c>
      <c r="E201" s="2">
        <v>42.677799999999998</v>
      </c>
      <c r="F201" s="2">
        <v>33.740699999999997</v>
      </c>
      <c r="G201" s="2">
        <v>43.2926</v>
      </c>
      <c r="H201" s="2">
        <v>40.270400000000002</v>
      </c>
      <c r="I201" s="2">
        <v>41.325899999999997</v>
      </c>
      <c r="J201" s="2">
        <v>42.729599999999998</v>
      </c>
      <c r="K201" s="2">
        <v>32.881500000000003</v>
      </c>
      <c r="L201" s="2">
        <v>37.607399999999998</v>
      </c>
      <c r="M201" s="2"/>
      <c r="N201" s="2"/>
      <c r="O201" s="2">
        <v>60.041699999999999</v>
      </c>
      <c r="P201" s="2"/>
      <c r="Q201" s="2">
        <v>43.725000000000001</v>
      </c>
      <c r="R201" s="2">
        <v>55.131799999999998</v>
      </c>
      <c r="S201" s="2">
        <v>32.073599999999999</v>
      </c>
      <c r="T201" s="2"/>
      <c r="U201" s="2">
        <v>92.785700000000006</v>
      </c>
      <c r="V201" s="2"/>
      <c r="W201" s="2"/>
      <c r="X201" s="2"/>
      <c r="Y201" s="2"/>
      <c r="Z201" s="2"/>
      <c r="AA201" s="2">
        <v>23.0961</v>
      </c>
      <c r="AB201" s="2">
        <v>34.414900000000003</v>
      </c>
      <c r="AC201" s="2">
        <v>18.345300000000002</v>
      </c>
      <c r="AD201" s="2"/>
      <c r="AE201" s="2"/>
      <c r="AF201" s="2"/>
      <c r="AG201" s="2">
        <v>85.102099999999993</v>
      </c>
      <c r="AH201" s="2">
        <v>37.695500000000003</v>
      </c>
      <c r="AI201" s="2"/>
      <c r="AJ201" s="2"/>
      <c r="AK201" s="2"/>
    </row>
    <row r="202" spans="2:37">
      <c r="B202" s="128">
        <v>196</v>
      </c>
      <c r="C202" s="2">
        <f t="shared" si="3"/>
        <v>19.600000000000001</v>
      </c>
      <c r="D202" s="2">
        <v>18.6538</v>
      </c>
      <c r="E202" s="2">
        <v>42.929600000000001</v>
      </c>
      <c r="F202" s="2">
        <v>33.874099999999999</v>
      </c>
      <c r="G202" s="2">
        <v>42.688899999999997</v>
      </c>
      <c r="H202" s="2">
        <v>38.840699999999998</v>
      </c>
      <c r="I202" s="2">
        <v>41.222200000000001</v>
      </c>
      <c r="J202" s="2">
        <v>42.014800000000001</v>
      </c>
      <c r="K202" s="2">
        <v>33.296300000000002</v>
      </c>
      <c r="L202" s="2">
        <v>37.881500000000003</v>
      </c>
      <c r="M202" s="2"/>
      <c r="N202" s="2"/>
      <c r="O202" s="2">
        <v>59.712000000000003</v>
      </c>
      <c r="P202" s="2"/>
      <c r="Q202" s="2">
        <v>44.802</v>
      </c>
      <c r="R202" s="2">
        <v>51.162799999999997</v>
      </c>
      <c r="S202" s="2">
        <v>25.538799999999998</v>
      </c>
      <c r="T202" s="2"/>
      <c r="U202" s="2">
        <v>91.841300000000004</v>
      </c>
      <c r="V202" s="2"/>
      <c r="W202" s="2"/>
      <c r="X202" s="2"/>
      <c r="Y202" s="2"/>
      <c r="Z202" s="2"/>
      <c r="AA202" s="2">
        <v>22.032699999999998</v>
      </c>
      <c r="AB202" s="2">
        <v>33.690600000000003</v>
      </c>
      <c r="AC202" s="2">
        <v>18.4114</v>
      </c>
      <c r="AD202" s="2"/>
      <c r="AE202" s="2"/>
      <c r="AF202" s="2"/>
      <c r="AG202" s="2">
        <v>86.345299999999995</v>
      </c>
      <c r="AH202" s="2">
        <v>37.349800000000002</v>
      </c>
      <c r="AI202" s="2"/>
      <c r="AJ202" s="2"/>
      <c r="AK202" s="2"/>
    </row>
    <row r="203" spans="2:37">
      <c r="B203" s="128">
        <v>197</v>
      </c>
      <c r="C203" s="2">
        <f t="shared" si="3"/>
        <v>19.7</v>
      </c>
      <c r="D203" s="2">
        <v>17.976299999999998</v>
      </c>
      <c r="E203" s="2">
        <v>42.985199999999999</v>
      </c>
      <c r="F203" s="2">
        <v>34.4407</v>
      </c>
      <c r="G203" s="2">
        <v>42.9741</v>
      </c>
      <c r="H203" s="2">
        <v>38.392600000000002</v>
      </c>
      <c r="I203" s="2">
        <v>39.563000000000002</v>
      </c>
      <c r="J203" s="2">
        <v>40.907400000000003</v>
      </c>
      <c r="K203" s="2">
        <v>33.936999999999998</v>
      </c>
      <c r="L203" s="2">
        <v>38.299999999999997</v>
      </c>
      <c r="M203" s="2"/>
      <c r="N203" s="2"/>
      <c r="O203" s="2">
        <v>60.146700000000003</v>
      </c>
      <c r="P203" s="2"/>
      <c r="Q203" s="2">
        <v>45.372</v>
      </c>
      <c r="R203" s="2">
        <v>48.306199999999997</v>
      </c>
      <c r="S203" s="2">
        <v>18.387599999999999</v>
      </c>
      <c r="T203" s="2"/>
      <c r="U203" s="2">
        <v>91.492099999999994</v>
      </c>
      <c r="V203" s="2"/>
      <c r="W203" s="2"/>
      <c r="X203" s="2"/>
      <c r="Y203" s="2"/>
      <c r="Z203" s="2"/>
      <c r="AA203" s="2">
        <v>21.973400000000002</v>
      </c>
      <c r="AB203" s="2">
        <v>33.438899999999997</v>
      </c>
      <c r="AC203" s="2">
        <v>18.7117</v>
      </c>
      <c r="AD203" s="2"/>
      <c r="AE203" s="2"/>
      <c r="AF203" s="2"/>
      <c r="AG203" s="2">
        <v>85.552599999999998</v>
      </c>
      <c r="AH203" s="2">
        <v>37.510300000000001</v>
      </c>
      <c r="AI203" s="2"/>
      <c r="AJ203" s="2"/>
      <c r="AK203" s="2"/>
    </row>
    <row r="204" spans="2:37">
      <c r="B204" s="128">
        <v>198</v>
      </c>
      <c r="C204" s="2">
        <f t="shared" si="3"/>
        <v>19.8</v>
      </c>
      <c r="D204" s="2">
        <v>17.2258</v>
      </c>
      <c r="E204" s="2">
        <v>43.148099999999999</v>
      </c>
      <c r="F204" s="2">
        <v>35.396299999999997</v>
      </c>
      <c r="G204" s="2">
        <v>41.496299999999998</v>
      </c>
      <c r="H204" s="2">
        <v>38.685200000000002</v>
      </c>
      <c r="I204" s="2">
        <v>39.574100000000001</v>
      </c>
      <c r="J204" s="2">
        <v>40.533299999999997</v>
      </c>
      <c r="K204" s="2">
        <v>34.837000000000003</v>
      </c>
      <c r="L204" s="2">
        <v>38.077800000000003</v>
      </c>
      <c r="M204" s="2"/>
      <c r="N204" s="2"/>
      <c r="O204" s="2">
        <v>61.045299999999997</v>
      </c>
      <c r="P204" s="2"/>
      <c r="Q204" s="2">
        <v>47.829000000000001</v>
      </c>
      <c r="R204" s="2"/>
      <c r="S204" s="2"/>
      <c r="T204" s="2"/>
      <c r="U204" s="2">
        <v>90.845200000000006</v>
      </c>
      <c r="V204" s="2"/>
      <c r="W204" s="2"/>
      <c r="X204" s="2"/>
      <c r="Y204" s="2"/>
      <c r="Z204" s="2"/>
      <c r="AA204" s="2">
        <v>22.040900000000001</v>
      </c>
      <c r="AB204" s="2">
        <v>33.426900000000003</v>
      </c>
      <c r="AC204" s="2">
        <v>18.861899999999999</v>
      </c>
      <c r="AD204" s="2"/>
      <c r="AE204" s="2"/>
      <c r="AF204" s="2"/>
      <c r="AG204" s="2">
        <v>87.2102</v>
      </c>
      <c r="AH204" s="2">
        <v>37.683100000000003</v>
      </c>
      <c r="AI204" s="2"/>
      <c r="AJ204" s="2"/>
      <c r="AK204" s="2"/>
    </row>
    <row r="205" spans="2:37">
      <c r="B205" s="128">
        <v>199</v>
      </c>
      <c r="C205" s="2">
        <f t="shared" si="3"/>
        <v>19.899999999999999</v>
      </c>
      <c r="D205" s="2">
        <v>16.5806</v>
      </c>
      <c r="E205" s="2">
        <v>43.407400000000003</v>
      </c>
      <c r="F205" s="2">
        <v>35.614800000000002</v>
      </c>
      <c r="G205" s="2">
        <v>41.2333</v>
      </c>
      <c r="H205" s="2">
        <v>39.777799999999999</v>
      </c>
      <c r="I205" s="2">
        <v>39.6111</v>
      </c>
      <c r="J205" s="2">
        <v>40.481499999999997</v>
      </c>
      <c r="K205" s="2">
        <v>35.477800000000002</v>
      </c>
      <c r="L205" s="2">
        <v>37.192599999999999</v>
      </c>
      <c r="M205" s="2"/>
      <c r="N205" s="2"/>
      <c r="O205" s="2">
        <v>60.291699999999999</v>
      </c>
      <c r="P205" s="2"/>
      <c r="Q205" s="2">
        <v>48.027000000000001</v>
      </c>
      <c r="R205" s="2"/>
      <c r="S205" s="2"/>
      <c r="T205" s="2"/>
      <c r="U205" s="2">
        <v>90.896799999999999</v>
      </c>
      <c r="V205" s="2"/>
      <c r="W205" s="2"/>
      <c r="X205" s="2"/>
      <c r="Y205" s="2"/>
      <c r="Z205" s="2"/>
      <c r="AA205" s="2">
        <v>22.2638</v>
      </c>
      <c r="AB205" s="2">
        <v>32.858499999999999</v>
      </c>
      <c r="AC205" s="2">
        <v>18.417400000000001</v>
      </c>
      <c r="AD205" s="2"/>
      <c r="AE205" s="2"/>
      <c r="AF205" s="2"/>
      <c r="AG205" s="2">
        <v>88.111099999999993</v>
      </c>
      <c r="AH205" s="2">
        <v>37.856000000000002</v>
      </c>
      <c r="AI205" s="2"/>
      <c r="AJ205" s="2"/>
      <c r="AK205" s="2"/>
    </row>
    <row r="206" spans="2:37">
      <c r="B206" s="128">
        <v>200</v>
      </c>
      <c r="C206" s="2">
        <f t="shared" si="3"/>
        <v>20</v>
      </c>
      <c r="D206" s="2">
        <v>14.4602</v>
      </c>
      <c r="E206" s="2">
        <v>43.740699999999997</v>
      </c>
      <c r="F206" s="2">
        <v>35.748100000000001</v>
      </c>
      <c r="G206" s="2">
        <v>40.551900000000003</v>
      </c>
      <c r="H206" s="2">
        <v>41.048099999999998</v>
      </c>
      <c r="I206" s="2">
        <v>38.711100000000002</v>
      </c>
      <c r="J206" s="2">
        <v>40.063000000000002</v>
      </c>
      <c r="K206" s="2">
        <v>35.455599999999997</v>
      </c>
      <c r="L206" s="2">
        <v>36.2667</v>
      </c>
      <c r="M206" s="2"/>
      <c r="N206" s="2"/>
      <c r="O206" s="2">
        <v>60.262700000000002</v>
      </c>
      <c r="P206" s="2"/>
      <c r="Q206" s="2">
        <v>49.887999999999998</v>
      </c>
      <c r="R206" s="2"/>
      <c r="S206" s="2"/>
      <c r="T206" s="2"/>
      <c r="U206" s="2">
        <v>91.527799999999999</v>
      </c>
      <c r="V206" s="2"/>
      <c r="W206" s="2"/>
      <c r="X206" s="2"/>
      <c r="Y206" s="2"/>
      <c r="Z206" s="2"/>
      <c r="AA206" s="2">
        <v>22.7669</v>
      </c>
      <c r="AB206" s="2">
        <v>32.558799999999998</v>
      </c>
      <c r="AC206" s="2"/>
      <c r="AD206" s="2"/>
      <c r="AE206" s="2"/>
      <c r="AF206" s="2"/>
      <c r="AG206" s="2">
        <v>86.276300000000006</v>
      </c>
      <c r="AH206" s="2">
        <v>38.230499999999999</v>
      </c>
      <c r="AI206" s="2"/>
      <c r="AJ206" s="2"/>
      <c r="AK206" s="2"/>
    </row>
    <row r="207" spans="2:37">
      <c r="B207" s="128">
        <v>201</v>
      </c>
      <c r="C207" s="2">
        <f t="shared" si="3"/>
        <v>20.100000000000001</v>
      </c>
      <c r="D207" s="2">
        <v>11.980600000000001</v>
      </c>
      <c r="E207" s="2">
        <v>43.866700000000002</v>
      </c>
      <c r="F207" s="2">
        <v>36.359299999999998</v>
      </c>
      <c r="G207" s="2">
        <v>39.411099999999998</v>
      </c>
      <c r="H207" s="2">
        <v>42.107399999999998</v>
      </c>
      <c r="I207" s="2">
        <v>36.692599999999999</v>
      </c>
      <c r="J207" s="2">
        <v>39.718499999999999</v>
      </c>
      <c r="K207" s="2">
        <v>35.514800000000001</v>
      </c>
      <c r="L207" s="2">
        <v>35.548099999999998</v>
      </c>
      <c r="M207" s="2"/>
      <c r="N207" s="2"/>
      <c r="O207" s="2">
        <v>60.284399999999998</v>
      </c>
      <c r="P207" s="2"/>
      <c r="Q207" s="2">
        <v>49.414999999999999</v>
      </c>
      <c r="R207" s="2"/>
      <c r="S207" s="2"/>
      <c r="T207" s="2"/>
      <c r="U207" s="2">
        <v>91.654799999999994</v>
      </c>
      <c r="V207" s="2"/>
      <c r="W207" s="2"/>
      <c r="X207" s="2"/>
      <c r="Y207" s="2"/>
      <c r="Z207" s="2"/>
      <c r="AA207" s="2">
        <v>23.494900000000001</v>
      </c>
      <c r="AB207" s="2">
        <v>32.645099999999999</v>
      </c>
      <c r="AC207" s="2"/>
      <c r="AD207" s="2"/>
      <c r="AE207" s="2"/>
      <c r="AF207" s="2"/>
      <c r="AG207" s="2">
        <v>84.582599999999999</v>
      </c>
      <c r="AH207" s="2">
        <v>38.238700000000001</v>
      </c>
      <c r="AI207" s="2"/>
      <c r="AJ207" s="2"/>
      <c r="AK207" s="2"/>
    </row>
    <row r="208" spans="2:37">
      <c r="B208" s="128">
        <v>202</v>
      </c>
      <c r="C208" s="2">
        <f t="shared" si="3"/>
        <v>20.2</v>
      </c>
      <c r="D208" s="2">
        <v>11.129</v>
      </c>
      <c r="E208" s="2">
        <v>43.870399999999997</v>
      </c>
      <c r="F208" s="2">
        <v>36.762999999999998</v>
      </c>
      <c r="G208" s="2">
        <v>39.170400000000001</v>
      </c>
      <c r="H208" s="2">
        <v>43.262999999999998</v>
      </c>
      <c r="I208" s="2">
        <v>37.855600000000003</v>
      </c>
      <c r="J208" s="2">
        <v>39.222200000000001</v>
      </c>
      <c r="K208" s="2">
        <v>35.833300000000001</v>
      </c>
      <c r="L208" s="2">
        <v>35.262999999999998</v>
      </c>
      <c r="M208" s="2"/>
      <c r="N208" s="2"/>
      <c r="O208" s="2">
        <v>59.061599999999999</v>
      </c>
      <c r="P208" s="2"/>
      <c r="Q208" s="2">
        <v>50.631999999999998</v>
      </c>
      <c r="R208" s="2"/>
      <c r="S208" s="2"/>
      <c r="T208" s="2"/>
      <c r="U208" s="2">
        <v>91.095200000000006</v>
      </c>
      <c r="V208" s="2"/>
      <c r="W208" s="2"/>
      <c r="X208" s="2"/>
      <c r="Y208" s="2"/>
      <c r="Z208" s="2"/>
      <c r="AA208" s="2">
        <v>22.912099999999999</v>
      </c>
      <c r="AB208" s="2">
        <v>31.973600000000001</v>
      </c>
      <c r="AC208" s="2"/>
      <c r="AD208" s="2"/>
      <c r="AE208" s="2"/>
      <c r="AF208" s="2"/>
      <c r="AG208" s="2">
        <v>86.012</v>
      </c>
      <c r="AH208" s="2">
        <v>37.6008</v>
      </c>
      <c r="AI208" s="2"/>
      <c r="AJ208" s="2"/>
      <c r="AK208" s="2"/>
    </row>
    <row r="209" spans="2:37">
      <c r="B209" s="128">
        <v>203</v>
      </c>
      <c r="C209" s="2">
        <f t="shared" si="3"/>
        <v>20.3</v>
      </c>
      <c r="D209" s="2">
        <v>9.7118000000000002</v>
      </c>
      <c r="E209" s="2">
        <v>44.070399999999999</v>
      </c>
      <c r="F209" s="2">
        <v>36.892600000000002</v>
      </c>
      <c r="G209" s="2">
        <v>39.1556</v>
      </c>
      <c r="H209" s="2">
        <v>43.148099999999999</v>
      </c>
      <c r="I209" s="2">
        <v>37.933300000000003</v>
      </c>
      <c r="J209" s="2">
        <v>38.751899999999999</v>
      </c>
      <c r="K209" s="2">
        <v>36.470399999999998</v>
      </c>
      <c r="L209" s="2">
        <v>35.174100000000003</v>
      </c>
      <c r="M209" s="2"/>
      <c r="N209" s="2"/>
      <c r="O209" s="2">
        <v>58.771700000000003</v>
      </c>
      <c r="P209" s="2"/>
      <c r="Q209" s="2">
        <v>52.426000000000002</v>
      </c>
      <c r="R209" s="2"/>
      <c r="S209" s="2"/>
      <c r="T209" s="2"/>
      <c r="U209" s="2">
        <v>89.234099999999998</v>
      </c>
      <c r="V209" s="2"/>
      <c r="W209" s="2"/>
      <c r="X209" s="2"/>
      <c r="Y209" s="2"/>
      <c r="Z209" s="2"/>
      <c r="AA209" s="2">
        <v>22.82</v>
      </c>
      <c r="AB209" s="2">
        <v>30.923300000000001</v>
      </c>
      <c r="AC209" s="2"/>
      <c r="AD209" s="2"/>
      <c r="AE209" s="2"/>
      <c r="AF209" s="2"/>
      <c r="AG209" s="2">
        <v>90.909899999999993</v>
      </c>
      <c r="AH209" s="2">
        <v>37.094700000000003</v>
      </c>
      <c r="AI209" s="2"/>
      <c r="AJ209" s="2"/>
      <c r="AK209" s="2"/>
    </row>
    <row r="210" spans="2:37">
      <c r="B210" s="128">
        <v>204</v>
      </c>
      <c r="C210" s="2">
        <f t="shared" si="3"/>
        <v>20.399999999999999</v>
      </c>
      <c r="D210" s="2">
        <v>7.2451999999999996</v>
      </c>
      <c r="E210" s="2">
        <v>44.581499999999998</v>
      </c>
      <c r="F210" s="2">
        <v>37.188899999999997</v>
      </c>
      <c r="G210" s="2">
        <v>39.092599999999997</v>
      </c>
      <c r="H210" s="2">
        <v>42.459299999999999</v>
      </c>
      <c r="I210" s="2">
        <v>36.314799999999998</v>
      </c>
      <c r="J210" s="2">
        <v>38.429600000000001</v>
      </c>
      <c r="K210" s="2">
        <v>37.018500000000003</v>
      </c>
      <c r="L210" s="2">
        <v>35.596299999999999</v>
      </c>
      <c r="M210" s="2"/>
      <c r="N210" s="2"/>
      <c r="O210" s="2">
        <v>57.808</v>
      </c>
      <c r="P210" s="2"/>
      <c r="Q210" s="2">
        <v>53.55</v>
      </c>
      <c r="R210" s="2"/>
      <c r="S210" s="2"/>
      <c r="T210" s="2"/>
      <c r="U210" s="2">
        <v>87.222200000000001</v>
      </c>
      <c r="V210" s="2"/>
      <c r="W210" s="2"/>
      <c r="X210" s="2"/>
      <c r="Y210" s="2"/>
      <c r="Z210" s="2"/>
      <c r="AA210" s="2">
        <v>22.942699999999999</v>
      </c>
      <c r="AB210" s="2">
        <v>29.2182</v>
      </c>
      <c r="AC210" s="2"/>
      <c r="AD210" s="2"/>
      <c r="AE210" s="2"/>
      <c r="AF210" s="2"/>
      <c r="AG210" s="2">
        <v>87.027000000000001</v>
      </c>
      <c r="AH210" s="2">
        <v>36.6008</v>
      </c>
      <c r="AI210" s="2"/>
      <c r="AJ210" s="2"/>
      <c r="AK210" s="2"/>
    </row>
    <row r="211" spans="2:37">
      <c r="B211" s="128">
        <v>205</v>
      </c>
      <c r="C211" s="2">
        <f t="shared" si="3"/>
        <v>20.5</v>
      </c>
      <c r="D211" s="2">
        <v>4.9957000000000003</v>
      </c>
      <c r="E211" s="2">
        <v>45.259300000000003</v>
      </c>
      <c r="F211" s="2">
        <v>36.955599999999997</v>
      </c>
      <c r="G211" s="2">
        <v>38.859299999999998</v>
      </c>
      <c r="H211" s="2">
        <v>40.725900000000003</v>
      </c>
      <c r="I211" s="2">
        <v>34.581499999999998</v>
      </c>
      <c r="J211" s="2">
        <v>38.166699999999999</v>
      </c>
      <c r="K211" s="2">
        <v>37.803699999999999</v>
      </c>
      <c r="L211" s="2">
        <v>36.214799999999997</v>
      </c>
      <c r="M211" s="2"/>
      <c r="N211" s="2"/>
      <c r="O211" s="2">
        <v>56.925699999999999</v>
      </c>
      <c r="P211" s="2"/>
      <c r="Q211" s="2">
        <v>51.088999999999999</v>
      </c>
      <c r="R211" s="2"/>
      <c r="S211" s="2"/>
      <c r="T211" s="2"/>
      <c r="U211" s="2">
        <v>85.857100000000003</v>
      </c>
      <c r="V211" s="2"/>
      <c r="W211" s="2"/>
      <c r="X211" s="2"/>
      <c r="Y211" s="2"/>
      <c r="Z211" s="2"/>
      <c r="AA211" s="2">
        <v>23.5746</v>
      </c>
      <c r="AB211" s="2">
        <v>26.9664</v>
      </c>
      <c r="AC211" s="2"/>
      <c r="AD211" s="2"/>
      <c r="AE211" s="2"/>
      <c r="AF211" s="2"/>
      <c r="AG211" s="2">
        <v>86.054100000000005</v>
      </c>
      <c r="AH211" s="2">
        <v>36.818899999999999</v>
      </c>
      <c r="AI211" s="2"/>
      <c r="AJ211" s="2"/>
      <c r="AK211" s="2"/>
    </row>
    <row r="212" spans="2:37">
      <c r="B212" s="128">
        <v>206</v>
      </c>
      <c r="C212" s="2">
        <f t="shared" si="3"/>
        <v>20.6</v>
      </c>
      <c r="D212" s="2">
        <v>3.6107999999999998</v>
      </c>
      <c r="E212" s="2">
        <v>45.9148</v>
      </c>
      <c r="F212" s="2">
        <v>36.851900000000001</v>
      </c>
      <c r="G212" s="2">
        <v>38.333300000000001</v>
      </c>
      <c r="H212" s="2">
        <v>39.751899999999999</v>
      </c>
      <c r="I212" s="2">
        <v>35.662999999999997</v>
      </c>
      <c r="J212" s="2">
        <v>37.503700000000002</v>
      </c>
      <c r="K212" s="2">
        <v>38.751899999999999</v>
      </c>
      <c r="L212" s="2">
        <v>36.096299999999999</v>
      </c>
      <c r="M212" s="2"/>
      <c r="N212" s="2"/>
      <c r="O212" s="2">
        <v>56.780799999999999</v>
      </c>
      <c r="P212" s="2"/>
      <c r="Q212" s="2">
        <v>51.279000000000003</v>
      </c>
      <c r="R212" s="2"/>
      <c r="S212" s="2"/>
      <c r="T212" s="2"/>
      <c r="U212" s="2">
        <v>84.507900000000006</v>
      </c>
      <c r="V212" s="2"/>
      <c r="W212" s="2"/>
      <c r="X212" s="2"/>
      <c r="Y212" s="2"/>
      <c r="Z212" s="2"/>
      <c r="AA212" s="2">
        <v>23.936599999999999</v>
      </c>
      <c r="AB212" s="2">
        <v>23.935300000000002</v>
      </c>
      <c r="AC212" s="2"/>
      <c r="AD212" s="2"/>
      <c r="AE212" s="2"/>
      <c r="AF212" s="2"/>
      <c r="AG212" s="2">
        <v>85.252300000000005</v>
      </c>
      <c r="AH212" s="2">
        <v>37.3992</v>
      </c>
      <c r="AI212" s="2"/>
      <c r="AJ212" s="2"/>
      <c r="AK212" s="2"/>
    </row>
    <row r="213" spans="2:37">
      <c r="B213" s="128">
        <v>207</v>
      </c>
      <c r="C213" s="2">
        <f t="shared" si="3"/>
        <v>20.7</v>
      </c>
      <c r="D213" s="2"/>
      <c r="E213" s="2">
        <v>46.481499999999997</v>
      </c>
      <c r="F213" s="2">
        <v>36.955599999999997</v>
      </c>
      <c r="G213" s="2">
        <v>37.925899999999999</v>
      </c>
      <c r="H213" s="2">
        <v>39.5</v>
      </c>
      <c r="I213" s="2">
        <v>36.103700000000003</v>
      </c>
      <c r="J213" s="2">
        <v>36.855600000000003</v>
      </c>
      <c r="K213" s="2">
        <v>39.074100000000001</v>
      </c>
      <c r="L213" s="2">
        <v>35.566699999999997</v>
      </c>
      <c r="M213" s="2"/>
      <c r="N213" s="2"/>
      <c r="O213" s="2">
        <v>56.753599999999999</v>
      </c>
      <c r="P213" s="2"/>
      <c r="Q213" s="2">
        <v>54.256</v>
      </c>
      <c r="R213" s="2"/>
      <c r="S213" s="2"/>
      <c r="T213" s="2"/>
      <c r="U213" s="2">
        <v>83.507900000000006</v>
      </c>
      <c r="V213" s="2"/>
      <c r="W213" s="2"/>
      <c r="X213" s="2"/>
      <c r="Y213" s="2"/>
      <c r="Z213" s="2"/>
      <c r="AA213" s="2">
        <v>23.617599999999999</v>
      </c>
      <c r="AB213" s="2">
        <v>21.038399999999999</v>
      </c>
      <c r="AC213" s="2"/>
      <c r="AD213" s="2"/>
      <c r="AE213" s="2"/>
      <c r="AF213" s="2"/>
      <c r="AG213" s="2">
        <v>84.171199999999999</v>
      </c>
      <c r="AH213" s="2">
        <v>38.518500000000003</v>
      </c>
      <c r="AI213" s="2"/>
      <c r="AJ213" s="2"/>
      <c r="AK213" s="2"/>
    </row>
    <row r="214" spans="2:37">
      <c r="B214" s="128">
        <v>208</v>
      </c>
      <c r="C214" s="2">
        <f t="shared" si="3"/>
        <v>20.8</v>
      </c>
      <c r="D214" s="2"/>
      <c r="E214" s="2">
        <v>46.9</v>
      </c>
      <c r="F214" s="2">
        <v>36.796300000000002</v>
      </c>
      <c r="G214" s="2">
        <v>36.700000000000003</v>
      </c>
      <c r="H214" s="2">
        <v>40.070399999999999</v>
      </c>
      <c r="I214" s="2">
        <v>36.637</v>
      </c>
      <c r="J214" s="2">
        <v>36.703699999999998</v>
      </c>
      <c r="K214" s="2">
        <v>39.722200000000001</v>
      </c>
      <c r="L214" s="2">
        <v>34.755600000000001</v>
      </c>
      <c r="M214" s="2"/>
      <c r="N214" s="2"/>
      <c r="O214" s="2">
        <v>55.456499999999998</v>
      </c>
      <c r="P214" s="2"/>
      <c r="Q214" s="2">
        <v>54.960999999999999</v>
      </c>
      <c r="R214" s="2"/>
      <c r="S214" s="2"/>
      <c r="T214" s="2"/>
      <c r="U214" s="2">
        <v>83.119</v>
      </c>
      <c r="V214" s="2"/>
      <c r="W214" s="2"/>
      <c r="X214" s="2"/>
      <c r="Y214" s="2"/>
      <c r="Z214" s="2"/>
      <c r="AA214" s="2">
        <v>23.445799999999998</v>
      </c>
      <c r="AB214" s="2">
        <v>19.486799999999999</v>
      </c>
      <c r="AC214" s="2"/>
      <c r="AD214" s="2"/>
      <c r="AE214" s="2"/>
      <c r="AF214" s="2"/>
      <c r="AG214" s="2">
        <v>82.994</v>
      </c>
      <c r="AH214" s="2">
        <v>39.954700000000003</v>
      </c>
      <c r="AI214" s="2"/>
      <c r="AJ214" s="2"/>
      <c r="AK214" s="2"/>
    </row>
    <row r="215" spans="2:37">
      <c r="B215" s="128">
        <v>209</v>
      </c>
      <c r="C215" s="2">
        <f t="shared" si="3"/>
        <v>20.9</v>
      </c>
      <c r="D215" s="2"/>
      <c r="E215" s="2">
        <v>47.077800000000003</v>
      </c>
      <c r="F215" s="2">
        <v>37.651899999999998</v>
      </c>
      <c r="G215" s="2">
        <v>36.907400000000003</v>
      </c>
      <c r="H215" s="2">
        <v>40.5852</v>
      </c>
      <c r="I215" s="2">
        <v>36.522199999999998</v>
      </c>
      <c r="J215" s="2">
        <v>37.688899999999997</v>
      </c>
      <c r="K215" s="2">
        <v>39.970399999999998</v>
      </c>
      <c r="L215" s="2">
        <v>34.422199999999997</v>
      </c>
      <c r="M215" s="2"/>
      <c r="N215" s="2"/>
      <c r="O215" s="2">
        <v>57.782600000000002</v>
      </c>
      <c r="P215" s="2"/>
      <c r="Q215" s="2">
        <v>57.109000000000002</v>
      </c>
      <c r="R215" s="2"/>
      <c r="S215" s="2"/>
      <c r="T215" s="2"/>
      <c r="U215" s="2">
        <v>83.357100000000003</v>
      </c>
      <c r="V215" s="2"/>
      <c r="W215" s="2"/>
      <c r="X215" s="2"/>
      <c r="Y215" s="2"/>
      <c r="Z215" s="2"/>
      <c r="AA215" s="2">
        <v>23.924299999999999</v>
      </c>
      <c r="AB215" s="2">
        <v>17.352499999999999</v>
      </c>
      <c r="AC215" s="2"/>
      <c r="AD215" s="2"/>
      <c r="AE215" s="2"/>
      <c r="AF215" s="2"/>
      <c r="AG215" s="2">
        <v>84.303299999999993</v>
      </c>
      <c r="AH215" s="2">
        <v>40.740699999999997</v>
      </c>
      <c r="AI215" s="2"/>
      <c r="AJ215" s="2"/>
      <c r="AK215" s="2"/>
    </row>
    <row r="216" spans="2:37">
      <c r="B216" s="128">
        <v>210</v>
      </c>
      <c r="C216" s="2">
        <f t="shared" si="3"/>
        <v>21</v>
      </c>
      <c r="D216" s="2"/>
      <c r="E216" s="2">
        <v>47.018500000000003</v>
      </c>
      <c r="F216" s="2">
        <v>39.070399999999999</v>
      </c>
      <c r="G216" s="2">
        <v>37.088900000000002</v>
      </c>
      <c r="H216" s="2">
        <v>41.837000000000003</v>
      </c>
      <c r="I216" s="2">
        <v>38.607399999999998</v>
      </c>
      <c r="J216" s="2">
        <v>38.540700000000001</v>
      </c>
      <c r="K216" s="2">
        <v>39.740699999999997</v>
      </c>
      <c r="L216" s="2">
        <v>34.374099999999999</v>
      </c>
      <c r="M216" s="2"/>
      <c r="N216" s="2"/>
      <c r="O216" s="2">
        <v>59.130400000000002</v>
      </c>
      <c r="P216" s="2"/>
      <c r="Q216" s="2">
        <v>55.109000000000002</v>
      </c>
      <c r="R216" s="2"/>
      <c r="S216" s="2"/>
      <c r="T216" s="2"/>
      <c r="U216" s="2">
        <v>83.603200000000001</v>
      </c>
      <c r="V216" s="2"/>
      <c r="W216" s="2"/>
      <c r="X216" s="2"/>
      <c r="Y216" s="2"/>
      <c r="Z216" s="2"/>
      <c r="AA216" s="2">
        <v>24.1084</v>
      </c>
      <c r="AB216" s="2">
        <v>16.369299999999999</v>
      </c>
      <c r="AC216" s="2"/>
      <c r="AD216" s="2"/>
      <c r="AE216" s="2"/>
      <c r="AF216" s="2"/>
      <c r="AG216" s="2">
        <v>79.252300000000005</v>
      </c>
      <c r="AH216" s="2">
        <v>41.036999999999999</v>
      </c>
      <c r="AI216" s="2"/>
      <c r="AJ216" s="2"/>
      <c r="AK216" s="2"/>
    </row>
    <row r="217" spans="2:37">
      <c r="B217" s="128">
        <v>211</v>
      </c>
      <c r="C217" s="2">
        <f t="shared" si="3"/>
        <v>21.1</v>
      </c>
      <c r="D217" s="2"/>
      <c r="E217" s="2">
        <v>46.7926</v>
      </c>
      <c r="F217" s="2">
        <v>40.137</v>
      </c>
      <c r="G217" s="2">
        <v>37.729599999999998</v>
      </c>
      <c r="H217" s="2">
        <v>43.429600000000001</v>
      </c>
      <c r="I217" s="2">
        <v>39.1</v>
      </c>
      <c r="J217" s="2">
        <v>38.633299999999998</v>
      </c>
      <c r="K217" s="2">
        <v>38.948099999999997</v>
      </c>
      <c r="L217" s="2">
        <v>34.722200000000001</v>
      </c>
      <c r="M217" s="2"/>
      <c r="N217" s="2"/>
      <c r="O217" s="2">
        <v>59.791699999999999</v>
      </c>
      <c r="P217" s="2"/>
      <c r="Q217" s="2">
        <v>54.235999999999997</v>
      </c>
      <c r="R217" s="2"/>
      <c r="S217" s="2"/>
      <c r="T217" s="2"/>
      <c r="U217" s="2">
        <v>83.119</v>
      </c>
      <c r="V217" s="2"/>
      <c r="W217" s="2"/>
      <c r="X217" s="2"/>
      <c r="Y217" s="2"/>
      <c r="Z217" s="2"/>
      <c r="AA217" s="2">
        <v>23.572600000000001</v>
      </c>
      <c r="AB217" s="2">
        <v>15.964</v>
      </c>
      <c r="AC217" s="2"/>
      <c r="AD217" s="2"/>
      <c r="AE217" s="2"/>
      <c r="AF217" s="2"/>
      <c r="AG217" s="2">
        <v>79.981999999999999</v>
      </c>
      <c r="AH217" s="2">
        <v>41.3992</v>
      </c>
      <c r="AI217" s="2"/>
      <c r="AJ217" s="2"/>
      <c r="AK217" s="2"/>
    </row>
    <row r="218" spans="2:37">
      <c r="B218" s="128">
        <v>212</v>
      </c>
      <c r="C218" s="2">
        <f t="shared" si="3"/>
        <v>21.2</v>
      </c>
      <c r="D218" s="2"/>
      <c r="E218" s="2">
        <v>46.277799999999999</v>
      </c>
      <c r="F218" s="2">
        <v>40.6815</v>
      </c>
      <c r="G218" s="2">
        <v>36.963000000000001</v>
      </c>
      <c r="H218" s="2">
        <v>44.8444</v>
      </c>
      <c r="I218" s="2">
        <v>39.162999999999997</v>
      </c>
      <c r="J218" s="2">
        <v>37.718499999999999</v>
      </c>
      <c r="K218" s="2">
        <v>38.262999999999998</v>
      </c>
      <c r="L218" s="2">
        <v>35.222200000000001</v>
      </c>
      <c r="M218" s="2"/>
      <c r="N218" s="2"/>
      <c r="O218" s="2">
        <v>59.309800000000003</v>
      </c>
      <c r="P218" s="2"/>
      <c r="Q218" s="2">
        <v>57.073999999999998</v>
      </c>
      <c r="R218" s="2"/>
      <c r="S218" s="2"/>
      <c r="T218" s="2"/>
      <c r="U218" s="2">
        <v>82.1905</v>
      </c>
      <c r="V218" s="2"/>
      <c r="W218" s="2"/>
      <c r="X218" s="2"/>
      <c r="Y218" s="2"/>
      <c r="Z218" s="2"/>
      <c r="AA218" s="2">
        <v>22.764800000000001</v>
      </c>
      <c r="AB218" s="2">
        <v>16.256599999999999</v>
      </c>
      <c r="AC218" s="2"/>
      <c r="AD218" s="2"/>
      <c r="AE218" s="2"/>
      <c r="AF218" s="2"/>
      <c r="AG218" s="2">
        <v>76.171199999999999</v>
      </c>
      <c r="AH218" s="2">
        <v>41.106999999999999</v>
      </c>
      <c r="AI218" s="2"/>
      <c r="AJ218" s="2"/>
      <c r="AK218" s="2"/>
    </row>
    <row r="219" spans="2:37">
      <c r="B219" s="128">
        <v>213</v>
      </c>
      <c r="C219" s="2">
        <f t="shared" si="3"/>
        <v>21.3</v>
      </c>
      <c r="D219" s="2"/>
      <c r="E219" s="2">
        <v>45.755600000000001</v>
      </c>
      <c r="F219" s="2">
        <v>41.051900000000003</v>
      </c>
      <c r="G219" s="2">
        <v>36.555599999999998</v>
      </c>
      <c r="H219" s="2">
        <v>46.2333</v>
      </c>
      <c r="I219" s="2">
        <v>41.392600000000002</v>
      </c>
      <c r="J219" s="2">
        <v>36.651899999999998</v>
      </c>
      <c r="K219" s="2">
        <v>38.029600000000002</v>
      </c>
      <c r="L219" s="2">
        <v>35.829599999999999</v>
      </c>
      <c r="M219" s="2"/>
      <c r="N219" s="2"/>
      <c r="O219" s="2">
        <v>59.701099999999997</v>
      </c>
      <c r="P219" s="2"/>
      <c r="Q219" s="2">
        <v>57.744</v>
      </c>
      <c r="R219" s="2"/>
      <c r="S219" s="2"/>
      <c r="T219" s="2"/>
      <c r="U219" s="2">
        <v>81.313500000000005</v>
      </c>
      <c r="V219" s="2"/>
      <c r="W219" s="2"/>
      <c r="X219" s="2"/>
      <c r="Y219" s="2"/>
      <c r="Z219" s="2"/>
      <c r="AA219" s="2">
        <v>22.501000000000001</v>
      </c>
      <c r="AB219" s="2"/>
      <c r="AC219" s="2"/>
      <c r="AD219" s="2"/>
      <c r="AE219" s="2"/>
      <c r="AF219" s="2"/>
      <c r="AG219" s="2">
        <v>72.306299999999993</v>
      </c>
      <c r="AH219" s="2">
        <v>40.9465</v>
      </c>
      <c r="AI219" s="2"/>
      <c r="AJ219" s="2"/>
      <c r="AK219" s="2"/>
    </row>
    <row r="220" spans="2:37">
      <c r="B220" s="128">
        <v>214</v>
      </c>
      <c r="C220" s="2">
        <f t="shared" si="3"/>
        <v>21.4</v>
      </c>
      <c r="D220" s="2"/>
      <c r="E220" s="2">
        <v>45.144399999999997</v>
      </c>
      <c r="F220" s="2">
        <v>41.325899999999997</v>
      </c>
      <c r="G220" s="2">
        <v>35.063000000000002</v>
      </c>
      <c r="H220" s="2">
        <v>47.544400000000003</v>
      </c>
      <c r="I220" s="2">
        <v>41.785200000000003</v>
      </c>
      <c r="J220" s="2">
        <v>35.929600000000001</v>
      </c>
      <c r="K220" s="2">
        <v>38.192599999999999</v>
      </c>
      <c r="L220" s="2">
        <v>36.096299999999999</v>
      </c>
      <c r="M220" s="2"/>
      <c r="N220" s="2"/>
      <c r="O220" s="2">
        <v>58.275399999999998</v>
      </c>
      <c r="P220" s="2"/>
      <c r="Q220" s="2">
        <v>59.945999999999998</v>
      </c>
      <c r="R220" s="2"/>
      <c r="S220" s="2"/>
      <c r="T220" s="2"/>
      <c r="U220" s="2">
        <v>81.015900000000002</v>
      </c>
      <c r="V220" s="2"/>
      <c r="W220" s="2"/>
      <c r="X220" s="2"/>
      <c r="Y220" s="2"/>
      <c r="Z220" s="2"/>
      <c r="AA220" s="2">
        <v>22.480599999999999</v>
      </c>
      <c r="AB220" s="2"/>
      <c r="AC220" s="2"/>
      <c r="AD220" s="2"/>
      <c r="AE220" s="2"/>
      <c r="AF220" s="2"/>
      <c r="AG220" s="2">
        <v>69.7898</v>
      </c>
      <c r="AH220" s="2">
        <v>39.983499999999999</v>
      </c>
      <c r="AI220" s="2"/>
      <c r="AJ220" s="2"/>
      <c r="AK220" s="2"/>
    </row>
    <row r="221" spans="2:37">
      <c r="B221" s="128">
        <v>215</v>
      </c>
      <c r="C221" s="2">
        <f t="shared" si="3"/>
        <v>21.5</v>
      </c>
      <c r="D221" s="2"/>
      <c r="E221" s="2">
        <v>44.551900000000003</v>
      </c>
      <c r="F221" s="2">
        <v>42.103700000000003</v>
      </c>
      <c r="G221" s="2">
        <v>35.803699999999999</v>
      </c>
      <c r="H221" s="2">
        <v>47.396299999999997</v>
      </c>
      <c r="I221" s="2">
        <v>41.363</v>
      </c>
      <c r="J221" s="2">
        <v>35.485199999999999</v>
      </c>
      <c r="K221" s="2">
        <v>38.270400000000002</v>
      </c>
      <c r="L221" s="2">
        <v>36.033299999999997</v>
      </c>
      <c r="M221" s="2"/>
      <c r="N221" s="2"/>
      <c r="O221" s="2">
        <v>57.067</v>
      </c>
      <c r="P221" s="2"/>
      <c r="Q221" s="2">
        <v>59.752000000000002</v>
      </c>
      <c r="R221" s="2"/>
      <c r="S221" s="2"/>
      <c r="T221" s="2"/>
      <c r="U221" s="2">
        <v>80.313500000000005</v>
      </c>
      <c r="V221" s="2"/>
      <c r="W221" s="2"/>
      <c r="X221" s="2"/>
      <c r="Y221" s="2"/>
      <c r="Z221" s="2"/>
      <c r="AA221" s="2">
        <v>21.965199999999999</v>
      </c>
      <c r="AB221" s="2"/>
      <c r="AC221" s="2"/>
      <c r="AD221" s="2"/>
      <c r="AE221" s="2"/>
      <c r="AF221" s="2"/>
      <c r="AG221" s="2">
        <v>64.051000000000002</v>
      </c>
      <c r="AH221" s="2">
        <v>38.432099999999998</v>
      </c>
      <c r="AI221" s="2"/>
      <c r="AJ221" s="2"/>
      <c r="AK221" s="2"/>
    </row>
    <row r="222" spans="2:37">
      <c r="B222" s="128">
        <v>216</v>
      </c>
      <c r="C222" s="2">
        <f t="shared" si="3"/>
        <v>21.6</v>
      </c>
      <c r="D222" s="2"/>
      <c r="E222" s="2">
        <v>44.033299999999997</v>
      </c>
      <c r="F222" s="2">
        <v>42.551900000000003</v>
      </c>
      <c r="G222" s="2">
        <v>35.203699999999998</v>
      </c>
      <c r="H222" s="2">
        <v>46.151899999999998</v>
      </c>
      <c r="I222" s="2">
        <v>40.351900000000001</v>
      </c>
      <c r="J222" s="2">
        <v>35.2333</v>
      </c>
      <c r="K222" s="2">
        <v>38.251899999999999</v>
      </c>
      <c r="L222" s="2">
        <v>35.803699999999999</v>
      </c>
      <c r="M222" s="2"/>
      <c r="N222" s="2"/>
      <c r="O222" s="2">
        <v>56.875</v>
      </c>
      <c r="P222" s="2"/>
      <c r="Q222" s="2">
        <v>61.476999999999997</v>
      </c>
      <c r="R222" s="2"/>
      <c r="S222" s="2"/>
      <c r="T222" s="2"/>
      <c r="U222" s="2">
        <v>79.004000000000005</v>
      </c>
      <c r="V222" s="2"/>
      <c r="W222" s="2"/>
      <c r="X222" s="2"/>
      <c r="Y222" s="2"/>
      <c r="Z222" s="2"/>
      <c r="AA222" s="2">
        <v>21.349699999999999</v>
      </c>
      <c r="AB222" s="2"/>
      <c r="AC222" s="2"/>
      <c r="AD222" s="2"/>
      <c r="AE222" s="2"/>
      <c r="AF222" s="2"/>
      <c r="AG222" s="2">
        <v>63.2943</v>
      </c>
      <c r="AH222" s="2">
        <v>37.448599999999999</v>
      </c>
      <c r="AI222" s="2"/>
      <c r="AJ222" s="2"/>
      <c r="AK222" s="2"/>
    </row>
    <row r="223" spans="2:37">
      <c r="B223" s="128">
        <v>217</v>
      </c>
      <c r="C223" s="2">
        <f t="shared" si="3"/>
        <v>21.7</v>
      </c>
      <c r="D223" s="2"/>
      <c r="E223" s="2">
        <v>43.725900000000003</v>
      </c>
      <c r="F223" s="2">
        <v>43.081499999999998</v>
      </c>
      <c r="G223" s="2">
        <v>33.870399999999997</v>
      </c>
      <c r="H223" s="2">
        <v>45.048099999999998</v>
      </c>
      <c r="I223" s="2">
        <v>40.822200000000002</v>
      </c>
      <c r="J223" s="2">
        <v>35.563000000000002</v>
      </c>
      <c r="K223" s="2">
        <v>38.0852</v>
      </c>
      <c r="L223" s="2">
        <v>35.907400000000003</v>
      </c>
      <c r="M223" s="2"/>
      <c r="N223" s="2"/>
      <c r="O223" s="2">
        <v>56.865900000000003</v>
      </c>
      <c r="P223" s="2"/>
      <c r="Q223" s="2">
        <v>62.69</v>
      </c>
      <c r="R223" s="2"/>
      <c r="S223" s="2"/>
      <c r="T223" s="2"/>
      <c r="U223" s="2">
        <v>78.115099999999998</v>
      </c>
      <c r="V223" s="2"/>
      <c r="W223" s="2"/>
      <c r="X223" s="2"/>
      <c r="Y223" s="2"/>
      <c r="Z223" s="2"/>
      <c r="AA223" s="2">
        <v>20.750499999999999</v>
      </c>
      <c r="AB223" s="2"/>
      <c r="AC223" s="2"/>
      <c r="AD223" s="2"/>
      <c r="AE223" s="2"/>
      <c r="AF223" s="2"/>
      <c r="AG223" s="2">
        <v>56.282299999999999</v>
      </c>
      <c r="AH223" s="2">
        <v>36.740699999999997</v>
      </c>
      <c r="AI223" s="2"/>
      <c r="AJ223" s="2"/>
      <c r="AK223" s="2"/>
    </row>
    <row r="224" spans="2:37">
      <c r="B224" s="128">
        <v>218</v>
      </c>
      <c r="C224" s="2">
        <f t="shared" si="3"/>
        <v>21.8</v>
      </c>
      <c r="D224" s="2"/>
      <c r="E224" s="2">
        <v>43.488900000000001</v>
      </c>
      <c r="F224" s="2">
        <v>43.451900000000002</v>
      </c>
      <c r="G224" s="2">
        <v>34.0259</v>
      </c>
      <c r="H224" s="2">
        <v>44.1815</v>
      </c>
      <c r="I224" s="2">
        <v>40.711100000000002</v>
      </c>
      <c r="J224" s="2">
        <v>36.518500000000003</v>
      </c>
      <c r="K224" s="2">
        <v>38.074100000000001</v>
      </c>
      <c r="L224" s="2">
        <v>36.522199999999998</v>
      </c>
      <c r="M224" s="2"/>
      <c r="N224" s="2"/>
      <c r="O224" s="2">
        <v>57.655799999999999</v>
      </c>
      <c r="P224" s="2"/>
      <c r="Q224" s="2">
        <v>61.837000000000003</v>
      </c>
      <c r="R224" s="2"/>
      <c r="S224" s="2"/>
      <c r="T224" s="2"/>
      <c r="U224" s="2">
        <v>77.436499999999995</v>
      </c>
      <c r="V224" s="2"/>
      <c r="W224" s="2"/>
      <c r="X224" s="2"/>
      <c r="Y224" s="2"/>
      <c r="Z224" s="2"/>
      <c r="AA224" s="2">
        <v>20.458100000000002</v>
      </c>
      <c r="AB224" s="2"/>
      <c r="AC224" s="2"/>
      <c r="AD224" s="2"/>
      <c r="AE224" s="2"/>
      <c r="AF224" s="2"/>
      <c r="AG224" s="2">
        <v>51.834800000000001</v>
      </c>
      <c r="AH224" s="2">
        <v>36.057600000000001</v>
      </c>
      <c r="AI224" s="2"/>
      <c r="AJ224" s="2"/>
      <c r="AK224" s="2"/>
    </row>
    <row r="225" spans="2:37">
      <c r="B225" s="128">
        <v>219</v>
      </c>
      <c r="C225" s="2">
        <f t="shared" si="3"/>
        <v>21.9</v>
      </c>
      <c r="D225" s="2"/>
      <c r="E225" s="2">
        <v>43.311100000000003</v>
      </c>
      <c r="F225" s="2">
        <v>43.411099999999998</v>
      </c>
      <c r="G225" s="2">
        <v>34.3889</v>
      </c>
      <c r="H225" s="2">
        <v>43.859299999999998</v>
      </c>
      <c r="I225" s="2">
        <v>42.288899999999998</v>
      </c>
      <c r="J225" s="2">
        <v>37.374099999999999</v>
      </c>
      <c r="K225" s="2">
        <v>37.948099999999997</v>
      </c>
      <c r="L225" s="2">
        <v>37.488900000000001</v>
      </c>
      <c r="M225" s="2"/>
      <c r="N225" s="2"/>
      <c r="O225" s="2">
        <v>58.095999999999997</v>
      </c>
      <c r="P225" s="2"/>
      <c r="Q225" s="2">
        <v>62.911000000000001</v>
      </c>
      <c r="R225" s="2"/>
      <c r="S225" s="2"/>
      <c r="T225" s="2"/>
      <c r="U225" s="2">
        <v>76.615099999999998</v>
      </c>
      <c r="V225" s="2"/>
      <c r="W225" s="2"/>
      <c r="X225" s="2"/>
      <c r="Y225" s="2"/>
      <c r="Z225" s="2"/>
      <c r="AA225" s="2">
        <v>19.932500000000001</v>
      </c>
      <c r="AB225" s="2"/>
      <c r="AC225" s="2"/>
      <c r="AD225" s="2"/>
      <c r="AE225" s="2"/>
      <c r="AF225" s="2"/>
      <c r="AG225" s="2">
        <v>50.957999999999998</v>
      </c>
      <c r="AH225" s="2">
        <v>35.798400000000001</v>
      </c>
      <c r="AI225" s="2"/>
      <c r="AJ225" s="2"/>
      <c r="AK225" s="2"/>
    </row>
    <row r="226" spans="2:37">
      <c r="B226" s="128">
        <v>220</v>
      </c>
      <c r="C226" s="2">
        <f t="shared" si="3"/>
        <v>22</v>
      </c>
      <c r="D226" s="2"/>
      <c r="E226" s="2">
        <v>43.096299999999999</v>
      </c>
      <c r="F226" s="2">
        <v>42.685200000000002</v>
      </c>
      <c r="G226" s="2">
        <v>33.781500000000001</v>
      </c>
      <c r="H226" s="2">
        <v>44.066699999999997</v>
      </c>
      <c r="I226" s="2">
        <v>43.433300000000003</v>
      </c>
      <c r="J226" s="2">
        <v>36.651899999999998</v>
      </c>
      <c r="K226" s="2">
        <v>37.5593</v>
      </c>
      <c r="L226" s="2">
        <v>38.225900000000003</v>
      </c>
      <c r="M226" s="2"/>
      <c r="N226" s="2"/>
      <c r="O226" s="2">
        <v>58.373199999999997</v>
      </c>
      <c r="P226" s="2"/>
      <c r="Q226" s="2">
        <v>64.441999999999993</v>
      </c>
      <c r="R226" s="2"/>
      <c r="S226" s="2"/>
      <c r="T226" s="2"/>
      <c r="U226" s="2">
        <v>75.805599999999998</v>
      </c>
      <c r="V226" s="2"/>
      <c r="W226" s="2"/>
      <c r="X226" s="2"/>
      <c r="Y226" s="2"/>
      <c r="Z226" s="2"/>
      <c r="AA226" s="2">
        <v>19.511199999999999</v>
      </c>
      <c r="AB226" s="2"/>
      <c r="AC226" s="2"/>
      <c r="AD226" s="2"/>
      <c r="AE226" s="2"/>
      <c r="AF226" s="2"/>
      <c r="AG226" s="2">
        <v>50.321300000000001</v>
      </c>
      <c r="AH226" s="2">
        <v>36.057600000000001</v>
      </c>
      <c r="AI226" s="2"/>
      <c r="AJ226" s="2"/>
      <c r="AK226" s="2"/>
    </row>
    <row r="227" spans="2:37">
      <c r="B227" s="128">
        <v>221</v>
      </c>
      <c r="C227" s="2">
        <f t="shared" si="3"/>
        <v>22.1</v>
      </c>
      <c r="D227" s="2"/>
      <c r="E227" s="2">
        <v>43.036999999999999</v>
      </c>
      <c r="F227" s="2">
        <v>42.003700000000002</v>
      </c>
      <c r="G227" s="2">
        <v>32.466700000000003</v>
      </c>
      <c r="H227" s="2">
        <v>44.596299999999999</v>
      </c>
      <c r="I227" s="2">
        <v>42.703699999999998</v>
      </c>
      <c r="J227" s="2">
        <v>35.803699999999999</v>
      </c>
      <c r="K227" s="2">
        <v>37.044400000000003</v>
      </c>
      <c r="L227" s="2">
        <v>38.348100000000002</v>
      </c>
      <c r="M227" s="2"/>
      <c r="N227" s="2"/>
      <c r="O227" s="2">
        <v>57.826099999999997</v>
      </c>
      <c r="P227" s="2"/>
      <c r="Q227" s="2">
        <v>65.837000000000003</v>
      </c>
      <c r="R227" s="2"/>
      <c r="S227" s="2"/>
      <c r="T227" s="2"/>
      <c r="U227" s="2">
        <v>75.099199999999996</v>
      </c>
      <c r="V227" s="2"/>
      <c r="W227" s="2"/>
      <c r="X227" s="2"/>
      <c r="Y227" s="2"/>
      <c r="Z227" s="2"/>
      <c r="AA227" s="2">
        <v>19.9468</v>
      </c>
      <c r="AB227" s="2"/>
      <c r="AC227" s="2"/>
      <c r="AD227" s="2"/>
      <c r="AE227" s="2"/>
      <c r="AF227" s="2"/>
      <c r="AG227" s="2">
        <v>46.7958</v>
      </c>
      <c r="AH227" s="2">
        <v>35.827199999999998</v>
      </c>
      <c r="AI227" s="2"/>
      <c r="AJ227" s="2"/>
      <c r="AK227" s="2"/>
    </row>
    <row r="228" spans="2:37">
      <c r="B228" s="128">
        <v>222</v>
      </c>
      <c r="C228" s="2">
        <f t="shared" si="3"/>
        <v>22.2</v>
      </c>
      <c r="D228" s="2"/>
      <c r="E228" s="2">
        <v>43.107399999999998</v>
      </c>
      <c r="F228" s="2">
        <v>41.762999999999998</v>
      </c>
      <c r="G228" s="2">
        <v>31.996300000000002</v>
      </c>
      <c r="H228" s="2">
        <v>44.825899999999997</v>
      </c>
      <c r="I228" s="2">
        <v>42.003700000000002</v>
      </c>
      <c r="J228" s="2">
        <v>35.299999999999997</v>
      </c>
      <c r="K228" s="2">
        <v>36.996299999999998</v>
      </c>
      <c r="L228" s="2">
        <v>37.944400000000002</v>
      </c>
      <c r="M228" s="2"/>
      <c r="N228" s="2"/>
      <c r="O228" s="2">
        <v>56.451099999999997</v>
      </c>
      <c r="P228" s="2"/>
      <c r="Q228" s="2">
        <v>67.364000000000004</v>
      </c>
      <c r="R228" s="2"/>
      <c r="S228" s="2"/>
      <c r="T228" s="2"/>
      <c r="U228" s="2">
        <v>74.023799999999994</v>
      </c>
      <c r="V228" s="2"/>
      <c r="W228" s="2"/>
      <c r="X228" s="2"/>
      <c r="Y228" s="2"/>
      <c r="Z228" s="2"/>
      <c r="AA228" s="2">
        <v>20.623699999999999</v>
      </c>
      <c r="AB228" s="2"/>
      <c r="AC228" s="2"/>
      <c r="AD228" s="2"/>
      <c r="AE228" s="2"/>
      <c r="AF228" s="2"/>
      <c r="AG228" s="2">
        <v>44.991</v>
      </c>
      <c r="AH228" s="2">
        <v>35.312800000000003</v>
      </c>
      <c r="AI228" s="2"/>
      <c r="AJ228" s="2"/>
      <c r="AK228" s="2"/>
    </row>
    <row r="229" spans="2:37">
      <c r="B229" s="128">
        <v>223</v>
      </c>
      <c r="C229" s="2">
        <f t="shared" si="3"/>
        <v>22.3</v>
      </c>
      <c r="D229" s="2"/>
      <c r="E229" s="2">
        <v>43.477800000000002</v>
      </c>
      <c r="F229" s="2">
        <v>41.303699999999999</v>
      </c>
      <c r="G229" s="2">
        <v>31.555599999999998</v>
      </c>
      <c r="H229" s="2">
        <v>44.781500000000001</v>
      </c>
      <c r="I229" s="2">
        <v>41.055599999999998</v>
      </c>
      <c r="J229" s="2">
        <v>35.018500000000003</v>
      </c>
      <c r="K229" s="2">
        <v>37.240699999999997</v>
      </c>
      <c r="L229" s="2">
        <v>37.492600000000003</v>
      </c>
      <c r="M229" s="2"/>
      <c r="N229" s="2"/>
      <c r="O229" s="2">
        <v>56.693800000000003</v>
      </c>
      <c r="P229" s="2"/>
      <c r="Q229" s="2">
        <v>71.004000000000005</v>
      </c>
      <c r="R229" s="2"/>
      <c r="S229" s="2"/>
      <c r="T229" s="2"/>
      <c r="U229" s="2">
        <v>72.678600000000003</v>
      </c>
      <c r="V229" s="2"/>
      <c r="W229" s="2"/>
      <c r="X229" s="2"/>
      <c r="Y229" s="2"/>
      <c r="Z229" s="2"/>
      <c r="AA229" s="2">
        <v>21.110399999999998</v>
      </c>
      <c r="AB229" s="2"/>
      <c r="AC229" s="2"/>
      <c r="AD229" s="2"/>
      <c r="AE229" s="2"/>
      <c r="AF229" s="2"/>
      <c r="AG229" s="2">
        <v>38.135100000000001</v>
      </c>
      <c r="AH229" s="2">
        <v>35.004100000000001</v>
      </c>
      <c r="AI229" s="2"/>
      <c r="AJ229" s="2"/>
      <c r="AK229" s="2"/>
    </row>
    <row r="230" spans="2:37">
      <c r="B230" s="128">
        <v>224</v>
      </c>
      <c r="C230" s="2">
        <f t="shared" si="3"/>
        <v>22.4</v>
      </c>
      <c r="D230" s="2"/>
      <c r="E230" s="2">
        <v>43.8185</v>
      </c>
      <c r="F230" s="2">
        <v>40.481499999999997</v>
      </c>
      <c r="G230" s="2">
        <v>31.7333</v>
      </c>
      <c r="H230" s="2">
        <v>45.133299999999998</v>
      </c>
      <c r="I230" s="2">
        <v>43.325899999999997</v>
      </c>
      <c r="J230" s="2">
        <v>34.785200000000003</v>
      </c>
      <c r="K230" s="2">
        <v>37.563000000000002</v>
      </c>
      <c r="L230" s="2">
        <v>36.5259</v>
      </c>
      <c r="M230" s="2"/>
      <c r="N230" s="2"/>
      <c r="O230" s="2">
        <v>56.134099999999997</v>
      </c>
      <c r="P230" s="2"/>
      <c r="Q230" s="2">
        <v>69.55</v>
      </c>
      <c r="R230" s="2"/>
      <c r="S230" s="2"/>
      <c r="T230" s="2"/>
      <c r="U230" s="2">
        <v>71.095200000000006</v>
      </c>
      <c r="V230" s="2"/>
      <c r="W230" s="2"/>
      <c r="X230" s="2"/>
      <c r="Y230" s="2"/>
      <c r="Z230" s="2"/>
      <c r="AA230" s="2">
        <v>22.022500000000001</v>
      </c>
      <c r="AB230" s="2"/>
      <c r="AC230" s="2"/>
      <c r="AD230" s="2"/>
      <c r="AE230" s="2"/>
      <c r="AF230" s="2"/>
      <c r="AG230" s="2">
        <v>33.1982</v>
      </c>
      <c r="AH230" s="2">
        <v>34.724299999999999</v>
      </c>
      <c r="AI230" s="2"/>
      <c r="AJ230" s="2"/>
      <c r="AK230" s="2"/>
    </row>
    <row r="231" spans="2:37">
      <c r="B231" s="128">
        <v>225</v>
      </c>
      <c r="C231" s="2">
        <f t="shared" si="3"/>
        <v>22.5</v>
      </c>
      <c r="D231" s="2"/>
      <c r="E231" s="2">
        <v>44.166699999999999</v>
      </c>
      <c r="F231" s="2">
        <v>39.096299999999999</v>
      </c>
      <c r="G231" s="2">
        <v>32.007399999999997</v>
      </c>
      <c r="H231" s="2">
        <v>45.196300000000001</v>
      </c>
      <c r="I231" s="2">
        <v>41.911099999999998</v>
      </c>
      <c r="J231" s="2">
        <v>34.433300000000003</v>
      </c>
      <c r="K231" s="2">
        <v>37.955599999999997</v>
      </c>
      <c r="L231" s="2">
        <v>35.870399999999997</v>
      </c>
      <c r="M231" s="2"/>
      <c r="N231" s="2"/>
      <c r="O231" s="2">
        <v>53.885899999999999</v>
      </c>
      <c r="P231" s="2"/>
      <c r="Q231" s="2">
        <v>70.980999999999995</v>
      </c>
      <c r="R231" s="2"/>
      <c r="S231" s="2"/>
      <c r="T231" s="2"/>
      <c r="U231" s="2">
        <v>68.857100000000003</v>
      </c>
      <c r="V231" s="2"/>
      <c r="W231" s="2"/>
      <c r="X231" s="2"/>
      <c r="Y231" s="2"/>
      <c r="Z231" s="2"/>
      <c r="AA231" s="2">
        <v>23.036799999999999</v>
      </c>
      <c r="AB231" s="2"/>
      <c r="AC231" s="2"/>
      <c r="AD231" s="2"/>
      <c r="AE231" s="2"/>
      <c r="AF231" s="2"/>
      <c r="AG231" s="2">
        <v>30.327300000000001</v>
      </c>
      <c r="AH231" s="2">
        <v>34.205800000000004</v>
      </c>
      <c r="AI231" s="2"/>
      <c r="AJ231" s="2"/>
      <c r="AK231" s="2"/>
    </row>
    <row r="232" spans="2:37">
      <c r="B232" s="128">
        <v>226</v>
      </c>
      <c r="C232" s="2">
        <f t="shared" si="3"/>
        <v>22.6</v>
      </c>
      <c r="D232" s="2"/>
      <c r="E232" s="2">
        <v>44.407400000000003</v>
      </c>
      <c r="F232" s="2">
        <v>38.274099999999997</v>
      </c>
      <c r="G232" s="2">
        <v>31.588899999999999</v>
      </c>
      <c r="H232" s="2">
        <v>43.8444</v>
      </c>
      <c r="I232" s="2">
        <v>42.229599999999998</v>
      </c>
      <c r="J232" s="2">
        <v>33.548099999999998</v>
      </c>
      <c r="K232" s="2">
        <v>38.592599999999997</v>
      </c>
      <c r="L232" s="2">
        <v>35.6556</v>
      </c>
      <c r="M232" s="2"/>
      <c r="N232" s="2"/>
      <c r="O232" s="2">
        <v>54.356900000000003</v>
      </c>
      <c r="P232" s="2"/>
      <c r="Q232" s="2">
        <v>74.941999999999993</v>
      </c>
      <c r="R232" s="2"/>
      <c r="S232" s="2"/>
      <c r="T232" s="2"/>
      <c r="U232" s="2">
        <v>66.297600000000003</v>
      </c>
      <c r="V232" s="2"/>
      <c r="W232" s="2"/>
      <c r="X232" s="2"/>
      <c r="Y232" s="2"/>
      <c r="Z232" s="2"/>
      <c r="AA232" s="2">
        <v>23.666699999999999</v>
      </c>
      <c r="AB232" s="2"/>
      <c r="AC232" s="2"/>
      <c r="AD232" s="2"/>
      <c r="AE232" s="2"/>
      <c r="AF232" s="2"/>
      <c r="AG232" s="2"/>
      <c r="AH232" s="2">
        <v>33.205800000000004</v>
      </c>
      <c r="AI232" s="2"/>
      <c r="AJ232" s="2"/>
      <c r="AK232" s="2"/>
    </row>
    <row r="233" spans="2:37">
      <c r="B233" s="128">
        <v>227</v>
      </c>
      <c r="C233" s="2">
        <f t="shared" si="3"/>
        <v>22.7</v>
      </c>
      <c r="D233" s="2"/>
      <c r="E233" s="2">
        <v>44.251899999999999</v>
      </c>
      <c r="F233" s="2">
        <v>37.4407</v>
      </c>
      <c r="G233" s="2">
        <v>31.596299999999999</v>
      </c>
      <c r="H233" s="2">
        <v>42.751899999999999</v>
      </c>
      <c r="I233" s="2">
        <v>42.4</v>
      </c>
      <c r="J233" s="2">
        <v>32.7074</v>
      </c>
      <c r="K233" s="2">
        <v>39.285200000000003</v>
      </c>
      <c r="L233" s="2">
        <v>36.011099999999999</v>
      </c>
      <c r="M233" s="2"/>
      <c r="N233" s="2"/>
      <c r="O233" s="2">
        <v>52.701099999999997</v>
      </c>
      <c r="P233" s="2"/>
      <c r="Q233" s="2">
        <v>76.588999999999999</v>
      </c>
      <c r="R233" s="2"/>
      <c r="S233" s="2"/>
      <c r="T233" s="2"/>
      <c r="U233" s="2">
        <v>63.3889</v>
      </c>
      <c r="V233" s="2"/>
      <c r="W233" s="2"/>
      <c r="X233" s="2"/>
      <c r="Y233" s="2"/>
      <c r="Z233" s="2"/>
      <c r="AA233" s="2">
        <v>24.746400000000001</v>
      </c>
      <c r="AB233" s="2"/>
      <c r="AC233" s="2"/>
      <c r="AD233" s="2"/>
      <c r="AE233" s="2"/>
      <c r="AF233" s="2"/>
      <c r="AG233" s="2"/>
      <c r="AH233" s="2">
        <v>31.790099999999999</v>
      </c>
      <c r="AI233" s="2"/>
      <c r="AJ233" s="2"/>
      <c r="AK233" s="2"/>
    </row>
    <row r="234" spans="2:37">
      <c r="B234" s="128">
        <v>228</v>
      </c>
      <c r="C234" s="2">
        <f t="shared" si="3"/>
        <v>22.8</v>
      </c>
      <c r="D234" s="2"/>
      <c r="E234" s="2">
        <v>43.4741</v>
      </c>
      <c r="F234" s="2">
        <v>36.5593</v>
      </c>
      <c r="G234" s="2">
        <v>31.274100000000001</v>
      </c>
      <c r="H234" s="2">
        <v>42.377800000000001</v>
      </c>
      <c r="I234" s="2">
        <v>40.737000000000002</v>
      </c>
      <c r="J234" s="2">
        <v>32.018500000000003</v>
      </c>
      <c r="K234" s="2">
        <v>39.6815</v>
      </c>
      <c r="L234" s="2">
        <v>36.6815</v>
      </c>
      <c r="M234" s="2"/>
      <c r="N234" s="2"/>
      <c r="O234" s="2">
        <v>52.681199999999997</v>
      </c>
      <c r="P234" s="2"/>
      <c r="Q234" s="2">
        <v>75.581000000000003</v>
      </c>
      <c r="R234" s="2"/>
      <c r="S234" s="2"/>
      <c r="T234" s="2"/>
      <c r="U234" s="2">
        <v>60.6905</v>
      </c>
      <c r="V234" s="2"/>
      <c r="W234" s="2"/>
      <c r="X234" s="2"/>
      <c r="Y234" s="2"/>
      <c r="Z234" s="2"/>
      <c r="AA234" s="2">
        <v>25.950900000000001</v>
      </c>
      <c r="AB234" s="2"/>
      <c r="AC234" s="2"/>
      <c r="AD234" s="2"/>
      <c r="AE234" s="2"/>
      <c r="AF234" s="2"/>
      <c r="AG234" s="2"/>
      <c r="AH234" s="2">
        <v>30.6173</v>
      </c>
      <c r="AI234" s="2"/>
      <c r="AJ234" s="2"/>
      <c r="AK234" s="2"/>
    </row>
    <row r="235" spans="2:37">
      <c r="B235" s="128">
        <v>229</v>
      </c>
      <c r="C235" s="2">
        <f t="shared" si="3"/>
        <v>22.9</v>
      </c>
      <c r="D235" s="2"/>
      <c r="E235" s="2">
        <v>42.711100000000002</v>
      </c>
      <c r="F235" s="2">
        <v>35.885199999999998</v>
      </c>
      <c r="G235" s="2">
        <v>30.444400000000002</v>
      </c>
      <c r="H235" s="2">
        <v>42.092599999999997</v>
      </c>
      <c r="I235" s="2">
        <v>40.162999999999997</v>
      </c>
      <c r="J235" s="2">
        <v>30.970400000000001</v>
      </c>
      <c r="K235" s="2">
        <v>40.200000000000003</v>
      </c>
      <c r="L235" s="2">
        <v>37.222200000000001</v>
      </c>
      <c r="M235" s="2"/>
      <c r="N235" s="2"/>
      <c r="O235" s="2">
        <v>51.668500000000002</v>
      </c>
      <c r="P235" s="2"/>
      <c r="Q235" s="2">
        <v>72.174000000000007</v>
      </c>
      <c r="R235" s="2"/>
      <c r="S235" s="2"/>
      <c r="T235" s="2"/>
      <c r="U235" s="2">
        <v>58.5</v>
      </c>
      <c r="V235" s="2"/>
      <c r="W235" s="2"/>
      <c r="X235" s="2"/>
      <c r="Y235" s="2"/>
      <c r="Z235" s="2"/>
      <c r="AA235" s="2">
        <v>27.237200000000001</v>
      </c>
      <c r="AB235" s="2"/>
      <c r="AC235" s="2"/>
      <c r="AD235" s="2"/>
      <c r="AE235" s="2"/>
      <c r="AF235" s="2"/>
      <c r="AG235" s="2"/>
      <c r="AH235" s="2">
        <v>29.8642</v>
      </c>
      <c r="AI235" s="2"/>
      <c r="AJ235" s="2"/>
      <c r="AK235" s="2"/>
    </row>
    <row r="236" spans="2:37">
      <c r="B236" s="128">
        <v>230</v>
      </c>
      <c r="C236" s="2">
        <f t="shared" si="3"/>
        <v>23</v>
      </c>
      <c r="D236" s="2"/>
      <c r="E236" s="2">
        <v>41.948099999999997</v>
      </c>
      <c r="F236" s="2">
        <v>34.829599999999999</v>
      </c>
      <c r="G236" s="2">
        <v>30.4815</v>
      </c>
      <c r="H236" s="2">
        <v>41.822200000000002</v>
      </c>
      <c r="I236" s="2">
        <v>41.644399999999997</v>
      </c>
      <c r="J236" s="2">
        <v>30.159300000000002</v>
      </c>
      <c r="K236" s="2">
        <v>40.648099999999999</v>
      </c>
      <c r="L236" s="2">
        <v>37.0593</v>
      </c>
      <c r="M236" s="2"/>
      <c r="N236" s="2"/>
      <c r="O236" s="2">
        <v>50.962000000000003</v>
      </c>
      <c r="P236" s="2"/>
      <c r="Q236" s="2">
        <v>74.507999999999996</v>
      </c>
      <c r="R236" s="2"/>
      <c r="S236" s="2"/>
      <c r="T236" s="2"/>
      <c r="U236" s="2">
        <v>58.1905</v>
      </c>
      <c r="V236" s="2"/>
      <c r="W236" s="2"/>
      <c r="X236" s="2"/>
      <c r="Y236" s="2"/>
      <c r="Z236" s="2"/>
      <c r="AA236" s="2">
        <v>28.411000000000001</v>
      </c>
      <c r="AB236" s="2"/>
      <c r="AC236" s="2"/>
      <c r="AD236" s="2"/>
      <c r="AE236" s="2"/>
      <c r="AF236" s="2"/>
      <c r="AG236" s="2"/>
      <c r="AH236" s="2">
        <v>29.724299999999999</v>
      </c>
      <c r="AI236" s="2"/>
      <c r="AJ236" s="2"/>
      <c r="AK236" s="2"/>
    </row>
    <row r="237" spans="2:37">
      <c r="B237" s="128">
        <v>231</v>
      </c>
      <c r="C237" s="2">
        <f t="shared" si="3"/>
        <v>23.1</v>
      </c>
      <c r="D237" s="2"/>
      <c r="E237" s="2">
        <v>41.014800000000001</v>
      </c>
      <c r="F237" s="2">
        <v>34.007399999999997</v>
      </c>
      <c r="G237" s="2">
        <v>31.348099999999999</v>
      </c>
      <c r="H237" s="2">
        <v>41.692599999999999</v>
      </c>
      <c r="I237" s="2">
        <v>39.811100000000003</v>
      </c>
      <c r="J237" s="2">
        <v>29.6296</v>
      </c>
      <c r="K237" s="2">
        <v>40.311100000000003</v>
      </c>
      <c r="L237" s="2">
        <v>36.1556</v>
      </c>
      <c r="M237" s="2"/>
      <c r="N237" s="2"/>
      <c r="O237" s="2">
        <v>50.472799999999999</v>
      </c>
      <c r="P237" s="2"/>
      <c r="Q237" s="2">
        <v>73.596999999999994</v>
      </c>
      <c r="R237" s="2"/>
      <c r="S237" s="2"/>
      <c r="T237" s="2"/>
      <c r="U237" s="2">
        <v>58.428600000000003</v>
      </c>
      <c r="V237" s="2"/>
      <c r="W237" s="2"/>
      <c r="X237" s="2"/>
      <c r="Y237" s="2"/>
      <c r="Z237" s="2"/>
      <c r="AA237" s="2">
        <v>29.380400000000002</v>
      </c>
      <c r="AB237" s="2"/>
      <c r="AC237" s="2"/>
      <c r="AD237" s="2"/>
      <c r="AE237" s="2"/>
      <c r="AF237" s="2"/>
      <c r="AG237" s="2"/>
      <c r="AH237" s="2">
        <v>30.148099999999999</v>
      </c>
      <c r="AI237" s="2"/>
      <c r="AJ237" s="2"/>
      <c r="AK237" s="2"/>
    </row>
    <row r="238" spans="2:37">
      <c r="B238" s="128">
        <v>232</v>
      </c>
      <c r="C238" s="2">
        <f t="shared" si="3"/>
        <v>23.2</v>
      </c>
      <c r="D238" s="2"/>
      <c r="E238" s="2">
        <v>40.211100000000002</v>
      </c>
      <c r="F238" s="2">
        <v>33.748100000000001</v>
      </c>
      <c r="G238" s="2">
        <v>31.4222</v>
      </c>
      <c r="H238" s="2">
        <v>41.8185</v>
      </c>
      <c r="I238" s="2">
        <v>40.714799999999997</v>
      </c>
      <c r="J238" s="2">
        <v>29.492599999999999</v>
      </c>
      <c r="K238" s="2">
        <v>40.014800000000001</v>
      </c>
      <c r="L238" s="2">
        <v>35.285200000000003</v>
      </c>
      <c r="M238" s="2"/>
      <c r="N238" s="2"/>
      <c r="O238" s="2">
        <v>46.114100000000001</v>
      </c>
      <c r="P238" s="2"/>
      <c r="Q238" s="2">
        <v>73.766999999999996</v>
      </c>
      <c r="R238" s="2"/>
      <c r="S238" s="2"/>
      <c r="T238" s="2"/>
      <c r="U238" s="2"/>
      <c r="V238" s="2"/>
      <c r="W238" s="2"/>
      <c r="X238" s="2"/>
      <c r="Y238" s="2"/>
      <c r="Z238" s="2"/>
      <c r="AA238" s="2">
        <v>30.210599999999999</v>
      </c>
      <c r="AB238" s="2"/>
      <c r="AC238" s="2"/>
      <c r="AD238" s="2"/>
      <c r="AE238" s="2"/>
      <c r="AF238" s="2"/>
      <c r="AG238" s="2"/>
      <c r="AH238" s="2">
        <v>30.761299999999999</v>
      </c>
      <c r="AI238" s="2"/>
      <c r="AJ238" s="2"/>
      <c r="AK238" s="2"/>
    </row>
    <row r="239" spans="2:37">
      <c r="B239" s="128">
        <v>233</v>
      </c>
      <c r="C239" s="2">
        <f t="shared" si="3"/>
        <v>23.3</v>
      </c>
      <c r="D239" s="2"/>
      <c r="E239" s="2">
        <v>39.644399999999997</v>
      </c>
      <c r="F239" s="2">
        <v>33.729599999999998</v>
      </c>
      <c r="G239" s="2">
        <v>30.377800000000001</v>
      </c>
      <c r="H239" s="2">
        <v>42.203699999999998</v>
      </c>
      <c r="I239" s="2">
        <v>40.407400000000003</v>
      </c>
      <c r="J239" s="2">
        <v>29.807400000000001</v>
      </c>
      <c r="K239" s="2">
        <v>39.877800000000001</v>
      </c>
      <c r="L239" s="2">
        <v>34.066699999999997</v>
      </c>
      <c r="M239" s="2"/>
      <c r="N239" s="2"/>
      <c r="O239" s="2">
        <v>43.342399999999998</v>
      </c>
      <c r="P239" s="2"/>
      <c r="Q239" s="2">
        <v>74.968999999999994</v>
      </c>
      <c r="R239" s="2"/>
      <c r="S239" s="2"/>
      <c r="T239" s="2"/>
      <c r="U239" s="2"/>
      <c r="V239" s="2"/>
      <c r="W239" s="2"/>
      <c r="X239" s="2"/>
      <c r="Y239" s="2"/>
      <c r="Z239" s="2"/>
      <c r="AA239" s="2">
        <v>31.224900000000002</v>
      </c>
      <c r="AB239" s="2"/>
      <c r="AC239" s="2"/>
      <c r="AD239" s="2"/>
      <c r="AE239" s="2"/>
      <c r="AF239" s="2"/>
      <c r="AG239" s="2"/>
      <c r="AH239" s="2">
        <v>32.415599999999998</v>
      </c>
      <c r="AI239" s="2"/>
      <c r="AJ239" s="2"/>
      <c r="AK239" s="2"/>
    </row>
    <row r="240" spans="2:37">
      <c r="B240" s="128">
        <v>234</v>
      </c>
      <c r="C240" s="2">
        <f t="shared" si="3"/>
        <v>23.4</v>
      </c>
      <c r="D240" s="2"/>
      <c r="E240" s="2">
        <v>39.255600000000001</v>
      </c>
      <c r="F240" s="2">
        <v>33.744399999999999</v>
      </c>
      <c r="G240" s="2">
        <v>30.066700000000001</v>
      </c>
      <c r="H240" s="2">
        <v>42.703699999999998</v>
      </c>
      <c r="I240" s="2">
        <v>39.755600000000001</v>
      </c>
      <c r="J240" s="2">
        <v>29.496300000000002</v>
      </c>
      <c r="K240" s="2">
        <v>40.003700000000002</v>
      </c>
      <c r="L240" s="2">
        <v>33.107399999999998</v>
      </c>
      <c r="M240" s="2"/>
      <c r="N240" s="2"/>
      <c r="O240" s="2">
        <v>39.266300000000001</v>
      </c>
      <c r="P240" s="2"/>
      <c r="Q240" s="2">
        <v>76.813999999999993</v>
      </c>
      <c r="R240" s="2"/>
      <c r="S240" s="2"/>
      <c r="T240" s="2"/>
      <c r="U240" s="2"/>
      <c r="V240" s="2"/>
      <c r="W240" s="2"/>
      <c r="X240" s="2"/>
      <c r="Y240" s="2"/>
      <c r="Z240" s="2"/>
      <c r="AA240" s="2">
        <v>32.124699999999997</v>
      </c>
      <c r="AB240" s="2"/>
      <c r="AC240" s="2"/>
      <c r="AD240" s="2"/>
      <c r="AE240" s="2"/>
      <c r="AF240" s="2"/>
      <c r="AG240" s="2"/>
      <c r="AH240" s="2">
        <v>34.032899999999998</v>
      </c>
      <c r="AI240" s="2"/>
      <c r="AJ240" s="2"/>
      <c r="AK240" s="2"/>
    </row>
    <row r="241" spans="2:37">
      <c r="B241" s="128">
        <v>235</v>
      </c>
      <c r="C241" s="2">
        <f t="shared" si="3"/>
        <v>23.5</v>
      </c>
      <c r="D241" s="2"/>
      <c r="E241" s="2">
        <v>38.948099999999997</v>
      </c>
      <c r="F241" s="2">
        <v>34.029600000000002</v>
      </c>
      <c r="G241" s="2">
        <v>29.581499999999998</v>
      </c>
      <c r="H241" s="2">
        <v>43.118499999999997</v>
      </c>
      <c r="I241" s="2">
        <v>39.392600000000002</v>
      </c>
      <c r="J241" s="2">
        <v>29.1037</v>
      </c>
      <c r="K241" s="2">
        <v>40.288899999999998</v>
      </c>
      <c r="L241" s="2">
        <v>32.666699999999999</v>
      </c>
      <c r="M241" s="2"/>
      <c r="N241" s="2"/>
      <c r="O241" s="2">
        <v>36.173900000000003</v>
      </c>
      <c r="P241" s="2"/>
      <c r="Q241" s="2">
        <v>79.295000000000002</v>
      </c>
      <c r="R241" s="2"/>
      <c r="S241" s="2"/>
      <c r="T241" s="2"/>
      <c r="U241" s="2"/>
      <c r="V241" s="2"/>
      <c r="W241" s="2"/>
      <c r="X241" s="2"/>
      <c r="Y241" s="2"/>
      <c r="Z241" s="2"/>
      <c r="AA241" s="2">
        <v>32.2761</v>
      </c>
      <c r="AB241" s="2"/>
      <c r="AC241" s="2"/>
      <c r="AD241" s="2"/>
      <c r="AE241" s="2"/>
      <c r="AF241" s="2"/>
      <c r="AG241" s="2"/>
      <c r="AH241" s="2">
        <v>35.148099999999999</v>
      </c>
      <c r="AI241" s="2"/>
      <c r="AJ241" s="2"/>
      <c r="AK241" s="2"/>
    </row>
    <row r="242" spans="2:37">
      <c r="B242" s="128">
        <v>236</v>
      </c>
      <c r="C242" s="2">
        <f t="shared" si="3"/>
        <v>23.6</v>
      </c>
      <c r="D242" s="2"/>
      <c r="E242" s="2">
        <v>38.833300000000001</v>
      </c>
      <c r="F242" s="2">
        <v>34.436999999999998</v>
      </c>
      <c r="G242" s="2">
        <v>28.562999999999999</v>
      </c>
      <c r="H242" s="2">
        <v>43.329599999999999</v>
      </c>
      <c r="I242" s="2">
        <v>40.325899999999997</v>
      </c>
      <c r="J242" s="2">
        <v>29.036999999999999</v>
      </c>
      <c r="K242" s="2">
        <v>40.570399999999999</v>
      </c>
      <c r="L242" s="2">
        <v>32.714799999999997</v>
      </c>
      <c r="M242" s="2"/>
      <c r="N242" s="2"/>
      <c r="O242" s="2">
        <v>33.188400000000001</v>
      </c>
      <c r="P242" s="2"/>
      <c r="Q242" s="2">
        <v>82.775000000000006</v>
      </c>
      <c r="R242" s="2"/>
      <c r="S242" s="2"/>
      <c r="T242" s="2"/>
      <c r="U242" s="2"/>
      <c r="V242" s="2"/>
      <c r="W242" s="2"/>
      <c r="X242" s="2"/>
      <c r="Y242" s="2"/>
      <c r="Z242" s="2"/>
      <c r="AA242" s="2">
        <v>31.764800000000001</v>
      </c>
      <c r="AB242" s="2"/>
      <c r="AC242" s="2"/>
      <c r="AD242" s="2"/>
      <c r="AE242" s="2"/>
      <c r="AF242" s="2"/>
      <c r="AG242" s="2"/>
      <c r="AH242" s="2">
        <v>36.786000000000001</v>
      </c>
      <c r="AI242" s="2"/>
      <c r="AJ242" s="2"/>
      <c r="AK242" s="2"/>
    </row>
    <row r="243" spans="2:37">
      <c r="B243" s="128">
        <v>237</v>
      </c>
      <c r="C243" s="2">
        <f t="shared" si="3"/>
        <v>23.7</v>
      </c>
      <c r="D243" s="2"/>
      <c r="E243" s="2">
        <v>38.803699999999999</v>
      </c>
      <c r="F243" s="2">
        <v>34.759300000000003</v>
      </c>
      <c r="G243" s="2">
        <v>27.8</v>
      </c>
      <c r="H243" s="2">
        <v>42.555599999999998</v>
      </c>
      <c r="I243" s="2">
        <v>37.255600000000001</v>
      </c>
      <c r="J243" s="2">
        <v>29.359300000000001</v>
      </c>
      <c r="K243" s="2">
        <v>41.081499999999998</v>
      </c>
      <c r="L243" s="2">
        <v>33.274099999999997</v>
      </c>
      <c r="M243" s="2"/>
      <c r="N243" s="2"/>
      <c r="O243" s="2">
        <v>29.561599999999999</v>
      </c>
      <c r="P243" s="2"/>
      <c r="Q243" s="2">
        <v>83.290999999999997</v>
      </c>
      <c r="R243" s="2"/>
      <c r="S243" s="2"/>
      <c r="T243" s="2"/>
      <c r="U243" s="2"/>
      <c r="V243" s="2"/>
      <c r="W243" s="2"/>
      <c r="X243" s="2"/>
      <c r="Y243" s="2"/>
      <c r="Z243" s="2"/>
      <c r="AA243" s="2">
        <v>32.253599999999999</v>
      </c>
      <c r="AB243" s="2"/>
      <c r="AC243" s="2"/>
      <c r="AD243" s="2"/>
      <c r="AE243" s="2"/>
      <c r="AF243" s="2"/>
      <c r="AG243" s="2"/>
      <c r="AH243" s="2">
        <v>37.954700000000003</v>
      </c>
      <c r="AI243" s="2"/>
      <c r="AJ243" s="2"/>
      <c r="AK243" s="2"/>
    </row>
    <row r="244" spans="2:37">
      <c r="B244" s="128">
        <v>238</v>
      </c>
      <c r="C244" s="2">
        <f t="shared" si="3"/>
        <v>23.8</v>
      </c>
      <c r="D244" s="2"/>
      <c r="E244" s="2">
        <v>39.040700000000001</v>
      </c>
      <c r="F244" s="2">
        <v>34.770400000000002</v>
      </c>
      <c r="G244" s="2">
        <v>27.1037</v>
      </c>
      <c r="H244" s="2">
        <v>41.9</v>
      </c>
      <c r="I244" s="2">
        <v>37.896299999999997</v>
      </c>
      <c r="J244" s="2">
        <v>29.166699999999999</v>
      </c>
      <c r="K244" s="2">
        <v>42</v>
      </c>
      <c r="L244" s="2">
        <v>33.8444</v>
      </c>
      <c r="M244" s="2"/>
      <c r="N244" s="2"/>
      <c r="O244" s="2">
        <v>25.5091</v>
      </c>
      <c r="P244" s="2"/>
      <c r="Q244" s="2">
        <v>87.302000000000007</v>
      </c>
      <c r="R244" s="2"/>
      <c r="S244" s="2"/>
      <c r="T244" s="2"/>
      <c r="U244" s="2"/>
      <c r="V244" s="2"/>
      <c r="W244" s="2"/>
      <c r="X244" s="2"/>
      <c r="Y244" s="2"/>
      <c r="Z244" s="2"/>
      <c r="AA244" s="2">
        <v>33.038899999999998</v>
      </c>
      <c r="AB244" s="2"/>
      <c r="AC244" s="2"/>
      <c r="AD244" s="2"/>
      <c r="AE244" s="2"/>
      <c r="AF244" s="2"/>
      <c r="AG244" s="2"/>
      <c r="AH244" s="2">
        <v>38.913600000000002</v>
      </c>
      <c r="AI244" s="2"/>
      <c r="AJ244" s="2"/>
      <c r="AK244" s="2"/>
    </row>
    <row r="245" spans="2:37">
      <c r="B245" s="128">
        <v>239</v>
      </c>
      <c r="C245" s="2">
        <f t="shared" si="3"/>
        <v>23.9</v>
      </c>
      <c r="D245" s="2"/>
      <c r="E245" s="2">
        <v>39.363</v>
      </c>
      <c r="F245" s="2">
        <v>34.337000000000003</v>
      </c>
      <c r="G245" s="2">
        <v>27.1815</v>
      </c>
      <c r="H245" s="2">
        <v>41.222200000000001</v>
      </c>
      <c r="I245" s="2">
        <v>36.781500000000001</v>
      </c>
      <c r="J245" s="2">
        <v>29.0778</v>
      </c>
      <c r="K245" s="2">
        <v>42.692599999999999</v>
      </c>
      <c r="L245" s="2">
        <v>33.959299999999999</v>
      </c>
      <c r="M245" s="2"/>
      <c r="N245" s="2"/>
      <c r="O245" s="2">
        <v>23.072500000000002</v>
      </c>
      <c r="P245" s="2"/>
      <c r="Q245" s="2">
        <v>90.43</v>
      </c>
      <c r="R245" s="2"/>
      <c r="S245" s="2"/>
      <c r="T245" s="2"/>
      <c r="U245" s="2"/>
      <c r="V245" s="2"/>
      <c r="W245" s="2"/>
      <c r="X245" s="2"/>
      <c r="Y245" s="2"/>
      <c r="Z245" s="2"/>
      <c r="AA245" s="2">
        <v>33.662599999999998</v>
      </c>
      <c r="AB245" s="2"/>
      <c r="AC245" s="2"/>
      <c r="AD245" s="2"/>
      <c r="AE245" s="2"/>
      <c r="AF245" s="2"/>
      <c r="AG245" s="2"/>
      <c r="AH245" s="2">
        <v>39.386800000000001</v>
      </c>
      <c r="AI245" s="2"/>
      <c r="AJ245" s="2"/>
      <c r="AK245" s="2"/>
    </row>
    <row r="246" spans="2:37">
      <c r="B246" s="128">
        <v>240</v>
      </c>
      <c r="C246" s="2">
        <f t="shared" si="3"/>
        <v>24</v>
      </c>
      <c r="D246" s="2"/>
      <c r="E246" s="2">
        <v>39.8889</v>
      </c>
      <c r="F246" s="2">
        <v>34.333300000000001</v>
      </c>
      <c r="G246" s="2">
        <v>26.374099999999999</v>
      </c>
      <c r="H246" s="2">
        <v>40.596299999999999</v>
      </c>
      <c r="I246" s="2">
        <v>35.618499999999997</v>
      </c>
      <c r="J246" s="2">
        <v>29.0185</v>
      </c>
      <c r="K246" s="2">
        <v>43.0852</v>
      </c>
      <c r="L246" s="2">
        <v>33.581499999999998</v>
      </c>
      <c r="M246" s="2"/>
      <c r="N246" s="2"/>
      <c r="O246" s="2">
        <v>18.737300000000001</v>
      </c>
      <c r="P246" s="2"/>
      <c r="Q246" s="2">
        <v>92.147000000000006</v>
      </c>
      <c r="R246" s="2"/>
      <c r="S246" s="2"/>
      <c r="T246" s="2"/>
      <c r="U246" s="2"/>
      <c r="V246" s="2"/>
      <c r="W246" s="2"/>
      <c r="X246" s="2"/>
      <c r="Y246" s="2"/>
      <c r="Z246" s="2"/>
      <c r="AA246" s="2">
        <v>33.1616</v>
      </c>
      <c r="AB246" s="2"/>
      <c r="AC246" s="2"/>
      <c r="AD246" s="2"/>
      <c r="AE246" s="2"/>
      <c r="AF246" s="2"/>
      <c r="AG246" s="2"/>
      <c r="AH246" s="2">
        <v>40.032899999999998</v>
      </c>
      <c r="AI246" s="2"/>
      <c r="AJ246" s="2"/>
      <c r="AK246" s="2"/>
    </row>
    <row r="247" spans="2:37">
      <c r="B247" s="128">
        <v>241</v>
      </c>
      <c r="C247" s="2">
        <f t="shared" si="3"/>
        <v>24.1</v>
      </c>
      <c r="D247" s="2"/>
      <c r="E247" s="2">
        <v>40.122199999999999</v>
      </c>
      <c r="F247" s="2">
        <v>34.281500000000001</v>
      </c>
      <c r="G247" s="2">
        <v>26.488900000000001</v>
      </c>
      <c r="H247" s="2">
        <v>40.192599999999999</v>
      </c>
      <c r="I247" s="2">
        <v>36.851900000000001</v>
      </c>
      <c r="J247" s="2">
        <v>28.970400000000001</v>
      </c>
      <c r="K247" s="2">
        <v>43.203699999999998</v>
      </c>
      <c r="L247" s="2">
        <v>32.851900000000001</v>
      </c>
      <c r="M247" s="2"/>
      <c r="N247" s="2"/>
      <c r="O247" s="2">
        <v>16.034400000000002</v>
      </c>
      <c r="P247" s="2"/>
      <c r="Q247" s="2">
        <v>90.983999999999995</v>
      </c>
      <c r="R247" s="2"/>
      <c r="S247" s="2"/>
      <c r="T247" s="2"/>
      <c r="U247" s="2"/>
      <c r="V247" s="2"/>
      <c r="W247" s="2"/>
      <c r="X247" s="2"/>
      <c r="Y247" s="2"/>
      <c r="Z247" s="2"/>
      <c r="AA247" s="2">
        <v>32.975499999999997</v>
      </c>
      <c r="AB247" s="2"/>
      <c r="AC247" s="2"/>
      <c r="AD247" s="2"/>
      <c r="AE247" s="2"/>
      <c r="AF247" s="2"/>
      <c r="AG247" s="2"/>
      <c r="AH247" s="2">
        <v>41.481499999999997</v>
      </c>
      <c r="AI247" s="2"/>
      <c r="AJ247" s="2"/>
      <c r="AK247" s="2"/>
    </row>
    <row r="248" spans="2:37">
      <c r="B248" s="128">
        <v>242</v>
      </c>
      <c r="C248" s="2">
        <f t="shared" si="3"/>
        <v>24.2</v>
      </c>
      <c r="D248" s="2"/>
      <c r="E248" s="2">
        <v>40.044400000000003</v>
      </c>
      <c r="F248" s="2">
        <v>33.859299999999998</v>
      </c>
      <c r="G248" s="2">
        <v>25.0259</v>
      </c>
      <c r="H248" s="2">
        <v>39.770400000000002</v>
      </c>
      <c r="I248" s="2">
        <v>37.570399999999999</v>
      </c>
      <c r="J248" s="2">
        <v>28.918500000000002</v>
      </c>
      <c r="K248" s="2">
        <v>42.6111</v>
      </c>
      <c r="L248" s="2">
        <v>32.011099999999999</v>
      </c>
      <c r="M248" s="2"/>
      <c r="N248" s="2"/>
      <c r="O248" s="2">
        <v>13.079700000000001</v>
      </c>
      <c r="P248" s="2"/>
      <c r="Q248" s="2">
        <v>91.798000000000002</v>
      </c>
      <c r="R248" s="2"/>
      <c r="S248" s="2"/>
      <c r="T248" s="2"/>
      <c r="U248" s="2"/>
      <c r="V248" s="2"/>
      <c r="W248" s="2"/>
      <c r="X248" s="2"/>
      <c r="Y248" s="2"/>
      <c r="Z248" s="2"/>
      <c r="AA248" s="2">
        <v>33.554200000000002</v>
      </c>
      <c r="AB248" s="2"/>
      <c r="AC248" s="2"/>
      <c r="AD248" s="2"/>
      <c r="AE248" s="2"/>
      <c r="AF248" s="2"/>
      <c r="AG248" s="2"/>
      <c r="AH248" s="2">
        <v>42.444400000000002</v>
      </c>
      <c r="AI248" s="2"/>
      <c r="AJ248" s="2"/>
      <c r="AK248" s="2"/>
    </row>
    <row r="249" spans="2:37">
      <c r="B249" s="128">
        <v>243</v>
      </c>
      <c r="C249" s="2">
        <f t="shared" si="3"/>
        <v>24.3</v>
      </c>
      <c r="D249" s="2"/>
      <c r="E249" s="2">
        <v>39.259300000000003</v>
      </c>
      <c r="F249" s="2">
        <v>33.151899999999998</v>
      </c>
      <c r="G249" s="2">
        <v>24.5852</v>
      </c>
      <c r="H249" s="2">
        <v>39.548099999999998</v>
      </c>
      <c r="I249" s="2">
        <v>35.5259</v>
      </c>
      <c r="J249" s="2">
        <v>28.3</v>
      </c>
      <c r="K249" s="2">
        <v>42.577800000000003</v>
      </c>
      <c r="L249" s="2">
        <v>31.574100000000001</v>
      </c>
      <c r="M249" s="2"/>
      <c r="N249" s="2"/>
      <c r="O249" s="2">
        <v>11.402200000000001</v>
      </c>
      <c r="P249" s="2"/>
      <c r="Q249" s="2">
        <v>94.534999999999997</v>
      </c>
      <c r="R249" s="2"/>
      <c r="S249" s="2"/>
      <c r="T249" s="2"/>
      <c r="U249" s="2"/>
      <c r="V249" s="2"/>
      <c r="W249" s="2"/>
      <c r="X249" s="2"/>
      <c r="Y249" s="2"/>
      <c r="Z249" s="2"/>
      <c r="AA249" s="2">
        <v>33.020499999999998</v>
      </c>
      <c r="AB249" s="2"/>
      <c r="AC249" s="2"/>
      <c r="AD249" s="2"/>
      <c r="AE249" s="2"/>
      <c r="AF249" s="2"/>
      <c r="AG249" s="2"/>
      <c r="AH249" s="2">
        <v>42.320999999999998</v>
      </c>
      <c r="AI249" s="2"/>
      <c r="AJ249" s="2"/>
      <c r="AK249" s="2"/>
    </row>
    <row r="250" spans="2:37">
      <c r="B250" s="128">
        <v>244</v>
      </c>
      <c r="C250" s="2">
        <f t="shared" si="3"/>
        <v>24.4</v>
      </c>
      <c r="D250" s="2"/>
      <c r="E250" s="2">
        <v>38.144399999999997</v>
      </c>
      <c r="F250" s="2">
        <v>32.700000000000003</v>
      </c>
      <c r="G250" s="2">
        <v>24.385200000000001</v>
      </c>
      <c r="H250" s="2">
        <v>39.492600000000003</v>
      </c>
      <c r="I250" s="2">
        <v>34.3444</v>
      </c>
      <c r="J250" s="2">
        <v>27.322199999999999</v>
      </c>
      <c r="K250" s="2">
        <v>42.666699999999999</v>
      </c>
      <c r="L250" s="2">
        <v>31.685199999999998</v>
      </c>
      <c r="M250" s="2"/>
      <c r="N250" s="2"/>
      <c r="O250" s="2">
        <v>9.5670000000000002</v>
      </c>
      <c r="P250" s="2"/>
      <c r="Q250" s="2">
        <v>95.763999999999996</v>
      </c>
      <c r="R250" s="2"/>
      <c r="S250" s="2"/>
      <c r="T250" s="2"/>
      <c r="U250" s="2"/>
      <c r="V250" s="2"/>
      <c r="W250" s="2"/>
      <c r="X250" s="2"/>
      <c r="Y250" s="2"/>
      <c r="Z250" s="2"/>
      <c r="AA250" s="2">
        <v>32.539900000000003</v>
      </c>
      <c r="AB250" s="2"/>
      <c r="AC250" s="2"/>
      <c r="AD250" s="2"/>
      <c r="AE250" s="2"/>
      <c r="AF250" s="2"/>
      <c r="AG250" s="2"/>
      <c r="AH250" s="2">
        <v>42.353900000000003</v>
      </c>
      <c r="AI250" s="2"/>
      <c r="AJ250" s="2"/>
      <c r="AK250" s="2"/>
    </row>
    <row r="251" spans="2:37">
      <c r="B251" s="128">
        <v>245</v>
      </c>
      <c r="C251" s="2">
        <f t="shared" si="3"/>
        <v>24.5</v>
      </c>
      <c r="D251" s="2"/>
      <c r="E251" s="2">
        <v>36.970399999999998</v>
      </c>
      <c r="F251" s="2">
        <v>32.514800000000001</v>
      </c>
      <c r="G251" s="2">
        <v>23.485199999999999</v>
      </c>
      <c r="H251" s="2">
        <v>39.892600000000002</v>
      </c>
      <c r="I251" s="2">
        <v>33.640700000000002</v>
      </c>
      <c r="J251" s="2">
        <v>26.5778</v>
      </c>
      <c r="K251" s="2">
        <v>42.014800000000001</v>
      </c>
      <c r="L251" s="2">
        <v>32.218499999999999</v>
      </c>
      <c r="M251" s="2"/>
      <c r="N251" s="2"/>
      <c r="O251" s="2">
        <v>7.1974999999999998</v>
      </c>
      <c r="P251" s="2"/>
      <c r="Q251" s="2">
        <v>93.837000000000003</v>
      </c>
      <c r="R251" s="2"/>
      <c r="S251" s="2"/>
      <c r="T251" s="2"/>
      <c r="U251" s="2"/>
      <c r="V251" s="2"/>
      <c r="W251" s="2"/>
      <c r="X251" s="2"/>
      <c r="Y251" s="2"/>
      <c r="Z251" s="2"/>
      <c r="AA251" s="2">
        <v>32.566499999999998</v>
      </c>
      <c r="AB251" s="2"/>
      <c r="AC251" s="2"/>
      <c r="AD251" s="2"/>
      <c r="AE251" s="2"/>
      <c r="AF251" s="2"/>
      <c r="AG251" s="2"/>
      <c r="AH251" s="2">
        <v>41.695500000000003</v>
      </c>
      <c r="AI251" s="2"/>
      <c r="AJ251" s="2"/>
      <c r="AK251" s="2"/>
    </row>
    <row r="252" spans="2:37">
      <c r="B252" s="128">
        <v>246</v>
      </c>
      <c r="C252" s="2">
        <f t="shared" si="3"/>
        <v>24.6</v>
      </c>
      <c r="D252" s="2"/>
      <c r="E252" s="2">
        <v>35.737000000000002</v>
      </c>
      <c r="F252" s="2">
        <v>32.607399999999998</v>
      </c>
      <c r="G252" s="2">
        <v>22.2074</v>
      </c>
      <c r="H252" s="2">
        <v>40.140700000000002</v>
      </c>
      <c r="I252" s="2">
        <v>32.5</v>
      </c>
      <c r="J252" s="2">
        <v>26.137</v>
      </c>
      <c r="K252" s="2">
        <v>41.570399999999999</v>
      </c>
      <c r="L252" s="2">
        <v>33.170400000000001</v>
      </c>
      <c r="M252" s="2"/>
      <c r="N252" s="2"/>
      <c r="O252" s="2">
        <v>6.0906000000000002</v>
      </c>
      <c r="P252" s="2"/>
      <c r="Q252" s="2">
        <v>96.022999999999996</v>
      </c>
      <c r="R252" s="2"/>
      <c r="S252" s="2"/>
      <c r="T252" s="2"/>
      <c r="U252" s="2"/>
      <c r="V252" s="2"/>
      <c r="W252" s="2"/>
      <c r="X252" s="2"/>
      <c r="Y252" s="2"/>
      <c r="Z252" s="2"/>
      <c r="AA252" s="2">
        <v>32.5501</v>
      </c>
      <c r="AB252" s="2"/>
      <c r="AC252" s="2"/>
      <c r="AD252" s="2"/>
      <c r="AE252" s="2"/>
      <c r="AF252" s="2"/>
      <c r="AG252" s="2"/>
      <c r="AH252" s="2">
        <v>40.938299999999998</v>
      </c>
      <c r="AI252" s="2"/>
      <c r="AJ252" s="2"/>
      <c r="AK252" s="2"/>
    </row>
    <row r="253" spans="2:37">
      <c r="B253" s="128">
        <v>247</v>
      </c>
      <c r="C253" s="2">
        <f t="shared" si="3"/>
        <v>24.7</v>
      </c>
      <c r="D253" s="2"/>
      <c r="E253" s="2">
        <v>34.811100000000003</v>
      </c>
      <c r="F253" s="2">
        <v>32.381500000000003</v>
      </c>
      <c r="G253" s="2">
        <v>22.777799999999999</v>
      </c>
      <c r="H253" s="2">
        <v>39.566699999999997</v>
      </c>
      <c r="I253" s="2">
        <v>29.855599999999999</v>
      </c>
      <c r="J253" s="2">
        <v>25.5519</v>
      </c>
      <c r="K253" s="2">
        <v>41.481499999999997</v>
      </c>
      <c r="L253" s="2">
        <v>34.148099999999999</v>
      </c>
      <c r="M253" s="2"/>
      <c r="N253" s="2"/>
      <c r="O253" s="2">
        <v>4.5633999999999997</v>
      </c>
      <c r="P253" s="2"/>
      <c r="Q253" s="2">
        <v>99.332999999999998</v>
      </c>
      <c r="R253" s="2"/>
      <c r="S253" s="2"/>
      <c r="T253" s="2"/>
      <c r="U253" s="2"/>
      <c r="V253" s="2"/>
      <c r="W253" s="2"/>
      <c r="X253" s="2"/>
      <c r="Y253" s="2"/>
      <c r="Z253" s="2"/>
      <c r="AA253" s="2">
        <v>31.4254</v>
      </c>
      <c r="AB253" s="2"/>
      <c r="AC253" s="2"/>
      <c r="AD253" s="2"/>
      <c r="AE253" s="2"/>
      <c r="AF253" s="2"/>
      <c r="AG253" s="2"/>
      <c r="AH253" s="2">
        <v>40.325099999999999</v>
      </c>
      <c r="AI253" s="2"/>
      <c r="AJ253" s="2"/>
      <c r="AK253" s="2"/>
    </row>
    <row r="254" spans="2:37">
      <c r="B254" s="128">
        <v>248</v>
      </c>
      <c r="C254" s="2">
        <f t="shared" si="3"/>
        <v>24.8</v>
      </c>
      <c r="D254" s="2"/>
      <c r="E254" s="2">
        <v>34.185200000000002</v>
      </c>
      <c r="F254" s="2">
        <v>32.425899999999999</v>
      </c>
      <c r="G254" s="2">
        <v>22.166699999999999</v>
      </c>
      <c r="H254" s="2">
        <v>38.451900000000002</v>
      </c>
      <c r="I254" s="2">
        <v>28.7407</v>
      </c>
      <c r="J254" s="2">
        <v>24.944400000000002</v>
      </c>
      <c r="K254" s="2">
        <v>42.066699999999997</v>
      </c>
      <c r="L254" s="2">
        <v>34.522199999999998</v>
      </c>
      <c r="M254" s="2"/>
      <c r="N254" s="2"/>
      <c r="O254" s="2">
        <v>2.8496000000000001</v>
      </c>
      <c r="P254" s="2"/>
      <c r="Q254" s="2">
        <v>97.278999999999996</v>
      </c>
      <c r="R254" s="2"/>
      <c r="S254" s="2"/>
      <c r="T254" s="2"/>
      <c r="U254" s="2"/>
      <c r="V254" s="2"/>
      <c r="W254" s="2"/>
      <c r="X254" s="2"/>
      <c r="Y254" s="2"/>
      <c r="Z254" s="2"/>
      <c r="AA254" s="2">
        <v>30.4192</v>
      </c>
      <c r="AB254" s="2"/>
      <c r="AC254" s="2"/>
      <c r="AD254" s="2"/>
      <c r="AE254" s="2"/>
      <c r="AF254" s="2"/>
      <c r="AG254" s="2"/>
      <c r="AH254" s="2">
        <v>39.131700000000002</v>
      </c>
      <c r="AI254" s="2"/>
      <c r="AJ254" s="2"/>
      <c r="AK254" s="2"/>
    </row>
    <row r="255" spans="2:37">
      <c r="B255" s="128">
        <v>249</v>
      </c>
      <c r="C255" s="2">
        <f t="shared" si="3"/>
        <v>24.9</v>
      </c>
      <c r="D255" s="2"/>
      <c r="E255" s="2">
        <v>33.629600000000003</v>
      </c>
      <c r="F255" s="2">
        <v>32.436999999999998</v>
      </c>
      <c r="G255" s="2">
        <v>22.322199999999999</v>
      </c>
      <c r="H255" s="2">
        <v>37.392600000000002</v>
      </c>
      <c r="I255" s="2">
        <v>27.748100000000001</v>
      </c>
      <c r="J255" s="2">
        <v>24.4148</v>
      </c>
      <c r="K255" s="2">
        <v>42.422199999999997</v>
      </c>
      <c r="L255" s="2">
        <v>34.333300000000001</v>
      </c>
      <c r="M255" s="2"/>
      <c r="N255" s="2"/>
      <c r="O255" s="2">
        <v>2.0053999999999998</v>
      </c>
      <c r="P255" s="2"/>
      <c r="Q255" s="2">
        <v>99.167000000000002</v>
      </c>
      <c r="R255" s="2"/>
      <c r="S255" s="2"/>
      <c r="T255" s="2"/>
      <c r="U255" s="2"/>
      <c r="V255" s="2"/>
      <c r="W255" s="2"/>
      <c r="X255" s="2"/>
      <c r="Y255" s="2"/>
      <c r="Z255" s="2"/>
      <c r="AA255" s="2">
        <v>29.873200000000001</v>
      </c>
      <c r="AB255" s="2"/>
      <c r="AC255" s="2"/>
      <c r="AD255" s="2"/>
      <c r="AE255" s="2"/>
      <c r="AF255" s="2"/>
      <c r="AG255" s="2"/>
      <c r="AH255" s="2">
        <v>37.901200000000003</v>
      </c>
      <c r="AI255" s="2"/>
      <c r="AJ255" s="2"/>
      <c r="AK255" s="2"/>
    </row>
    <row r="256" spans="2:37">
      <c r="B256" s="128">
        <v>250</v>
      </c>
      <c r="C256" s="2">
        <f t="shared" si="3"/>
        <v>25</v>
      </c>
      <c r="D256" s="2"/>
      <c r="E256" s="2">
        <v>32.951900000000002</v>
      </c>
      <c r="F256" s="2">
        <v>32.4407</v>
      </c>
      <c r="G256" s="2">
        <v>21.903700000000001</v>
      </c>
      <c r="H256" s="2">
        <v>36.848100000000002</v>
      </c>
      <c r="I256" s="2">
        <v>27.536999999999999</v>
      </c>
      <c r="J256" s="2">
        <v>24.151900000000001</v>
      </c>
      <c r="K256" s="2">
        <v>42.6</v>
      </c>
      <c r="L256" s="2">
        <v>33.3889</v>
      </c>
      <c r="M256" s="2"/>
      <c r="N256" s="2"/>
      <c r="O256" s="2"/>
      <c r="P256" s="2"/>
      <c r="Q256" s="2">
        <v>99.763999999999996</v>
      </c>
      <c r="R256" s="2"/>
      <c r="S256" s="2"/>
      <c r="T256" s="2"/>
      <c r="U256" s="2"/>
      <c r="V256" s="2"/>
      <c r="W256" s="2"/>
      <c r="X256" s="2"/>
      <c r="Y256" s="2"/>
      <c r="Z256" s="2"/>
      <c r="AA256" s="2">
        <v>30.284300000000002</v>
      </c>
      <c r="AB256" s="2"/>
      <c r="AC256" s="2"/>
      <c r="AD256" s="2"/>
      <c r="AE256" s="2"/>
      <c r="AF256" s="2"/>
      <c r="AG256" s="2"/>
      <c r="AH256" s="2">
        <v>36.539099999999998</v>
      </c>
      <c r="AI256" s="2"/>
      <c r="AJ256" s="2"/>
      <c r="AK256" s="2"/>
    </row>
    <row r="257" spans="2:37">
      <c r="B257" s="128">
        <v>251</v>
      </c>
      <c r="C257" s="2">
        <f t="shared" si="3"/>
        <v>25.1</v>
      </c>
      <c r="D257" s="2"/>
      <c r="E257" s="2">
        <v>32.429600000000001</v>
      </c>
      <c r="F257" s="2">
        <v>32.185200000000002</v>
      </c>
      <c r="G257" s="2">
        <v>22.807400000000001</v>
      </c>
      <c r="H257" s="2">
        <v>35.885199999999998</v>
      </c>
      <c r="I257" s="2">
        <v>24.970400000000001</v>
      </c>
      <c r="J257" s="2">
        <v>24.048100000000002</v>
      </c>
      <c r="K257" s="2">
        <v>43.107399999999998</v>
      </c>
      <c r="L257" s="2">
        <v>32.466700000000003</v>
      </c>
      <c r="M257" s="2"/>
      <c r="N257" s="2"/>
      <c r="O257" s="2"/>
      <c r="P257" s="2"/>
      <c r="Q257" s="2">
        <v>100.833</v>
      </c>
      <c r="R257" s="2"/>
      <c r="S257" s="2"/>
      <c r="T257" s="2"/>
      <c r="U257" s="2"/>
      <c r="V257" s="2"/>
      <c r="W257" s="2"/>
      <c r="X257" s="2"/>
      <c r="Y257" s="2"/>
      <c r="Z257" s="2"/>
      <c r="AA257" s="2">
        <v>29.895700000000001</v>
      </c>
      <c r="AB257" s="2"/>
      <c r="AC257" s="2"/>
      <c r="AD257" s="2"/>
      <c r="AE257" s="2"/>
      <c r="AF257" s="2"/>
      <c r="AG257" s="2"/>
      <c r="AH257" s="2">
        <v>35.7819</v>
      </c>
      <c r="AI257" s="2"/>
      <c r="AJ257" s="2"/>
      <c r="AK257" s="2"/>
    </row>
    <row r="258" spans="2:37">
      <c r="B258" s="128">
        <v>252</v>
      </c>
      <c r="C258" s="2">
        <f t="shared" si="3"/>
        <v>25.2</v>
      </c>
      <c r="D258" s="2"/>
      <c r="E258" s="2">
        <v>32.070399999999999</v>
      </c>
      <c r="F258" s="2">
        <v>32.1815</v>
      </c>
      <c r="G258" s="2">
        <v>21.8444</v>
      </c>
      <c r="H258" s="2">
        <v>35.218499999999999</v>
      </c>
      <c r="I258" s="2">
        <v>22.848099999999999</v>
      </c>
      <c r="J258" s="2">
        <v>23.625900000000001</v>
      </c>
      <c r="K258" s="2">
        <v>43.885199999999998</v>
      </c>
      <c r="L258" s="2">
        <v>32.255600000000001</v>
      </c>
      <c r="M258" s="2"/>
      <c r="N258" s="2"/>
      <c r="O258" s="2"/>
      <c r="P258" s="2"/>
      <c r="Q258" s="2">
        <v>100.717</v>
      </c>
      <c r="R258" s="2"/>
      <c r="S258" s="2"/>
      <c r="T258" s="2"/>
      <c r="U258" s="2"/>
      <c r="V258" s="2"/>
      <c r="W258" s="2"/>
      <c r="X258" s="2"/>
      <c r="Y258" s="2"/>
      <c r="Z258" s="2"/>
      <c r="AA258" s="2">
        <v>29.4969</v>
      </c>
      <c r="AB258" s="2"/>
      <c r="AC258" s="2"/>
      <c r="AD258" s="2"/>
      <c r="AE258" s="2"/>
      <c r="AF258" s="2"/>
      <c r="AG258" s="2"/>
      <c r="AH258" s="2">
        <v>34.958799999999997</v>
      </c>
      <c r="AI258" s="2"/>
      <c r="AJ258" s="2"/>
      <c r="AK258" s="2"/>
    </row>
    <row r="259" spans="2:37">
      <c r="B259" s="128">
        <v>253</v>
      </c>
      <c r="C259" s="2">
        <f t="shared" si="3"/>
        <v>25.3</v>
      </c>
      <c r="D259" s="2"/>
      <c r="E259" s="2">
        <v>31.781500000000001</v>
      </c>
      <c r="F259" s="2">
        <v>32.203699999999998</v>
      </c>
      <c r="G259" s="2">
        <v>20.677800000000001</v>
      </c>
      <c r="H259" s="2">
        <v>35.066699999999997</v>
      </c>
      <c r="I259" s="2">
        <v>18.411100000000001</v>
      </c>
      <c r="J259" s="2">
        <v>22.663</v>
      </c>
      <c r="K259" s="2">
        <v>44.385199999999998</v>
      </c>
      <c r="L259" s="2">
        <v>32.492600000000003</v>
      </c>
      <c r="M259" s="2"/>
      <c r="N259" s="2"/>
      <c r="O259" s="2"/>
      <c r="P259" s="2"/>
      <c r="Q259" s="2">
        <v>102.236</v>
      </c>
      <c r="R259" s="2"/>
      <c r="S259" s="2"/>
      <c r="T259" s="2"/>
      <c r="U259" s="2"/>
      <c r="V259" s="2"/>
      <c r="W259" s="2"/>
      <c r="X259" s="2"/>
      <c r="Y259" s="2"/>
      <c r="Z259" s="2"/>
      <c r="AA259" s="2">
        <v>29.357900000000001</v>
      </c>
      <c r="AB259" s="2"/>
      <c r="AC259" s="2"/>
      <c r="AD259" s="2"/>
      <c r="AE259" s="2"/>
      <c r="AF259" s="2"/>
      <c r="AG259" s="2"/>
      <c r="AH259" s="2">
        <v>33.740699999999997</v>
      </c>
      <c r="AI259" s="2"/>
      <c r="AJ259" s="2"/>
      <c r="AK259" s="2"/>
    </row>
    <row r="260" spans="2:37">
      <c r="B260" s="128">
        <v>254</v>
      </c>
      <c r="C260" s="2">
        <f t="shared" si="3"/>
        <v>25.4</v>
      </c>
      <c r="D260" s="2"/>
      <c r="E260" s="2">
        <v>31.718499999999999</v>
      </c>
      <c r="F260" s="2">
        <v>32.4741</v>
      </c>
      <c r="G260" s="2">
        <v>18.9222</v>
      </c>
      <c r="H260" s="2">
        <v>35.051900000000003</v>
      </c>
      <c r="I260" s="2">
        <v>15.863</v>
      </c>
      <c r="J260" s="2">
        <v>21.511099999999999</v>
      </c>
      <c r="K260" s="2">
        <v>44.622199999999999</v>
      </c>
      <c r="L260" s="2">
        <v>33.237000000000002</v>
      </c>
      <c r="M260" s="2"/>
      <c r="N260" s="2"/>
      <c r="O260" s="2"/>
      <c r="P260" s="2"/>
      <c r="Q260" s="2">
        <v>102.702</v>
      </c>
      <c r="R260" s="2"/>
      <c r="S260" s="2"/>
      <c r="T260" s="2"/>
      <c r="U260" s="2"/>
      <c r="V260" s="2"/>
      <c r="W260" s="2"/>
      <c r="X260" s="2"/>
      <c r="Y260" s="2"/>
      <c r="Z260" s="2"/>
      <c r="AA260" s="2">
        <v>28.9693</v>
      </c>
      <c r="AB260" s="2"/>
      <c r="AC260" s="2"/>
      <c r="AD260" s="2"/>
      <c r="AE260" s="2"/>
      <c r="AF260" s="2"/>
      <c r="AG260" s="2"/>
      <c r="AH260" s="2">
        <v>32.374499999999998</v>
      </c>
      <c r="AI260" s="2"/>
      <c r="AJ260" s="2"/>
      <c r="AK260" s="2"/>
    </row>
    <row r="261" spans="2:37">
      <c r="B261" s="128">
        <v>255</v>
      </c>
      <c r="C261" s="2">
        <f t="shared" si="3"/>
        <v>25.5</v>
      </c>
      <c r="D261" s="2"/>
      <c r="E261" s="2">
        <v>31.722200000000001</v>
      </c>
      <c r="F261" s="2">
        <v>32.896299999999997</v>
      </c>
      <c r="G261" s="2">
        <v>18.211099999999998</v>
      </c>
      <c r="H261" s="2">
        <v>35.4407</v>
      </c>
      <c r="I261" s="2">
        <v>12.3222</v>
      </c>
      <c r="J261" s="2">
        <v>20.622199999999999</v>
      </c>
      <c r="K261" s="2">
        <v>44.177799999999998</v>
      </c>
      <c r="L261" s="2">
        <v>34.296300000000002</v>
      </c>
      <c r="M261" s="2"/>
      <c r="N261" s="2"/>
      <c r="O261" s="2"/>
      <c r="P261" s="2"/>
      <c r="Q261" s="2">
        <v>101.752</v>
      </c>
      <c r="R261" s="2"/>
      <c r="S261" s="2"/>
      <c r="T261" s="2"/>
      <c r="U261" s="2"/>
      <c r="V261" s="2"/>
      <c r="W261" s="2"/>
      <c r="X261" s="2"/>
      <c r="Y261" s="2"/>
      <c r="Z261" s="2"/>
      <c r="AA261" s="2">
        <v>28</v>
      </c>
      <c r="AB261" s="2"/>
      <c r="AC261" s="2"/>
      <c r="AD261" s="2"/>
      <c r="AE261" s="2"/>
      <c r="AF261" s="2"/>
      <c r="AG261" s="2"/>
      <c r="AH261" s="2">
        <v>31.201599999999999</v>
      </c>
      <c r="AI261" s="2"/>
      <c r="AJ261" s="2"/>
      <c r="AK261" s="2"/>
    </row>
    <row r="262" spans="2:37">
      <c r="B262" s="128">
        <v>256</v>
      </c>
      <c r="C262" s="2">
        <f t="shared" si="3"/>
        <v>25.6</v>
      </c>
      <c r="D262" s="2"/>
      <c r="E262" s="2">
        <v>31.644400000000001</v>
      </c>
      <c r="F262" s="2">
        <v>33.385199999999998</v>
      </c>
      <c r="G262" s="2">
        <v>18.6556</v>
      </c>
      <c r="H262" s="2">
        <v>35.837000000000003</v>
      </c>
      <c r="I262" s="2">
        <v>8.8556000000000008</v>
      </c>
      <c r="J262" s="2">
        <v>20.014800000000001</v>
      </c>
      <c r="K262" s="2">
        <v>43.4407</v>
      </c>
      <c r="L262" s="2">
        <v>35.036999999999999</v>
      </c>
      <c r="M262" s="2"/>
      <c r="N262" s="2"/>
      <c r="O262" s="2"/>
      <c r="P262" s="2"/>
      <c r="Q262" s="2">
        <v>102.636</v>
      </c>
      <c r="R262" s="2"/>
      <c r="S262" s="2"/>
      <c r="T262" s="2"/>
      <c r="U262" s="2"/>
      <c r="V262" s="2"/>
      <c r="W262" s="2"/>
      <c r="X262" s="2"/>
      <c r="Y262" s="2"/>
      <c r="Z262" s="2"/>
      <c r="AA262" s="2">
        <v>27.572600000000001</v>
      </c>
      <c r="AB262" s="2"/>
      <c r="AC262" s="2"/>
      <c r="AD262" s="2"/>
      <c r="AE262" s="2"/>
      <c r="AF262" s="2"/>
      <c r="AG262" s="2"/>
      <c r="AH262" s="2">
        <v>30.1358</v>
      </c>
      <c r="AI262" s="2"/>
      <c r="AJ262" s="2"/>
      <c r="AK262" s="2"/>
    </row>
    <row r="263" spans="2:37">
      <c r="B263" s="128">
        <v>257</v>
      </c>
      <c r="C263" s="2">
        <f t="shared" ref="C263:C326" si="4">B263/10</f>
        <v>25.7</v>
      </c>
      <c r="D263" s="2"/>
      <c r="E263" s="2">
        <v>31.5593</v>
      </c>
      <c r="F263" s="2">
        <v>33.536999999999999</v>
      </c>
      <c r="G263" s="2">
        <v>18.277799999999999</v>
      </c>
      <c r="H263" s="2">
        <v>35.659300000000002</v>
      </c>
      <c r="I263" s="2"/>
      <c r="J263" s="2">
        <v>19.796299999999999</v>
      </c>
      <c r="K263" s="2">
        <v>42.137</v>
      </c>
      <c r="L263" s="2">
        <v>34.903700000000001</v>
      </c>
      <c r="M263" s="2"/>
      <c r="N263" s="2"/>
      <c r="O263" s="2"/>
      <c r="P263" s="2"/>
      <c r="Q263" s="2">
        <v>101.93</v>
      </c>
      <c r="R263" s="2"/>
      <c r="S263" s="2"/>
      <c r="T263" s="2"/>
      <c r="U263" s="2"/>
      <c r="V263" s="2"/>
      <c r="W263" s="2"/>
      <c r="X263" s="2"/>
      <c r="Y263" s="2"/>
      <c r="Z263" s="2"/>
      <c r="AA263" s="2">
        <v>27.595099999999999</v>
      </c>
      <c r="AB263" s="2"/>
      <c r="AC263" s="2"/>
      <c r="AD263" s="2"/>
      <c r="AE263" s="2"/>
      <c r="AF263" s="2"/>
      <c r="AG263" s="2"/>
      <c r="AH263" s="2">
        <v>28.7407</v>
      </c>
      <c r="AI263" s="2"/>
      <c r="AJ263" s="2"/>
      <c r="AK263" s="2"/>
    </row>
    <row r="264" spans="2:37">
      <c r="B264" s="128">
        <v>258</v>
      </c>
      <c r="C264" s="2">
        <f t="shared" si="4"/>
        <v>25.8</v>
      </c>
      <c r="D264" s="2"/>
      <c r="E264" s="2">
        <v>31.451899999999998</v>
      </c>
      <c r="F264" s="2">
        <v>33.6815</v>
      </c>
      <c r="G264" s="2">
        <v>17.377800000000001</v>
      </c>
      <c r="H264" s="2">
        <v>35.151899999999998</v>
      </c>
      <c r="I264" s="2"/>
      <c r="J264" s="2">
        <v>19.433299999999999</v>
      </c>
      <c r="K264" s="2">
        <v>40.774099999999997</v>
      </c>
      <c r="L264" s="2">
        <v>33.925899999999999</v>
      </c>
      <c r="M264" s="2"/>
      <c r="N264" s="2"/>
      <c r="O264" s="2"/>
      <c r="P264" s="2"/>
      <c r="Q264" s="2">
        <v>101.833</v>
      </c>
      <c r="R264" s="2"/>
      <c r="S264" s="2"/>
      <c r="T264" s="2"/>
      <c r="U264" s="2"/>
      <c r="V264" s="2"/>
      <c r="W264" s="2"/>
      <c r="X264" s="2"/>
      <c r="Y264" s="2"/>
      <c r="Z264" s="2"/>
      <c r="AA264" s="2">
        <v>27.010200000000001</v>
      </c>
      <c r="AB264" s="2"/>
      <c r="AC264" s="2"/>
      <c r="AD264" s="2"/>
      <c r="AE264" s="2"/>
      <c r="AF264" s="2"/>
      <c r="AG264" s="2"/>
      <c r="AH264" s="2">
        <v>27.522600000000001</v>
      </c>
      <c r="AI264" s="2"/>
      <c r="AJ264" s="2"/>
      <c r="AK264" s="2"/>
    </row>
    <row r="265" spans="2:37">
      <c r="B265" s="128">
        <v>259</v>
      </c>
      <c r="C265" s="2">
        <f t="shared" si="4"/>
        <v>25.9</v>
      </c>
      <c r="D265" s="2"/>
      <c r="E265" s="2">
        <v>31.3889</v>
      </c>
      <c r="F265" s="2">
        <v>33.796300000000002</v>
      </c>
      <c r="G265" s="2">
        <v>15.7074</v>
      </c>
      <c r="H265" s="2">
        <v>35.011099999999999</v>
      </c>
      <c r="I265" s="2"/>
      <c r="J265" s="2">
        <v>19.2148</v>
      </c>
      <c r="K265" s="2">
        <v>39.299999999999997</v>
      </c>
      <c r="L265" s="2">
        <v>32.5852</v>
      </c>
      <c r="M265" s="2"/>
      <c r="N265" s="2"/>
      <c r="O265" s="2"/>
      <c r="P265" s="2"/>
      <c r="Q265" s="2">
        <v>104.643</v>
      </c>
      <c r="R265" s="2"/>
      <c r="S265" s="2"/>
      <c r="T265" s="2"/>
      <c r="U265" s="2"/>
      <c r="V265" s="2"/>
      <c r="W265" s="2"/>
      <c r="X265" s="2"/>
      <c r="Y265" s="2"/>
      <c r="Z265" s="2"/>
      <c r="AA265" s="2">
        <v>26.210599999999999</v>
      </c>
      <c r="AB265" s="2"/>
      <c r="AC265" s="2"/>
      <c r="AD265" s="2"/>
      <c r="AE265" s="2"/>
      <c r="AF265" s="2"/>
      <c r="AG265" s="2"/>
      <c r="AH265" s="2">
        <v>26.172799999999999</v>
      </c>
      <c r="AI265" s="2"/>
      <c r="AJ265" s="2"/>
      <c r="AK265" s="2"/>
    </row>
    <row r="266" spans="2:37">
      <c r="B266" s="128">
        <v>260</v>
      </c>
      <c r="C266" s="2">
        <f t="shared" si="4"/>
        <v>26</v>
      </c>
      <c r="D266" s="2"/>
      <c r="E266" s="2">
        <v>31.196300000000001</v>
      </c>
      <c r="F266" s="2">
        <v>34.274099999999997</v>
      </c>
      <c r="G266" s="2">
        <v>14.0037</v>
      </c>
      <c r="H266" s="2">
        <v>35.192599999999999</v>
      </c>
      <c r="I266" s="2"/>
      <c r="J266" s="2">
        <v>19.377800000000001</v>
      </c>
      <c r="K266" s="2">
        <v>37.670400000000001</v>
      </c>
      <c r="L266" s="2">
        <v>31.355599999999999</v>
      </c>
      <c r="M266" s="2"/>
      <c r="N266" s="2"/>
      <c r="O266" s="2"/>
      <c r="P266" s="2"/>
      <c r="Q266" s="2">
        <v>105.128</v>
      </c>
      <c r="R266" s="2"/>
      <c r="S266" s="2"/>
      <c r="T266" s="2"/>
      <c r="U266" s="2"/>
      <c r="V266" s="2"/>
      <c r="W266" s="2"/>
      <c r="X266" s="2"/>
      <c r="Y266" s="2"/>
      <c r="Z266" s="2"/>
      <c r="AA266" s="2">
        <v>25.740300000000001</v>
      </c>
      <c r="AB266" s="2"/>
      <c r="AC266" s="2"/>
      <c r="AD266" s="2"/>
      <c r="AE266" s="2"/>
      <c r="AF266" s="2"/>
      <c r="AG266" s="2"/>
      <c r="AH266" s="2">
        <v>24.345700000000001</v>
      </c>
      <c r="AI266" s="2"/>
      <c r="AJ266" s="2"/>
      <c r="AK266" s="2"/>
    </row>
    <row r="267" spans="2:37">
      <c r="B267" s="128">
        <v>261</v>
      </c>
      <c r="C267" s="2">
        <f t="shared" si="4"/>
        <v>26.1</v>
      </c>
      <c r="D267" s="2"/>
      <c r="E267" s="2">
        <v>30.992599999999999</v>
      </c>
      <c r="F267" s="2">
        <v>34.7926</v>
      </c>
      <c r="G267" s="2">
        <v>13.2852</v>
      </c>
      <c r="H267" s="2">
        <v>35.540700000000001</v>
      </c>
      <c r="I267" s="2"/>
      <c r="J267" s="2">
        <v>19.314800000000002</v>
      </c>
      <c r="K267" s="2">
        <v>36.218499999999999</v>
      </c>
      <c r="L267" s="2">
        <v>30.3185</v>
      </c>
      <c r="M267" s="2"/>
      <c r="N267" s="2"/>
      <c r="O267" s="2"/>
      <c r="P267" s="2"/>
      <c r="Q267" s="2">
        <v>104.44199999999999</v>
      </c>
      <c r="R267" s="2"/>
      <c r="S267" s="2"/>
      <c r="T267" s="2"/>
      <c r="U267" s="2"/>
      <c r="V267" s="2"/>
      <c r="W267" s="2"/>
      <c r="X267" s="2"/>
      <c r="Y267" s="2"/>
      <c r="Z267" s="2"/>
      <c r="AA267" s="2">
        <v>25.382400000000001</v>
      </c>
      <c r="AB267" s="2"/>
      <c r="AC267" s="2"/>
      <c r="AD267" s="2"/>
      <c r="AE267" s="2"/>
      <c r="AF267" s="2"/>
      <c r="AG267" s="2"/>
      <c r="AH267" s="2">
        <v>22.1934</v>
      </c>
      <c r="AI267" s="2"/>
      <c r="AJ267" s="2"/>
      <c r="AK267" s="2"/>
    </row>
    <row r="268" spans="2:37">
      <c r="B268" s="128">
        <v>262</v>
      </c>
      <c r="C268" s="2">
        <f t="shared" si="4"/>
        <v>26.2</v>
      </c>
      <c r="D268" s="2"/>
      <c r="E268" s="2">
        <v>30.8963</v>
      </c>
      <c r="F268" s="2">
        <v>35.377800000000001</v>
      </c>
      <c r="G268" s="2"/>
      <c r="H268" s="2">
        <v>35.718499999999999</v>
      </c>
      <c r="I268" s="2"/>
      <c r="J268" s="2">
        <v>18.9481</v>
      </c>
      <c r="K268" s="2">
        <v>35.177799999999998</v>
      </c>
      <c r="L268" s="2">
        <v>29.696300000000001</v>
      </c>
      <c r="M268" s="2"/>
      <c r="N268" s="2"/>
      <c r="O268" s="2"/>
      <c r="P268" s="2"/>
      <c r="Q268" s="2">
        <v>105.03100000000001</v>
      </c>
      <c r="R268" s="2"/>
      <c r="S268" s="2"/>
      <c r="T268" s="2"/>
      <c r="U268" s="2"/>
      <c r="V268" s="2"/>
      <c r="W268" s="2"/>
      <c r="X268" s="2"/>
      <c r="Y268" s="2"/>
      <c r="Z268" s="2"/>
      <c r="AA268" s="2">
        <v>25.079799999999999</v>
      </c>
      <c r="AB268" s="2"/>
      <c r="AC268" s="2"/>
      <c r="AD268" s="2"/>
      <c r="AE268" s="2"/>
      <c r="AF268" s="2"/>
      <c r="AG268" s="2"/>
      <c r="AH268" s="2">
        <v>19.596699999999998</v>
      </c>
      <c r="AI268" s="2"/>
      <c r="AJ268" s="2"/>
      <c r="AK268" s="2"/>
    </row>
    <row r="269" spans="2:37">
      <c r="B269" s="128">
        <v>263</v>
      </c>
      <c r="C269" s="2">
        <f t="shared" si="4"/>
        <v>26.3</v>
      </c>
      <c r="D269" s="2"/>
      <c r="E269" s="2">
        <v>30.325900000000001</v>
      </c>
      <c r="F269" s="2">
        <v>36.103700000000003</v>
      </c>
      <c r="G269" s="2"/>
      <c r="H269" s="2">
        <v>36.192599999999999</v>
      </c>
      <c r="I269" s="2"/>
      <c r="J269" s="2">
        <v>18.6037</v>
      </c>
      <c r="K269" s="2">
        <v>34.592599999999997</v>
      </c>
      <c r="L269" s="2">
        <v>29.596299999999999</v>
      </c>
      <c r="M269" s="2"/>
      <c r="N269" s="2"/>
      <c r="O269" s="2"/>
      <c r="P269" s="2"/>
      <c r="Q269" s="2">
        <v>102.806</v>
      </c>
      <c r="R269" s="2"/>
      <c r="S269" s="2"/>
      <c r="T269" s="2"/>
      <c r="U269" s="2"/>
      <c r="V269" s="2"/>
      <c r="W269" s="2"/>
      <c r="X269" s="2"/>
      <c r="Y269" s="2"/>
      <c r="Z269" s="2"/>
      <c r="AA269" s="2">
        <v>24.4847</v>
      </c>
      <c r="AB269" s="2"/>
      <c r="AC269" s="2"/>
      <c r="AD269" s="2"/>
      <c r="AE269" s="2"/>
      <c r="AF269" s="2"/>
      <c r="AG269" s="2"/>
      <c r="AH269" s="2">
        <v>17.3169</v>
      </c>
      <c r="AI269" s="2"/>
      <c r="AJ269" s="2"/>
      <c r="AK269" s="2"/>
    </row>
    <row r="270" spans="2:37">
      <c r="B270" s="128">
        <v>264</v>
      </c>
      <c r="C270" s="2">
        <f t="shared" si="4"/>
        <v>26.4</v>
      </c>
      <c r="D270" s="2"/>
      <c r="E270" s="2">
        <v>29.7852</v>
      </c>
      <c r="F270" s="2">
        <v>36.603700000000003</v>
      </c>
      <c r="G270" s="2"/>
      <c r="H270" s="2">
        <v>36.911099999999998</v>
      </c>
      <c r="I270" s="2"/>
      <c r="J270" s="2">
        <v>18.251899999999999</v>
      </c>
      <c r="K270" s="2">
        <v>34.403700000000001</v>
      </c>
      <c r="L270" s="2">
        <v>29.855599999999999</v>
      </c>
      <c r="M270" s="2"/>
      <c r="N270" s="2"/>
      <c r="O270" s="2"/>
      <c r="P270" s="2"/>
      <c r="Q270" s="2">
        <v>98.349000000000004</v>
      </c>
      <c r="R270" s="2"/>
      <c r="S270" s="2"/>
      <c r="T270" s="2"/>
      <c r="U270" s="2"/>
      <c r="V270" s="2"/>
      <c r="W270" s="2"/>
      <c r="X270" s="2"/>
      <c r="Y270" s="2"/>
      <c r="Z270" s="2"/>
      <c r="AA270" s="2">
        <v>24.09</v>
      </c>
      <c r="AB270" s="2"/>
      <c r="AC270" s="2"/>
      <c r="AD270" s="2"/>
      <c r="AE270" s="2"/>
      <c r="AF270" s="2"/>
      <c r="AG270" s="2"/>
      <c r="AH270" s="2">
        <v>14.271599999999999</v>
      </c>
      <c r="AI270" s="2"/>
      <c r="AJ270" s="2"/>
      <c r="AK270" s="2"/>
    </row>
    <row r="271" spans="2:37">
      <c r="B271" s="128">
        <v>265</v>
      </c>
      <c r="C271" s="2">
        <f t="shared" si="4"/>
        <v>26.5</v>
      </c>
      <c r="D271" s="2"/>
      <c r="E271" s="2">
        <v>29.722200000000001</v>
      </c>
      <c r="F271" s="2">
        <v>36.933300000000003</v>
      </c>
      <c r="G271" s="2"/>
      <c r="H271" s="2">
        <v>37.451900000000002</v>
      </c>
      <c r="I271" s="2"/>
      <c r="J271" s="2">
        <v>17.774100000000001</v>
      </c>
      <c r="K271" s="2">
        <v>34.122199999999999</v>
      </c>
      <c r="L271" s="2">
        <v>29.925899999999999</v>
      </c>
      <c r="M271" s="2"/>
      <c r="N271" s="2"/>
      <c r="O271" s="2"/>
      <c r="P271" s="2"/>
      <c r="Q271" s="2">
        <v>97.406999999999996</v>
      </c>
      <c r="R271" s="2"/>
      <c r="S271" s="2"/>
      <c r="T271" s="2"/>
      <c r="U271" s="2"/>
      <c r="V271" s="2"/>
      <c r="W271" s="2"/>
      <c r="X271" s="2"/>
      <c r="Y271" s="2"/>
      <c r="Z271" s="2"/>
      <c r="AA271" s="2">
        <v>24.458100000000002</v>
      </c>
      <c r="AB271" s="2"/>
      <c r="AC271" s="2"/>
      <c r="AD271" s="2"/>
      <c r="AE271" s="2"/>
      <c r="AF271" s="2"/>
      <c r="AG271" s="2"/>
      <c r="AH271" s="2">
        <v>11.353899999999999</v>
      </c>
      <c r="AI271" s="2"/>
      <c r="AJ271" s="2"/>
      <c r="AK271" s="2"/>
    </row>
    <row r="272" spans="2:37">
      <c r="B272" s="128">
        <v>266</v>
      </c>
      <c r="C272" s="2">
        <f t="shared" si="4"/>
        <v>26.6</v>
      </c>
      <c r="D272" s="2"/>
      <c r="E272" s="2">
        <v>29.8704</v>
      </c>
      <c r="F272" s="2">
        <v>37.2333</v>
      </c>
      <c r="G272" s="2"/>
      <c r="H272" s="2">
        <v>37.162999999999997</v>
      </c>
      <c r="I272" s="2"/>
      <c r="J272" s="2"/>
      <c r="K272" s="2">
        <v>33.2333</v>
      </c>
      <c r="L272" s="2">
        <v>29.770399999999999</v>
      </c>
      <c r="M272" s="2"/>
      <c r="N272" s="2"/>
      <c r="O272" s="2"/>
      <c r="P272" s="2"/>
      <c r="Q272" s="2">
        <v>96.123999999999995</v>
      </c>
      <c r="R272" s="2"/>
      <c r="S272" s="2"/>
      <c r="T272" s="2"/>
      <c r="U272" s="2"/>
      <c r="V272" s="2"/>
      <c r="W272" s="2"/>
      <c r="X272" s="2"/>
      <c r="Y272" s="2"/>
      <c r="Z272" s="2"/>
      <c r="AA272" s="2">
        <v>24.9939</v>
      </c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spans="2:37">
      <c r="B273" s="128">
        <v>267</v>
      </c>
      <c r="C273" s="2">
        <f t="shared" si="4"/>
        <v>26.7</v>
      </c>
      <c r="D273" s="2"/>
      <c r="E273" s="2">
        <v>30.218499999999999</v>
      </c>
      <c r="F273" s="2">
        <v>37.248100000000001</v>
      </c>
      <c r="G273" s="2"/>
      <c r="H273" s="2">
        <v>37.003700000000002</v>
      </c>
      <c r="I273" s="2"/>
      <c r="J273" s="2"/>
      <c r="K273" s="2">
        <v>32.466700000000003</v>
      </c>
      <c r="L273" s="2">
        <v>28.751899999999999</v>
      </c>
      <c r="M273" s="2"/>
      <c r="N273" s="2"/>
      <c r="O273" s="2"/>
      <c r="P273" s="2"/>
      <c r="Q273" s="2">
        <v>95.712999999999994</v>
      </c>
      <c r="R273" s="2"/>
      <c r="S273" s="2"/>
      <c r="T273" s="2"/>
      <c r="U273" s="2"/>
      <c r="V273" s="2"/>
      <c r="W273" s="2"/>
      <c r="X273" s="2"/>
      <c r="Y273" s="2"/>
      <c r="Z273" s="2"/>
      <c r="AA273" s="2">
        <v>24.9816</v>
      </c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spans="2:37">
      <c r="B274" s="128">
        <v>268</v>
      </c>
      <c r="C274" s="2">
        <f t="shared" si="4"/>
        <v>26.8</v>
      </c>
      <c r="D274" s="2"/>
      <c r="E274" s="2">
        <v>30.944400000000002</v>
      </c>
      <c r="F274" s="2">
        <v>37.307400000000001</v>
      </c>
      <c r="G274" s="2"/>
      <c r="H274" s="2">
        <v>36.859299999999998</v>
      </c>
      <c r="I274" s="2"/>
      <c r="J274" s="2"/>
      <c r="K274" s="2">
        <v>31.6296</v>
      </c>
      <c r="L274" s="2">
        <v>27.625900000000001</v>
      </c>
      <c r="M274" s="2"/>
      <c r="N274" s="2"/>
      <c r="O274" s="2"/>
      <c r="P274" s="2"/>
      <c r="Q274" s="2">
        <v>94.328999999999994</v>
      </c>
      <c r="R274" s="2"/>
      <c r="S274" s="2"/>
      <c r="T274" s="2"/>
      <c r="U274" s="2"/>
      <c r="V274" s="2"/>
      <c r="W274" s="2"/>
      <c r="X274" s="2"/>
      <c r="Y274" s="2"/>
      <c r="Z274" s="2"/>
      <c r="AA274" s="2">
        <v>24.564399999999999</v>
      </c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spans="2:37">
      <c r="B275" s="128">
        <v>269</v>
      </c>
      <c r="C275" s="2">
        <f t="shared" si="4"/>
        <v>26.9</v>
      </c>
      <c r="D275" s="2"/>
      <c r="E275" s="2">
        <v>32.103700000000003</v>
      </c>
      <c r="F275" s="2">
        <v>38.118499999999997</v>
      </c>
      <c r="G275" s="2"/>
      <c r="H275" s="2">
        <v>36.8185</v>
      </c>
      <c r="I275" s="2"/>
      <c r="J275" s="2"/>
      <c r="K275" s="2">
        <v>30.0778</v>
      </c>
      <c r="L275" s="2">
        <v>26.596299999999999</v>
      </c>
      <c r="M275" s="2"/>
      <c r="N275" s="2"/>
      <c r="O275" s="2"/>
      <c r="P275" s="2"/>
      <c r="Q275" s="2">
        <v>90.004000000000005</v>
      </c>
      <c r="R275" s="2"/>
      <c r="S275" s="2"/>
      <c r="T275" s="2"/>
      <c r="U275" s="2"/>
      <c r="V275" s="2"/>
      <c r="W275" s="2"/>
      <c r="X275" s="2"/>
      <c r="Y275" s="2"/>
      <c r="Z275" s="2"/>
      <c r="AA275" s="2">
        <v>24.764800000000001</v>
      </c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spans="2:37">
      <c r="B276" s="128">
        <v>270</v>
      </c>
      <c r="C276" s="2">
        <f t="shared" si="4"/>
        <v>27</v>
      </c>
      <c r="D276" s="2"/>
      <c r="E276" s="2">
        <v>33.544400000000003</v>
      </c>
      <c r="F276" s="2">
        <v>38.633299999999998</v>
      </c>
      <c r="G276" s="2"/>
      <c r="H276" s="2">
        <v>36.662999999999997</v>
      </c>
      <c r="I276" s="2"/>
      <c r="J276" s="2"/>
      <c r="K276" s="2">
        <v>28.692599999999999</v>
      </c>
      <c r="L276" s="2">
        <v>25.9741</v>
      </c>
      <c r="M276" s="2"/>
      <c r="N276" s="2"/>
      <c r="O276" s="2"/>
      <c r="P276" s="2"/>
      <c r="Q276" s="2">
        <v>87.632000000000005</v>
      </c>
      <c r="R276" s="2"/>
      <c r="S276" s="2"/>
      <c r="T276" s="2"/>
      <c r="U276" s="2"/>
      <c r="V276" s="2"/>
      <c r="W276" s="2"/>
      <c r="X276" s="2"/>
      <c r="Y276" s="2"/>
      <c r="Z276" s="2"/>
      <c r="AA276" s="2">
        <v>25.480599999999999</v>
      </c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spans="2:37">
      <c r="B277" s="128">
        <v>271</v>
      </c>
      <c r="C277" s="2">
        <f t="shared" si="4"/>
        <v>27.1</v>
      </c>
      <c r="D277" s="2"/>
      <c r="E277" s="2">
        <v>34.640700000000002</v>
      </c>
      <c r="F277" s="2">
        <v>38.566699999999997</v>
      </c>
      <c r="G277" s="2"/>
      <c r="H277" s="2">
        <v>36.981499999999997</v>
      </c>
      <c r="I277" s="2"/>
      <c r="J277" s="2"/>
      <c r="K277" s="2">
        <v>27.8111</v>
      </c>
      <c r="L277" s="2">
        <v>25.777799999999999</v>
      </c>
      <c r="M277" s="2"/>
      <c r="N277" s="2"/>
      <c r="O277" s="2"/>
      <c r="P277" s="2"/>
      <c r="Q277" s="2">
        <v>83.686000000000007</v>
      </c>
      <c r="R277" s="2"/>
      <c r="S277" s="2"/>
      <c r="T277" s="2"/>
      <c r="U277" s="2"/>
      <c r="V277" s="2"/>
      <c r="W277" s="2"/>
      <c r="X277" s="2"/>
      <c r="Y277" s="2"/>
      <c r="Z277" s="2"/>
      <c r="AA277" s="2">
        <v>25.983599999999999</v>
      </c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spans="2:37">
      <c r="B278" s="128">
        <v>272</v>
      </c>
      <c r="C278" s="2">
        <f t="shared" si="4"/>
        <v>27.2</v>
      </c>
      <c r="D278" s="2"/>
      <c r="E278" s="2">
        <v>35.644399999999997</v>
      </c>
      <c r="F278" s="2">
        <v>38.281500000000001</v>
      </c>
      <c r="G278" s="2"/>
      <c r="H278" s="2">
        <v>37.614800000000002</v>
      </c>
      <c r="I278" s="2"/>
      <c r="J278" s="2"/>
      <c r="K278" s="2">
        <v>27.366700000000002</v>
      </c>
      <c r="L278" s="2">
        <v>25.859300000000001</v>
      </c>
      <c r="M278" s="2"/>
      <c r="N278" s="2"/>
      <c r="O278" s="2"/>
      <c r="P278" s="2"/>
      <c r="Q278" s="2">
        <v>81.108999999999995</v>
      </c>
      <c r="R278" s="2"/>
      <c r="S278" s="2"/>
      <c r="T278" s="2"/>
      <c r="U278" s="2"/>
      <c r="V278" s="2"/>
      <c r="W278" s="2"/>
      <c r="X278" s="2"/>
      <c r="Y278" s="2"/>
      <c r="Z278" s="2"/>
      <c r="AA278" s="2">
        <v>26.110399999999998</v>
      </c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spans="2:37">
      <c r="B279" s="128">
        <v>273</v>
      </c>
      <c r="C279" s="2">
        <f t="shared" si="4"/>
        <v>27.3</v>
      </c>
      <c r="D279" s="2"/>
      <c r="E279" s="2">
        <v>36.488900000000001</v>
      </c>
      <c r="F279" s="2">
        <v>37.377800000000001</v>
      </c>
      <c r="G279" s="2"/>
      <c r="H279" s="2">
        <v>38.511099999999999</v>
      </c>
      <c r="I279" s="2"/>
      <c r="J279" s="2"/>
      <c r="K279" s="2">
        <v>27.296299999999999</v>
      </c>
      <c r="L279" s="2">
        <v>25.8889</v>
      </c>
      <c r="M279" s="2"/>
      <c r="N279" s="2"/>
      <c r="O279" s="2"/>
      <c r="P279" s="2"/>
      <c r="Q279" s="2">
        <v>79.938000000000002</v>
      </c>
      <c r="R279" s="2"/>
      <c r="S279" s="2"/>
      <c r="T279" s="2"/>
      <c r="U279" s="2"/>
      <c r="V279" s="2"/>
      <c r="W279" s="2"/>
      <c r="X279" s="2"/>
      <c r="Y279" s="2"/>
      <c r="Z279" s="2"/>
      <c r="AA279" s="2">
        <v>26.147200000000002</v>
      </c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spans="2:37">
      <c r="B280" s="128">
        <v>274</v>
      </c>
      <c r="C280" s="2">
        <f t="shared" si="4"/>
        <v>27.4</v>
      </c>
      <c r="D280" s="2"/>
      <c r="E280" s="2">
        <v>37.114800000000002</v>
      </c>
      <c r="F280" s="2">
        <v>36.511099999999999</v>
      </c>
      <c r="G280" s="2"/>
      <c r="H280" s="2">
        <v>39.436999999999998</v>
      </c>
      <c r="I280" s="2"/>
      <c r="J280" s="2"/>
      <c r="K280" s="2">
        <v>27.574100000000001</v>
      </c>
      <c r="L280" s="2">
        <v>24.9556</v>
      </c>
      <c r="M280" s="2"/>
      <c r="N280" s="2"/>
      <c r="O280" s="2"/>
      <c r="P280" s="2"/>
      <c r="Q280" s="2">
        <v>75.167000000000002</v>
      </c>
      <c r="R280" s="2"/>
      <c r="S280" s="2"/>
      <c r="T280" s="2"/>
      <c r="U280" s="2"/>
      <c r="V280" s="2"/>
      <c r="W280" s="2"/>
      <c r="X280" s="2"/>
      <c r="Y280" s="2"/>
      <c r="Z280" s="2"/>
      <c r="AA280" s="2">
        <v>26.098199999999999</v>
      </c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spans="2:37">
      <c r="B281" s="128">
        <v>275</v>
      </c>
      <c r="C281" s="2">
        <f t="shared" si="4"/>
        <v>27.5</v>
      </c>
      <c r="D281" s="2"/>
      <c r="E281" s="2">
        <v>37.551900000000003</v>
      </c>
      <c r="F281" s="2">
        <v>35.714799999999997</v>
      </c>
      <c r="G281" s="2"/>
      <c r="H281" s="2">
        <v>39.903700000000001</v>
      </c>
      <c r="I281" s="2"/>
      <c r="J281" s="2"/>
      <c r="K281" s="2">
        <v>28.325900000000001</v>
      </c>
      <c r="L281" s="2"/>
      <c r="M281" s="2"/>
      <c r="N281" s="2"/>
      <c r="O281" s="2"/>
      <c r="P281" s="2"/>
      <c r="Q281" s="2">
        <v>70.162999999999997</v>
      </c>
      <c r="R281" s="2"/>
      <c r="S281" s="2"/>
      <c r="T281" s="2"/>
      <c r="U281" s="2"/>
      <c r="V281" s="2"/>
      <c r="W281" s="2"/>
      <c r="X281" s="2"/>
      <c r="Y281" s="2"/>
      <c r="Z281" s="2"/>
      <c r="AA281" s="2">
        <v>25.370100000000001</v>
      </c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spans="2:37">
      <c r="B282" s="128">
        <v>276</v>
      </c>
      <c r="C282" s="2">
        <f t="shared" si="4"/>
        <v>27.6</v>
      </c>
      <c r="D282" s="2"/>
      <c r="E282" s="2">
        <v>37.711100000000002</v>
      </c>
      <c r="F282" s="2">
        <v>35.1815</v>
      </c>
      <c r="G282" s="2"/>
      <c r="H282" s="2">
        <v>39.822200000000002</v>
      </c>
      <c r="I282" s="2"/>
      <c r="J282" s="2"/>
      <c r="K282" s="2">
        <v>28.777799999999999</v>
      </c>
      <c r="L282" s="2"/>
      <c r="M282" s="2"/>
      <c r="N282" s="2"/>
      <c r="O282" s="2"/>
      <c r="P282" s="2"/>
      <c r="Q282" s="2">
        <v>64.290999999999997</v>
      </c>
      <c r="R282" s="2"/>
      <c r="S282" s="2"/>
      <c r="T282" s="2"/>
      <c r="U282" s="2"/>
      <c r="V282" s="2"/>
      <c r="W282" s="2"/>
      <c r="X282" s="2"/>
      <c r="Y282" s="2"/>
      <c r="Z282" s="2"/>
      <c r="AA282" s="2">
        <v>25.3415</v>
      </c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spans="2:37">
      <c r="B283" s="128">
        <v>277</v>
      </c>
      <c r="C283" s="2">
        <f t="shared" si="4"/>
        <v>27.7</v>
      </c>
      <c r="D283" s="2"/>
      <c r="E283" s="2">
        <v>37.977800000000002</v>
      </c>
      <c r="F283" s="2">
        <v>34.722200000000001</v>
      </c>
      <c r="G283" s="2"/>
      <c r="H283" s="2">
        <v>39.177799999999998</v>
      </c>
      <c r="I283" s="2"/>
      <c r="J283" s="2"/>
      <c r="K283" s="2">
        <v>28.748100000000001</v>
      </c>
      <c r="L283" s="2"/>
      <c r="M283" s="2"/>
      <c r="N283" s="2"/>
      <c r="O283" s="2"/>
      <c r="P283" s="2"/>
      <c r="Q283" s="2">
        <v>58.433999999999997</v>
      </c>
      <c r="R283" s="2"/>
      <c r="S283" s="2"/>
      <c r="T283" s="2"/>
      <c r="U283" s="2"/>
      <c r="V283" s="2"/>
      <c r="W283" s="2"/>
      <c r="X283" s="2"/>
      <c r="Y283" s="2"/>
      <c r="Z283" s="2"/>
      <c r="AA283" s="2">
        <v>25.464200000000002</v>
      </c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spans="2:37">
      <c r="B284" s="128">
        <v>278</v>
      </c>
      <c r="C284" s="2">
        <f t="shared" si="4"/>
        <v>27.8</v>
      </c>
      <c r="D284" s="2"/>
      <c r="E284" s="2">
        <v>37.9407</v>
      </c>
      <c r="F284" s="2">
        <v>34.177799999999998</v>
      </c>
      <c r="G284" s="2"/>
      <c r="H284" s="2">
        <v>38.577800000000003</v>
      </c>
      <c r="I284" s="2"/>
      <c r="J284" s="2"/>
      <c r="K284" s="2">
        <v>28.536999999999999</v>
      </c>
      <c r="L284" s="2"/>
      <c r="M284" s="2"/>
      <c r="N284" s="2"/>
      <c r="O284" s="2"/>
      <c r="P284" s="2"/>
      <c r="Q284" s="2">
        <v>56.104999999999997</v>
      </c>
      <c r="R284" s="2"/>
      <c r="S284" s="2"/>
      <c r="T284" s="2"/>
      <c r="U284" s="2"/>
      <c r="V284" s="2"/>
      <c r="W284" s="2"/>
      <c r="X284" s="2"/>
      <c r="Y284" s="2"/>
      <c r="Z284" s="2"/>
      <c r="AA284" s="2">
        <v>25.370100000000001</v>
      </c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spans="2:37">
      <c r="B285" s="128">
        <v>279</v>
      </c>
      <c r="C285" s="2">
        <f t="shared" si="4"/>
        <v>27.9</v>
      </c>
      <c r="D285" s="2"/>
      <c r="E285" s="2">
        <v>37.118499999999997</v>
      </c>
      <c r="F285" s="2">
        <v>33.174100000000003</v>
      </c>
      <c r="G285" s="2"/>
      <c r="H285" s="2">
        <v>37.614800000000002</v>
      </c>
      <c r="I285" s="2"/>
      <c r="J285" s="2"/>
      <c r="K285" s="2">
        <v>27.937000000000001</v>
      </c>
      <c r="L285" s="2"/>
      <c r="M285" s="2"/>
      <c r="N285" s="2"/>
      <c r="O285" s="2"/>
      <c r="P285" s="2"/>
      <c r="Q285" s="2">
        <v>50.698</v>
      </c>
      <c r="R285" s="2"/>
      <c r="S285" s="2"/>
      <c r="T285" s="2"/>
      <c r="U285" s="2"/>
      <c r="V285" s="2"/>
      <c r="W285" s="2"/>
      <c r="X285" s="2"/>
      <c r="Y285" s="2"/>
      <c r="Z285" s="2"/>
      <c r="AA285" s="2">
        <v>24.938700000000001</v>
      </c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spans="2:37">
      <c r="B286" s="128">
        <v>280</v>
      </c>
      <c r="C286" s="2">
        <f t="shared" si="4"/>
        <v>28</v>
      </c>
      <c r="D286" s="2"/>
      <c r="E286" s="2">
        <v>36.370399999999997</v>
      </c>
      <c r="F286" s="2">
        <v>31.822199999999999</v>
      </c>
      <c r="G286" s="2"/>
      <c r="H286" s="2">
        <v>36.781500000000001</v>
      </c>
      <c r="I286" s="2"/>
      <c r="J286" s="2"/>
      <c r="K286" s="2">
        <v>27.1815</v>
      </c>
      <c r="L286" s="2"/>
      <c r="M286" s="2"/>
      <c r="N286" s="2"/>
      <c r="O286" s="2"/>
      <c r="P286" s="2"/>
      <c r="Q286" s="2">
        <v>49.244</v>
      </c>
      <c r="R286" s="2"/>
      <c r="S286" s="2"/>
      <c r="T286" s="2"/>
      <c r="U286" s="2"/>
      <c r="V286" s="2"/>
      <c r="W286" s="2"/>
      <c r="X286" s="2"/>
      <c r="Y286" s="2"/>
      <c r="Z286" s="2"/>
      <c r="AA286" s="2">
        <v>24.650300000000001</v>
      </c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spans="2:37">
      <c r="B287" s="128">
        <v>281</v>
      </c>
      <c r="C287" s="2">
        <f t="shared" si="4"/>
        <v>28.1</v>
      </c>
      <c r="D287" s="2"/>
      <c r="E287" s="2">
        <v>35.614800000000002</v>
      </c>
      <c r="F287" s="2">
        <v>30.222200000000001</v>
      </c>
      <c r="G287" s="2"/>
      <c r="H287" s="2">
        <v>36.814799999999998</v>
      </c>
      <c r="I287" s="2"/>
      <c r="J287" s="2"/>
      <c r="K287" s="2">
        <v>26.092600000000001</v>
      </c>
      <c r="L287" s="2"/>
      <c r="M287" s="2"/>
      <c r="N287" s="2"/>
      <c r="O287" s="2"/>
      <c r="P287" s="2"/>
      <c r="Q287" s="2">
        <v>44.527000000000001</v>
      </c>
      <c r="R287" s="2"/>
      <c r="S287" s="2"/>
      <c r="T287" s="2"/>
      <c r="U287" s="2"/>
      <c r="V287" s="2"/>
      <c r="W287" s="2"/>
      <c r="X287" s="2"/>
      <c r="Y287" s="2"/>
      <c r="Z287" s="2"/>
      <c r="AA287" s="2">
        <v>24.439699999999998</v>
      </c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spans="2:37">
      <c r="B288" s="128">
        <v>282</v>
      </c>
      <c r="C288" s="2">
        <f t="shared" si="4"/>
        <v>28.2</v>
      </c>
      <c r="D288" s="2"/>
      <c r="E288" s="2">
        <v>35.070399999999999</v>
      </c>
      <c r="F288" s="2">
        <v>28.788900000000002</v>
      </c>
      <c r="G288" s="2"/>
      <c r="H288" s="2">
        <v>37.274099999999997</v>
      </c>
      <c r="I288" s="2"/>
      <c r="J288" s="2"/>
      <c r="K288" s="2">
        <v>25.296299999999999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>
        <v>24.822099999999999</v>
      </c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spans="2:37">
      <c r="B289" s="128">
        <v>283</v>
      </c>
      <c r="C289" s="2">
        <f t="shared" si="4"/>
        <v>28.3</v>
      </c>
      <c r="D289" s="2"/>
      <c r="E289" s="2">
        <v>34.592599999999997</v>
      </c>
      <c r="F289" s="2"/>
      <c r="G289" s="2"/>
      <c r="H289" s="2">
        <v>37.629600000000003</v>
      </c>
      <c r="I289" s="2"/>
      <c r="J289" s="2"/>
      <c r="K289" s="2">
        <v>25.066700000000001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>
        <v>25</v>
      </c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spans="2:37">
      <c r="B290" s="128">
        <v>284</v>
      </c>
      <c r="C290" s="2">
        <f t="shared" si="4"/>
        <v>28.4</v>
      </c>
      <c r="D290" s="2"/>
      <c r="E290" s="2">
        <v>34.2667</v>
      </c>
      <c r="F290" s="2"/>
      <c r="G290" s="2"/>
      <c r="H290" s="2">
        <v>38.481499999999997</v>
      </c>
      <c r="I290" s="2"/>
      <c r="J290" s="2"/>
      <c r="K290" s="2">
        <v>25.507400000000001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>
        <v>24.668700000000001</v>
      </c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spans="2:37">
      <c r="B291" s="128">
        <v>285</v>
      </c>
      <c r="C291" s="2">
        <f t="shared" si="4"/>
        <v>28.5</v>
      </c>
      <c r="D291" s="2"/>
      <c r="E291" s="2">
        <v>34.140700000000002</v>
      </c>
      <c r="F291" s="2"/>
      <c r="G291" s="2"/>
      <c r="H291" s="2">
        <v>39.211100000000002</v>
      </c>
      <c r="I291" s="2"/>
      <c r="J291" s="2"/>
      <c r="K291" s="2">
        <v>26.3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>
        <v>24.501000000000001</v>
      </c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spans="2:37">
      <c r="B292" s="128">
        <v>286</v>
      </c>
      <c r="C292" s="2">
        <f t="shared" si="4"/>
        <v>28.6</v>
      </c>
      <c r="D292" s="2"/>
      <c r="E292" s="2">
        <v>34.0852</v>
      </c>
      <c r="F292" s="2"/>
      <c r="G292" s="2"/>
      <c r="H292" s="2">
        <v>38.977800000000002</v>
      </c>
      <c r="I292" s="2"/>
      <c r="J292" s="2"/>
      <c r="K292" s="2">
        <v>27.1815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>
        <v>24.0532</v>
      </c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spans="2:37">
      <c r="B293" s="128">
        <v>287</v>
      </c>
      <c r="C293" s="2">
        <f t="shared" si="4"/>
        <v>28.7</v>
      </c>
      <c r="D293" s="2"/>
      <c r="E293" s="2">
        <v>33.970399999999998</v>
      </c>
      <c r="F293" s="2"/>
      <c r="G293" s="2"/>
      <c r="H293" s="2">
        <v>38.137</v>
      </c>
      <c r="I293" s="2"/>
      <c r="J293" s="2"/>
      <c r="K293" s="2">
        <v>27.863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>
        <v>23.777100000000001</v>
      </c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spans="2:37">
      <c r="B294" s="128">
        <v>288</v>
      </c>
      <c r="C294" s="2">
        <f t="shared" si="4"/>
        <v>28.8</v>
      </c>
      <c r="D294" s="2"/>
      <c r="E294" s="2">
        <v>33.751899999999999</v>
      </c>
      <c r="F294" s="2"/>
      <c r="G294" s="2"/>
      <c r="H294" s="2">
        <v>37.222200000000001</v>
      </c>
      <c r="I294" s="2"/>
      <c r="J294" s="2"/>
      <c r="K294" s="2">
        <v>28.385200000000001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>
        <v>24.3947</v>
      </c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spans="2:37">
      <c r="B295" s="128">
        <v>289</v>
      </c>
      <c r="C295" s="2">
        <f t="shared" si="4"/>
        <v>28.9</v>
      </c>
      <c r="D295" s="2"/>
      <c r="E295" s="2">
        <v>33.374099999999999</v>
      </c>
      <c r="F295" s="2"/>
      <c r="G295" s="2"/>
      <c r="H295" s="2">
        <v>36.563000000000002</v>
      </c>
      <c r="I295" s="2"/>
      <c r="J295" s="2"/>
      <c r="K295" s="2">
        <v>28.3963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>
        <v>24.631900000000002</v>
      </c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spans="2:37">
      <c r="B296" s="128">
        <v>290</v>
      </c>
      <c r="C296" s="2">
        <f t="shared" si="4"/>
        <v>29</v>
      </c>
      <c r="D296" s="2"/>
      <c r="E296" s="2">
        <v>32.944400000000002</v>
      </c>
      <c r="F296" s="2"/>
      <c r="G296" s="2"/>
      <c r="H296" s="2">
        <v>36.214799999999997</v>
      </c>
      <c r="I296" s="2"/>
      <c r="J296" s="2"/>
      <c r="K296" s="2">
        <v>28.062999999999999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>
        <v>24.8384</v>
      </c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spans="2:37">
      <c r="B297" s="128">
        <v>291</v>
      </c>
      <c r="C297" s="2">
        <f t="shared" si="4"/>
        <v>29.1</v>
      </c>
      <c r="D297" s="2"/>
      <c r="E297" s="2">
        <v>32.311100000000003</v>
      </c>
      <c r="F297" s="2"/>
      <c r="G297" s="2"/>
      <c r="H297" s="2">
        <v>36.2074</v>
      </c>
      <c r="I297" s="2"/>
      <c r="J297" s="2"/>
      <c r="K297" s="2">
        <v>27.2593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>
        <v>24.5337</v>
      </c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spans="2:37">
      <c r="B298" s="128">
        <v>292</v>
      </c>
      <c r="C298" s="2">
        <f t="shared" si="4"/>
        <v>29.2</v>
      </c>
      <c r="D298" s="2"/>
      <c r="E298" s="2">
        <v>31.385200000000001</v>
      </c>
      <c r="F298" s="2"/>
      <c r="G298" s="2"/>
      <c r="H298" s="2">
        <v>36.177799999999998</v>
      </c>
      <c r="I298" s="2"/>
      <c r="J298" s="2"/>
      <c r="K298" s="2">
        <v>26.185199999999998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>
        <v>24.124700000000001</v>
      </c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spans="2:37">
      <c r="B299" s="128">
        <v>293</v>
      </c>
      <c r="C299" s="2">
        <f t="shared" si="4"/>
        <v>29.3</v>
      </c>
      <c r="D299" s="2"/>
      <c r="E299" s="2">
        <v>30.2407</v>
      </c>
      <c r="F299" s="2"/>
      <c r="G299" s="2"/>
      <c r="H299" s="2">
        <v>36.4148</v>
      </c>
      <c r="I299" s="2"/>
      <c r="J299" s="2"/>
      <c r="K299" s="2">
        <v>25.296299999999999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>
        <v>24.364000000000001</v>
      </c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spans="2:37">
      <c r="B300" s="128">
        <v>294</v>
      </c>
      <c r="C300" s="2">
        <f t="shared" si="4"/>
        <v>29.4</v>
      </c>
      <c r="D300" s="2"/>
      <c r="E300" s="2">
        <v>29.248100000000001</v>
      </c>
      <c r="F300" s="2"/>
      <c r="G300" s="2"/>
      <c r="H300" s="2">
        <v>37.159300000000002</v>
      </c>
      <c r="I300" s="2"/>
      <c r="J300" s="2"/>
      <c r="K300" s="2">
        <v>24.722200000000001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>
        <v>24.7362</v>
      </c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spans="2:37">
      <c r="B301" s="128">
        <v>295</v>
      </c>
      <c r="C301" s="2">
        <f t="shared" si="4"/>
        <v>29.5</v>
      </c>
      <c r="D301" s="2"/>
      <c r="E301" s="2">
        <v>28.425899999999999</v>
      </c>
      <c r="F301" s="2"/>
      <c r="G301" s="2"/>
      <c r="H301" s="2">
        <v>38.070399999999999</v>
      </c>
      <c r="I301" s="2"/>
      <c r="J301" s="2"/>
      <c r="K301" s="2">
        <v>24.536999999999999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>
        <v>25.153400000000001</v>
      </c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spans="2:37">
      <c r="B302" s="128">
        <v>296</v>
      </c>
      <c r="C302" s="2">
        <f t="shared" si="4"/>
        <v>29.6</v>
      </c>
      <c r="D302" s="2"/>
      <c r="E302" s="2">
        <v>27.8444</v>
      </c>
      <c r="F302" s="2"/>
      <c r="G302" s="2"/>
      <c r="H302" s="2">
        <v>38.466700000000003</v>
      </c>
      <c r="I302" s="2"/>
      <c r="J302" s="2"/>
      <c r="K302" s="2">
        <v>24.5519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>
        <v>24.564399999999999</v>
      </c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spans="2:37">
      <c r="B303" s="128">
        <v>297</v>
      </c>
      <c r="C303" s="2">
        <f t="shared" si="4"/>
        <v>29.7</v>
      </c>
      <c r="D303" s="2"/>
      <c r="E303" s="2">
        <v>27.625900000000001</v>
      </c>
      <c r="F303" s="2"/>
      <c r="G303" s="2"/>
      <c r="H303" s="2">
        <v>37.807400000000001</v>
      </c>
      <c r="I303" s="2"/>
      <c r="J303" s="2"/>
      <c r="K303" s="2">
        <v>24.477799999999998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>
        <v>24.364000000000001</v>
      </c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spans="2:37">
      <c r="B304" s="128">
        <v>298</v>
      </c>
      <c r="C304" s="2">
        <f t="shared" si="4"/>
        <v>29.8</v>
      </c>
      <c r="D304" s="2"/>
      <c r="E304" s="2">
        <v>27.7667</v>
      </c>
      <c r="F304" s="2"/>
      <c r="G304" s="2"/>
      <c r="H304" s="2">
        <v>36.703699999999998</v>
      </c>
      <c r="I304" s="2"/>
      <c r="J304" s="2"/>
      <c r="K304" s="2">
        <v>24.692599999999999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>
        <v>23.693300000000001</v>
      </c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spans="2:37">
      <c r="B305" s="128">
        <v>299</v>
      </c>
      <c r="C305" s="2">
        <f t="shared" si="4"/>
        <v>29.9</v>
      </c>
      <c r="D305" s="2"/>
      <c r="E305" s="2">
        <v>28.1037</v>
      </c>
      <c r="F305" s="2"/>
      <c r="G305" s="2"/>
      <c r="H305" s="2">
        <v>35.622199999999999</v>
      </c>
      <c r="I305" s="2"/>
      <c r="J305" s="2"/>
      <c r="K305" s="2">
        <v>24.929600000000001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>
        <v>22.447900000000001</v>
      </c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spans="2:37">
      <c r="B306" s="128">
        <v>300</v>
      </c>
      <c r="C306" s="2">
        <f t="shared" si="4"/>
        <v>30</v>
      </c>
      <c r="D306" s="2"/>
      <c r="E306" s="2">
        <v>28.6037</v>
      </c>
      <c r="F306" s="2"/>
      <c r="G306" s="2"/>
      <c r="H306" s="2">
        <v>34.722200000000001</v>
      </c>
      <c r="I306" s="2"/>
      <c r="J306" s="2"/>
      <c r="K306" s="2">
        <v>25.174099999999999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>
        <v>21.713699999999999</v>
      </c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spans="2:37">
      <c r="B307" s="128">
        <v>301</v>
      </c>
      <c r="C307" s="2">
        <f t="shared" si="4"/>
        <v>30.1</v>
      </c>
      <c r="D307" s="2"/>
      <c r="E307" s="2">
        <v>28.863</v>
      </c>
      <c r="F307" s="2"/>
      <c r="G307" s="2"/>
      <c r="H307" s="2">
        <v>34.522199999999998</v>
      </c>
      <c r="I307" s="2"/>
      <c r="J307" s="2"/>
      <c r="K307" s="2">
        <v>25.3185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>
        <v>21.492799999999999</v>
      </c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spans="2:37">
      <c r="B308" s="128">
        <v>302</v>
      </c>
      <c r="C308" s="2">
        <f t="shared" si="4"/>
        <v>30.2</v>
      </c>
      <c r="D308" s="2"/>
      <c r="E308" s="2">
        <v>28.9481</v>
      </c>
      <c r="F308" s="2"/>
      <c r="G308" s="2"/>
      <c r="H308" s="2">
        <v>34.859299999999998</v>
      </c>
      <c r="I308" s="2"/>
      <c r="J308" s="2"/>
      <c r="K308" s="2">
        <v>25.274100000000001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>
        <v>20.965199999999999</v>
      </c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spans="2:37">
      <c r="B309" s="128">
        <v>303</v>
      </c>
      <c r="C309" s="2">
        <f t="shared" si="4"/>
        <v>30.3</v>
      </c>
      <c r="D309" s="2"/>
      <c r="E309" s="2">
        <v>28.7852</v>
      </c>
      <c r="F309" s="2"/>
      <c r="G309" s="2"/>
      <c r="H309" s="2">
        <v>35.459299999999999</v>
      </c>
      <c r="I309" s="2"/>
      <c r="J309" s="2"/>
      <c r="K309" s="2">
        <v>24.7852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spans="2:37">
      <c r="B310" s="128">
        <v>304</v>
      </c>
      <c r="C310" s="2">
        <f t="shared" si="4"/>
        <v>30.4</v>
      </c>
      <c r="D310" s="2"/>
      <c r="E310" s="2">
        <v>28.325900000000001</v>
      </c>
      <c r="F310" s="2"/>
      <c r="G310" s="2"/>
      <c r="H310" s="2">
        <v>36.366700000000002</v>
      </c>
      <c r="I310" s="2"/>
      <c r="J310" s="2"/>
      <c r="K310" s="2">
        <v>24.029599999999999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spans="2:37">
      <c r="B311" s="128">
        <v>305</v>
      </c>
      <c r="C311" s="2">
        <f t="shared" si="4"/>
        <v>30.5</v>
      </c>
      <c r="D311" s="2"/>
      <c r="E311" s="2">
        <v>27.6815</v>
      </c>
      <c r="F311" s="2"/>
      <c r="G311" s="2"/>
      <c r="H311" s="2">
        <v>37.607399999999998</v>
      </c>
      <c r="I311" s="2"/>
      <c r="J311" s="2"/>
      <c r="K311" s="2">
        <v>23.607399999999998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spans="2:37">
      <c r="B312" s="128">
        <v>306</v>
      </c>
      <c r="C312" s="2">
        <f t="shared" si="4"/>
        <v>30.6</v>
      </c>
      <c r="D312" s="2"/>
      <c r="E312" s="2">
        <v>26.855599999999999</v>
      </c>
      <c r="F312" s="2"/>
      <c r="G312" s="2"/>
      <c r="H312" s="2">
        <v>38.685200000000002</v>
      </c>
      <c r="I312" s="2"/>
      <c r="J312" s="2"/>
      <c r="K312" s="2">
        <v>23.536999999999999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spans="2:37">
      <c r="B313" s="128">
        <v>307</v>
      </c>
      <c r="C313" s="2">
        <f t="shared" si="4"/>
        <v>30.7</v>
      </c>
      <c r="D313" s="2"/>
      <c r="E313" s="2">
        <v>25.925899999999999</v>
      </c>
      <c r="F313" s="2"/>
      <c r="G313" s="2"/>
      <c r="H313" s="2">
        <v>38.463000000000001</v>
      </c>
      <c r="I313" s="2"/>
      <c r="J313" s="2"/>
      <c r="K313" s="2">
        <v>23.944400000000002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spans="2:37">
      <c r="B314" s="128">
        <v>308</v>
      </c>
      <c r="C314" s="2">
        <f t="shared" si="4"/>
        <v>30.8</v>
      </c>
      <c r="D314" s="2"/>
      <c r="E314" s="2">
        <v>25.148099999999999</v>
      </c>
      <c r="F314" s="2"/>
      <c r="G314" s="2"/>
      <c r="H314" s="2">
        <v>37.829599999999999</v>
      </c>
      <c r="I314" s="2"/>
      <c r="J314" s="2"/>
      <c r="K314" s="2">
        <v>24.425899999999999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spans="2:37">
      <c r="B315" s="128">
        <v>309</v>
      </c>
      <c r="C315" s="2">
        <f t="shared" si="4"/>
        <v>30.9</v>
      </c>
      <c r="D315" s="2"/>
      <c r="E315" s="2">
        <v>24.5778</v>
      </c>
      <c r="F315" s="2"/>
      <c r="G315" s="2"/>
      <c r="H315" s="2">
        <v>37.363</v>
      </c>
      <c r="I315" s="2"/>
      <c r="J315" s="2"/>
      <c r="K315" s="2">
        <v>24.848099999999999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spans="2:37">
      <c r="B316" s="128">
        <v>310</v>
      </c>
      <c r="C316" s="2">
        <f t="shared" si="4"/>
        <v>31</v>
      </c>
      <c r="D316" s="2"/>
      <c r="E316" s="2">
        <v>24.277799999999999</v>
      </c>
      <c r="F316" s="2"/>
      <c r="G316" s="2"/>
      <c r="H316" s="2">
        <v>37.129600000000003</v>
      </c>
      <c r="I316" s="2"/>
      <c r="J316" s="2"/>
      <c r="K316" s="2">
        <v>25.403700000000001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spans="2:37">
      <c r="B317" s="128">
        <v>311</v>
      </c>
      <c r="C317" s="2">
        <f t="shared" si="4"/>
        <v>31.1</v>
      </c>
      <c r="D317" s="2"/>
      <c r="E317" s="2">
        <v>24.3</v>
      </c>
      <c r="F317" s="2"/>
      <c r="G317" s="2"/>
      <c r="H317" s="2">
        <v>37.648099999999999</v>
      </c>
      <c r="I317" s="2"/>
      <c r="J317" s="2"/>
      <c r="K317" s="2">
        <v>26.125900000000001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spans="2:37">
      <c r="B318" s="128">
        <v>312</v>
      </c>
      <c r="C318" s="2">
        <f t="shared" si="4"/>
        <v>31.2</v>
      </c>
      <c r="D318" s="2"/>
      <c r="E318" s="2">
        <v>24.514800000000001</v>
      </c>
      <c r="F318" s="2"/>
      <c r="G318" s="2"/>
      <c r="H318" s="2">
        <v>38.629600000000003</v>
      </c>
      <c r="I318" s="2"/>
      <c r="J318" s="2"/>
      <c r="K318" s="2">
        <v>25.822199999999999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spans="2:37">
      <c r="B319" s="128">
        <v>313</v>
      </c>
      <c r="C319" s="2">
        <f t="shared" si="4"/>
        <v>31.3</v>
      </c>
      <c r="D319" s="2"/>
      <c r="E319" s="2"/>
      <c r="F319" s="2"/>
      <c r="G319" s="2"/>
      <c r="H319" s="2">
        <v>39.425899999999999</v>
      </c>
      <c r="I319" s="2"/>
      <c r="J319" s="2"/>
      <c r="K319" s="2">
        <v>24.9407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spans="2:37">
      <c r="B320" s="128">
        <v>314</v>
      </c>
      <c r="C320" s="2">
        <f t="shared" si="4"/>
        <v>31.4</v>
      </c>
      <c r="D320" s="2"/>
      <c r="E320" s="2"/>
      <c r="F320" s="2"/>
      <c r="G320" s="2"/>
      <c r="H320" s="2">
        <v>39.785200000000003</v>
      </c>
      <c r="I320" s="2"/>
      <c r="J320" s="2"/>
      <c r="K320" s="2">
        <v>23.5852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spans="2:37">
      <c r="B321" s="128">
        <v>315</v>
      </c>
      <c r="C321" s="2">
        <f t="shared" si="4"/>
        <v>31.5</v>
      </c>
      <c r="D321" s="2"/>
      <c r="E321" s="2"/>
      <c r="F321" s="2"/>
      <c r="G321" s="2"/>
      <c r="H321" s="2">
        <v>39.529600000000002</v>
      </c>
      <c r="I321" s="2"/>
      <c r="J321" s="2"/>
      <c r="K321" s="2">
        <v>22.407399999999999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spans="2:37">
      <c r="B322" s="128">
        <v>316</v>
      </c>
      <c r="C322" s="2">
        <f t="shared" si="4"/>
        <v>31.6</v>
      </c>
      <c r="D322" s="2"/>
      <c r="E322" s="2"/>
      <c r="F322" s="2"/>
      <c r="G322" s="2"/>
      <c r="H322" s="2">
        <v>39.200000000000003</v>
      </c>
      <c r="I322" s="2"/>
      <c r="J322" s="2"/>
      <c r="K322" s="2">
        <v>21.581499999999998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spans="2:37">
      <c r="B323" s="128">
        <v>317</v>
      </c>
      <c r="C323" s="2">
        <f t="shared" si="4"/>
        <v>31.7</v>
      </c>
      <c r="D323" s="2"/>
      <c r="E323" s="2"/>
      <c r="F323" s="2"/>
      <c r="G323" s="2"/>
      <c r="H323" s="2">
        <v>38.588900000000002</v>
      </c>
      <c r="I323" s="2"/>
      <c r="J323" s="2"/>
      <c r="K323" s="2">
        <v>21.122199999999999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spans="2:37">
      <c r="B324" s="128">
        <v>318</v>
      </c>
      <c r="C324" s="2">
        <f t="shared" si="4"/>
        <v>31.8</v>
      </c>
      <c r="D324" s="2"/>
      <c r="E324" s="2"/>
      <c r="F324" s="2"/>
      <c r="G324" s="2"/>
      <c r="H324" s="2">
        <v>38.4148</v>
      </c>
      <c r="I324" s="2"/>
      <c r="J324" s="2"/>
      <c r="K324" s="2">
        <v>21.0259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spans="2:37">
      <c r="B325" s="128">
        <v>319</v>
      </c>
      <c r="C325" s="2">
        <f t="shared" si="4"/>
        <v>31.9</v>
      </c>
      <c r="D325" s="2"/>
      <c r="E325" s="2"/>
      <c r="F325" s="2"/>
      <c r="G325" s="2"/>
      <c r="H325" s="2">
        <v>38.322200000000002</v>
      </c>
      <c r="I325" s="2"/>
      <c r="J325" s="2"/>
      <c r="K325" s="2">
        <v>21.0593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spans="2:37">
      <c r="B326" s="128">
        <v>320</v>
      </c>
      <c r="C326" s="2">
        <f t="shared" si="4"/>
        <v>32</v>
      </c>
      <c r="D326" s="2"/>
      <c r="E326" s="2"/>
      <c r="F326" s="2"/>
      <c r="G326" s="2"/>
      <c r="H326" s="2">
        <v>38.548099999999998</v>
      </c>
      <c r="I326" s="2"/>
      <c r="J326" s="2"/>
      <c r="K326" s="2">
        <v>21.014800000000001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spans="2:37">
      <c r="B327" s="128">
        <v>321</v>
      </c>
      <c r="C327" s="2">
        <f t="shared" ref="C327:C350" si="5">B327/10</f>
        <v>32.1</v>
      </c>
      <c r="D327" s="2"/>
      <c r="E327" s="2"/>
      <c r="F327" s="2"/>
      <c r="G327" s="2"/>
      <c r="H327" s="2">
        <v>39.188899999999997</v>
      </c>
      <c r="I327" s="2"/>
      <c r="J327" s="2"/>
      <c r="K327" s="2">
        <v>20.729600000000001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spans="2:37">
      <c r="B328" s="128">
        <v>322</v>
      </c>
      <c r="C328" s="2">
        <f t="shared" si="5"/>
        <v>32.200000000000003</v>
      </c>
      <c r="D328" s="2"/>
      <c r="E328" s="2"/>
      <c r="F328" s="2"/>
      <c r="G328" s="2"/>
      <c r="H328" s="2">
        <v>39.596299999999999</v>
      </c>
      <c r="I328" s="2"/>
      <c r="J328" s="2"/>
      <c r="K328" s="2">
        <v>20.511099999999999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spans="2:37">
      <c r="B329" s="128">
        <v>323</v>
      </c>
      <c r="C329" s="2">
        <f t="shared" si="5"/>
        <v>32.299999999999997</v>
      </c>
      <c r="D329" s="2"/>
      <c r="E329" s="2"/>
      <c r="F329" s="2"/>
      <c r="G329" s="2"/>
      <c r="H329" s="2">
        <v>39.737000000000002</v>
      </c>
      <c r="I329" s="2"/>
      <c r="J329" s="2"/>
      <c r="K329" s="2">
        <v>20.088899999999999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spans="2:37">
      <c r="B330" s="128">
        <v>324</v>
      </c>
      <c r="C330" s="2">
        <f t="shared" si="5"/>
        <v>32.4</v>
      </c>
      <c r="D330" s="2"/>
      <c r="E330" s="2"/>
      <c r="F330" s="2"/>
      <c r="G330" s="2"/>
      <c r="H330" s="2">
        <v>40.018500000000003</v>
      </c>
      <c r="I330" s="2"/>
      <c r="J330" s="2"/>
      <c r="K330" s="2">
        <v>18.874099999999999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spans="2:37">
      <c r="B331" s="128">
        <v>325</v>
      </c>
      <c r="C331" s="2">
        <f t="shared" si="5"/>
        <v>32.5</v>
      </c>
      <c r="D331" s="2"/>
      <c r="E331" s="2"/>
      <c r="F331" s="2"/>
      <c r="G331" s="2"/>
      <c r="H331" s="2">
        <v>39.485199999999999</v>
      </c>
      <c r="I331" s="2"/>
      <c r="J331" s="2"/>
      <c r="K331" s="2">
        <v>17.711099999999998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spans="2:37">
      <c r="B332" s="128">
        <v>326</v>
      </c>
      <c r="C332" s="2">
        <f t="shared" si="5"/>
        <v>32.6</v>
      </c>
      <c r="D332" s="2"/>
      <c r="E332" s="2"/>
      <c r="F332" s="2"/>
      <c r="G332" s="2"/>
      <c r="H332" s="2">
        <v>38.451900000000002</v>
      </c>
      <c r="I332" s="2"/>
      <c r="J332" s="2"/>
      <c r="K332" s="2">
        <v>16.566700000000001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spans="2:37">
      <c r="B333" s="128">
        <v>327</v>
      </c>
      <c r="C333" s="2">
        <f t="shared" si="5"/>
        <v>32.700000000000003</v>
      </c>
      <c r="D333" s="2"/>
      <c r="E333" s="2"/>
      <c r="F333" s="2"/>
      <c r="G333" s="2"/>
      <c r="H333" s="2">
        <v>37.659300000000002</v>
      </c>
      <c r="I333" s="2"/>
      <c r="J333" s="2"/>
      <c r="K333" s="2">
        <v>15.614800000000001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2:37">
      <c r="B334" s="128">
        <v>328</v>
      </c>
      <c r="C334" s="2">
        <f t="shared" si="5"/>
        <v>32.799999999999997</v>
      </c>
      <c r="D334" s="2"/>
      <c r="E334" s="2"/>
      <c r="F334" s="2"/>
      <c r="G334" s="2"/>
      <c r="H334" s="2">
        <v>37.329599999999999</v>
      </c>
      <c r="I334" s="2"/>
      <c r="J334" s="2"/>
      <c r="K334" s="2">
        <v>14.851900000000001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spans="2:37">
      <c r="B335" s="128">
        <v>329</v>
      </c>
      <c r="C335" s="2">
        <f t="shared" si="5"/>
        <v>32.9</v>
      </c>
      <c r="D335" s="2"/>
      <c r="E335" s="2"/>
      <c r="F335" s="2"/>
      <c r="G335" s="2"/>
      <c r="H335" s="2">
        <v>37.007399999999997</v>
      </c>
      <c r="I335" s="2"/>
      <c r="J335" s="2"/>
      <c r="K335" s="2">
        <v>14.255599999999999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spans="2:37">
      <c r="B336" s="128">
        <v>330</v>
      </c>
      <c r="C336" s="2">
        <f t="shared" si="5"/>
        <v>33</v>
      </c>
      <c r="D336" s="2"/>
      <c r="E336" s="2"/>
      <c r="F336" s="2"/>
      <c r="G336" s="2"/>
      <c r="H336" s="2">
        <v>36.8185</v>
      </c>
      <c r="I336" s="2"/>
      <c r="J336" s="2"/>
      <c r="K336" s="2">
        <v>14.0481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spans="2:37">
      <c r="B337" s="128">
        <v>331</v>
      </c>
      <c r="C337" s="2">
        <f t="shared" si="5"/>
        <v>33.1</v>
      </c>
      <c r="D337" s="2"/>
      <c r="E337" s="2"/>
      <c r="F337" s="2"/>
      <c r="G337" s="2"/>
      <c r="H337" s="2">
        <v>36.629600000000003</v>
      </c>
      <c r="I337" s="2"/>
      <c r="J337" s="2"/>
      <c r="K337" s="2">
        <v>13.9481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spans="2:37">
      <c r="B338" s="128">
        <v>332</v>
      </c>
      <c r="C338" s="2">
        <f t="shared" si="5"/>
        <v>33.200000000000003</v>
      </c>
      <c r="D338" s="2"/>
      <c r="E338" s="2"/>
      <c r="F338" s="2"/>
      <c r="G338" s="2"/>
      <c r="H338" s="2">
        <v>36.374099999999999</v>
      </c>
      <c r="I338" s="2"/>
      <c r="J338" s="2"/>
      <c r="K338" s="2">
        <v>13.966699999999999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spans="2:37">
      <c r="B339" s="128">
        <v>333</v>
      </c>
      <c r="C339" s="2">
        <f t="shared" si="5"/>
        <v>33.299999999999997</v>
      </c>
      <c r="D339" s="2"/>
      <c r="E339" s="2"/>
      <c r="F339" s="2"/>
      <c r="G339" s="2"/>
      <c r="H339" s="2">
        <v>36.355600000000003</v>
      </c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spans="2:37">
      <c r="B340" s="128">
        <v>334</v>
      </c>
      <c r="C340" s="2">
        <f t="shared" si="5"/>
        <v>33.4</v>
      </c>
      <c r="D340" s="2"/>
      <c r="E340" s="2"/>
      <c r="F340" s="2"/>
      <c r="G340" s="2"/>
      <c r="H340" s="2">
        <v>36.222200000000001</v>
      </c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spans="2:37">
      <c r="B341" s="128">
        <v>335</v>
      </c>
      <c r="C341" s="2">
        <f t="shared" si="5"/>
        <v>33.5</v>
      </c>
      <c r="D341" s="2"/>
      <c r="E341" s="2"/>
      <c r="F341" s="2"/>
      <c r="G341" s="2"/>
      <c r="H341" s="2">
        <v>35.511099999999999</v>
      </c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spans="2:37">
      <c r="B342" s="128">
        <v>336</v>
      </c>
      <c r="C342" s="2">
        <f t="shared" si="5"/>
        <v>33.6</v>
      </c>
      <c r="D342" s="2"/>
      <c r="E342" s="2"/>
      <c r="F342" s="2"/>
      <c r="G342" s="2"/>
      <c r="H342" s="2">
        <v>34.822200000000002</v>
      </c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spans="2:37">
      <c r="B343" s="128">
        <v>337</v>
      </c>
      <c r="C343" s="2">
        <f t="shared" si="5"/>
        <v>33.700000000000003</v>
      </c>
      <c r="D343" s="2"/>
      <c r="E343" s="2"/>
      <c r="F343" s="2"/>
      <c r="G343" s="2"/>
      <c r="H343" s="2">
        <v>34.1111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spans="2:37">
      <c r="B344" s="128">
        <v>338</v>
      </c>
      <c r="C344" s="2">
        <f t="shared" si="5"/>
        <v>33.799999999999997</v>
      </c>
      <c r="D344" s="2"/>
      <c r="E344" s="2"/>
      <c r="F344" s="2"/>
      <c r="G344" s="2"/>
      <c r="H344" s="2">
        <v>33.248100000000001</v>
      </c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spans="2:37">
      <c r="B345" s="128">
        <v>339</v>
      </c>
      <c r="C345" s="2">
        <f t="shared" si="5"/>
        <v>33.9</v>
      </c>
      <c r="D345" s="2"/>
      <c r="E345" s="2"/>
      <c r="F345" s="2"/>
      <c r="G345" s="2"/>
      <c r="H345" s="2">
        <v>31.963000000000001</v>
      </c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spans="2:37">
      <c r="B346" s="128">
        <v>340</v>
      </c>
      <c r="C346" s="2">
        <f t="shared" si="5"/>
        <v>34</v>
      </c>
      <c r="D346" s="2"/>
      <c r="E346" s="2"/>
      <c r="F346" s="2"/>
      <c r="G346" s="2"/>
      <c r="H346" s="2">
        <v>29.9815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spans="2:37">
      <c r="B347" s="128">
        <v>341</v>
      </c>
      <c r="C347" s="2">
        <f t="shared" si="5"/>
        <v>34.1</v>
      </c>
      <c r="D347" s="2"/>
      <c r="E347" s="2"/>
      <c r="F347" s="2"/>
      <c r="G347" s="2"/>
      <c r="H347" s="2">
        <v>27.444400000000002</v>
      </c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spans="2:37">
      <c r="B348" s="128">
        <v>342</v>
      </c>
      <c r="C348" s="2">
        <f t="shared" si="5"/>
        <v>34.200000000000003</v>
      </c>
      <c r="D348" s="2"/>
      <c r="E348" s="2"/>
      <c r="F348" s="2"/>
      <c r="G348" s="2"/>
      <c r="H348" s="2">
        <v>24.9815</v>
      </c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spans="2:37">
      <c r="B349" s="128">
        <v>343</v>
      </c>
      <c r="C349" s="2">
        <f t="shared" si="5"/>
        <v>34.299999999999997</v>
      </c>
      <c r="D349" s="2"/>
      <c r="E349" s="2"/>
      <c r="F349" s="2"/>
      <c r="G349" s="2"/>
      <c r="H349" s="2">
        <v>22.288900000000002</v>
      </c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spans="2:37">
      <c r="B350" s="128">
        <v>344</v>
      </c>
      <c r="C350" s="2">
        <f t="shared" si="5"/>
        <v>34.4</v>
      </c>
      <c r="D350" s="2"/>
      <c r="E350" s="2"/>
      <c r="F350" s="2"/>
      <c r="G350" s="2"/>
      <c r="H350" s="2">
        <v>19.4148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spans="2:37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</sheetData>
  <mergeCells count="3">
    <mergeCell ref="D3:M3"/>
    <mergeCell ref="N3:Y3"/>
    <mergeCell ref="Z3:A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7A4A-A6E2-FA4E-83E8-4648C400E725}">
  <dimension ref="B2:AK228"/>
  <sheetViews>
    <sheetView zoomScale="50" zoomScaleNormal="50" workbookViewId="0">
      <selection activeCell="Q22" sqref="Q22"/>
    </sheetView>
  </sheetViews>
  <sheetFormatPr baseColWidth="10" defaultRowHeight="16"/>
  <cols>
    <col min="2" max="2" width="10.5" customWidth="1"/>
    <col min="3" max="3" width="13" customWidth="1"/>
    <col min="5" max="5" width="10" customWidth="1"/>
    <col min="7" max="7" width="10.83203125" customWidth="1"/>
    <col min="8" max="8" width="4.1640625" customWidth="1"/>
    <col min="19" max="19" width="3.6640625" customWidth="1"/>
  </cols>
  <sheetData>
    <row r="2" spans="2:30">
      <c r="B2" s="168" t="s">
        <v>213</v>
      </c>
      <c r="C2" s="168"/>
      <c r="D2" s="168"/>
      <c r="E2" s="168"/>
      <c r="F2" s="168"/>
      <c r="G2" s="168"/>
      <c r="H2" s="168"/>
      <c r="I2" s="168"/>
    </row>
    <row r="3" spans="2:30">
      <c r="B3" s="169" t="s">
        <v>151</v>
      </c>
      <c r="C3" s="169"/>
      <c r="D3" s="169"/>
      <c r="E3" s="169"/>
      <c r="F3" s="169"/>
      <c r="G3" s="169"/>
      <c r="H3" s="169"/>
      <c r="I3" s="169"/>
    </row>
    <row r="4" spans="2:30">
      <c r="B4" s="170" t="s">
        <v>5</v>
      </c>
      <c r="C4" s="170"/>
      <c r="D4" s="170"/>
      <c r="E4" s="170"/>
      <c r="F4" s="170"/>
      <c r="G4" s="170"/>
      <c r="H4" s="113"/>
      <c r="I4" s="170" t="s">
        <v>7</v>
      </c>
      <c r="J4" s="170"/>
      <c r="K4" s="170"/>
      <c r="L4" s="170"/>
      <c r="M4" s="170"/>
      <c r="N4" s="170"/>
      <c r="O4" s="170"/>
      <c r="P4" s="170"/>
      <c r="Q4" s="170"/>
      <c r="R4" s="170"/>
      <c r="T4" s="170" t="s">
        <v>6</v>
      </c>
      <c r="U4" s="170"/>
      <c r="V4" s="170"/>
      <c r="W4" s="170"/>
      <c r="X4" s="170"/>
      <c r="Y4" s="170"/>
      <c r="Z4" s="170"/>
      <c r="AA4" s="170"/>
      <c r="AB4" s="170"/>
      <c r="AC4" s="170"/>
      <c r="AD4" s="170"/>
    </row>
    <row r="5" spans="2:30">
      <c r="B5" s="169" t="s">
        <v>16</v>
      </c>
      <c r="C5" s="169"/>
      <c r="D5" s="169" t="s">
        <v>14</v>
      </c>
      <c r="E5" s="169"/>
      <c r="F5" s="169" t="s">
        <v>15</v>
      </c>
      <c r="G5" s="169"/>
      <c r="H5" s="9"/>
      <c r="I5" s="169" t="s">
        <v>16</v>
      </c>
      <c r="J5" s="169"/>
      <c r="K5" s="169" t="s">
        <v>14</v>
      </c>
      <c r="L5" s="169"/>
      <c r="M5" s="169" t="s">
        <v>15</v>
      </c>
      <c r="N5" s="169"/>
      <c r="O5" s="169" t="s">
        <v>17</v>
      </c>
      <c r="P5" s="169"/>
      <c r="Q5" s="169" t="s">
        <v>23</v>
      </c>
      <c r="R5" s="169"/>
      <c r="S5" s="9"/>
      <c r="T5" s="169" t="s">
        <v>13</v>
      </c>
      <c r="U5" s="169"/>
      <c r="V5" t="s">
        <v>14</v>
      </c>
      <c r="X5" s="169" t="s">
        <v>218</v>
      </c>
      <c r="Y5" s="169"/>
      <c r="Z5" s="169" t="s">
        <v>17</v>
      </c>
      <c r="AA5" s="169"/>
      <c r="AB5" s="131" t="s">
        <v>215</v>
      </c>
      <c r="AC5" s="131" t="s">
        <v>216</v>
      </c>
      <c r="AD5" s="131" t="s">
        <v>217</v>
      </c>
    </row>
    <row r="6" spans="2:30">
      <c r="B6" s="4" t="s">
        <v>0</v>
      </c>
      <c r="C6" s="4" t="s">
        <v>1</v>
      </c>
      <c r="D6" s="4" t="s">
        <v>0</v>
      </c>
      <c r="E6" s="4" t="s">
        <v>1</v>
      </c>
      <c r="F6" s="4" t="s">
        <v>0</v>
      </c>
      <c r="G6" s="4" t="s">
        <v>1</v>
      </c>
      <c r="H6" s="4"/>
      <c r="I6" s="4" t="s">
        <v>2</v>
      </c>
      <c r="J6" s="4" t="s">
        <v>3</v>
      </c>
      <c r="K6" s="4" t="s">
        <v>2</v>
      </c>
      <c r="L6" s="4" t="s">
        <v>3</v>
      </c>
      <c r="M6" s="4" t="s">
        <v>2</v>
      </c>
      <c r="N6" s="4" t="s">
        <v>3</v>
      </c>
      <c r="O6" s="4" t="s">
        <v>2</v>
      </c>
      <c r="P6" s="4" t="s">
        <v>3</v>
      </c>
      <c r="Q6" s="4" t="s">
        <v>2</v>
      </c>
      <c r="R6" s="4" t="s">
        <v>3</v>
      </c>
      <c r="S6" s="4"/>
      <c r="T6" s="4" t="s">
        <v>2</v>
      </c>
      <c r="U6" s="4" t="s">
        <v>3</v>
      </c>
      <c r="V6" s="4" t="s">
        <v>2</v>
      </c>
      <c r="W6" s="4" t="s">
        <v>3</v>
      </c>
      <c r="X6" s="4" t="s">
        <v>2</v>
      </c>
      <c r="Y6" s="4" t="s">
        <v>3</v>
      </c>
      <c r="Z6" s="4" t="s">
        <v>2</v>
      </c>
      <c r="AA6" s="4" t="s">
        <v>3</v>
      </c>
      <c r="AB6" s="4" t="s">
        <v>9</v>
      </c>
      <c r="AC6" s="4" t="s">
        <v>9</v>
      </c>
      <c r="AD6" s="4" t="s">
        <v>9</v>
      </c>
    </row>
    <row r="7" spans="2:30">
      <c r="B7" s="2">
        <v>3.3</v>
      </c>
      <c r="C7" s="2">
        <v>3.89</v>
      </c>
      <c r="D7" s="2">
        <v>2.15</v>
      </c>
      <c r="E7" s="2">
        <v>3.74</v>
      </c>
      <c r="F7" s="2">
        <v>2.4</v>
      </c>
      <c r="G7" s="2">
        <v>6.71</v>
      </c>
      <c r="H7" s="1"/>
      <c r="I7" s="2">
        <v>3.35</v>
      </c>
      <c r="J7" s="2">
        <v>1.8</v>
      </c>
      <c r="K7" s="2">
        <v>6.64</v>
      </c>
      <c r="L7" s="2">
        <v>1.92</v>
      </c>
      <c r="M7" s="2">
        <v>1.62</v>
      </c>
      <c r="N7" s="2">
        <v>2.16</v>
      </c>
      <c r="O7" s="2">
        <v>3.26</v>
      </c>
      <c r="P7" s="2">
        <v>3.38</v>
      </c>
      <c r="Q7" s="2">
        <v>2.11</v>
      </c>
      <c r="R7" s="2">
        <v>2.58</v>
      </c>
      <c r="T7" s="1">
        <v>8.3000000000000007</v>
      </c>
      <c r="U7" s="1">
        <v>3.69</v>
      </c>
      <c r="V7" s="1">
        <v>3.39</v>
      </c>
      <c r="W7" s="1">
        <v>1.83</v>
      </c>
      <c r="X7" s="1">
        <v>4.3</v>
      </c>
      <c r="Y7" s="1">
        <v>1.08</v>
      </c>
      <c r="Z7" s="1">
        <v>4.0199999999999996</v>
      </c>
      <c r="AA7" s="1">
        <v>1.78</v>
      </c>
      <c r="AB7" s="1">
        <v>2.87</v>
      </c>
      <c r="AC7" s="1">
        <v>3.82</v>
      </c>
      <c r="AD7" s="1">
        <v>1.17</v>
      </c>
    </row>
    <row r="8" spans="2:30">
      <c r="B8" s="2">
        <v>2.23</v>
      </c>
      <c r="C8" s="2">
        <v>6.44</v>
      </c>
      <c r="D8" s="2">
        <v>2.35</v>
      </c>
      <c r="E8" s="2">
        <v>5.35</v>
      </c>
      <c r="F8" s="2">
        <v>4.2699999999999996</v>
      </c>
      <c r="G8" s="2">
        <v>5.91</v>
      </c>
      <c r="H8" s="1"/>
      <c r="I8" s="2">
        <v>4.79</v>
      </c>
      <c r="J8" s="2">
        <v>5.63</v>
      </c>
      <c r="K8" s="2">
        <v>2.08</v>
      </c>
      <c r="L8" s="2">
        <v>4.78</v>
      </c>
      <c r="M8" s="2">
        <v>1.69</v>
      </c>
      <c r="N8" s="2">
        <v>1.57</v>
      </c>
      <c r="O8" s="2">
        <v>3.16</v>
      </c>
      <c r="P8" s="2">
        <v>4.13</v>
      </c>
      <c r="Q8" s="2">
        <v>4.8499999999999996</v>
      </c>
      <c r="R8" s="2">
        <v>4.0999999999999996</v>
      </c>
      <c r="T8" s="1">
        <v>2.75</v>
      </c>
      <c r="U8" s="1">
        <v>2.2799999999999998</v>
      </c>
      <c r="V8" s="1">
        <v>4.8499999999999996</v>
      </c>
      <c r="W8" s="1">
        <v>1.61</v>
      </c>
      <c r="X8" s="1">
        <v>3.82</v>
      </c>
      <c r="Y8" s="1">
        <v>2.1800000000000002</v>
      </c>
      <c r="Z8" s="1">
        <v>2.2000000000000002</v>
      </c>
      <c r="AA8" s="1">
        <v>0.79</v>
      </c>
      <c r="AB8" s="1">
        <v>1.69</v>
      </c>
      <c r="AC8" s="1">
        <v>1.65</v>
      </c>
      <c r="AD8" s="1">
        <v>4.24</v>
      </c>
    </row>
    <row r="9" spans="2:30">
      <c r="B9" s="2">
        <v>4.8899999999999997</v>
      </c>
      <c r="C9" s="2">
        <v>3.68</v>
      </c>
      <c r="D9" s="2">
        <v>4.32</v>
      </c>
      <c r="E9" s="2">
        <v>4.55</v>
      </c>
      <c r="F9" s="2">
        <v>3.56</v>
      </c>
      <c r="G9" s="2">
        <v>3.97</v>
      </c>
      <c r="H9" s="1"/>
      <c r="I9" s="2">
        <v>2.3199999999999998</v>
      </c>
      <c r="J9" s="2">
        <v>2.83</v>
      </c>
      <c r="K9" s="2">
        <v>6.9</v>
      </c>
      <c r="L9" s="2">
        <v>2.7</v>
      </c>
      <c r="M9" s="2">
        <v>6.43</v>
      </c>
      <c r="N9" s="2">
        <v>2.41</v>
      </c>
      <c r="O9" s="2">
        <v>3.87</v>
      </c>
      <c r="P9" s="2">
        <v>1.66</v>
      </c>
      <c r="Q9" s="2">
        <v>2.82</v>
      </c>
      <c r="R9" s="2">
        <v>1.92</v>
      </c>
      <c r="T9" s="1">
        <v>4.0599999999999996</v>
      </c>
      <c r="U9" s="1">
        <v>0.92</v>
      </c>
      <c r="V9" s="1">
        <v>2.29</v>
      </c>
      <c r="W9" s="1">
        <v>2.37</v>
      </c>
      <c r="X9" s="1">
        <v>3.3</v>
      </c>
      <c r="Y9" s="1">
        <v>2.36</v>
      </c>
      <c r="Z9" s="1">
        <v>3.39</v>
      </c>
      <c r="AA9" s="1">
        <v>1.79</v>
      </c>
      <c r="AB9" s="1">
        <v>2.0299999999999998</v>
      </c>
      <c r="AC9" s="1">
        <v>3.87</v>
      </c>
      <c r="AD9" s="1">
        <v>2.2400000000000002</v>
      </c>
    </row>
    <row r="10" spans="2:30">
      <c r="B10" s="2">
        <v>2.96</v>
      </c>
      <c r="C10" s="2">
        <v>3.46</v>
      </c>
      <c r="D10" s="2">
        <v>5.66</v>
      </c>
      <c r="E10" s="2">
        <v>5.52</v>
      </c>
      <c r="F10" s="2">
        <v>3.41</v>
      </c>
      <c r="G10" s="2">
        <v>3.27</v>
      </c>
      <c r="H10" s="1"/>
      <c r="I10" s="2">
        <v>1.8</v>
      </c>
      <c r="J10" s="2">
        <v>1.65</v>
      </c>
      <c r="K10" s="2">
        <v>3.75</v>
      </c>
      <c r="L10" s="2">
        <v>1.96</v>
      </c>
      <c r="M10" s="2">
        <v>1.31</v>
      </c>
      <c r="N10" s="2">
        <v>3.8</v>
      </c>
      <c r="O10" s="2">
        <v>6.8</v>
      </c>
      <c r="P10" s="2">
        <v>2.0499999999999998</v>
      </c>
      <c r="Q10" s="2">
        <v>5.83</v>
      </c>
      <c r="R10" s="2">
        <v>1.27</v>
      </c>
      <c r="T10" s="1">
        <v>3.35</v>
      </c>
      <c r="U10" s="1">
        <v>3.54</v>
      </c>
      <c r="V10" s="1">
        <v>2.4900000000000002</v>
      </c>
      <c r="W10" s="1">
        <v>1.35</v>
      </c>
      <c r="X10" s="1">
        <v>5.79</v>
      </c>
      <c r="Y10" s="1">
        <v>3.12</v>
      </c>
      <c r="Z10" s="1">
        <v>10.26</v>
      </c>
      <c r="AA10" s="1">
        <v>1.31</v>
      </c>
      <c r="AB10" s="1">
        <v>2.94</v>
      </c>
      <c r="AC10" s="1">
        <v>2.1</v>
      </c>
      <c r="AD10" s="1">
        <v>6.49</v>
      </c>
    </row>
    <row r="11" spans="2:30">
      <c r="B11" s="2">
        <v>1.24</v>
      </c>
      <c r="C11" s="2">
        <v>2.94</v>
      </c>
      <c r="D11" s="2">
        <v>8.35</v>
      </c>
      <c r="E11" s="2">
        <v>2.94</v>
      </c>
      <c r="F11" s="2">
        <v>3.49</v>
      </c>
      <c r="G11" s="2">
        <v>6.29</v>
      </c>
      <c r="H11" s="1"/>
      <c r="I11" s="2">
        <v>2.4300000000000002</v>
      </c>
      <c r="J11" s="2">
        <v>5.29</v>
      </c>
      <c r="K11" s="2">
        <v>5.07</v>
      </c>
      <c r="L11" s="2">
        <v>2.72</v>
      </c>
      <c r="M11" s="2">
        <v>2.92</v>
      </c>
      <c r="N11" s="2">
        <v>2.79</v>
      </c>
      <c r="O11" s="2">
        <v>3.96</v>
      </c>
      <c r="P11" s="2">
        <v>1.24</v>
      </c>
      <c r="Q11" s="2">
        <v>5.13</v>
      </c>
      <c r="R11" s="2">
        <v>4.82</v>
      </c>
      <c r="T11" s="1">
        <v>3.11</v>
      </c>
      <c r="U11" s="1">
        <v>2.2799999999999998</v>
      </c>
      <c r="V11" s="1">
        <v>2.89</v>
      </c>
      <c r="W11" s="1">
        <v>3.42</v>
      </c>
      <c r="X11" s="1">
        <v>2.09</v>
      </c>
      <c r="Y11" s="1">
        <v>2.4700000000000002</v>
      </c>
      <c r="Z11" s="1">
        <v>1.84</v>
      </c>
      <c r="AA11" s="1">
        <v>2.91</v>
      </c>
      <c r="AB11" s="1">
        <v>2.44</v>
      </c>
      <c r="AC11" s="1">
        <v>5.0999999999999996</v>
      </c>
      <c r="AD11" s="1">
        <v>6.25</v>
      </c>
    </row>
    <row r="12" spans="2:30">
      <c r="B12" s="2">
        <v>1.4</v>
      </c>
      <c r="C12" s="2">
        <v>1.72</v>
      </c>
      <c r="D12" s="2">
        <v>6.42</v>
      </c>
      <c r="E12" s="2">
        <v>2.2400000000000002</v>
      </c>
      <c r="F12" s="2">
        <v>3.78</v>
      </c>
      <c r="G12" s="2">
        <v>5.71</v>
      </c>
      <c r="H12" s="1"/>
      <c r="I12" s="2">
        <v>1.81</v>
      </c>
      <c r="J12" s="2">
        <v>3.5</v>
      </c>
      <c r="K12" s="2">
        <v>2.2200000000000002</v>
      </c>
      <c r="L12" s="2">
        <v>2.41</v>
      </c>
      <c r="M12" s="2">
        <v>2.44</v>
      </c>
      <c r="N12" s="2">
        <v>1.7</v>
      </c>
      <c r="O12" s="2">
        <v>2.06</v>
      </c>
      <c r="P12" s="2">
        <v>2.33</v>
      </c>
      <c r="Q12" s="2">
        <v>4.4000000000000004</v>
      </c>
      <c r="R12" s="2">
        <v>2.37</v>
      </c>
      <c r="T12" s="1">
        <v>4.17</v>
      </c>
      <c r="U12" s="1">
        <v>3.6</v>
      </c>
      <c r="V12" s="1">
        <v>5.7</v>
      </c>
      <c r="W12" s="1">
        <v>1.32</v>
      </c>
      <c r="X12" s="1">
        <v>2.62</v>
      </c>
      <c r="Y12" s="1">
        <v>1.36</v>
      </c>
      <c r="Z12" s="1">
        <v>5.39</v>
      </c>
      <c r="AA12" s="1">
        <v>1.05</v>
      </c>
      <c r="AB12" s="1">
        <v>2.08</v>
      </c>
      <c r="AC12" s="1">
        <v>1.5</v>
      </c>
      <c r="AD12" s="1">
        <v>2.44</v>
      </c>
    </row>
    <row r="13" spans="2:30">
      <c r="B13" s="2">
        <v>1.67</v>
      </c>
      <c r="C13" s="2">
        <v>3.57</v>
      </c>
      <c r="D13" s="2">
        <v>5.76</v>
      </c>
      <c r="E13" s="2">
        <v>3.38</v>
      </c>
      <c r="F13" s="2">
        <v>2.2999999999999998</v>
      </c>
      <c r="G13" s="2">
        <v>4.91</v>
      </c>
      <c r="H13" s="1"/>
      <c r="I13" s="2">
        <v>9.1300000000000008</v>
      </c>
      <c r="J13" s="2">
        <v>2.27</v>
      </c>
      <c r="K13" s="2">
        <v>2.77</v>
      </c>
      <c r="L13" s="2">
        <v>4.83</v>
      </c>
      <c r="M13" s="2">
        <v>3.5</v>
      </c>
      <c r="N13" s="2">
        <v>2.37</v>
      </c>
      <c r="O13" s="2">
        <v>0.88</v>
      </c>
      <c r="P13" s="2">
        <v>4.88</v>
      </c>
      <c r="Q13" s="2">
        <v>4.45</v>
      </c>
      <c r="R13" s="2">
        <v>3.28</v>
      </c>
      <c r="T13" s="1">
        <v>7.15</v>
      </c>
      <c r="U13" s="1">
        <v>2.2599999999999998</v>
      </c>
      <c r="V13" s="1">
        <v>3.63</v>
      </c>
      <c r="W13" s="1">
        <v>3.3</v>
      </c>
      <c r="X13" s="1">
        <v>2.0499999999999998</v>
      </c>
      <c r="Y13" s="1">
        <v>0.87</v>
      </c>
      <c r="Z13" s="1">
        <v>6.34</v>
      </c>
      <c r="AA13" s="1">
        <v>2.0099999999999998</v>
      </c>
      <c r="AB13" s="1">
        <v>2.2599999999999998</v>
      </c>
      <c r="AC13" s="1">
        <v>5.73</v>
      </c>
      <c r="AD13" s="1">
        <v>3.69</v>
      </c>
    </row>
    <row r="14" spans="2:30">
      <c r="B14" s="2">
        <v>4</v>
      </c>
      <c r="C14" s="2">
        <v>11.71</v>
      </c>
      <c r="D14" s="2">
        <v>5.2</v>
      </c>
      <c r="E14" s="2">
        <v>2.2599999999999998</v>
      </c>
      <c r="F14" s="2">
        <v>3.58</v>
      </c>
      <c r="G14" s="2">
        <v>2.31</v>
      </c>
      <c r="H14" s="1"/>
      <c r="I14" s="2">
        <v>1.92</v>
      </c>
      <c r="J14" s="2">
        <v>4.33</v>
      </c>
      <c r="K14" s="2">
        <v>2.38</v>
      </c>
      <c r="L14" s="2">
        <v>3.44</v>
      </c>
      <c r="M14" s="2">
        <v>6.4</v>
      </c>
      <c r="N14" s="2">
        <v>1.7</v>
      </c>
      <c r="O14" s="2">
        <v>1.99</v>
      </c>
      <c r="P14" s="2">
        <v>3.6</v>
      </c>
      <c r="Q14" s="2">
        <v>4.9000000000000004</v>
      </c>
      <c r="R14" s="2">
        <v>1.58</v>
      </c>
      <c r="T14" s="1">
        <v>6.32</v>
      </c>
      <c r="U14" s="1">
        <v>2.93</v>
      </c>
      <c r="V14" s="1">
        <v>1.8</v>
      </c>
      <c r="W14" s="1">
        <v>3.45</v>
      </c>
      <c r="X14" s="1">
        <v>2.31</v>
      </c>
      <c r="Y14" s="1">
        <v>1.76</v>
      </c>
      <c r="Z14" s="1">
        <v>3.44</v>
      </c>
      <c r="AA14" s="1">
        <v>1.5</v>
      </c>
      <c r="AB14" s="1">
        <v>2.38</v>
      </c>
      <c r="AC14" s="1">
        <v>1.49</v>
      </c>
      <c r="AD14" s="1">
        <v>1.91</v>
      </c>
    </row>
    <row r="15" spans="2:30">
      <c r="B15" s="2">
        <v>5.28</v>
      </c>
      <c r="C15" s="2">
        <v>4.3499999999999996</v>
      </c>
      <c r="D15" s="2">
        <v>6.29</v>
      </c>
      <c r="E15" s="2">
        <v>3.98</v>
      </c>
      <c r="F15" s="2">
        <v>3.63</v>
      </c>
      <c r="G15" s="2">
        <v>9.07</v>
      </c>
      <c r="H15" s="1"/>
      <c r="I15" s="2">
        <v>1.42</v>
      </c>
      <c r="J15" s="2">
        <v>3.4</v>
      </c>
      <c r="K15" s="2">
        <v>2</v>
      </c>
      <c r="L15" s="2">
        <v>7.4</v>
      </c>
      <c r="M15" s="2">
        <v>7.22</v>
      </c>
      <c r="N15" s="2">
        <v>2.11</v>
      </c>
      <c r="O15" s="2">
        <v>4.4800000000000004</v>
      </c>
      <c r="P15" s="2">
        <v>4.72</v>
      </c>
      <c r="Q15" s="2">
        <v>7.23</v>
      </c>
      <c r="R15" s="2">
        <v>2.73</v>
      </c>
      <c r="T15" s="1">
        <v>4.1100000000000003</v>
      </c>
      <c r="U15" s="1">
        <v>1.24</v>
      </c>
      <c r="V15" s="1">
        <v>2.9</v>
      </c>
      <c r="W15" s="1">
        <v>4.1100000000000003</v>
      </c>
      <c r="X15" s="1">
        <v>4.79</v>
      </c>
      <c r="Y15" s="1">
        <v>0.96</v>
      </c>
      <c r="Z15" s="1">
        <v>5.57</v>
      </c>
      <c r="AA15" s="1">
        <v>1.1499999999999999</v>
      </c>
      <c r="AB15" s="1">
        <v>2.56</v>
      </c>
      <c r="AC15" s="1">
        <v>1.62</v>
      </c>
      <c r="AD15" s="1">
        <v>12.65</v>
      </c>
    </row>
    <row r="16" spans="2:30">
      <c r="B16" s="2">
        <v>3.29</v>
      </c>
      <c r="C16" s="2">
        <v>1.93</v>
      </c>
      <c r="D16" s="2">
        <v>4.47</v>
      </c>
      <c r="E16" s="2">
        <v>2.36</v>
      </c>
      <c r="F16" s="2">
        <v>2.5099999999999998</v>
      </c>
      <c r="G16" s="2">
        <v>9.7899999999999991</v>
      </c>
      <c r="H16" s="1"/>
      <c r="I16" s="2">
        <v>3.14</v>
      </c>
      <c r="J16" s="2">
        <v>2.2200000000000002</v>
      </c>
      <c r="K16" s="2">
        <v>3.41</v>
      </c>
      <c r="L16" s="2">
        <v>2</v>
      </c>
      <c r="M16" s="2">
        <v>3.13</v>
      </c>
      <c r="N16" s="2">
        <v>3.04</v>
      </c>
      <c r="O16" s="2">
        <v>1.77</v>
      </c>
      <c r="P16" s="2">
        <v>2.4</v>
      </c>
      <c r="Q16" s="2">
        <v>3.28</v>
      </c>
      <c r="R16" s="2">
        <v>9.42</v>
      </c>
      <c r="T16" s="1">
        <v>6.65</v>
      </c>
      <c r="U16" s="1">
        <v>1.35</v>
      </c>
      <c r="V16" s="1">
        <v>2.64</v>
      </c>
      <c r="W16" s="1">
        <v>2.56</v>
      </c>
      <c r="X16" s="1">
        <v>3.91</v>
      </c>
      <c r="Y16" s="1">
        <v>2.14</v>
      </c>
      <c r="Z16" s="1">
        <v>2.9</v>
      </c>
      <c r="AA16" s="1">
        <v>1.21</v>
      </c>
      <c r="AB16" s="1">
        <v>3.59</v>
      </c>
      <c r="AC16" s="1">
        <v>8.98</v>
      </c>
      <c r="AD16" s="1">
        <v>8.9</v>
      </c>
    </row>
    <row r="17" spans="2:30">
      <c r="B17" s="2">
        <v>3.89</v>
      </c>
      <c r="C17" s="2">
        <v>2.64</v>
      </c>
      <c r="D17" s="2">
        <v>7.67</v>
      </c>
      <c r="E17" s="2">
        <v>5.48</v>
      </c>
      <c r="F17" s="2">
        <v>2.4700000000000002</v>
      </c>
      <c r="G17" s="2">
        <v>2.92</v>
      </c>
      <c r="H17" s="1"/>
      <c r="I17" s="2">
        <v>4.4000000000000004</v>
      </c>
      <c r="J17" s="2">
        <v>3.44</v>
      </c>
      <c r="K17" s="2">
        <v>1.81</v>
      </c>
      <c r="L17" s="2">
        <v>4.67</v>
      </c>
      <c r="M17" s="2">
        <v>5.4</v>
      </c>
      <c r="N17" s="2">
        <v>2.87</v>
      </c>
      <c r="O17" s="2">
        <v>2.61</v>
      </c>
      <c r="P17" s="2">
        <v>3.05</v>
      </c>
      <c r="Q17" s="2">
        <v>5.36</v>
      </c>
      <c r="R17" s="2">
        <v>2.0699999999999998</v>
      </c>
      <c r="T17" s="1">
        <v>5.95</v>
      </c>
      <c r="U17" s="1">
        <v>3.41</v>
      </c>
      <c r="V17" s="1">
        <v>1.84</v>
      </c>
      <c r="W17" s="1">
        <v>4.1100000000000003</v>
      </c>
      <c r="X17" s="1">
        <v>4.0199999999999996</v>
      </c>
      <c r="Y17" s="1">
        <v>1.0900000000000001</v>
      </c>
      <c r="Z17" s="1">
        <v>8.83</v>
      </c>
      <c r="AA17" s="1">
        <v>0.93</v>
      </c>
      <c r="AB17" s="1">
        <v>2.21</v>
      </c>
      <c r="AC17" s="1">
        <v>2.4</v>
      </c>
      <c r="AD17" s="1">
        <v>10</v>
      </c>
    </row>
    <row r="18" spans="2:30">
      <c r="B18" s="2">
        <v>2.52</v>
      </c>
      <c r="C18" s="2">
        <v>3.45</v>
      </c>
      <c r="D18" s="2">
        <v>1.88</v>
      </c>
      <c r="E18" s="2">
        <v>7.61</v>
      </c>
      <c r="F18" s="2">
        <v>5.37</v>
      </c>
      <c r="G18" s="2">
        <v>2.96</v>
      </c>
      <c r="H18" s="1"/>
      <c r="I18" s="2">
        <v>2.2200000000000002</v>
      </c>
      <c r="J18" s="2">
        <v>1.85</v>
      </c>
      <c r="K18" s="2">
        <v>2.84</v>
      </c>
      <c r="L18" s="2">
        <v>2.14</v>
      </c>
      <c r="M18" s="2">
        <v>2.2000000000000002</v>
      </c>
      <c r="N18" s="2">
        <v>3.53</v>
      </c>
      <c r="O18" s="2">
        <v>1.81</v>
      </c>
      <c r="P18" s="2">
        <v>1.21</v>
      </c>
      <c r="Q18" s="2">
        <v>5.21</v>
      </c>
      <c r="R18" s="2">
        <v>3.18</v>
      </c>
      <c r="T18" s="1">
        <v>5.03</v>
      </c>
      <c r="U18" s="1">
        <v>1.46</v>
      </c>
      <c r="V18" s="1">
        <v>2.09</v>
      </c>
      <c r="W18" s="1">
        <v>2.52</v>
      </c>
      <c r="X18" s="1">
        <v>5.83</v>
      </c>
      <c r="Y18" s="1">
        <v>1.84</v>
      </c>
      <c r="Z18" s="1">
        <v>4.4800000000000004</v>
      </c>
      <c r="AA18" s="1">
        <v>0.86</v>
      </c>
      <c r="AB18" s="1">
        <v>1.84</v>
      </c>
      <c r="AC18" s="1">
        <v>1.1000000000000001</v>
      </c>
      <c r="AD18" s="1">
        <v>2.3199999999999998</v>
      </c>
    </row>
    <row r="19" spans="2:30">
      <c r="B19" s="2">
        <v>2.34</v>
      </c>
      <c r="C19" s="2">
        <v>2.04</v>
      </c>
      <c r="D19" s="2">
        <v>1.73</v>
      </c>
      <c r="E19" s="2">
        <v>2.66</v>
      </c>
      <c r="F19" s="2">
        <v>4.87</v>
      </c>
      <c r="G19" s="2">
        <v>4.72</v>
      </c>
      <c r="H19" s="1"/>
      <c r="I19" s="2">
        <v>1.9</v>
      </c>
      <c r="J19" s="2">
        <v>2.74</v>
      </c>
      <c r="K19" s="2">
        <v>3.45</v>
      </c>
      <c r="L19" s="2">
        <v>2.98</v>
      </c>
      <c r="M19" s="2">
        <v>1.2</v>
      </c>
      <c r="N19" s="2">
        <v>1.7</v>
      </c>
      <c r="O19" s="2">
        <v>9.24</v>
      </c>
      <c r="P19" s="2">
        <v>1.81</v>
      </c>
      <c r="Q19" s="2">
        <v>4.22</v>
      </c>
      <c r="R19" s="2">
        <v>5.65</v>
      </c>
      <c r="T19" s="1">
        <v>6.72</v>
      </c>
      <c r="U19" s="1">
        <v>2.09</v>
      </c>
      <c r="V19" s="1">
        <v>1.82</v>
      </c>
      <c r="W19" s="1">
        <v>3.92</v>
      </c>
      <c r="X19" s="1">
        <v>5.14</v>
      </c>
      <c r="Y19" s="1">
        <v>1.88</v>
      </c>
      <c r="Z19" s="1">
        <v>8.0299999999999994</v>
      </c>
      <c r="AA19" s="1">
        <v>0.73</v>
      </c>
      <c r="AB19" s="1">
        <v>2.5</v>
      </c>
      <c r="AC19" s="1">
        <v>4.0999999999999996</v>
      </c>
      <c r="AD19" s="1">
        <v>4.24</v>
      </c>
    </row>
    <row r="20" spans="2:30">
      <c r="B20" s="2">
        <v>2.59</v>
      </c>
      <c r="C20" s="2">
        <v>3.66</v>
      </c>
      <c r="D20" s="2">
        <v>4.3099999999999996</v>
      </c>
      <c r="E20" s="2">
        <v>2.42</v>
      </c>
      <c r="F20" s="2">
        <v>3.15</v>
      </c>
      <c r="G20" s="2">
        <v>1.6</v>
      </c>
      <c r="H20" s="1"/>
      <c r="I20" s="2">
        <v>3.55</v>
      </c>
      <c r="J20" s="2">
        <v>2.42</v>
      </c>
      <c r="K20" s="2">
        <v>2.11</v>
      </c>
      <c r="L20" s="2">
        <v>3.41</v>
      </c>
      <c r="M20" s="2">
        <v>4.72</v>
      </c>
      <c r="N20" s="2">
        <v>4.5599999999999996</v>
      </c>
      <c r="O20" s="2">
        <v>3</v>
      </c>
      <c r="P20" s="2">
        <v>2.41</v>
      </c>
      <c r="Q20" s="2"/>
      <c r="R20" s="2">
        <v>4.79</v>
      </c>
      <c r="T20" s="1">
        <v>2.58</v>
      </c>
      <c r="U20" s="1">
        <v>3.48</v>
      </c>
      <c r="V20" s="1">
        <v>3.98</v>
      </c>
      <c r="W20" s="1">
        <v>4.1399999999999997</v>
      </c>
      <c r="X20" s="1">
        <v>4.8600000000000003</v>
      </c>
      <c r="Y20" s="1">
        <v>1.89</v>
      </c>
      <c r="Z20" s="1">
        <v>7.49</v>
      </c>
      <c r="AA20" s="1">
        <v>1</v>
      </c>
      <c r="AB20" s="1">
        <v>3</v>
      </c>
      <c r="AC20" s="1">
        <v>2.0099999999999998</v>
      </c>
      <c r="AD20" s="1">
        <v>4.3499999999999996</v>
      </c>
    </row>
    <row r="21" spans="2:30">
      <c r="B21" s="2">
        <v>1.49</v>
      </c>
      <c r="C21" s="2">
        <v>2.69</v>
      </c>
      <c r="D21" s="2">
        <v>3.83</v>
      </c>
      <c r="E21" s="2">
        <v>4.34</v>
      </c>
      <c r="F21" s="2">
        <v>4.97</v>
      </c>
      <c r="G21" s="2">
        <v>2.38</v>
      </c>
      <c r="H21" s="1"/>
      <c r="I21" s="2">
        <v>1.42</v>
      </c>
      <c r="J21" s="2">
        <v>2.94</v>
      </c>
      <c r="K21" s="2">
        <v>1.03</v>
      </c>
      <c r="L21" s="2">
        <v>4.5</v>
      </c>
      <c r="M21" s="2">
        <v>3</v>
      </c>
      <c r="N21" s="2">
        <v>1.63</v>
      </c>
      <c r="O21" s="2">
        <v>1.9</v>
      </c>
      <c r="P21" s="2">
        <v>3.2</v>
      </c>
      <c r="Q21" s="2"/>
      <c r="R21" s="2">
        <v>6.62</v>
      </c>
      <c r="T21" s="1">
        <v>1.93</v>
      </c>
      <c r="U21" s="1">
        <v>2.31</v>
      </c>
      <c r="V21" s="1">
        <v>1.98</v>
      </c>
      <c r="W21" s="1">
        <v>6.14</v>
      </c>
      <c r="X21" s="1">
        <v>4.95</v>
      </c>
      <c r="Y21" s="1">
        <v>1.34</v>
      </c>
      <c r="Z21" s="1">
        <v>5.27</v>
      </c>
      <c r="AA21" s="1">
        <v>0.65</v>
      </c>
      <c r="AB21" s="1">
        <v>1.64</v>
      </c>
      <c r="AC21" s="1">
        <v>3.1</v>
      </c>
      <c r="AD21" s="1">
        <v>2.73</v>
      </c>
    </row>
    <row r="22" spans="2:30">
      <c r="B22" s="2">
        <v>4.88</v>
      </c>
      <c r="C22" s="2">
        <v>8.4499999999999993</v>
      </c>
      <c r="D22" s="2">
        <v>1.64</v>
      </c>
      <c r="E22" s="2">
        <v>5.75</v>
      </c>
      <c r="F22" s="2">
        <v>3.5</v>
      </c>
      <c r="G22" s="2">
        <v>2.95</v>
      </c>
      <c r="H22" s="1"/>
      <c r="I22" s="2">
        <v>1.82</v>
      </c>
      <c r="J22" s="2">
        <v>1.1399999999999999</v>
      </c>
      <c r="K22" s="2">
        <v>2.38</v>
      </c>
      <c r="L22" s="2">
        <v>3.06</v>
      </c>
      <c r="M22" s="2">
        <v>2.2599999999999998</v>
      </c>
      <c r="N22" s="2">
        <v>5.67</v>
      </c>
      <c r="O22" s="2">
        <v>1.75</v>
      </c>
      <c r="P22" s="2">
        <v>2.5</v>
      </c>
      <c r="Q22" s="2"/>
      <c r="R22" s="2">
        <v>4.2</v>
      </c>
      <c r="T22" s="1">
        <v>2.64</v>
      </c>
      <c r="U22" s="1">
        <v>5.52</v>
      </c>
      <c r="V22" s="1">
        <v>3.2</v>
      </c>
      <c r="W22" s="1">
        <v>3.25</v>
      </c>
      <c r="X22" s="1">
        <v>2.76</v>
      </c>
      <c r="Y22" s="1">
        <v>1.1200000000000001</v>
      </c>
      <c r="Z22" s="1">
        <v>3.28</v>
      </c>
      <c r="AA22" s="1">
        <v>0.55000000000000004</v>
      </c>
      <c r="AB22" s="1">
        <v>4.93</v>
      </c>
      <c r="AC22" s="1">
        <v>3.6</v>
      </c>
      <c r="AD22" s="1">
        <v>4.7</v>
      </c>
    </row>
    <row r="23" spans="2:30">
      <c r="B23" s="2">
        <v>2.02</v>
      </c>
      <c r="C23" s="2">
        <v>3.22</v>
      </c>
      <c r="D23" s="2">
        <v>4.0199999999999996</v>
      </c>
      <c r="E23" s="2">
        <v>5.18</v>
      </c>
      <c r="F23" s="2">
        <v>3.02</v>
      </c>
      <c r="G23" s="2">
        <v>4.78</v>
      </c>
      <c r="H23" s="1"/>
      <c r="I23" s="2">
        <v>4.29</v>
      </c>
      <c r="J23" s="2">
        <v>2.84</v>
      </c>
      <c r="K23" s="2">
        <v>2.48</v>
      </c>
      <c r="L23" s="2">
        <v>6.7</v>
      </c>
      <c r="O23" s="2">
        <v>2</v>
      </c>
      <c r="P23" s="2">
        <v>2.83</v>
      </c>
      <c r="Q23" s="2"/>
      <c r="R23" s="2">
        <v>4.21</v>
      </c>
      <c r="T23" s="1">
        <v>4.09</v>
      </c>
      <c r="U23" s="1">
        <v>1.8</v>
      </c>
      <c r="V23" s="1">
        <v>6.36</v>
      </c>
      <c r="W23" s="1">
        <v>1.38</v>
      </c>
      <c r="X23" s="1">
        <v>2.2400000000000002</v>
      </c>
      <c r="Y23" s="1">
        <v>1.27</v>
      </c>
      <c r="Z23" s="1">
        <v>7.06</v>
      </c>
      <c r="AA23" s="1">
        <v>1.3</v>
      </c>
      <c r="AB23" s="1">
        <v>1.59</v>
      </c>
      <c r="AC23" s="1">
        <v>1.48</v>
      </c>
      <c r="AD23" s="1">
        <v>2.66</v>
      </c>
    </row>
    <row r="24" spans="2:30">
      <c r="B24" s="2">
        <v>4.1100000000000003</v>
      </c>
      <c r="C24" s="2">
        <v>6.72</v>
      </c>
      <c r="D24" s="2">
        <v>6.07</v>
      </c>
      <c r="E24" s="2">
        <v>2.87</v>
      </c>
      <c r="F24" s="2">
        <v>2.57</v>
      </c>
      <c r="G24" s="2">
        <v>2.44</v>
      </c>
      <c r="H24" s="1"/>
      <c r="I24" s="2">
        <v>3.33</v>
      </c>
      <c r="J24" s="2">
        <v>2.5</v>
      </c>
      <c r="K24" s="2">
        <v>5.71</v>
      </c>
      <c r="L24" s="2">
        <v>2</v>
      </c>
      <c r="O24" s="2">
        <v>1.1100000000000001</v>
      </c>
      <c r="P24" s="2">
        <v>2.93</v>
      </c>
      <c r="Q24" s="2"/>
      <c r="R24" s="2">
        <v>3.19</v>
      </c>
      <c r="T24" s="1">
        <v>2.8</v>
      </c>
      <c r="U24" s="1">
        <v>2.79</v>
      </c>
      <c r="V24" s="1">
        <v>1.87</v>
      </c>
      <c r="W24" s="1">
        <v>3.19</v>
      </c>
      <c r="X24" s="1">
        <v>6.32</v>
      </c>
      <c r="Y24" s="1">
        <v>1.33</v>
      </c>
      <c r="Z24" s="1">
        <v>3.04</v>
      </c>
      <c r="AA24" s="1">
        <v>1.5</v>
      </c>
      <c r="AB24" s="1">
        <v>1.73</v>
      </c>
      <c r="AC24" s="1">
        <v>4.5999999999999996</v>
      </c>
      <c r="AD24" s="1">
        <v>2.5299999999999998</v>
      </c>
    </row>
    <row r="25" spans="2:30">
      <c r="B25" s="2">
        <v>4.5199999999999996</v>
      </c>
      <c r="C25" s="2">
        <v>4.03</v>
      </c>
      <c r="D25" s="2">
        <v>1.66</v>
      </c>
      <c r="E25" s="2">
        <v>3.07</v>
      </c>
      <c r="F25" s="2">
        <v>3.64</v>
      </c>
      <c r="G25" s="2">
        <v>3.14</v>
      </c>
      <c r="H25" s="1"/>
      <c r="I25" s="2">
        <v>3.8109999999999999</v>
      </c>
      <c r="J25" s="2">
        <v>2.68</v>
      </c>
      <c r="K25" s="2">
        <v>1.78</v>
      </c>
      <c r="L25" s="2">
        <v>7.39</v>
      </c>
      <c r="O25" s="2">
        <v>3.11</v>
      </c>
      <c r="P25" s="2">
        <v>2.6</v>
      </c>
      <c r="Q25" s="2"/>
      <c r="R25" s="2">
        <v>1.74</v>
      </c>
      <c r="T25" s="1">
        <v>3.9</v>
      </c>
      <c r="U25" s="1">
        <v>1.99</v>
      </c>
      <c r="V25" s="1">
        <v>3.29</v>
      </c>
      <c r="W25" s="1">
        <v>4.55</v>
      </c>
      <c r="X25" s="1">
        <v>3.41</v>
      </c>
      <c r="Y25" s="1">
        <v>1.86</v>
      </c>
      <c r="Z25" s="1">
        <v>4.45</v>
      </c>
      <c r="AA25" s="1">
        <v>1.93</v>
      </c>
      <c r="AB25" s="1">
        <v>1.95</v>
      </c>
      <c r="AC25" s="1">
        <v>2.52</v>
      </c>
      <c r="AD25" s="1">
        <v>2.15</v>
      </c>
    </row>
    <row r="26" spans="2:30">
      <c r="B26" s="2">
        <v>2.2599999999999998</v>
      </c>
      <c r="C26" s="2">
        <v>2.0699999999999998</v>
      </c>
      <c r="D26" s="2">
        <v>1.86</v>
      </c>
      <c r="E26" s="2">
        <v>3.99</v>
      </c>
      <c r="F26" s="2">
        <v>4.4800000000000004</v>
      </c>
      <c r="G26" s="2">
        <v>3.69</v>
      </c>
      <c r="H26" s="1"/>
      <c r="I26" s="2">
        <v>3.1</v>
      </c>
      <c r="J26" s="2">
        <v>1.71</v>
      </c>
      <c r="K26" s="2">
        <v>3.5</v>
      </c>
      <c r="L26" s="2">
        <v>2</v>
      </c>
      <c r="O26" s="2">
        <v>2.4500000000000002</v>
      </c>
      <c r="P26" s="2">
        <v>3.5</v>
      </c>
      <c r="Q26" s="2"/>
      <c r="R26" s="2">
        <v>1.24</v>
      </c>
      <c r="T26" s="1">
        <v>2.13</v>
      </c>
      <c r="U26" s="1">
        <v>3.17</v>
      </c>
      <c r="V26" s="1">
        <v>1.44</v>
      </c>
      <c r="W26" s="1">
        <v>1.95</v>
      </c>
      <c r="X26" s="1">
        <v>2.4300000000000002</v>
      </c>
      <c r="Y26" s="1">
        <v>3.71</v>
      </c>
      <c r="AA26" s="1">
        <v>1.64</v>
      </c>
      <c r="AB26" s="1">
        <v>3.76</v>
      </c>
      <c r="AC26" s="1">
        <v>3.06</v>
      </c>
      <c r="AD26" s="1">
        <v>6.27</v>
      </c>
    </row>
    <row r="27" spans="2:30">
      <c r="B27" s="2">
        <v>1.77</v>
      </c>
      <c r="C27" s="2">
        <v>2</v>
      </c>
      <c r="D27" s="2">
        <v>8.84</v>
      </c>
      <c r="E27" s="2">
        <v>3.14</v>
      </c>
      <c r="F27" s="2">
        <v>6.02</v>
      </c>
      <c r="G27" s="2">
        <v>1.62</v>
      </c>
      <c r="H27" s="1"/>
      <c r="I27" s="2">
        <v>1.77</v>
      </c>
      <c r="J27" s="2">
        <v>2.16</v>
      </c>
      <c r="K27" s="2">
        <v>1.31</v>
      </c>
      <c r="L27" s="2">
        <v>1.93</v>
      </c>
      <c r="O27" s="2">
        <v>1.45</v>
      </c>
      <c r="P27" s="2">
        <v>4.3</v>
      </c>
      <c r="Q27" s="2"/>
      <c r="R27" s="2">
        <v>2.2799999999999998</v>
      </c>
      <c r="T27" s="1">
        <v>4.3099999999999996</v>
      </c>
      <c r="U27" s="1">
        <v>2.09</v>
      </c>
      <c r="V27" s="1">
        <v>5.15</v>
      </c>
      <c r="W27" s="1">
        <v>1.75</v>
      </c>
      <c r="X27" s="1">
        <v>3.24</v>
      </c>
      <c r="Y27" s="1">
        <v>1.27</v>
      </c>
      <c r="AA27" s="1">
        <v>1.25</v>
      </c>
      <c r="AB27" s="1">
        <v>2.02</v>
      </c>
      <c r="AC27" s="1">
        <v>4.3600000000000003</v>
      </c>
      <c r="AD27" s="1">
        <v>2.4700000000000002</v>
      </c>
    </row>
    <row r="28" spans="2:30">
      <c r="B28" s="2">
        <v>2.99</v>
      </c>
      <c r="C28" s="2">
        <v>3.11</v>
      </c>
      <c r="D28" s="2">
        <v>9.83</v>
      </c>
      <c r="E28" s="2">
        <v>1.9</v>
      </c>
      <c r="F28" s="2">
        <v>5.64</v>
      </c>
      <c r="G28" s="2">
        <v>2.5499999999999998</v>
      </c>
      <c r="H28" s="1"/>
      <c r="I28" s="2">
        <v>3.61</v>
      </c>
      <c r="J28" s="2">
        <v>4.0999999999999996</v>
      </c>
      <c r="O28" s="2">
        <v>3.31</v>
      </c>
      <c r="P28" s="2">
        <v>5.36</v>
      </c>
      <c r="Q28" s="2"/>
      <c r="R28" s="2">
        <v>3.26</v>
      </c>
      <c r="T28" s="1">
        <v>1.46</v>
      </c>
      <c r="U28" s="1">
        <v>2.2999999999999998</v>
      </c>
      <c r="V28" s="1">
        <v>3.31</v>
      </c>
      <c r="W28" s="1">
        <v>1.71</v>
      </c>
      <c r="X28" s="1">
        <v>2.33</v>
      </c>
      <c r="Y28" s="1">
        <v>1.88</v>
      </c>
      <c r="AA28" s="1">
        <v>1.1399999999999999</v>
      </c>
      <c r="AB28" s="1">
        <v>2.2599999999999998</v>
      </c>
      <c r="AC28" s="1">
        <v>1.68</v>
      </c>
      <c r="AD28" s="1">
        <v>1.6</v>
      </c>
    </row>
    <row r="29" spans="2:30">
      <c r="B29" s="2">
        <v>5.95</v>
      </c>
      <c r="C29" s="2">
        <v>4.03</v>
      </c>
      <c r="D29" s="2">
        <v>2.94</v>
      </c>
      <c r="E29" s="2">
        <v>2.9</v>
      </c>
      <c r="F29" s="2">
        <v>4.54</v>
      </c>
      <c r="G29" s="2">
        <v>3.5</v>
      </c>
      <c r="H29" s="1"/>
      <c r="I29" s="2">
        <v>6.1</v>
      </c>
      <c r="J29" s="2">
        <v>2.0699999999999998</v>
      </c>
      <c r="O29" s="2">
        <v>1.0900000000000001</v>
      </c>
      <c r="P29" s="2">
        <v>3.02</v>
      </c>
      <c r="Q29" s="2"/>
      <c r="R29" s="2">
        <v>1.8</v>
      </c>
      <c r="T29" s="1">
        <v>4.62</v>
      </c>
      <c r="U29" s="1">
        <v>2.6</v>
      </c>
      <c r="V29" s="1">
        <v>1.94</v>
      </c>
      <c r="W29" s="1">
        <v>4.08</v>
      </c>
      <c r="X29" s="1">
        <v>2.21</v>
      </c>
      <c r="Y29" s="1">
        <v>1.79</v>
      </c>
      <c r="AA29" s="1">
        <v>1.29</v>
      </c>
      <c r="AB29" s="1">
        <v>2.99</v>
      </c>
      <c r="AC29" s="1">
        <v>3.22</v>
      </c>
      <c r="AD29" s="1">
        <v>1.95</v>
      </c>
    </row>
    <row r="30" spans="2:30">
      <c r="B30" s="2">
        <v>2.78</v>
      </c>
      <c r="C30" s="2">
        <v>1.98</v>
      </c>
      <c r="D30" s="2">
        <v>2.93</v>
      </c>
      <c r="E30" s="2">
        <v>4.05</v>
      </c>
      <c r="F30" s="2">
        <v>3.15</v>
      </c>
      <c r="G30" s="2">
        <v>4.05</v>
      </c>
      <c r="H30" s="1"/>
      <c r="I30" s="2">
        <v>2.73</v>
      </c>
      <c r="J30" s="2">
        <v>2.8</v>
      </c>
      <c r="Q30" s="2"/>
      <c r="R30" s="2">
        <v>1.7</v>
      </c>
      <c r="T30" s="1">
        <v>2.95</v>
      </c>
      <c r="U30" s="1">
        <v>2.25</v>
      </c>
      <c r="V30" s="1">
        <v>2.4500000000000002</v>
      </c>
      <c r="W30" s="1">
        <v>2.2799999999999998</v>
      </c>
      <c r="X30" s="1">
        <v>3.2</v>
      </c>
      <c r="Y30" s="1">
        <v>0.94</v>
      </c>
      <c r="AA30" s="1">
        <v>1.44</v>
      </c>
      <c r="AB30" s="1">
        <v>3.91</v>
      </c>
      <c r="AC30" s="1">
        <v>3.53</v>
      </c>
      <c r="AD30" s="1">
        <v>8.0299999999999994</v>
      </c>
    </row>
    <row r="31" spans="2:30">
      <c r="B31" s="2">
        <v>3.31</v>
      </c>
      <c r="C31" s="2">
        <v>2.89</v>
      </c>
      <c r="D31" s="2">
        <v>4.5</v>
      </c>
      <c r="E31" s="2">
        <v>2.65</v>
      </c>
      <c r="F31" s="2">
        <v>3.56</v>
      </c>
      <c r="G31" s="2">
        <v>3.18</v>
      </c>
      <c r="H31" s="1"/>
      <c r="I31" s="2">
        <v>4.5</v>
      </c>
      <c r="J31" s="2">
        <v>3.52</v>
      </c>
      <c r="Q31" s="2"/>
      <c r="R31" s="2">
        <v>2.1</v>
      </c>
      <c r="T31" s="1">
        <v>1.5</v>
      </c>
      <c r="U31" s="1">
        <v>2.39</v>
      </c>
      <c r="V31" s="1">
        <v>4.71</v>
      </c>
      <c r="W31" s="1">
        <v>1.99</v>
      </c>
      <c r="Y31" s="1">
        <v>1.32</v>
      </c>
      <c r="AA31" s="1">
        <v>1.1499999999999999</v>
      </c>
      <c r="AB31" s="1">
        <v>3.56</v>
      </c>
      <c r="AC31" s="1">
        <v>3.4</v>
      </c>
      <c r="AD31" s="1">
        <v>3.62</v>
      </c>
    </row>
    <row r="32" spans="2:30">
      <c r="B32" s="2">
        <v>1.77</v>
      </c>
      <c r="C32" s="2">
        <v>4.2</v>
      </c>
      <c r="D32" s="2">
        <v>4.21</v>
      </c>
      <c r="E32" s="2">
        <v>3.71</v>
      </c>
      <c r="F32" s="2">
        <v>4.8899999999999997</v>
      </c>
      <c r="G32" s="2">
        <v>4.45</v>
      </c>
      <c r="H32" s="1"/>
      <c r="I32" s="2">
        <v>3.87</v>
      </c>
      <c r="J32" s="2">
        <v>2.37</v>
      </c>
      <c r="Q32" s="2"/>
      <c r="R32" s="2">
        <v>1.86</v>
      </c>
      <c r="T32" s="1">
        <v>3</v>
      </c>
      <c r="U32" s="1">
        <v>3.53</v>
      </c>
      <c r="V32" s="1">
        <v>5.12</v>
      </c>
      <c r="W32" s="1">
        <v>2.11</v>
      </c>
      <c r="Y32" s="1">
        <v>3.66</v>
      </c>
      <c r="AA32" s="1">
        <v>1.57</v>
      </c>
      <c r="AB32" s="1">
        <v>5.35</v>
      </c>
      <c r="AC32" s="1">
        <v>2.31</v>
      </c>
      <c r="AD32" s="1">
        <v>2.21</v>
      </c>
    </row>
    <row r="33" spans="2:37">
      <c r="B33" s="2">
        <v>2.65</v>
      </c>
      <c r="C33" s="2">
        <v>1.8</v>
      </c>
      <c r="D33" s="2">
        <v>3.61</v>
      </c>
      <c r="E33" s="2">
        <v>2.37</v>
      </c>
      <c r="F33" s="2">
        <v>5.57</v>
      </c>
      <c r="G33" s="2">
        <v>2.0299999999999998</v>
      </c>
      <c r="H33" s="1"/>
      <c r="I33" s="2">
        <v>2.79</v>
      </c>
      <c r="J33" s="2">
        <v>2</v>
      </c>
      <c r="Q33" s="2"/>
      <c r="R33" s="2">
        <v>1.7</v>
      </c>
      <c r="T33" s="1">
        <v>3.07</v>
      </c>
      <c r="U33" s="1">
        <v>2.79</v>
      </c>
      <c r="V33" s="1">
        <v>2.62</v>
      </c>
      <c r="W33" s="1">
        <v>1.79</v>
      </c>
      <c r="Y33" s="1">
        <v>1.58</v>
      </c>
      <c r="AA33" s="1">
        <v>2.12</v>
      </c>
      <c r="AB33" s="1">
        <v>3.3</v>
      </c>
      <c r="AC33" s="1">
        <v>2.44</v>
      </c>
      <c r="AD33" s="1">
        <v>1.86</v>
      </c>
    </row>
    <row r="34" spans="2:37">
      <c r="B34" s="2">
        <v>4.04</v>
      </c>
      <c r="C34" s="2">
        <v>2.4700000000000002</v>
      </c>
      <c r="D34" s="2">
        <v>4.8</v>
      </c>
      <c r="E34" s="2">
        <v>4.2</v>
      </c>
      <c r="F34" s="2">
        <v>2.44</v>
      </c>
      <c r="G34" s="2">
        <v>3.5</v>
      </c>
      <c r="H34" s="1"/>
      <c r="I34" s="2">
        <v>4.3600000000000003</v>
      </c>
      <c r="J34" s="2">
        <v>4.25</v>
      </c>
      <c r="Q34" s="2"/>
      <c r="R34" s="2">
        <v>1.2</v>
      </c>
      <c r="T34" s="1">
        <v>4.58</v>
      </c>
      <c r="U34" s="1">
        <v>2.2999999999999998</v>
      </c>
      <c r="V34" s="1">
        <v>10.39</v>
      </c>
      <c r="W34" s="1">
        <v>1.9</v>
      </c>
      <c r="Y34" s="1">
        <v>3.71</v>
      </c>
      <c r="AA34" s="1">
        <v>2.0699999999999998</v>
      </c>
      <c r="AB34" s="1">
        <v>1.96</v>
      </c>
      <c r="AC34" s="1">
        <v>4.66</v>
      </c>
      <c r="AD34" s="1">
        <v>2.79</v>
      </c>
    </row>
    <row r="35" spans="2:37">
      <c r="B35" s="2">
        <v>2.3199999999999998</v>
      </c>
      <c r="C35" s="2">
        <v>3.68</v>
      </c>
      <c r="D35" s="2">
        <v>1.26</v>
      </c>
      <c r="E35" s="2">
        <v>3.34</v>
      </c>
      <c r="F35" s="2">
        <v>5.16</v>
      </c>
      <c r="G35" s="2">
        <v>2.8</v>
      </c>
      <c r="H35" s="1"/>
      <c r="I35" s="2">
        <v>1.48</v>
      </c>
      <c r="J35" s="2">
        <v>3.87</v>
      </c>
      <c r="T35" s="1">
        <v>1.55</v>
      </c>
      <c r="U35" s="1">
        <v>3.59</v>
      </c>
      <c r="V35" s="1">
        <v>9.34</v>
      </c>
      <c r="W35" s="1">
        <v>3.24</v>
      </c>
      <c r="Y35" s="1">
        <v>1.97</v>
      </c>
      <c r="AA35" s="1">
        <v>1.35</v>
      </c>
      <c r="AB35" s="1">
        <v>2.31</v>
      </c>
      <c r="AC35" s="1">
        <v>2.38</v>
      </c>
      <c r="AD35" s="1">
        <v>4.29</v>
      </c>
    </row>
    <row r="36" spans="2:37">
      <c r="B36" s="2">
        <v>3.62</v>
      </c>
      <c r="C36" s="2">
        <v>7.11</v>
      </c>
      <c r="D36" s="2">
        <v>8.5</v>
      </c>
      <c r="E36" s="2">
        <v>2.4700000000000002</v>
      </c>
      <c r="F36" s="2">
        <v>2.98</v>
      </c>
      <c r="G36" s="2">
        <v>3.52</v>
      </c>
      <c r="H36" s="1"/>
      <c r="I36" s="2">
        <v>3.84</v>
      </c>
      <c r="J36" s="2">
        <v>2.75</v>
      </c>
      <c r="T36" s="1">
        <v>2.0299999999999998</v>
      </c>
      <c r="U36" s="1">
        <v>2.27</v>
      </c>
      <c r="V36" s="1">
        <v>4.63</v>
      </c>
      <c r="W36" s="1">
        <v>2.29</v>
      </c>
      <c r="Y36" s="1">
        <v>1.3</v>
      </c>
      <c r="AA36" s="1">
        <v>2.09</v>
      </c>
      <c r="AB36" s="1">
        <v>1.95</v>
      </c>
      <c r="AC36" s="1">
        <v>2.77</v>
      </c>
      <c r="AD36" s="1">
        <v>6.64</v>
      </c>
    </row>
    <row r="37" spans="2:37">
      <c r="B37" s="2">
        <v>3.44</v>
      </c>
      <c r="C37" s="2">
        <v>5.03</v>
      </c>
      <c r="D37" s="2">
        <v>3.71</v>
      </c>
      <c r="E37" s="2">
        <v>3.57</v>
      </c>
      <c r="F37" s="2">
        <v>5.46</v>
      </c>
      <c r="G37" s="2">
        <v>5.88</v>
      </c>
      <c r="I37" s="2">
        <v>6.7</v>
      </c>
      <c r="J37" s="2">
        <v>4.9800000000000004</v>
      </c>
      <c r="T37" s="1">
        <v>3.61</v>
      </c>
      <c r="U37" s="1">
        <v>1.86</v>
      </c>
      <c r="V37" s="1">
        <v>9.89</v>
      </c>
      <c r="W37" s="1">
        <v>1.29</v>
      </c>
      <c r="Y37" s="1">
        <v>2.2400000000000002</v>
      </c>
      <c r="AA37" s="1">
        <v>1.91</v>
      </c>
      <c r="AB37" s="1">
        <v>3.09</v>
      </c>
      <c r="AC37" s="1">
        <v>2.0299999999999998</v>
      </c>
      <c r="AD37" s="1">
        <v>3.83</v>
      </c>
    </row>
    <row r="38" spans="2:37">
      <c r="B38" s="2">
        <v>1.74</v>
      </c>
      <c r="C38" s="2">
        <v>4.79</v>
      </c>
      <c r="D38" s="2">
        <v>3.48</v>
      </c>
      <c r="E38" s="2">
        <v>4.57</v>
      </c>
      <c r="F38" s="2">
        <v>3.72</v>
      </c>
      <c r="G38" s="2">
        <v>3.14</v>
      </c>
      <c r="T38" s="1">
        <v>3.78</v>
      </c>
      <c r="U38" s="1">
        <v>1.92</v>
      </c>
      <c r="V38" s="1">
        <v>7.4</v>
      </c>
      <c r="W38" s="1">
        <v>1.24</v>
      </c>
      <c r="Y38" s="1">
        <v>3.26</v>
      </c>
      <c r="AA38" s="1">
        <v>1.84</v>
      </c>
      <c r="AB38" s="1">
        <v>2.4</v>
      </c>
      <c r="AC38" s="1">
        <v>1.24</v>
      </c>
      <c r="AD38" s="1">
        <v>3.52</v>
      </c>
    </row>
    <row r="39" spans="2:37">
      <c r="B39" s="2">
        <v>1.72</v>
      </c>
      <c r="C39" s="2">
        <v>7.71</v>
      </c>
      <c r="D39" s="2">
        <v>3.85</v>
      </c>
      <c r="E39" s="2">
        <v>5.55</v>
      </c>
      <c r="I39" s="1"/>
      <c r="J39" s="1"/>
      <c r="K39" s="1"/>
      <c r="L39" s="1"/>
      <c r="T39" s="1">
        <v>2.69</v>
      </c>
      <c r="U39" s="1">
        <v>4.8499999999999996</v>
      </c>
      <c r="V39" s="1">
        <v>2.63</v>
      </c>
      <c r="W39" s="1">
        <v>0.85</v>
      </c>
      <c r="Y39" s="1">
        <v>1.57</v>
      </c>
      <c r="AA39" s="1">
        <v>2.0699999999999998</v>
      </c>
      <c r="AB39" s="1">
        <v>3.11</v>
      </c>
      <c r="AC39" s="1">
        <v>2.12</v>
      </c>
      <c r="AD39" s="1">
        <v>2.0699999999999998</v>
      </c>
      <c r="AJ39" s="4"/>
      <c r="AK39" s="4"/>
    </row>
    <row r="40" spans="2:37">
      <c r="B40" s="2">
        <v>2.5299999999999998</v>
      </c>
      <c r="C40" s="2">
        <v>8.27</v>
      </c>
      <c r="D40" s="2">
        <v>4.37</v>
      </c>
      <c r="E40" s="2">
        <v>5.0199999999999996</v>
      </c>
      <c r="I40" s="1"/>
      <c r="J40" s="1"/>
      <c r="K40" s="1"/>
      <c r="L40" s="1"/>
      <c r="T40" s="1">
        <v>2.7</v>
      </c>
      <c r="U40" s="1">
        <v>1.88</v>
      </c>
      <c r="W40" s="1">
        <v>1.1399999999999999</v>
      </c>
      <c r="Y40" s="1">
        <v>1.44</v>
      </c>
      <c r="AA40" s="1">
        <v>1.82</v>
      </c>
      <c r="AB40" s="1">
        <v>2.83</v>
      </c>
      <c r="AC40" s="1">
        <v>3.17</v>
      </c>
      <c r="AD40" s="1">
        <v>1.63</v>
      </c>
    </row>
    <row r="41" spans="2:37">
      <c r="B41" s="2">
        <v>2.33</v>
      </c>
      <c r="C41" s="2">
        <v>5.97</v>
      </c>
      <c r="D41" s="2">
        <v>8.1199999999999992</v>
      </c>
      <c r="E41" s="2">
        <v>4.28</v>
      </c>
      <c r="I41" s="1"/>
      <c r="J41" s="1"/>
      <c r="K41" s="1"/>
      <c r="L41" s="1"/>
      <c r="T41" s="1">
        <v>4.22</v>
      </c>
      <c r="U41" s="1">
        <v>3.02</v>
      </c>
      <c r="W41" s="1">
        <v>2.65</v>
      </c>
      <c r="Y41" s="1">
        <v>1.47</v>
      </c>
      <c r="AA41" s="1">
        <v>0.97</v>
      </c>
      <c r="AB41" s="1">
        <v>3.86</v>
      </c>
      <c r="AC41" s="1">
        <v>3.17</v>
      </c>
      <c r="AD41" s="1">
        <v>3.45</v>
      </c>
    </row>
    <row r="42" spans="2:37">
      <c r="B42" s="2">
        <v>2.36</v>
      </c>
      <c r="C42" s="2">
        <v>1.07</v>
      </c>
      <c r="D42" s="2">
        <v>2.5</v>
      </c>
      <c r="E42" s="2">
        <v>3.21</v>
      </c>
      <c r="I42" s="1"/>
      <c r="J42" s="1"/>
      <c r="K42" s="1"/>
      <c r="L42" s="1"/>
      <c r="T42" s="1">
        <v>3.05</v>
      </c>
      <c r="U42" s="1">
        <v>4.25</v>
      </c>
      <c r="W42" s="1">
        <v>2.0499999999999998</v>
      </c>
      <c r="Y42" s="1">
        <v>0.77</v>
      </c>
      <c r="AA42" s="1">
        <v>1.02</v>
      </c>
      <c r="AB42" s="1">
        <v>3.07</v>
      </c>
      <c r="AC42" s="1">
        <v>2.1800000000000002</v>
      </c>
      <c r="AD42" s="1">
        <v>3.66</v>
      </c>
    </row>
    <row r="43" spans="2:37">
      <c r="B43" s="2">
        <v>4.3099999999999996</v>
      </c>
      <c r="C43" s="2">
        <v>5.75</v>
      </c>
      <c r="D43" s="2">
        <v>2.16</v>
      </c>
      <c r="E43" s="2">
        <v>3.94</v>
      </c>
      <c r="I43" s="1"/>
      <c r="J43" s="1"/>
      <c r="T43" s="1">
        <v>2.95</v>
      </c>
      <c r="U43" s="1">
        <v>1.34</v>
      </c>
      <c r="W43" s="1">
        <v>0.73</v>
      </c>
      <c r="Y43" s="1">
        <v>1.37</v>
      </c>
      <c r="AA43" s="1">
        <v>1.77</v>
      </c>
      <c r="AB43" s="1">
        <v>6.52</v>
      </c>
      <c r="AC43" s="1">
        <v>2.31</v>
      </c>
      <c r="AD43" s="1">
        <v>2.38</v>
      </c>
    </row>
    <row r="44" spans="2:37">
      <c r="B44" s="2">
        <v>2.12</v>
      </c>
      <c r="C44" s="2">
        <v>4.2300000000000004</v>
      </c>
      <c r="D44" s="2">
        <v>3.1</v>
      </c>
      <c r="E44" s="2">
        <v>2.0299999999999998</v>
      </c>
      <c r="I44" s="1"/>
      <c r="J44" s="1"/>
      <c r="T44" s="1">
        <v>2.72</v>
      </c>
      <c r="U44" s="1">
        <v>3.56</v>
      </c>
      <c r="W44" s="1">
        <v>2.2000000000000002</v>
      </c>
      <c r="Y44" s="1">
        <v>1.56</v>
      </c>
      <c r="AA44" s="1">
        <v>3.06</v>
      </c>
      <c r="AB44" s="1">
        <v>1.7</v>
      </c>
      <c r="AC44" s="1">
        <v>2.58</v>
      </c>
      <c r="AD44" s="1">
        <v>2.4700000000000002</v>
      </c>
    </row>
    <row r="45" spans="2:37">
      <c r="B45" s="2">
        <v>6.94</v>
      </c>
      <c r="C45" s="2">
        <v>3.07</v>
      </c>
      <c r="D45" s="1"/>
      <c r="E45" s="1"/>
      <c r="I45" s="1"/>
      <c r="J45" s="1"/>
      <c r="U45" s="1">
        <v>4.21</v>
      </c>
      <c r="W45" s="1">
        <v>0.98</v>
      </c>
      <c r="AA45" s="1">
        <v>1.83</v>
      </c>
      <c r="AB45" s="1">
        <v>2.2599999999999998</v>
      </c>
      <c r="AC45" s="1">
        <v>4.12</v>
      </c>
      <c r="AD45" s="1">
        <v>3.53</v>
      </c>
    </row>
    <row r="46" spans="2:37">
      <c r="B46" s="2">
        <v>3.56</v>
      </c>
      <c r="C46" s="2">
        <v>5.29</v>
      </c>
      <c r="D46" s="1"/>
      <c r="E46" s="1"/>
      <c r="U46" s="1">
        <v>1.36</v>
      </c>
      <c r="W46" s="1">
        <v>0.8</v>
      </c>
      <c r="AA46" s="1">
        <v>1.34</v>
      </c>
      <c r="AB46" s="1">
        <v>7.58</v>
      </c>
      <c r="AC46" s="1">
        <v>4.75</v>
      </c>
      <c r="AD46" s="1">
        <v>1.5</v>
      </c>
    </row>
    <row r="47" spans="2:37">
      <c r="B47" s="2">
        <v>2.11</v>
      </c>
      <c r="C47" s="2">
        <v>3.59</v>
      </c>
      <c r="D47" s="1"/>
      <c r="E47" s="1"/>
      <c r="U47" s="1">
        <v>1.54</v>
      </c>
      <c r="W47" s="1">
        <v>0.9</v>
      </c>
      <c r="AA47" s="1">
        <v>2.95</v>
      </c>
      <c r="AB47" s="1">
        <v>5.73</v>
      </c>
      <c r="AC47" s="1">
        <v>1.49</v>
      </c>
      <c r="AD47" s="1">
        <v>4.4400000000000004</v>
      </c>
    </row>
    <row r="48" spans="2:37">
      <c r="B48" s="2">
        <v>2.2000000000000002</v>
      </c>
      <c r="C48" s="2">
        <v>11.65</v>
      </c>
      <c r="D48" s="1"/>
      <c r="E48" s="1"/>
      <c r="W48" s="1">
        <v>1.91</v>
      </c>
      <c r="AA48" s="1">
        <v>1.83</v>
      </c>
      <c r="AB48" s="1">
        <v>2.19</v>
      </c>
      <c r="AC48" s="1">
        <v>1.75</v>
      </c>
      <c r="AD48" s="1">
        <v>5.89</v>
      </c>
    </row>
    <row r="49" spans="2:30">
      <c r="B49" s="2">
        <v>4.3899999999999997</v>
      </c>
      <c r="C49" s="2">
        <v>3.13</v>
      </c>
      <c r="W49" s="1">
        <v>2.37</v>
      </c>
      <c r="AA49" s="1">
        <v>1.58</v>
      </c>
      <c r="AB49" s="1">
        <v>4.84</v>
      </c>
      <c r="AC49" s="1">
        <v>3.74</v>
      </c>
      <c r="AD49" s="1">
        <v>3.9</v>
      </c>
    </row>
    <row r="50" spans="2:30">
      <c r="W50" s="1">
        <v>3.14</v>
      </c>
      <c r="AA50" s="1">
        <v>1.28</v>
      </c>
      <c r="AB50" s="1">
        <v>2.8</v>
      </c>
      <c r="AC50" s="1">
        <v>1.81</v>
      </c>
      <c r="AD50" s="1">
        <v>6.12</v>
      </c>
    </row>
    <row r="51" spans="2:30">
      <c r="W51" s="1">
        <v>2.66</v>
      </c>
      <c r="AA51" s="1">
        <v>1.26</v>
      </c>
      <c r="AB51" s="1">
        <v>2.76</v>
      </c>
      <c r="AC51" s="1">
        <v>2.48</v>
      </c>
      <c r="AD51" s="1">
        <v>3.26</v>
      </c>
    </row>
    <row r="52" spans="2:30">
      <c r="AA52" s="1">
        <v>1.03</v>
      </c>
      <c r="AB52" s="1">
        <v>2.17</v>
      </c>
      <c r="AC52" s="1">
        <v>3.99</v>
      </c>
      <c r="AD52" s="1">
        <v>2.86</v>
      </c>
    </row>
    <row r="53" spans="2:30">
      <c r="AA53" s="1">
        <v>1.1499999999999999</v>
      </c>
      <c r="AB53" s="1">
        <v>2.25</v>
      </c>
      <c r="AC53" s="1">
        <v>1.75</v>
      </c>
      <c r="AD53" s="1">
        <v>7.32</v>
      </c>
    </row>
    <row r="54" spans="2:30">
      <c r="AA54" s="1">
        <v>0.8</v>
      </c>
      <c r="AB54" s="1">
        <v>2.2000000000000002</v>
      </c>
      <c r="AC54" s="1">
        <v>2.5499999999999998</v>
      </c>
      <c r="AD54" s="1">
        <v>5.26</v>
      </c>
    </row>
    <row r="55" spans="2:30">
      <c r="AA55" s="1">
        <v>1.2</v>
      </c>
      <c r="AB55" s="1">
        <v>2.23</v>
      </c>
      <c r="AC55" s="1">
        <v>3.8</v>
      </c>
      <c r="AD55" s="1">
        <v>4.47</v>
      </c>
    </row>
    <row r="56" spans="2:30">
      <c r="AA56" s="1">
        <v>0.89</v>
      </c>
      <c r="AB56" s="1">
        <v>2.6</v>
      </c>
      <c r="AC56" s="1">
        <v>2.6</v>
      </c>
      <c r="AD56" s="1">
        <v>4.1100000000000003</v>
      </c>
    </row>
    <row r="57" spans="2:30">
      <c r="AA57" s="1">
        <v>1.06</v>
      </c>
      <c r="AB57" s="1">
        <v>2.42</v>
      </c>
      <c r="AC57" s="1">
        <v>2.59</v>
      </c>
      <c r="AD57" s="1">
        <v>4.05</v>
      </c>
    </row>
    <row r="58" spans="2:30">
      <c r="AA58" s="1">
        <v>0.66</v>
      </c>
      <c r="AB58" s="1">
        <v>4.7</v>
      </c>
      <c r="AC58" s="1">
        <v>1.73</v>
      </c>
      <c r="AD58" s="1">
        <v>8.61</v>
      </c>
    </row>
    <row r="59" spans="2:30">
      <c r="AA59" s="1">
        <v>0.73</v>
      </c>
      <c r="AB59" s="1">
        <v>2.52</v>
      </c>
      <c r="AC59" s="1">
        <v>2.46</v>
      </c>
      <c r="AD59" s="1">
        <v>4.97</v>
      </c>
    </row>
    <row r="60" spans="2:30">
      <c r="AA60" s="1">
        <v>0.78</v>
      </c>
      <c r="AB60" s="1">
        <v>2.74</v>
      </c>
      <c r="AC60" s="1">
        <v>1.95</v>
      </c>
      <c r="AD60" s="1">
        <v>1.59</v>
      </c>
    </row>
    <row r="61" spans="2:30">
      <c r="AA61" s="1">
        <v>1.78</v>
      </c>
      <c r="AB61" s="1">
        <v>4.88</v>
      </c>
      <c r="AC61" s="1">
        <v>4.8600000000000003</v>
      </c>
      <c r="AD61" s="1">
        <v>3.55</v>
      </c>
    </row>
    <row r="62" spans="2:30">
      <c r="AA62" s="1">
        <v>2.3199999999999998</v>
      </c>
      <c r="AB62" s="1">
        <v>5.4</v>
      </c>
      <c r="AC62" s="1">
        <v>3.39</v>
      </c>
      <c r="AD62" s="1">
        <v>3.64</v>
      </c>
    </row>
    <row r="63" spans="2:30">
      <c r="AA63" s="1">
        <v>0.72</v>
      </c>
      <c r="AB63" s="1">
        <v>5.09</v>
      </c>
      <c r="AC63" s="1">
        <v>2.99</v>
      </c>
      <c r="AD63" s="1">
        <v>5.21</v>
      </c>
    </row>
    <row r="64" spans="2:30">
      <c r="AA64" s="1">
        <v>0.55000000000000004</v>
      </c>
      <c r="AB64" s="1">
        <v>6.12</v>
      </c>
      <c r="AC64" s="1">
        <v>1.78</v>
      </c>
      <c r="AD64" s="1">
        <v>10.39</v>
      </c>
    </row>
    <row r="65" spans="27:30">
      <c r="AA65" s="1">
        <v>0.92</v>
      </c>
      <c r="AB65" s="1">
        <v>3.34</v>
      </c>
      <c r="AC65" s="1">
        <v>2.29</v>
      </c>
      <c r="AD65" s="1">
        <v>4.1100000000000003</v>
      </c>
    </row>
    <row r="66" spans="27:30">
      <c r="AA66" s="1">
        <v>1.42</v>
      </c>
      <c r="AB66" s="1">
        <v>1.62</v>
      </c>
      <c r="AC66" s="1">
        <v>2.34</v>
      </c>
      <c r="AD66" s="1">
        <v>3.38</v>
      </c>
    </row>
    <row r="67" spans="27:30">
      <c r="AB67" s="1">
        <v>2.5</v>
      </c>
      <c r="AC67" s="1">
        <v>6.32</v>
      </c>
      <c r="AD67" s="1">
        <v>5.57</v>
      </c>
    </row>
    <row r="68" spans="27:30">
      <c r="AB68" s="1">
        <v>2.77</v>
      </c>
      <c r="AC68" s="1">
        <v>2.2799999999999998</v>
      </c>
      <c r="AD68" s="1">
        <v>1.73</v>
      </c>
    </row>
    <row r="69" spans="27:30">
      <c r="AB69" s="1">
        <v>2.1</v>
      </c>
      <c r="AC69" s="1">
        <v>2.73</v>
      </c>
      <c r="AD69" s="1">
        <v>2.9</v>
      </c>
    </row>
    <row r="70" spans="27:30">
      <c r="AB70" s="1">
        <v>4.59</v>
      </c>
      <c r="AC70" s="1">
        <v>2.94</v>
      </c>
      <c r="AD70" s="1">
        <v>3.42</v>
      </c>
    </row>
    <row r="71" spans="27:30">
      <c r="AB71" s="1">
        <v>3.78</v>
      </c>
      <c r="AC71" s="1">
        <v>2.69</v>
      </c>
      <c r="AD71" s="1">
        <v>3.5</v>
      </c>
    </row>
    <row r="72" spans="27:30">
      <c r="AB72" s="1">
        <v>2.13</v>
      </c>
      <c r="AC72" s="1">
        <v>3.95</v>
      </c>
      <c r="AD72" s="1">
        <v>8.5</v>
      </c>
    </row>
    <row r="73" spans="27:30">
      <c r="AB73" s="1">
        <v>5.84</v>
      </c>
      <c r="AC73" s="1">
        <v>2.4900000000000002</v>
      </c>
      <c r="AD73" s="1">
        <v>2.4700000000000002</v>
      </c>
    </row>
    <row r="74" spans="27:30">
      <c r="AB74" s="1">
        <v>2.6</v>
      </c>
      <c r="AC74" s="1">
        <v>2</v>
      </c>
      <c r="AD74" s="1">
        <v>7.41</v>
      </c>
    </row>
    <row r="75" spans="27:30">
      <c r="AB75" s="1">
        <v>2.36</v>
      </c>
      <c r="AC75" s="1">
        <v>1.48</v>
      </c>
    </row>
    <row r="76" spans="27:30">
      <c r="AB76" s="1">
        <v>1.91</v>
      </c>
      <c r="AC76" s="1">
        <v>6.68</v>
      </c>
    </row>
    <row r="77" spans="27:30">
      <c r="AB77" s="1">
        <v>7.14</v>
      </c>
      <c r="AC77" s="1">
        <v>2.2799999999999998</v>
      </c>
    </row>
    <row r="78" spans="27:30">
      <c r="AB78" s="1">
        <v>10.38</v>
      </c>
      <c r="AC78" s="1">
        <v>2.42</v>
      </c>
    </row>
    <row r="79" spans="27:30">
      <c r="AB79" s="1">
        <v>3.28</v>
      </c>
      <c r="AC79" s="1">
        <v>1.84</v>
      </c>
    </row>
    <row r="80" spans="27:30">
      <c r="AB80" s="1">
        <v>9.39</v>
      </c>
      <c r="AC80" s="1">
        <v>2.16</v>
      </c>
    </row>
    <row r="81" spans="2:28">
      <c r="AB81" s="1">
        <v>1.37</v>
      </c>
    </row>
    <row r="82" spans="2:28">
      <c r="AB82" s="1">
        <v>3.67</v>
      </c>
    </row>
    <row r="83" spans="2:28">
      <c r="AB83" s="1">
        <v>7.71</v>
      </c>
    </row>
    <row r="84" spans="2:28">
      <c r="AB84" s="1">
        <v>9.2799999999999994</v>
      </c>
    </row>
    <row r="85" spans="2:28">
      <c r="AB85" s="1">
        <v>1.87</v>
      </c>
    </row>
    <row r="90" spans="2:28">
      <c r="B90" s="1"/>
      <c r="C90" s="1"/>
    </row>
    <row r="91" spans="2:28">
      <c r="B91" s="1"/>
      <c r="C91" s="1"/>
    </row>
    <row r="92" spans="2:28">
      <c r="B92" s="1"/>
      <c r="C92" s="1"/>
    </row>
    <row r="93" spans="2:28">
      <c r="B93" s="1"/>
      <c r="C93" s="1"/>
    </row>
    <row r="94" spans="2:28">
      <c r="B94" s="1"/>
      <c r="C94" s="1"/>
    </row>
    <row r="95" spans="2:28">
      <c r="B95" s="1"/>
      <c r="C95" s="1"/>
    </row>
    <row r="96" spans="2:28">
      <c r="B96" s="1"/>
      <c r="C96" s="1"/>
    </row>
    <row r="97" spans="2:3">
      <c r="B97" s="1"/>
      <c r="C97" s="1"/>
    </row>
    <row r="98" spans="2:3">
      <c r="B98" s="1"/>
      <c r="C98" s="1"/>
    </row>
    <row r="99" spans="2:3">
      <c r="B99" s="1"/>
      <c r="C99" s="1"/>
    </row>
    <row r="100" spans="2:3">
      <c r="B100" s="1"/>
      <c r="C100" s="1"/>
    </row>
    <row r="101" spans="2:3">
      <c r="B101" s="1"/>
      <c r="C101" s="1"/>
    </row>
    <row r="102" spans="2:3">
      <c r="B102" s="1"/>
      <c r="C102" s="1"/>
    </row>
    <row r="103" spans="2:3">
      <c r="B103" s="1"/>
      <c r="C103" s="1"/>
    </row>
    <row r="104" spans="2:3">
      <c r="B104" s="1"/>
      <c r="C104" s="1"/>
    </row>
    <row r="105" spans="2:3">
      <c r="B105" s="1"/>
      <c r="C105" s="1"/>
    </row>
    <row r="106" spans="2:3">
      <c r="B106" s="1"/>
      <c r="C106" s="1"/>
    </row>
    <row r="107" spans="2:3">
      <c r="B107" s="1"/>
      <c r="C107" s="1"/>
    </row>
    <row r="108" spans="2:3">
      <c r="B108" s="1"/>
      <c r="C108" s="1"/>
    </row>
    <row r="109" spans="2:3">
      <c r="B109" s="1"/>
      <c r="C109" s="1"/>
    </row>
    <row r="110" spans="2:3">
      <c r="B110" s="1"/>
      <c r="C110" s="1"/>
    </row>
    <row r="111" spans="2:3">
      <c r="B111" s="1"/>
      <c r="C111" s="1"/>
    </row>
    <row r="112" spans="2:3">
      <c r="B112" s="1"/>
      <c r="C112" s="1"/>
    </row>
    <row r="113" spans="2:20">
      <c r="B113" s="1"/>
      <c r="C113" s="1"/>
    </row>
    <row r="114" spans="2:20">
      <c r="B114" s="1"/>
      <c r="C114" s="1"/>
    </row>
    <row r="115" spans="2:20">
      <c r="B115" s="1"/>
      <c r="C115" s="1"/>
    </row>
    <row r="116" spans="2:20">
      <c r="B116" s="1"/>
      <c r="C116" s="1"/>
    </row>
    <row r="117" spans="2:20">
      <c r="B117" s="1"/>
      <c r="C117" s="1"/>
    </row>
    <row r="118" spans="2:20">
      <c r="B118" s="1"/>
      <c r="C118" s="1"/>
    </row>
    <row r="119" spans="2:20">
      <c r="B119" s="1"/>
      <c r="C119" s="1"/>
    </row>
    <row r="120" spans="2:20">
      <c r="B120" s="1"/>
      <c r="C120" s="1"/>
    </row>
    <row r="121" spans="2:20">
      <c r="B121" s="1"/>
      <c r="C121" s="1"/>
    </row>
    <row r="122" spans="2:20">
      <c r="B122" s="1"/>
      <c r="C122" s="1"/>
      <c r="T122" s="1"/>
    </row>
    <row r="123" spans="2:20">
      <c r="B123" s="1"/>
      <c r="C123" s="1"/>
      <c r="T123" s="1"/>
    </row>
    <row r="124" spans="2:20">
      <c r="B124" s="1"/>
      <c r="C124" s="1"/>
      <c r="T124" s="1"/>
    </row>
    <row r="125" spans="2:20">
      <c r="B125" s="1"/>
      <c r="C125" s="1"/>
      <c r="T125" s="1"/>
    </row>
    <row r="126" spans="2:20">
      <c r="B126" s="1"/>
      <c r="C126" s="1"/>
      <c r="T126" s="1"/>
    </row>
    <row r="127" spans="2:20">
      <c r="B127" s="1"/>
      <c r="C127" s="1"/>
      <c r="J127" s="1"/>
      <c r="K127" s="1"/>
      <c r="T127" s="1"/>
    </row>
    <row r="128" spans="2:20">
      <c r="B128" s="1"/>
      <c r="C128" s="1"/>
      <c r="J128" s="1"/>
      <c r="K128" s="1"/>
      <c r="T128" s="1"/>
    </row>
    <row r="129" spans="2:20">
      <c r="B129" s="1"/>
      <c r="C129" s="1"/>
      <c r="J129" s="1"/>
      <c r="K129" s="1"/>
      <c r="T129" s="1"/>
    </row>
    <row r="130" spans="2:20">
      <c r="B130" s="1"/>
      <c r="C130" s="1"/>
      <c r="J130" s="1"/>
      <c r="K130" s="1"/>
      <c r="T130" s="1"/>
    </row>
    <row r="131" spans="2:20">
      <c r="B131" s="1"/>
      <c r="C131" s="1"/>
      <c r="J131" s="1"/>
      <c r="K131" s="1"/>
      <c r="T131" s="1"/>
    </row>
    <row r="132" spans="2:20">
      <c r="B132" s="1"/>
      <c r="C132" s="1"/>
      <c r="J132" s="1"/>
      <c r="K132" s="1"/>
      <c r="T132" s="1"/>
    </row>
    <row r="133" spans="2:20">
      <c r="B133" s="1"/>
      <c r="C133" s="1"/>
      <c r="J133" s="1"/>
      <c r="K133" s="1"/>
      <c r="T133" s="1"/>
    </row>
    <row r="134" spans="2:20">
      <c r="B134" s="1"/>
      <c r="C134" s="1"/>
      <c r="J134" s="1"/>
      <c r="K134" s="1"/>
      <c r="T134" s="1"/>
    </row>
    <row r="135" spans="2:20">
      <c r="B135" s="1"/>
      <c r="C135" s="1"/>
      <c r="J135" s="1"/>
      <c r="K135" s="1"/>
      <c r="T135" s="1"/>
    </row>
    <row r="136" spans="2:20">
      <c r="B136" s="1"/>
      <c r="C136" s="1"/>
      <c r="J136" s="1"/>
      <c r="K136" s="1"/>
      <c r="T136" s="1"/>
    </row>
    <row r="137" spans="2:20">
      <c r="B137" s="1"/>
      <c r="C137" s="1"/>
      <c r="J137" s="1"/>
      <c r="K137" s="1"/>
      <c r="T137" s="1"/>
    </row>
    <row r="138" spans="2:20">
      <c r="B138" s="1"/>
      <c r="C138" s="1"/>
      <c r="J138" s="1"/>
      <c r="K138" s="1"/>
      <c r="T138" s="1"/>
    </row>
    <row r="139" spans="2:20">
      <c r="B139" s="1"/>
      <c r="C139" s="1"/>
      <c r="J139" s="1"/>
      <c r="K139" s="1"/>
      <c r="T139" s="1"/>
    </row>
    <row r="140" spans="2:20">
      <c r="B140" s="1"/>
      <c r="C140" s="1"/>
      <c r="J140" s="1"/>
      <c r="K140" s="1"/>
      <c r="T140" s="1"/>
    </row>
    <row r="141" spans="2:20">
      <c r="B141" s="1"/>
      <c r="C141" s="1"/>
      <c r="J141" s="1"/>
      <c r="K141" s="1"/>
      <c r="T141" s="1"/>
    </row>
    <row r="142" spans="2:20">
      <c r="B142" s="1"/>
      <c r="C142" s="1"/>
      <c r="J142" s="1"/>
      <c r="K142" s="1"/>
      <c r="T142" s="1"/>
    </row>
    <row r="143" spans="2:20">
      <c r="B143" s="1"/>
      <c r="C143" s="1"/>
      <c r="J143" s="1"/>
      <c r="K143" s="1"/>
      <c r="T143" s="1"/>
    </row>
    <row r="144" spans="2:20">
      <c r="B144" s="1"/>
      <c r="C144" s="1"/>
      <c r="J144" s="1"/>
      <c r="K144" s="1"/>
      <c r="T144" s="1"/>
    </row>
    <row r="145" spans="2:37">
      <c r="B145" s="1"/>
      <c r="C145" s="1"/>
      <c r="J145" s="1"/>
      <c r="K145" s="1"/>
      <c r="T145" s="1"/>
    </row>
    <row r="146" spans="2:37">
      <c r="B146" s="1"/>
      <c r="C146" s="1"/>
      <c r="J146" s="1"/>
      <c r="K146" s="1"/>
      <c r="T146" s="1"/>
    </row>
    <row r="147" spans="2:37">
      <c r="B147" s="1"/>
      <c r="C147" s="1"/>
      <c r="J147" s="1"/>
      <c r="K147" s="1"/>
      <c r="T147" s="1"/>
    </row>
    <row r="148" spans="2:37">
      <c r="B148" s="1"/>
      <c r="C148" s="1"/>
      <c r="J148" s="1"/>
      <c r="K148" s="1"/>
      <c r="T148" s="1"/>
    </row>
    <row r="149" spans="2:37">
      <c r="B149" s="1"/>
      <c r="C149" s="1"/>
      <c r="J149" s="1"/>
      <c r="K149" s="1"/>
      <c r="T149" s="1"/>
    </row>
    <row r="150" spans="2:37">
      <c r="B150" s="1"/>
      <c r="C150" s="1"/>
      <c r="J150" s="1"/>
      <c r="K150" s="1"/>
      <c r="T150" s="1"/>
    </row>
    <row r="151" spans="2:37">
      <c r="B151" s="1"/>
      <c r="C151" s="1"/>
      <c r="J151" s="1"/>
      <c r="K151" s="1"/>
      <c r="T151" s="1"/>
    </row>
    <row r="152" spans="2:37">
      <c r="B152" s="1"/>
      <c r="C152" s="1"/>
      <c r="J152" s="1"/>
      <c r="K152" s="1"/>
      <c r="T152" s="1"/>
    </row>
    <row r="153" spans="2:37">
      <c r="B153" s="1"/>
      <c r="C153" s="1"/>
      <c r="J153" s="1"/>
      <c r="K153" s="1"/>
      <c r="T153" s="1"/>
      <c r="AJ153" s="2"/>
      <c r="AK153" s="2"/>
    </row>
    <row r="154" spans="2:37">
      <c r="B154" s="1"/>
      <c r="C154" s="1"/>
      <c r="J154" s="1"/>
      <c r="K154" s="1"/>
      <c r="T154" s="1"/>
      <c r="AJ154" s="2"/>
      <c r="AK154" s="2"/>
    </row>
    <row r="155" spans="2:37">
      <c r="B155" s="1"/>
      <c r="C155" s="1"/>
      <c r="J155" s="1"/>
      <c r="K155" s="1"/>
      <c r="T155" s="1"/>
      <c r="AJ155" s="2"/>
      <c r="AK155" s="2"/>
    </row>
    <row r="156" spans="2:37">
      <c r="B156" s="1"/>
      <c r="C156" s="1"/>
      <c r="J156" s="1"/>
      <c r="K156" s="1"/>
      <c r="T156" s="1"/>
      <c r="AJ156" s="2"/>
      <c r="AK156" s="2"/>
    </row>
    <row r="157" spans="2:37">
      <c r="B157" s="1"/>
      <c r="C157" s="1"/>
      <c r="J157" s="1"/>
      <c r="K157" s="1"/>
      <c r="T157" s="1"/>
      <c r="AJ157" s="2"/>
      <c r="AK157" s="2"/>
    </row>
    <row r="158" spans="2:37">
      <c r="B158" s="1"/>
      <c r="C158" s="1"/>
      <c r="J158" s="1"/>
      <c r="K158" s="1"/>
      <c r="T158" s="1"/>
      <c r="AJ158" s="2"/>
      <c r="AK158" s="2"/>
    </row>
    <row r="159" spans="2:37">
      <c r="B159" s="1"/>
      <c r="C159" s="1"/>
      <c r="J159" s="1"/>
      <c r="K159" s="1"/>
      <c r="T159" s="1"/>
      <c r="AJ159" s="2"/>
      <c r="AK159" s="2"/>
    </row>
    <row r="160" spans="2:37">
      <c r="B160" s="1"/>
      <c r="C160" s="1"/>
      <c r="J160" s="1"/>
      <c r="K160" s="1"/>
      <c r="T160" s="1"/>
      <c r="AJ160" s="2"/>
      <c r="AK160" s="2"/>
    </row>
    <row r="161" spans="2:37">
      <c r="B161" s="1"/>
      <c r="C161" s="1"/>
      <c r="J161" s="1"/>
      <c r="K161" s="1"/>
      <c r="T161" s="1"/>
      <c r="AJ161" s="2"/>
      <c r="AK161" s="2"/>
    </row>
    <row r="162" spans="2:37">
      <c r="B162" s="1"/>
      <c r="C162" s="1"/>
      <c r="J162" s="1"/>
      <c r="K162" s="1"/>
      <c r="T162" s="1"/>
      <c r="AJ162" s="2"/>
      <c r="AK162" s="2"/>
    </row>
    <row r="163" spans="2:37">
      <c r="B163" s="1"/>
      <c r="C163" s="1"/>
      <c r="J163" s="1"/>
      <c r="K163" s="1"/>
      <c r="T163" s="1"/>
      <c r="AJ163" s="2"/>
      <c r="AK163" s="2"/>
    </row>
    <row r="164" spans="2:37">
      <c r="B164" s="1"/>
      <c r="C164" s="1"/>
      <c r="J164" s="1"/>
      <c r="K164" s="1"/>
      <c r="T164" s="1"/>
      <c r="AJ164" s="2"/>
      <c r="AK164" s="2"/>
    </row>
    <row r="165" spans="2:37">
      <c r="B165" s="1"/>
      <c r="C165" s="1"/>
      <c r="J165" s="1"/>
      <c r="K165" s="1"/>
      <c r="T165" s="1"/>
      <c r="AJ165" s="2"/>
      <c r="AK165" s="2"/>
    </row>
    <row r="166" spans="2:37">
      <c r="B166" s="1"/>
      <c r="C166" s="1"/>
      <c r="J166" s="1"/>
      <c r="K166" s="1"/>
      <c r="T166" s="1"/>
      <c r="AJ166" s="2"/>
      <c r="AK166" s="2"/>
    </row>
    <row r="167" spans="2:37">
      <c r="B167" s="1"/>
      <c r="C167" s="1"/>
      <c r="J167" s="1"/>
      <c r="K167" s="1"/>
      <c r="T167" s="1"/>
      <c r="AJ167" s="2"/>
      <c r="AK167" s="2"/>
    </row>
    <row r="168" spans="2:37">
      <c r="B168" s="1"/>
      <c r="C168" s="1"/>
      <c r="J168" s="1"/>
      <c r="K168" s="1"/>
      <c r="T168" s="1"/>
      <c r="AJ168" s="2"/>
      <c r="AK168" s="2"/>
    </row>
    <row r="169" spans="2:37">
      <c r="B169" s="1"/>
      <c r="C169" s="1"/>
      <c r="J169" s="1"/>
      <c r="K169" s="1"/>
      <c r="T169" s="1"/>
      <c r="AJ169" s="2"/>
      <c r="AK169" s="2"/>
    </row>
    <row r="170" spans="2:37">
      <c r="B170" s="1"/>
      <c r="C170" s="1"/>
      <c r="J170" s="1"/>
      <c r="K170" s="1"/>
      <c r="T170" s="1"/>
      <c r="AJ170" s="2"/>
      <c r="AK170" s="2"/>
    </row>
    <row r="171" spans="2:37">
      <c r="B171" s="1"/>
      <c r="C171" s="1"/>
      <c r="J171" s="1"/>
      <c r="K171" s="1"/>
      <c r="T171" s="1"/>
      <c r="AJ171" s="2"/>
      <c r="AK171" s="2"/>
    </row>
    <row r="172" spans="2:37">
      <c r="B172" s="1"/>
      <c r="C172" s="1"/>
      <c r="J172" s="1"/>
      <c r="K172" s="1"/>
      <c r="T172" s="1"/>
      <c r="AJ172" s="2"/>
      <c r="AK172" s="2"/>
    </row>
    <row r="173" spans="2:37">
      <c r="B173" s="1"/>
      <c r="C173" s="1"/>
      <c r="J173" s="1"/>
      <c r="K173" s="1"/>
      <c r="T173" s="1"/>
      <c r="AJ173" s="2"/>
      <c r="AK173" s="2"/>
    </row>
    <row r="174" spans="2:37">
      <c r="B174" s="1"/>
      <c r="C174" s="1"/>
      <c r="J174" s="1"/>
      <c r="K174" s="1"/>
      <c r="T174" s="1"/>
      <c r="AJ174" s="2"/>
      <c r="AK174" s="2"/>
    </row>
    <row r="175" spans="2:37">
      <c r="B175" s="1"/>
      <c r="C175" s="1"/>
      <c r="J175" s="1"/>
      <c r="K175" s="1"/>
      <c r="T175" s="1"/>
      <c r="AJ175" s="2"/>
      <c r="AK175" s="2"/>
    </row>
    <row r="176" spans="2:37">
      <c r="B176" s="1"/>
      <c r="C176" s="1"/>
      <c r="J176" s="1"/>
      <c r="K176" s="1"/>
      <c r="T176" s="1"/>
      <c r="AJ176" s="2"/>
      <c r="AK176" s="2"/>
    </row>
    <row r="177" spans="2:37">
      <c r="B177" s="1"/>
      <c r="C177" s="1"/>
      <c r="J177" s="1"/>
      <c r="K177" s="1"/>
      <c r="T177" s="1"/>
      <c r="AJ177" s="2"/>
      <c r="AK177" s="2"/>
    </row>
    <row r="178" spans="2:37">
      <c r="B178" s="1"/>
      <c r="C178" s="1"/>
      <c r="J178" s="1"/>
      <c r="K178" s="1"/>
      <c r="T178" s="1"/>
      <c r="AJ178" s="2"/>
      <c r="AK178" s="2"/>
    </row>
    <row r="179" spans="2:37">
      <c r="B179" s="1"/>
      <c r="C179" s="1"/>
      <c r="J179" s="1"/>
      <c r="K179" s="1"/>
      <c r="T179" s="1"/>
      <c r="AJ179" s="2"/>
      <c r="AK179" s="2"/>
    </row>
    <row r="180" spans="2:37">
      <c r="B180" s="1"/>
      <c r="C180" s="1"/>
      <c r="J180" s="1"/>
      <c r="K180" s="1"/>
      <c r="T180" s="1"/>
      <c r="AJ180" s="2"/>
      <c r="AK180" s="2"/>
    </row>
    <row r="181" spans="2:37">
      <c r="B181" s="1"/>
      <c r="C181" s="1"/>
      <c r="J181" s="1"/>
      <c r="K181" s="1"/>
      <c r="T181" s="1"/>
      <c r="AJ181" s="2"/>
      <c r="AK181" s="2"/>
    </row>
    <row r="182" spans="2:37">
      <c r="B182" s="1"/>
      <c r="C182" s="1"/>
      <c r="J182" s="1"/>
      <c r="K182" s="1"/>
      <c r="T182" s="1"/>
      <c r="AJ182" s="2"/>
      <c r="AK182" s="2"/>
    </row>
    <row r="183" spans="2:37">
      <c r="B183" s="1"/>
      <c r="C183" s="1"/>
      <c r="J183" s="1"/>
      <c r="K183" s="1"/>
      <c r="T183" s="1"/>
      <c r="AJ183" s="2"/>
      <c r="AK183" s="2"/>
    </row>
    <row r="184" spans="2:37">
      <c r="B184" s="1"/>
      <c r="C184" s="1"/>
      <c r="J184" s="1"/>
      <c r="K184" s="1"/>
      <c r="T184" s="1"/>
      <c r="AJ184" s="2"/>
      <c r="AK184" s="2"/>
    </row>
    <row r="185" spans="2:37">
      <c r="B185" s="1"/>
      <c r="C185" s="1"/>
      <c r="J185" s="1"/>
      <c r="K185" s="1"/>
      <c r="T185" s="1"/>
      <c r="AJ185" s="2"/>
      <c r="AK185" s="2"/>
    </row>
    <row r="186" spans="2:37">
      <c r="B186" s="1"/>
      <c r="C186" s="1"/>
      <c r="J186" s="1"/>
      <c r="K186" s="1"/>
      <c r="T186" s="1"/>
      <c r="AJ186" s="2"/>
      <c r="AK186" s="2"/>
    </row>
    <row r="187" spans="2:37">
      <c r="B187" s="1"/>
      <c r="C187" s="1"/>
      <c r="J187" s="1"/>
      <c r="K187" s="1"/>
      <c r="T187" s="1"/>
      <c r="AJ187" s="2"/>
      <c r="AK187" s="2"/>
    </row>
    <row r="188" spans="2:37">
      <c r="B188" s="1"/>
      <c r="C188" s="1"/>
      <c r="J188" s="1"/>
      <c r="K188" s="1"/>
      <c r="T188" s="1"/>
      <c r="AJ188" s="2"/>
      <c r="AK188" s="2"/>
    </row>
    <row r="189" spans="2:37">
      <c r="B189" s="1"/>
      <c r="C189" s="1"/>
      <c r="J189" s="1"/>
      <c r="K189" s="1"/>
      <c r="T189" s="1"/>
      <c r="AJ189" s="2"/>
      <c r="AK189" s="2"/>
    </row>
    <row r="190" spans="2:37">
      <c r="B190" s="1"/>
      <c r="C190" s="1"/>
      <c r="J190" s="1"/>
      <c r="K190" s="1"/>
      <c r="T190" s="1"/>
      <c r="AJ190" s="2"/>
      <c r="AK190" s="2"/>
    </row>
    <row r="191" spans="2:37">
      <c r="B191" s="1"/>
      <c r="C191" s="1"/>
      <c r="J191" s="1"/>
      <c r="K191" s="1"/>
      <c r="T191" s="1"/>
      <c r="AJ191" s="2"/>
      <c r="AK191" s="2"/>
    </row>
    <row r="192" spans="2:37">
      <c r="B192" s="1"/>
      <c r="C192" s="1"/>
      <c r="J192" s="1"/>
      <c r="K192" s="1"/>
      <c r="T192" s="1"/>
      <c r="U192" s="1"/>
      <c r="AJ192" s="2"/>
      <c r="AK192" s="2"/>
    </row>
    <row r="193" spans="2:37">
      <c r="B193" s="1"/>
      <c r="C193" s="1"/>
      <c r="J193" s="1"/>
      <c r="K193" s="1"/>
      <c r="T193" s="1"/>
      <c r="U193" s="1"/>
      <c r="AJ193" s="2"/>
      <c r="AK193" s="2"/>
    </row>
    <row r="194" spans="2:37">
      <c r="B194" s="1"/>
      <c r="C194" s="1"/>
      <c r="J194" s="1"/>
      <c r="K194" s="1"/>
      <c r="T194" s="1"/>
      <c r="U194" s="1"/>
      <c r="AJ194" s="2"/>
      <c r="AK194" s="2"/>
    </row>
    <row r="195" spans="2:37">
      <c r="B195" s="1"/>
      <c r="C195" s="1"/>
      <c r="J195" s="1"/>
      <c r="K195" s="1"/>
      <c r="T195" s="1"/>
      <c r="U195" s="1"/>
      <c r="AJ195" s="2"/>
      <c r="AK195" s="2"/>
    </row>
    <row r="196" spans="2:37">
      <c r="B196" s="1"/>
      <c r="C196" s="1"/>
      <c r="J196" s="1"/>
      <c r="K196" s="1"/>
      <c r="T196" s="1"/>
      <c r="U196" s="1"/>
    </row>
    <row r="197" spans="2:37">
      <c r="B197" s="1"/>
      <c r="C197" s="1"/>
      <c r="J197" s="1"/>
      <c r="K197" s="1"/>
      <c r="T197" s="1"/>
      <c r="U197" s="1"/>
    </row>
    <row r="198" spans="2:37">
      <c r="B198" s="1"/>
      <c r="C198" s="1"/>
      <c r="J198" s="1"/>
      <c r="K198" s="1"/>
      <c r="T198" s="1"/>
      <c r="U198" s="1"/>
    </row>
    <row r="199" spans="2:37">
      <c r="B199" s="1"/>
      <c r="C199" s="1"/>
      <c r="J199" s="1"/>
      <c r="K199" s="1"/>
      <c r="T199" s="1"/>
      <c r="U199" s="1"/>
    </row>
    <row r="200" spans="2:37">
      <c r="B200" s="1"/>
      <c r="C200" s="1"/>
      <c r="J200" s="1"/>
      <c r="K200" s="1"/>
      <c r="T200" s="1"/>
      <c r="U200" s="1"/>
    </row>
    <row r="201" spans="2:37">
      <c r="B201" s="1"/>
      <c r="C201" s="1"/>
      <c r="J201" s="1"/>
      <c r="K201" s="1"/>
      <c r="T201" s="1"/>
      <c r="U201" s="1"/>
    </row>
    <row r="202" spans="2:37">
      <c r="B202" s="1"/>
      <c r="C202" s="1"/>
      <c r="J202" s="1"/>
      <c r="K202" s="1"/>
      <c r="T202" s="1"/>
      <c r="U202" s="1"/>
    </row>
    <row r="203" spans="2:37">
      <c r="B203" s="1"/>
      <c r="C203" s="1"/>
      <c r="J203" s="1"/>
      <c r="K203" s="1"/>
      <c r="T203" s="1"/>
      <c r="U203" s="1"/>
    </row>
    <row r="204" spans="2:37">
      <c r="B204" s="1"/>
      <c r="C204" s="1"/>
      <c r="J204" s="1"/>
      <c r="K204" s="1"/>
      <c r="T204" s="1"/>
      <c r="U204" s="1"/>
    </row>
    <row r="205" spans="2:37">
      <c r="B205" s="1"/>
      <c r="C205" s="1"/>
      <c r="J205" s="1"/>
      <c r="K205" s="1"/>
      <c r="T205" s="1"/>
      <c r="U205" s="1"/>
    </row>
    <row r="206" spans="2:37">
      <c r="B206" s="1"/>
      <c r="C206" s="1"/>
      <c r="J206" s="1"/>
      <c r="K206" s="1"/>
      <c r="T206" s="1"/>
      <c r="U206" s="1"/>
    </row>
    <row r="207" spans="2:37">
      <c r="B207" s="1"/>
      <c r="C207" s="1"/>
      <c r="J207" s="1"/>
      <c r="K207" s="1"/>
      <c r="T207" s="1"/>
      <c r="U207" s="1"/>
    </row>
    <row r="208" spans="2:37">
      <c r="B208" s="1"/>
      <c r="C208" s="1"/>
      <c r="J208" s="1"/>
      <c r="K208" s="1"/>
      <c r="T208" s="1"/>
      <c r="U208" s="1"/>
    </row>
    <row r="209" spans="2:21">
      <c r="B209" s="1"/>
      <c r="C209" s="1"/>
      <c r="J209" s="1"/>
      <c r="K209" s="1"/>
      <c r="T209" s="1"/>
      <c r="U209" s="1"/>
    </row>
    <row r="210" spans="2:21">
      <c r="B210" s="1"/>
      <c r="C210" s="1"/>
      <c r="J210" s="1"/>
      <c r="K210" s="1"/>
      <c r="T210" s="1"/>
      <c r="U210" s="1"/>
    </row>
    <row r="211" spans="2:21">
      <c r="B211" s="1"/>
      <c r="C211" s="1"/>
      <c r="J211" s="1"/>
      <c r="K211" s="1"/>
      <c r="T211" s="1"/>
      <c r="U211" s="1"/>
    </row>
    <row r="212" spans="2:21">
      <c r="B212" s="1"/>
      <c r="C212" s="1"/>
      <c r="J212" s="1"/>
      <c r="K212" s="1"/>
      <c r="T212" s="1"/>
      <c r="U212" s="1"/>
    </row>
    <row r="213" spans="2:21">
      <c r="B213" s="1"/>
      <c r="C213" s="1"/>
      <c r="J213" s="1"/>
      <c r="K213" s="1"/>
      <c r="T213" s="1"/>
      <c r="U213" s="1"/>
    </row>
    <row r="214" spans="2:21">
      <c r="B214" s="1"/>
      <c r="C214" s="1"/>
      <c r="J214" s="1"/>
      <c r="K214" s="1"/>
      <c r="T214" s="1"/>
      <c r="U214" s="1"/>
    </row>
    <row r="215" spans="2:21">
      <c r="B215" s="1"/>
      <c r="C215" s="1"/>
      <c r="J215" s="1"/>
      <c r="K215" s="1"/>
      <c r="T215" s="1"/>
      <c r="U215" s="1"/>
    </row>
    <row r="216" spans="2:21">
      <c r="B216" s="1"/>
      <c r="C216" s="1"/>
      <c r="J216" s="1"/>
      <c r="K216" s="1"/>
      <c r="T216" s="1"/>
      <c r="U216" s="1"/>
    </row>
    <row r="217" spans="2:21">
      <c r="B217" s="1"/>
      <c r="C217" s="1"/>
      <c r="J217" s="1"/>
      <c r="K217" s="1"/>
      <c r="T217" s="1"/>
      <c r="U217" s="1"/>
    </row>
    <row r="218" spans="2:21">
      <c r="B218" s="1"/>
      <c r="C218" s="1"/>
      <c r="J218" s="1"/>
      <c r="K218" s="1"/>
      <c r="T218" s="1"/>
      <c r="U218" s="1"/>
    </row>
    <row r="219" spans="2:21">
      <c r="B219" s="1"/>
      <c r="C219" s="1"/>
      <c r="J219" s="1"/>
      <c r="K219" s="1"/>
      <c r="T219" s="1"/>
      <c r="U219" s="1"/>
    </row>
    <row r="220" spans="2:21">
      <c r="B220" s="1"/>
      <c r="C220" s="1"/>
      <c r="J220" s="1"/>
      <c r="K220" s="1"/>
      <c r="T220" s="1"/>
      <c r="U220" s="1"/>
    </row>
    <row r="221" spans="2:21">
      <c r="B221" s="1"/>
      <c r="C221" s="1"/>
      <c r="J221" s="1"/>
      <c r="K221" s="1"/>
      <c r="T221" s="1"/>
      <c r="U221" s="1"/>
    </row>
    <row r="222" spans="2:21">
      <c r="B222" s="1"/>
      <c r="C222" s="1"/>
      <c r="J222" s="1"/>
      <c r="K222" s="1"/>
      <c r="T222" s="1"/>
      <c r="U222" s="1"/>
    </row>
    <row r="223" spans="2:21">
      <c r="B223" s="1"/>
      <c r="C223" s="1"/>
      <c r="J223" s="1"/>
      <c r="K223" s="1"/>
      <c r="T223" s="1"/>
      <c r="U223" s="1"/>
    </row>
    <row r="224" spans="2:21">
      <c r="B224" s="1"/>
      <c r="C224" s="1"/>
      <c r="J224" s="1"/>
      <c r="K224" s="1"/>
      <c r="T224" s="1"/>
      <c r="U224" s="1"/>
    </row>
    <row r="225" spans="2:21">
      <c r="B225" s="1"/>
      <c r="C225" s="1"/>
      <c r="J225" s="1"/>
      <c r="K225" s="1"/>
      <c r="T225" s="1"/>
      <c r="U225" s="1"/>
    </row>
    <row r="226" spans="2:21">
      <c r="B226" s="1"/>
      <c r="C226" s="1"/>
      <c r="J226" s="1"/>
      <c r="K226" s="1"/>
      <c r="T226" s="1"/>
      <c r="U226" s="1"/>
    </row>
    <row r="227" spans="2:21">
      <c r="B227" s="1"/>
      <c r="C227" s="1"/>
      <c r="J227" s="1"/>
      <c r="K227" s="1"/>
      <c r="T227" s="1"/>
      <c r="U227" s="1"/>
    </row>
    <row r="228" spans="2:21">
      <c r="J228" s="1"/>
      <c r="K228" s="1"/>
      <c r="T228" s="1"/>
      <c r="U228" s="1"/>
    </row>
  </sheetData>
  <mergeCells count="16">
    <mergeCell ref="Z5:AA5"/>
    <mergeCell ref="T4:AD4"/>
    <mergeCell ref="M5:N5"/>
    <mergeCell ref="Q5:R5"/>
    <mergeCell ref="O5:P5"/>
    <mergeCell ref="T5:U5"/>
    <mergeCell ref="I4:R4"/>
    <mergeCell ref="X5:Y5"/>
    <mergeCell ref="K5:L5"/>
    <mergeCell ref="B2:I2"/>
    <mergeCell ref="B3:I3"/>
    <mergeCell ref="F5:G5"/>
    <mergeCell ref="D5:E5"/>
    <mergeCell ref="B5:C5"/>
    <mergeCell ref="B4:G4"/>
    <mergeCell ref="I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7398-09EE-0343-8CAA-4A564DEC090E}">
  <dimension ref="A2:J226"/>
  <sheetViews>
    <sheetView workbookViewId="0">
      <selection activeCell="G4" sqref="G4:I4"/>
    </sheetView>
  </sheetViews>
  <sheetFormatPr baseColWidth="10" defaultRowHeight="16"/>
  <cols>
    <col min="1" max="1" width="10.83203125" style="125"/>
    <col min="2" max="2" width="11.5" customWidth="1"/>
    <col min="6" max="6" width="4.6640625" customWidth="1"/>
  </cols>
  <sheetData>
    <row r="2" spans="1:10">
      <c r="B2" s="168" t="s">
        <v>213</v>
      </c>
      <c r="C2" s="168"/>
      <c r="D2" s="168"/>
      <c r="E2" s="168"/>
      <c r="F2" s="168"/>
      <c r="G2" s="168"/>
      <c r="H2" s="168"/>
      <c r="I2" s="168"/>
    </row>
    <row r="3" spans="1:10">
      <c r="C3" s="167" t="s">
        <v>150</v>
      </c>
      <c r="D3" s="167"/>
      <c r="E3" s="167"/>
      <c r="F3" s="167"/>
      <c r="G3" s="167"/>
      <c r="H3" s="167"/>
      <c r="I3" s="167"/>
    </row>
    <row r="4" spans="1:10">
      <c r="C4" s="167" t="s">
        <v>19</v>
      </c>
      <c r="D4" s="167"/>
      <c r="E4" s="167"/>
      <c r="F4" s="167"/>
      <c r="G4" s="167" t="s">
        <v>20</v>
      </c>
      <c r="H4" s="167"/>
      <c r="I4" s="167"/>
      <c r="J4" s="19"/>
    </row>
    <row r="5" spans="1:10" ht="43">
      <c r="A5" s="130" t="s">
        <v>214</v>
      </c>
      <c r="B5" s="68" t="s">
        <v>152</v>
      </c>
      <c r="C5" s="3" t="s">
        <v>16</v>
      </c>
      <c r="D5" s="3" t="s">
        <v>14</v>
      </c>
      <c r="E5" s="3" t="s">
        <v>15</v>
      </c>
      <c r="F5" s="3"/>
      <c r="G5" s="3" t="s">
        <v>16</v>
      </c>
      <c r="H5" s="3" t="s">
        <v>14</v>
      </c>
      <c r="I5" s="3" t="s">
        <v>15</v>
      </c>
      <c r="J5" s="3"/>
    </row>
    <row r="6" spans="1:10">
      <c r="A6" s="128">
        <v>0</v>
      </c>
      <c r="B6" s="2">
        <f>A6/10</f>
        <v>0</v>
      </c>
      <c r="C6" s="2">
        <v>9.4032999999999998</v>
      </c>
      <c r="D6" s="2">
        <v>20.294899999999998</v>
      </c>
      <c r="E6" s="2">
        <v>5.0591999999999997</v>
      </c>
      <c r="F6" s="2"/>
      <c r="G6" s="2">
        <v>20.145</v>
      </c>
      <c r="H6" s="2">
        <v>6.4898999999999996</v>
      </c>
      <c r="I6" s="2">
        <v>0.04</v>
      </c>
      <c r="J6" s="2"/>
    </row>
    <row r="7" spans="1:10">
      <c r="A7" s="128">
        <v>1</v>
      </c>
      <c r="B7" s="2">
        <f t="shared" ref="B7:B70" si="0">A7/10</f>
        <v>0.1</v>
      </c>
      <c r="C7" s="2">
        <v>9.0823</v>
      </c>
      <c r="D7" s="2">
        <v>20.647400000000001</v>
      </c>
      <c r="E7" s="2">
        <v>6.3520000000000003</v>
      </c>
      <c r="F7" s="2"/>
      <c r="G7" s="2">
        <v>21.860099999999999</v>
      </c>
      <c r="H7" s="2">
        <v>7.3788</v>
      </c>
      <c r="I7" s="2">
        <v>2.34</v>
      </c>
      <c r="J7" s="2"/>
    </row>
    <row r="8" spans="1:10">
      <c r="A8" s="128">
        <v>2</v>
      </c>
      <c r="B8" s="2">
        <f t="shared" si="0"/>
        <v>0.2</v>
      </c>
      <c r="C8" s="2">
        <v>11.872400000000001</v>
      </c>
      <c r="D8" s="2">
        <v>23.801300000000001</v>
      </c>
      <c r="E8" s="2">
        <v>8.3644999999999996</v>
      </c>
      <c r="F8" s="2"/>
      <c r="G8" s="2">
        <v>24.2926</v>
      </c>
      <c r="H8" s="2">
        <v>9.0606000000000009</v>
      </c>
      <c r="I8" s="2">
        <v>5.09</v>
      </c>
      <c r="J8" s="2"/>
    </row>
    <row r="9" spans="1:10">
      <c r="A9" s="128">
        <v>3</v>
      </c>
      <c r="B9" s="2">
        <f t="shared" si="0"/>
        <v>0.3</v>
      </c>
      <c r="C9" s="2">
        <v>11.271599999999999</v>
      </c>
      <c r="D9" s="2">
        <v>28.673100000000002</v>
      </c>
      <c r="E9" s="2">
        <v>11.433</v>
      </c>
      <c r="F9" s="2"/>
      <c r="G9" s="2">
        <v>24.183199999999999</v>
      </c>
      <c r="H9" s="2">
        <v>12.085900000000001</v>
      </c>
      <c r="I9" s="2">
        <v>8.0433000000000003</v>
      </c>
      <c r="J9" s="2"/>
    </row>
    <row r="10" spans="1:10">
      <c r="A10" s="128">
        <v>4</v>
      </c>
      <c r="B10" s="2">
        <f t="shared" si="0"/>
        <v>0.4</v>
      </c>
      <c r="C10" s="2">
        <v>12.8889</v>
      </c>
      <c r="D10" s="2">
        <v>32.294899999999998</v>
      </c>
      <c r="E10" s="2">
        <v>11.9252</v>
      </c>
      <c r="F10" s="2"/>
      <c r="G10" s="2">
        <v>24.071200000000001</v>
      </c>
      <c r="H10" s="2">
        <v>14.0303</v>
      </c>
      <c r="I10" s="2">
        <v>9.7367000000000008</v>
      </c>
      <c r="J10" s="2"/>
    </row>
    <row r="11" spans="1:10">
      <c r="A11" s="128">
        <v>5</v>
      </c>
      <c r="B11" s="2">
        <f t="shared" si="0"/>
        <v>0.5</v>
      </c>
      <c r="C11" s="2">
        <v>15.4198</v>
      </c>
      <c r="D11" s="2">
        <v>37.115400000000001</v>
      </c>
      <c r="E11" s="2">
        <v>14.1838</v>
      </c>
      <c r="F11" s="2"/>
      <c r="G11" s="2">
        <v>23.778600000000001</v>
      </c>
      <c r="H11" s="2">
        <v>14.707100000000001</v>
      </c>
      <c r="I11" s="2">
        <v>14.11</v>
      </c>
      <c r="J11" s="2"/>
    </row>
    <row r="12" spans="1:10">
      <c r="A12" s="128">
        <v>6</v>
      </c>
      <c r="B12" s="2">
        <f t="shared" si="0"/>
        <v>0.6</v>
      </c>
      <c r="C12" s="2">
        <v>17.197500000000002</v>
      </c>
      <c r="D12" s="2">
        <v>39.602600000000002</v>
      </c>
      <c r="E12" s="2">
        <v>16.333300000000001</v>
      </c>
      <c r="F12" s="2"/>
      <c r="G12" s="2">
        <v>23.363900000000001</v>
      </c>
      <c r="H12" s="2">
        <v>14.6061</v>
      </c>
      <c r="I12" s="2">
        <v>16.6633</v>
      </c>
      <c r="J12" s="2"/>
    </row>
    <row r="13" spans="1:10">
      <c r="A13" s="128">
        <v>7</v>
      </c>
      <c r="B13" s="2">
        <f t="shared" si="0"/>
        <v>0.7</v>
      </c>
      <c r="C13" s="2">
        <v>19.662600000000001</v>
      </c>
      <c r="D13" s="2">
        <v>42.839700000000001</v>
      </c>
      <c r="E13" s="2">
        <v>18.7103</v>
      </c>
      <c r="F13" s="2"/>
      <c r="G13" s="2">
        <v>25.470700000000001</v>
      </c>
      <c r="H13" s="2">
        <v>15.4697</v>
      </c>
      <c r="I13" s="2">
        <v>19.0867</v>
      </c>
      <c r="J13" s="2"/>
    </row>
    <row r="14" spans="1:10">
      <c r="A14" s="128">
        <v>8</v>
      </c>
      <c r="B14" s="2">
        <f t="shared" si="0"/>
        <v>0.8</v>
      </c>
      <c r="C14" s="2">
        <v>24.325099999999999</v>
      </c>
      <c r="D14" s="2">
        <v>44.942300000000003</v>
      </c>
      <c r="E14" s="2">
        <v>18.672899999999998</v>
      </c>
      <c r="F14" s="2"/>
      <c r="G14" s="2">
        <v>28.213699999999999</v>
      </c>
      <c r="H14" s="2">
        <v>16.313099999999999</v>
      </c>
      <c r="I14" s="2">
        <v>21.673300000000001</v>
      </c>
      <c r="J14" s="2"/>
    </row>
    <row r="15" spans="1:10">
      <c r="A15" s="128">
        <v>9</v>
      </c>
      <c r="B15" s="2">
        <f t="shared" si="0"/>
        <v>0.9</v>
      </c>
      <c r="C15" s="2">
        <v>25.6996</v>
      </c>
      <c r="D15" s="2">
        <v>45.980800000000002</v>
      </c>
      <c r="E15" s="2">
        <v>19.613700000000001</v>
      </c>
      <c r="F15" s="2"/>
      <c r="G15" s="2">
        <v>28.356200000000001</v>
      </c>
      <c r="H15" s="2">
        <v>16.207100000000001</v>
      </c>
      <c r="I15" s="2">
        <v>23.763300000000001</v>
      </c>
      <c r="J15" s="2"/>
    </row>
    <row r="16" spans="1:10">
      <c r="A16" s="128">
        <v>10</v>
      </c>
      <c r="B16" s="2">
        <f t="shared" si="0"/>
        <v>1</v>
      </c>
      <c r="C16" s="2">
        <v>28.127600000000001</v>
      </c>
      <c r="D16" s="2">
        <v>47.1218</v>
      </c>
      <c r="E16" s="2">
        <v>19.915900000000001</v>
      </c>
      <c r="F16" s="2"/>
      <c r="G16" s="2">
        <v>28.788799999999998</v>
      </c>
      <c r="H16" s="2">
        <v>15.8535</v>
      </c>
      <c r="I16" s="2">
        <v>24.61</v>
      </c>
      <c r="J16" s="2"/>
    </row>
    <row r="17" spans="1:10">
      <c r="A17" s="128">
        <v>11</v>
      </c>
      <c r="B17" s="2">
        <f t="shared" si="0"/>
        <v>1.1000000000000001</v>
      </c>
      <c r="C17" s="2">
        <v>31.8765</v>
      </c>
      <c r="D17" s="2">
        <v>44.397399999999998</v>
      </c>
      <c r="E17" s="2">
        <v>19.919</v>
      </c>
      <c r="F17" s="2"/>
      <c r="G17" s="2">
        <v>27.834599999999998</v>
      </c>
      <c r="H17" s="2">
        <v>18.818200000000001</v>
      </c>
      <c r="I17" s="2">
        <v>25.936699999999998</v>
      </c>
      <c r="J17" s="2"/>
    </row>
    <row r="18" spans="1:10">
      <c r="A18" s="128">
        <v>12</v>
      </c>
      <c r="B18" s="2">
        <f t="shared" si="0"/>
        <v>1.2</v>
      </c>
      <c r="C18" s="2">
        <v>34.2181</v>
      </c>
      <c r="D18" s="2">
        <v>42.948700000000002</v>
      </c>
      <c r="E18" s="2">
        <v>21.0685</v>
      </c>
      <c r="F18" s="2"/>
      <c r="G18" s="2">
        <v>28.285</v>
      </c>
      <c r="H18" s="2">
        <v>23.4697</v>
      </c>
      <c r="I18" s="2">
        <v>25.23</v>
      </c>
      <c r="J18" s="2"/>
    </row>
    <row r="19" spans="1:10">
      <c r="A19" s="128">
        <v>13</v>
      </c>
      <c r="B19" s="2">
        <f t="shared" si="0"/>
        <v>1.3</v>
      </c>
      <c r="C19" s="2">
        <v>36.576099999999997</v>
      </c>
      <c r="D19" s="2">
        <v>42.673099999999998</v>
      </c>
      <c r="E19" s="2">
        <v>21.454799999999999</v>
      </c>
      <c r="F19" s="2"/>
      <c r="G19" s="2">
        <v>29.595400000000001</v>
      </c>
      <c r="H19" s="2">
        <v>28.555599999999998</v>
      </c>
      <c r="I19" s="2">
        <v>28.813300000000002</v>
      </c>
      <c r="J19" s="2"/>
    </row>
    <row r="20" spans="1:10">
      <c r="A20" s="128">
        <v>14</v>
      </c>
      <c r="B20" s="2">
        <f t="shared" si="0"/>
        <v>1.4</v>
      </c>
      <c r="C20" s="2">
        <v>37.148099999999999</v>
      </c>
      <c r="D20" s="2">
        <v>44.147399999999998</v>
      </c>
      <c r="E20" s="2">
        <v>22.682200000000002</v>
      </c>
      <c r="F20" s="2"/>
      <c r="G20" s="2">
        <v>30.4148</v>
      </c>
      <c r="H20" s="2">
        <v>30.0303</v>
      </c>
      <c r="I20" s="2">
        <v>26.316700000000001</v>
      </c>
      <c r="J20" s="2"/>
    </row>
    <row r="21" spans="1:10">
      <c r="A21" s="128">
        <v>15</v>
      </c>
      <c r="B21" s="2">
        <f t="shared" si="0"/>
        <v>1.5</v>
      </c>
      <c r="C21" s="2">
        <v>38.032899999999998</v>
      </c>
      <c r="D21" s="2">
        <v>42.320500000000003</v>
      </c>
      <c r="E21" s="2">
        <v>25.031199999999998</v>
      </c>
      <c r="F21" s="2"/>
      <c r="G21" s="2">
        <v>31.450399999999998</v>
      </c>
      <c r="H21" s="2">
        <v>32.464599999999997</v>
      </c>
      <c r="I21" s="2">
        <v>27.08</v>
      </c>
      <c r="J21" s="2"/>
    </row>
    <row r="22" spans="1:10">
      <c r="A22" s="128">
        <v>16</v>
      </c>
      <c r="B22" s="2">
        <f t="shared" si="0"/>
        <v>1.6</v>
      </c>
      <c r="C22" s="2">
        <v>37.716000000000001</v>
      </c>
      <c r="D22" s="2">
        <v>43.711500000000001</v>
      </c>
      <c r="E22" s="2">
        <v>27.327100000000002</v>
      </c>
      <c r="F22" s="2"/>
      <c r="G22" s="2">
        <v>32.249400000000001</v>
      </c>
      <c r="H22" s="2">
        <v>34.419199999999996</v>
      </c>
      <c r="I22" s="2">
        <v>26.37</v>
      </c>
      <c r="J22" s="2"/>
    </row>
    <row r="23" spans="1:10">
      <c r="A23" s="128">
        <v>17</v>
      </c>
      <c r="B23" s="2">
        <f t="shared" si="0"/>
        <v>1.7</v>
      </c>
      <c r="C23" s="2">
        <v>37.938299999999998</v>
      </c>
      <c r="D23" s="2">
        <v>46.794899999999998</v>
      </c>
      <c r="E23" s="2">
        <v>29.657299999999999</v>
      </c>
      <c r="F23" s="2"/>
      <c r="G23" s="2">
        <v>30.781199999999998</v>
      </c>
      <c r="H23" s="2">
        <v>35.333300000000001</v>
      </c>
      <c r="I23" s="2">
        <v>26.56</v>
      </c>
      <c r="J23" s="2"/>
    </row>
    <row r="24" spans="1:10">
      <c r="A24" s="128">
        <v>18</v>
      </c>
      <c r="B24" s="2">
        <f t="shared" si="0"/>
        <v>1.8</v>
      </c>
      <c r="C24" s="2">
        <v>35.279800000000002</v>
      </c>
      <c r="D24" s="2">
        <v>44.179499999999997</v>
      </c>
      <c r="E24" s="2">
        <v>30.445499999999999</v>
      </c>
      <c r="F24" s="2"/>
      <c r="G24" s="2">
        <v>31.7761</v>
      </c>
      <c r="H24" s="2">
        <v>33.3232</v>
      </c>
      <c r="I24" s="2">
        <v>27.8767</v>
      </c>
      <c r="J24" s="2"/>
    </row>
    <row r="25" spans="1:10">
      <c r="A25" s="128">
        <v>19</v>
      </c>
      <c r="B25" s="2">
        <f t="shared" si="0"/>
        <v>1.9</v>
      </c>
      <c r="C25" s="2">
        <v>34.646099999999997</v>
      </c>
      <c r="D25" s="2">
        <v>41.660299999999999</v>
      </c>
      <c r="E25" s="2">
        <v>31.053000000000001</v>
      </c>
      <c r="F25" s="2"/>
      <c r="G25" s="2">
        <v>32.066200000000002</v>
      </c>
      <c r="H25" s="2">
        <v>29.929300000000001</v>
      </c>
      <c r="I25" s="2">
        <v>30.503299999999999</v>
      </c>
      <c r="J25" s="2"/>
    </row>
    <row r="26" spans="1:10">
      <c r="A26" s="128">
        <v>20</v>
      </c>
      <c r="B26" s="2">
        <f t="shared" si="0"/>
        <v>2</v>
      </c>
      <c r="C26" s="2">
        <v>32.983499999999999</v>
      </c>
      <c r="D26" s="2">
        <v>39.397399999999998</v>
      </c>
      <c r="E26" s="2">
        <v>30.909700000000001</v>
      </c>
      <c r="F26" s="2"/>
      <c r="G26" s="2">
        <v>33.656500000000001</v>
      </c>
      <c r="H26" s="2">
        <v>29.409099999999999</v>
      </c>
      <c r="I26" s="2">
        <v>31.65</v>
      </c>
      <c r="J26" s="2"/>
    </row>
    <row r="27" spans="1:10">
      <c r="A27" s="128">
        <v>21</v>
      </c>
      <c r="B27" s="2">
        <f t="shared" si="0"/>
        <v>2.1</v>
      </c>
      <c r="C27" s="2">
        <v>31.065799999999999</v>
      </c>
      <c r="D27" s="2">
        <v>33.583300000000001</v>
      </c>
      <c r="E27" s="2">
        <v>32.243000000000002</v>
      </c>
      <c r="F27" s="2"/>
      <c r="G27" s="2">
        <v>34.717599999999997</v>
      </c>
      <c r="H27" s="2">
        <v>30.464600000000001</v>
      </c>
      <c r="I27" s="2">
        <v>33.8033</v>
      </c>
      <c r="J27" s="2"/>
    </row>
    <row r="28" spans="1:10">
      <c r="A28" s="128">
        <v>22</v>
      </c>
      <c r="B28" s="2">
        <f t="shared" si="0"/>
        <v>2.2000000000000002</v>
      </c>
      <c r="C28" s="2">
        <v>28.535</v>
      </c>
      <c r="D28" s="2">
        <v>32.057699999999997</v>
      </c>
      <c r="E28" s="2">
        <v>32.264800000000001</v>
      </c>
      <c r="F28" s="2"/>
      <c r="G28" s="2">
        <v>36.376600000000003</v>
      </c>
      <c r="H28" s="2">
        <v>35.040399999999998</v>
      </c>
      <c r="I28" s="2">
        <v>33.7333</v>
      </c>
      <c r="J28" s="2"/>
    </row>
    <row r="29" spans="1:10">
      <c r="A29" s="128">
        <v>23</v>
      </c>
      <c r="B29" s="2">
        <f t="shared" si="0"/>
        <v>2.2999999999999998</v>
      </c>
      <c r="C29" s="2">
        <v>26.823</v>
      </c>
      <c r="D29" s="2">
        <v>27.365400000000001</v>
      </c>
      <c r="E29" s="2">
        <v>32.115299999999998</v>
      </c>
      <c r="F29" s="2"/>
      <c r="G29" s="2">
        <v>38.521599999999999</v>
      </c>
      <c r="H29" s="2">
        <v>41.025300000000001</v>
      </c>
      <c r="I29" s="2">
        <v>33.86</v>
      </c>
      <c r="J29" s="2"/>
    </row>
    <row r="30" spans="1:10">
      <c r="A30" s="128">
        <v>24</v>
      </c>
      <c r="B30" s="2">
        <f t="shared" si="0"/>
        <v>2.4</v>
      </c>
      <c r="C30" s="2">
        <v>25.777799999999999</v>
      </c>
      <c r="D30" s="2">
        <v>28.923100000000002</v>
      </c>
      <c r="E30" s="2">
        <v>32.5732</v>
      </c>
      <c r="F30" s="2"/>
      <c r="G30" s="2">
        <v>40.686999999999998</v>
      </c>
      <c r="H30" s="2">
        <v>41.707099999999997</v>
      </c>
      <c r="I30" s="2">
        <v>32.903300000000002</v>
      </c>
      <c r="J30" s="2"/>
    </row>
    <row r="31" spans="1:10">
      <c r="A31" s="128">
        <v>25</v>
      </c>
      <c r="B31" s="2">
        <f t="shared" si="0"/>
        <v>2.5</v>
      </c>
      <c r="C31" s="2">
        <v>25.814800000000002</v>
      </c>
      <c r="D31" s="2">
        <v>28.8718</v>
      </c>
      <c r="E31" s="2">
        <v>32.401899999999998</v>
      </c>
      <c r="F31" s="2"/>
      <c r="G31" s="2">
        <v>41.628500000000003</v>
      </c>
      <c r="H31" s="2">
        <v>46.126300000000001</v>
      </c>
      <c r="I31" s="2">
        <v>33.743299999999998</v>
      </c>
      <c r="J31" s="2"/>
    </row>
    <row r="32" spans="1:10">
      <c r="A32" s="128">
        <v>26</v>
      </c>
      <c r="B32" s="2">
        <f t="shared" si="0"/>
        <v>2.6</v>
      </c>
      <c r="C32" s="2">
        <v>26.209900000000001</v>
      </c>
      <c r="D32" s="2">
        <v>27.2821</v>
      </c>
      <c r="E32" s="2">
        <v>32.018700000000003</v>
      </c>
      <c r="F32" s="2"/>
      <c r="G32" s="2">
        <v>42.783700000000003</v>
      </c>
      <c r="H32" s="2">
        <v>47.242400000000004</v>
      </c>
      <c r="I32" s="2">
        <v>34.273299999999999</v>
      </c>
      <c r="J32" s="2"/>
    </row>
    <row r="33" spans="1:10">
      <c r="A33" s="128">
        <v>27</v>
      </c>
      <c r="B33" s="2">
        <f t="shared" si="0"/>
        <v>2.7</v>
      </c>
      <c r="C33" s="2">
        <v>28.2181</v>
      </c>
      <c r="D33" s="2">
        <v>29.9679</v>
      </c>
      <c r="E33" s="2">
        <v>32.838000000000001</v>
      </c>
      <c r="F33" s="2"/>
      <c r="G33" s="2">
        <v>41.832099999999997</v>
      </c>
      <c r="H33" s="2">
        <v>52.494900000000001</v>
      </c>
      <c r="I33" s="2">
        <v>33.770000000000003</v>
      </c>
      <c r="J33" s="2"/>
    </row>
    <row r="34" spans="1:10">
      <c r="A34" s="128">
        <v>28</v>
      </c>
      <c r="B34" s="2">
        <f t="shared" si="0"/>
        <v>2.8</v>
      </c>
      <c r="C34" s="2">
        <v>31</v>
      </c>
      <c r="D34" s="2">
        <v>32.576900000000002</v>
      </c>
      <c r="E34" s="2">
        <v>32.9221</v>
      </c>
      <c r="F34" s="2"/>
      <c r="G34" s="2">
        <v>41.804099999999998</v>
      </c>
      <c r="H34" s="2">
        <v>55.328299999999999</v>
      </c>
      <c r="I34" s="2">
        <v>33.013300000000001</v>
      </c>
      <c r="J34" s="2"/>
    </row>
    <row r="35" spans="1:10">
      <c r="A35" s="128">
        <v>29</v>
      </c>
      <c r="B35" s="2">
        <f t="shared" si="0"/>
        <v>2.9</v>
      </c>
      <c r="C35" s="2">
        <v>33.119300000000003</v>
      </c>
      <c r="D35" s="2">
        <v>34.025599999999997</v>
      </c>
      <c r="E35" s="2">
        <v>32.043599999999998</v>
      </c>
      <c r="F35" s="2"/>
      <c r="G35" s="2">
        <v>43.819299999999998</v>
      </c>
      <c r="H35" s="2">
        <v>53.479799999999997</v>
      </c>
      <c r="I35" s="2">
        <v>34.2333</v>
      </c>
      <c r="J35" s="2"/>
    </row>
    <row r="36" spans="1:10">
      <c r="A36" s="128">
        <v>30</v>
      </c>
      <c r="B36" s="2">
        <f t="shared" si="0"/>
        <v>3</v>
      </c>
      <c r="C36" s="2">
        <v>35.325099999999999</v>
      </c>
      <c r="D36" s="2">
        <v>35.262799999999999</v>
      </c>
      <c r="E36" s="2">
        <v>34.096600000000002</v>
      </c>
      <c r="F36" s="2"/>
      <c r="G36" s="2">
        <v>43.295200000000001</v>
      </c>
      <c r="H36" s="2">
        <v>54.414099999999998</v>
      </c>
      <c r="I36" s="2">
        <v>36.86</v>
      </c>
      <c r="J36" s="2"/>
    </row>
    <row r="37" spans="1:10">
      <c r="A37" s="128">
        <v>31</v>
      </c>
      <c r="B37" s="2">
        <f t="shared" si="0"/>
        <v>3.1</v>
      </c>
      <c r="C37" s="2">
        <v>35.806600000000003</v>
      </c>
      <c r="D37" s="2">
        <v>38.307699999999997</v>
      </c>
      <c r="E37" s="2">
        <v>34.174500000000002</v>
      </c>
      <c r="F37" s="2"/>
      <c r="G37" s="2">
        <v>42.646299999999997</v>
      </c>
      <c r="H37" s="2">
        <v>50.590899999999998</v>
      </c>
      <c r="I37" s="2">
        <v>36.826700000000002</v>
      </c>
      <c r="J37" s="2"/>
    </row>
    <row r="38" spans="1:10">
      <c r="A38" s="128">
        <v>32</v>
      </c>
      <c r="B38" s="2">
        <f t="shared" si="0"/>
        <v>3.2</v>
      </c>
      <c r="C38" s="2">
        <v>33.629600000000003</v>
      </c>
      <c r="D38" s="2">
        <v>43.198700000000002</v>
      </c>
      <c r="E38" s="2">
        <v>35.654200000000003</v>
      </c>
      <c r="F38" s="2"/>
      <c r="G38" s="2">
        <v>45.826999999999998</v>
      </c>
      <c r="H38" s="2">
        <v>53.595999999999997</v>
      </c>
      <c r="I38" s="2">
        <v>36.436700000000002</v>
      </c>
      <c r="J38" s="2"/>
    </row>
    <row r="39" spans="1:10">
      <c r="A39" s="128">
        <v>33</v>
      </c>
      <c r="B39" s="2">
        <f t="shared" si="0"/>
        <v>3.3</v>
      </c>
      <c r="C39" s="2">
        <v>33.534999999999997</v>
      </c>
      <c r="D39" s="2">
        <v>43.109000000000002</v>
      </c>
      <c r="E39" s="2">
        <v>39.411200000000001</v>
      </c>
      <c r="F39" s="2"/>
      <c r="G39" s="2">
        <v>47.295200000000001</v>
      </c>
      <c r="H39" s="2">
        <v>54.979799999999997</v>
      </c>
      <c r="I39" s="2">
        <v>34</v>
      </c>
      <c r="J39" s="2"/>
    </row>
    <row r="40" spans="1:10">
      <c r="A40" s="128">
        <v>34</v>
      </c>
      <c r="B40" s="2">
        <f t="shared" si="0"/>
        <v>3.4</v>
      </c>
      <c r="C40" s="2">
        <v>32.082299999999996</v>
      </c>
      <c r="D40" s="2">
        <v>45.948700000000002</v>
      </c>
      <c r="E40" s="2">
        <v>38.844200000000001</v>
      </c>
      <c r="F40" s="2"/>
      <c r="G40" s="2">
        <v>48.595399999999998</v>
      </c>
      <c r="H40" s="2">
        <v>52.429299999999998</v>
      </c>
      <c r="I40" s="2">
        <v>31.456700000000001</v>
      </c>
      <c r="J40" s="2"/>
    </row>
    <row r="41" spans="1:10">
      <c r="A41" s="128">
        <v>35</v>
      </c>
      <c r="B41" s="2">
        <f t="shared" si="0"/>
        <v>3.5</v>
      </c>
      <c r="C41" s="2">
        <v>32.296300000000002</v>
      </c>
      <c r="D41" s="2">
        <v>50.910299999999999</v>
      </c>
      <c r="E41" s="2">
        <v>39.052999999999997</v>
      </c>
      <c r="F41" s="2"/>
      <c r="G41" s="2">
        <v>50.834600000000002</v>
      </c>
      <c r="H41" s="2">
        <v>51.792900000000003</v>
      </c>
      <c r="I41" s="2">
        <v>31.5167</v>
      </c>
      <c r="J41" s="2"/>
    </row>
    <row r="42" spans="1:10">
      <c r="A42" s="128">
        <v>36</v>
      </c>
      <c r="B42" s="2">
        <f t="shared" si="0"/>
        <v>3.6</v>
      </c>
      <c r="C42" s="2">
        <v>30.489699999999999</v>
      </c>
      <c r="D42" s="2">
        <v>57.557699999999997</v>
      </c>
      <c r="E42" s="2">
        <v>35.866</v>
      </c>
      <c r="F42" s="2"/>
      <c r="G42" s="2">
        <v>50.167900000000003</v>
      </c>
      <c r="H42" s="2">
        <v>55.691899999999997</v>
      </c>
      <c r="I42" s="2">
        <v>34.223300000000002</v>
      </c>
      <c r="J42" s="2"/>
    </row>
    <row r="43" spans="1:10">
      <c r="A43" s="128">
        <v>37</v>
      </c>
      <c r="B43" s="2">
        <f t="shared" si="0"/>
        <v>3.7</v>
      </c>
      <c r="C43" s="2">
        <v>30.703700000000001</v>
      </c>
      <c r="D43" s="2">
        <v>59.493600000000001</v>
      </c>
      <c r="E43" s="2">
        <v>34.027999999999999</v>
      </c>
      <c r="F43" s="2"/>
      <c r="G43" s="2">
        <v>49.050899999999999</v>
      </c>
      <c r="H43" s="2">
        <v>52.025300000000001</v>
      </c>
      <c r="I43" s="2">
        <v>37.58</v>
      </c>
      <c r="J43" s="2"/>
    </row>
    <row r="44" spans="1:10">
      <c r="A44" s="128">
        <v>38</v>
      </c>
      <c r="B44" s="2">
        <f t="shared" si="0"/>
        <v>3.8</v>
      </c>
      <c r="C44" s="2">
        <v>33.6008</v>
      </c>
      <c r="D44" s="2">
        <v>65.064099999999996</v>
      </c>
      <c r="E44" s="2">
        <v>33.953299999999999</v>
      </c>
      <c r="F44" s="2"/>
      <c r="G44" s="2">
        <v>47.773499999999999</v>
      </c>
      <c r="H44" s="2">
        <v>55.166699999999999</v>
      </c>
      <c r="I44" s="2">
        <v>37.813299999999998</v>
      </c>
      <c r="J44" s="2"/>
    </row>
    <row r="45" spans="1:10">
      <c r="A45" s="128">
        <v>39</v>
      </c>
      <c r="B45" s="2">
        <f t="shared" si="0"/>
        <v>3.9</v>
      </c>
      <c r="C45" s="2">
        <v>34.378599999999999</v>
      </c>
      <c r="D45" s="2">
        <v>65.75</v>
      </c>
      <c r="E45" s="2">
        <v>31.900300000000001</v>
      </c>
      <c r="F45" s="2"/>
      <c r="G45" s="2">
        <v>49.725200000000001</v>
      </c>
      <c r="H45" s="2">
        <v>56.540399999999998</v>
      </c>
      <c r="I45" s="2">
        <v>37.293300000000002</v>
      </c>
      <c r="J45" s="2"/>
    </row>
    <row r="46" spans="1:10">
      <c r="A46" s="128">
        <v>40</v>
      </c>
      <c r="B46" s="2">
        <f t="shared" si="0"/>
        <v>4</v>
      </c>
      <c r="C46" s="2">
        <v>34.613199999999999</v>
      </c>
      <c r="D46" s="2">
        <v>65.897400000000005</v>
      </c>
      <c r="E46" s="2">
        <v>33.401899999999998</v>
      </c>
      <c r="F46" s="2"/>
      <c r="G46" s="2">
        <v>48.829500000000003</v>
      </c>
      <c r="H46" s="2">
        <v>55.914099999999998</v>
      </c>
      <c r="I46" s="2">
        <v>37.03</v>
      </c>
      <c r="J46" s="2"/>
    </row>
    <row r="47" spans="1:10">
      <c r="A47" s="128">
        <v>41</v>
      </c>
      <c r="B47" s="2">
        <f t="shared" si="0"/>
        <v>4.0999999999999996</v>
      </c>
      <c r="C47" s="2">
        <v>37.6008</v>
      </c>
      <c r="D47" s="2">
        <v>65.192300000000003</v>
      </c>
      <c r="E47" s="2">
        <v>33.2804</v>
      </c>
      <c r="F47" s="2"/>
      <c r="G47" s="2">
        <v>47.305300000000003</v>
      </c>
      <c r="H47" s="2">
        <v>60.9343</v>
      </c>
      <c r="I47" s="2">
        <v>38.363300000000002</v>
      </c>
      <c r="J47" s="2"/>
    </row>
    <row r="48" spans="1:10">
      <c r="A48" s="128">
        <v>42</v>
      </c>
      <c r="B48" s="2">
        <f t="shared" si="0"/>
        <v>4.2</v>
      </c>
      <c r="C48" s="2">
        <v>38.551400000000001</v>
      </c>
      <c r="D48" s="2">
        <v>66.903800000000004</v>
      </c>
      <c r="E48" s="2">
        <v>33.9283</v>
      </c>
      <c r="F48" s="2"/>
      <c r="G48" s="2">
        <v>48.689599999999999</v>
      </c>
      <c r="H48" s="2">
        <v>62.575800000000001</v>
      </c>
      <c r="I48" s="2">
        <v>37.46</v>
      </c>
      <c r="J48" s="2"/>
    </row>
    <row r="49" spans="1:10">
      <c r="A49" s="128">
        <v>43</v>
      </c>
      <c r="B49" s="2">
        <f t="shared" si="0"/>
        <v>4.3</v>
      </c>
      <c r="C49" s="2">
        <v>40.193399999999997</v>
      </c>
      <c r="D49" s="2">
        <v>73.474400000000003</v>
      </c>
      <c r="E49" s="2">
        <v>34.669800000000002</v>
      </c>
      <c r="F49" s="2"/>
      <c r="G49" s="2">
        <v>48.399500000000003</v>
      </c>
      <c r="H49" s="2">
        <v>56.409100000000002</v>
      </c>
      <c r="I49" s="2">
        <v>35.14</v>
      </c>
      <c r="J49" s="2"/>
    </row>
    <row r="50" spans="1:10">
      <c r="A50" s="128">
        <v>44</v>
      </c>
      <c r="B50" s="2">
        <f t="shared" si="0"/>
        <v>4.4000000000000004</v>
      </c>
      <c r="C50" s="2">
        <v>42.6584</v>
      </c>
      <c r="D50" s="2">
        <v>81.307699999999997</v>
      </c>
      <c r="E50" s="2">
        <v>34.274099999999997</v>
      </c>
      <c r="F50" s="2"/>
      <c r="G50" s="2">
        <v>49.371499999999997</v>
      </c>
      <c r="H50" s="2">
        <v>54.267699999999998</v>
      </c>
      <c r="I50" s="2">
        <v>34.1633</v>
      </c>
      <c r="J50" s="2"/>
    </row>
    <row r="51" spans="1:10">
      <c r="A51" s="128">
        <v>45</v>
      </c>
      <c r="B51" s="2">
        <f t="shared" si="0"/>
        <v>4.5</v>
      </c>
      <c r="C51" s="2">
        <v>42.901200000000003</v>
      </c>
      <c r="D51" s="2">
        <v>86.903800000000004</v>
      </c>
      <c r="E51" s="2">
        <v>32.591900000000003</v>
      </c>
      <c r="F51" s="2"/>
      <c r="G51" s="2">
        <v>48.778599999999997</v>
      </c>
      <c r="H51" s="2">
        <v>52.363599999999998</v>
      </c>
      <c r="I51" s="2">
        <v>36.340000000000003</v>
      </c>
      <c r="J51" s="2"/>
    </row>
    <row r="52" spans="1:10">
      <c r="A52" s="128">
        <v>46</v>
      </c>
      <c r="B52" s="2">
        <f t="shared" si="0"/>
        <v>4.5999999999999996</v>
      </c>
      <c r="C52" s="2">
        <v>45.884799999999998</v>
      </c>
      <c r="D52" s="2">
        <v>88.256399999999999</v>
      </c>
      <c r="E52" s="2">
        <v>33.093499999999999</v>
      </c>
      <c r="F52" s="2"/>
      <c r="G52" s="2">
        <v>48.900799999999997</v>
      </c>
      <c r="H52" s="2">
        <v>51.126300000000001</v>
      </c>
      <c r="I52" s="2">
        <v>35.113300000000002</v>
      </c>
      <c r="J52" s="2"/>
    </row>
    <row r="53" spans="1:10">
      <c r="A53" s="128">
        <v>47</v>
      </c>
      <c r="B53" s="2">
        <f t="shared" si="0"/>
        <v>4.7</v>
      </c>
      <c r="C53" s="2">
        <v>44.2181</v>
      </c>
      <c r="D53" s="2">
        <v>89.858999999999995</v>
      </c>
      <c r="E53" s="2">
        <v>33.215000000000003</v>
      </c>
      <c r="F53" s="2"/>
      <c r="G53" s="2">
        <v>47.188299999999998</v>
      </c>
      <c r="H53" s="2">
        <v>47.575800000000001</v>
      </c>
      <c r="I53" s="2">
        <v>34.976700000000001</v>
      </c>
      <c r="J53" s="2"/>
    </row>
    <row r="54" spans="1:10">
      <c r="A54" s="128">
        <v>48</v>
      </c>
      <c r="B54" s="2">
        <f t="shared" si="0"/>
        <v>4.8</v>
      </c>
      <c r="C54" s="2">
        <v>47.230499999999999</v>
      </c>
      <c r="D54" s="2">
        <v>89.737200000000001</v>
      </c>
      <c r="E54" s="2">
        <v>34.202500000000001</v>
      </c>
      <c r="F54" s="2"/>
      <c r="G54" s="2">
        <v>47.264600000000002</v>
      </c>
      <c r="H54" s="2">
        <v>47.247500000000002</v>
      </c>
      <c r="I54" s="2">
        <v>34.0533</v>
      </c>
      <c r="J54" s="2"/>
    </row>
    <row r="55" spans="1:10">
      <c r="A55" s="128">
        <v>49</v>
      </c>
      <c r="B55" s="2">
        <f t="shared" si="0"/>
        <v>4.9000000000000004</v>
      </c>
      <c r="C55" s="2">
        <v>45.032899999999998</v>
      </c>
      <c r="D55" s="2">
        <v>85.634600000000006</v>
      </c>
      <c r="E55" s="2">
        <v>36.1464</v>
      </c>
      <c r="F55" s="2"/>
      <c r="G55" s="2">
        <v>47.178100000000001</v>
      </c>
      <c r="H55" s="2">
        <v>44.782800000000002</v>
      </c>
      <c r="I55" s="2">
        <v>33.756700000000002</v>
      </c>
      <c r="J55" s="2"/>
    </row>
    <row r="56" spans="1:10">
      <c r="A56" s="128">
        <v>50</v>
      </c>
      <c r="B56" s="2">
        <f t="shared" si="0"/>
        <v>5</v>
      </c>
      <c r="C56" s="2">
        <v>45.465000000000003</v>
      </c>
      <c r="D56" s="2">
        <v>82.955100000000002</v>
      </c>
      <c r="E56" s="2">
        <v>36.046700000000001</v>
      </c>
      <c r="F56" s="2"/>
      <c r="G56" s="2">
        <v>45.290100000000002</v>
      </c>
      <c r="H56" s="2">
        <v>42.328299999999999</v>
      </c>
      <c r="I56" s="2">
        <v>34.916699999999999</v>
      </c>
      <c r="J56" s="2"/>
    </row>
    <row r="57" spans="1:10">
      <c r="A57" s="128">
        <v>51</v>
      </c>
      <c r="B57" s="2">
        <f t="shared" si="0"/>
        <v>5.0999999999999996</v>
      </c>
      <c r="C57" s="2">
        <v>45.378599999999999</v>
      </c>
      <c r="D57" s="2">
        <v>83.820499999999996</v>
      </c>
      <c r="E57" s="2">
        <v>38.501600000000003</v>
      </c>
      <c r="F57" s="2"/>
      <c r="G57" s="2">
        <v>45.005099999999999</v>
      </c>
      <c r="H57" s="2">
        <v>40.641399999999997</v>
      </c>
      <c r="I57" s="2">
        <v>35.68</v>
      </c>
      <c r="J57" s="2"/>
    </row>
    <row r="58" spans="1:10">
      <c r="A58" s="128">
        <v>52</v>
      </c>
      <c r="B58" s="2">
        <f t="shared" si="0"/>
        <v>5.2</v>
      </c>
      <c r="C58" s="2">
        <v>46.102899999999998</v>
      </c>
      <c r="D58" s="2">
        <v>84.160300000000007</v>
      </c>
      <c r="E58" s="2">
        <v>39.875399999999999</v>
      </c>
      <c r="F58" s="2"/>
      <c r="G58" s="2">
        <v>44.625999999999998</v>
      </c>
      <c r="H58" s="2">
        <v>38.717199999999998</v>
      </c>
      <c r="I58" s="2">
        <v>34.79</v>
      </c>
      <c r="J58" s="2"/>
    </row>
    <row r="59" spans="1:10">
      <c r="A59" s="128">
        <v>53</v>
      </c>
      <c r="B59" s="2">
        <f t="shared" si="0"/>
        <v>5.3</v>
      </c>
      <c r="C59" s="2">
        <v>46.098799999999997</v>
      </c>
      <c r="D59" s="2">
        <v>80.756399999999999</v>
      </c>
      <c r="E59" s="2">
        <v>43.576300000000003</v>
      </c>
      <c r="F59" s="2"/>
      <c r="G59" s="2">
        <v>44.793900000000001</v>
      </c>
      <c r="H59" s="2">
        <v>41.2727</v>
      </c>
      <c r="I59" s="2">
        <v>38.246699999999997</v>
      </c>
      <c r="J59" s="2"/>
    </row>
    <row r="60" spans="1:10">
      <c r="A60" s="128">
        <v>54</v>
      </c>
      <c r="B60" s="2">
        <f t="shared" si="0"/>
        <v>5.4</v>
      </c>
      <c r="C60" s="2">
        <v>47.098799999999997</v>
      </c>
      <c r="D60" s="2">
        <v>78.506399999999999</v>
      </c>
      <c r="E60" s="2">
        <v>45.155799999999999</v>
      </c>
      <c r="F60" s="2"/>
      <c r="G60" s="2">
        <v>43.173000000000002</v>
      </c>
      <c r="H60" s="2">
        <v>41.600999999999999</v>
      </c>
      <c r="I60" s="2">
        <v>39.866700000000002</v>
      </c>
      <c r="J60" s="2"/>
    </row>
    <row r="61" spans="1:10">
      <c r="A61" s="128">
        <v>55</v>
      </c>
      <c r="B61" s="2">
        <f t="shared" si="0"/>
        <v>5.5</v>
      </c>
      <c r="C61" s="2">
        <v>45.3992</v>
      </c>
      <c r="D61" s="2">
        <v>77.525599999999997</v>
      </c>
      <c r="E61" s="2">
        <v>45.4206</v>
      </c>
      <c r="F61" s="2"/>
      <c r="G61" s="2">
        <v>40.755699999999997</v>
      </c>
      <c r="H61" s="2">
        <v>42.030299999999997</v>
      </c>
      <c r="I61" s="2">
        <v>38.843299999999999</v>
      </c>
      <c r="J61" s="2"/>
    </row>
    <row r="62" spans="1:10">
      <c r="A62" s="128">
        <v>56</v>
      </c>
      <c r="B62" s="2">
        <f t="shared" si="0"/>
        <v>5.6</v>
      </c>
      <c r="C62" s="2">
        <v>47.9465</v>
      </c>
      <c r="D62" s="2">
        <v>72.487200000000001</v>
      </c>
      <c r="E62" s="2">
        <v>44.803699999999999</v>
      </c>
      <c r="F62" s="2"/>
      <c r="G62" s="2">
        <v>43</v>
      </c>
      <c r="H62" s="2">
        <v>42.616199999999999</v>
      </c>
      <c r="I62" s="2">
        <v>37.9467</v>
      </c>
      <c r="J62" s="2"/>
    </row>
    <row r="63" spans="1:10">
      <c r="A63" s="128">
        <v>57</v>
      </c>
      <c r="B63" s="2">
        <f t="shared" si="0"/>
        <v>5.7</v>
      </c>
      <c r="C63" s="2">
        <v>47.209899999999998</v>
      </c>
      <c r="D63" s="2">
        <v>70.801299999999998</v>
      </c>
      <c r="E63" s="2">
        <v>48.457900000000002</v>
      </c>
      <c r="F63" s="2"/>
      <c r="G63" s="2">
        <v>43.078899999999997</v>
      </c>
      <c r="H63" s="2">
        <v>40.686900000000001</v>
      </c>
      <c r="I63" s="2">
        <v>37.25</v>
      </c>
      <c r="J63" s="2"/>
    </row>
    <row r="64" spans="1:10">
      <c r="A64" s="128">
        <v>58</v>
      </c>
      <c r="B64" s="2">
        <f t="shared" si="0"/>
        <v>5.8</v>
      </c>
      <c r="C64" s="2">
        <v>49.975299999999997</v>
      </c>
      <c r="D64" s="2">
        <v>69.673100000000005</v>
      </c>
      <c r="E64" s="2">
        <v>47.959499999999998</v>
      </c>
      <c r="F64" s="2"/>
      <c r="G64" s="2">
        <v>42.755699999999997</v>
      </c>
      <c r="H64" s="2">
        <v>39.313099999999999</v>
      </c>
      <c r="I64" s="2">
        <v>37.36</v>
      </c>
      <c r="J64" s="2"/>
    </row>
    <row r="65" spans="1:10">
      <c r="A65" s="128">
        <v>59</v>
      </c>
      <c r="B65" s="2">
        <f t="shared" si="0"/>
        <v>5.9</v>
      </c>
      <c r="C65" s="2">
        <v>47.222200000000001</v>
      </c>
      <c r="D65" s="2">
        <v>64</v>
      </c>
      <c r="E65" s="2">
        <v>50.672899999999998</v>
      </c>
      <c r="F65" s="2"/>
      <c r="G65" s="2">
        <v>44.503799999999998</v>
      </c>
      <c r="H65" s="2">
        <v>37.409100000000002</v>
      </c>
      <c r="I65" s="2">
        <v>39.793300000000002</v>
      </c>
      <c r="J65" s="2"/>
    </row>
    <row r="66" spans="1:10">
      <c r="A66" s="128">
        <v>60</v>
      </c>
      <c r="B66" s="2">
        <f t="shared" si="0"/>
        <v>6</v>
      </c>
      <c r="C66" s="2">
        <v>47.572000000000003</v>
      </c>
      <c r="D66" s="2">
        <v>58.538499999999999</v>
      </c>
      <c r="E66" s="2">
        <v>52.230499999999999</v>
      </c>
      <c r="F66" s="2"/>
      <c r="G66" s="2">
        <v>43.844799999999999</v>
      </c>
      <c r="H66" s="2">
        <v>39.106099999999998</v>
      </c>
      <c r="I66" s="2">
        <v>38.033299999999997</v>
      </c>
      <c r="J66" s="2"/>
    </row>
    <row r="67" spans="1:10">
      <c r="A67" s="128">
        <v>61</v>
      </c>
      <c r="B67" s="2">
        <f t="shared" si="0"/>
        <v>6.1</v>
      </c>
      <c r="C67" s="2">
        <v>48.086399999999998</v>
      </c>
      <c r="D67" s="2">
        <v>53.275599999999997</v>
      </c>
      <c r="E67" s="2">
        <v>54.607500000000002</v>
      </c>
      <c r="F67" s="2"/>
      <c r="G67" s="2">
        <v>44.554699999999997</v>
      </c>
      <c r="H67" s="2">
        <v>36.2727</v>
      </c>
      <c r="I67" s="2">
        <v>39.683300000000003</v>
      </c>
      <c r="J67" s="2"/>
    </row>
    <row r="68" spans="1:10">
      <c r="A68" s="128">
        <v>62</v>
      </c>
      <c r="B68" s="2">
        <f t="shared" si="0"/>
        <v>6.2</v>
      </c>
      <c r="C68" s="2">
        <v>47.839500000000001</v>
      </c>
      <c r="D68" s="2">
        <v>49.211500000000001</v>
      </c>
      <c r="E68" s="2">
        <v>54.610599999999998</v>
      </c>
      <c r="F68" s="2"/>
      <c r="G68" s="2">
        <v>41.748100000000001</v>
      </c>
      <c r="H68" s="2">
        <v>36.939399999999999</v>
      </c>
      <c r="I68" s="2">
        <v>38.090000000000003</v>
      </c>
      <c r="J68" s="2"/>
    </row>
    <row r="69" spans="1:10">
      <c r="A69" s="128">
        <v>63</v>
      </c>
      <c r="B69" s="2">
        <f t="shared" si="0"/>
        <v>6.3</v>
      </c>
      <c r="C69" s="2">
        <v>46.403300000000002</v>
      </c>
      <c r="D69" s="2">
        <v>49.134599999999999</v>
      </c>
      <c r="E69" s="2">
        <v>58.165100000000002</v>
      </c>
      <c r="F69" s="2"/>
      <c r="G69" s="2">
        <v>43.783700000000003</v>
      </c>
      <c r="H69" s="2">
        <v>35.742400000000004</v>
      </c>
      <c r="I69" s="2">
        <v>39.283299999999997</v>
      </c>
      <c r="J69" s="2"/>
    </row>
    <row r="70" spans="1:10">
      <c r="A70" s="128">
        <v>64</v>
      </c>
      <c r="B70" s="2">
        <f t="shared" si="0"/>
        <v>6.4</v>
      </c>
      <c r="C70" s="2">
        <v>45.905299999999997</v>
      </c>
      <c r="D70" s="2">
        <v>47.262799999999999</v>
      </c>
      <c r="E70" s="2">
        <v>57.984400000000001</v>
      </c>
      <c r="F70" s="2"/>
      <c r="G70" s="2">
        <v>42.536900000000003</v>
      </c>
      <c r="H70" s="2">
        <v>33.974699999999999</v>
      </c>
      <c r="I70" s="2">
        <v>41.203299999999999</v>
      </c>
      <c r="J70" s="2"/>
    </row>
    <row r="71" spans="1:10">
      <c r="A71" s="128">
        <v>65</v>
      </c>
      <c r="B71" s="2">
        <f t="shared" ref="B71:B134" si="1">A71/10</f>
        <v>6.5</v>
      </c>
      <c r="C71" s="2">
        <v>42.8889</v>
      </c>
      <c r="D71" s="2">
        <v>47.955100000000002</v>
      </c>
      <c r="E71" s="2">
        <v>56.230499999999999</v>
      </c>
      <c r="F71" s="2"/>
      <c r="G71" s="2">
        <v>42.900799999999997</v>
      </c>
      <c r="H71" s="2">
        <v>32.747500000000002</v>
      </c>
      <c r="I71" s="2">
        <v>41.976700000000001</v>
      </c>
      <c r="J71" s="2"/>
    </row>
    <row r="72" spans="1:10">
      <c r="A72" s="128">
        <v>66</v>
      </c>
      <c r="B72" s="2">
        <f t="shared" si="1"/>
        <v>6.6</v>
      </c>
      <c r="C72" s="2">
        <v>42.374499999999998</v>
      </c>
      <c r="D72" s="2">
        <v>51.044899999999998</v>
      </c>
      <c r="E72" s="2">
        <v>55.233600000000003</v>
      </c>
      <c r="F72" s="2"/>
      <c r="G72" s="2">
        <v>42.887999999999998</v>
      </c>
      <c r="H72" s="2">
        <v>35.9343</v>
      </c>
      <c r="I72" s="2">
        <v>44.403300000000002</v>
      </c>
      <c r="J72" s="2"/>
    </row>
    <row r="73" spans="1:10">
      <c r="A73" s="128">
        <v>67</v>
      </c>
      <c r="B73" s="2">
        <f t="shared" si="1"/>
        <v>6.7</v>
      </c>
      <c r="C73" s="2">
        <v>41.041200000000003</v>
      </c>
      <c r="D73" s="2">
        <v>54.820500000000003</v>
      </c>
      <c r="E73" s="2">
        <v>59.134</v>
      </c>
      <c r="F73" s="2"/>
      <c r="G73" s="2">
        <v>43.2239</v>
      </c>
      <c r="H73" s="2">
        <v>34.3232</v>
      </c>
      <c r="I73" s="2">
        <v>46.206699999999998</v>
      </c>
      <c r="J73" s="2"/>
    </row>
    <row r="74" spans="1:10">
      <c r="A74" s="128">
        <v>68</v>
      </c>
      <c r="B74" s="2">
        <f t="shared" si="1"/>
        <v>6.8</v>
      </c>
      <c r="C74" s="2">
        <v>38.143999999999998</v>
      </c>
      <c r="D74" s="2">
        <v>49.756399999999999</v>
      </c>
      <c r="E74" s="2">
        <v>57.161999999999999</v>
      </c>
      <c r="F74" s="2"/>
      <c r="G74" s="2">
        <v>43.7532</v>
      </c>
      <c r="H74" s="2">
        <v>32.666699999999999</v>
      </c>
      <c r="I74" s="2">
        <v>47.783299999999997</v>
      </c>
      <c r="J74" s="2"/>
    </row>
    <row r="75" spans="1:10">
      <c r="A75" s="128">
        <v>69</v>
      </c>
      <c r="B75" s="2">
        <f t="shared" si="1"/>
        <v>6.9</v>
      </c>
      <c r="C75" s="2">
        <v>37.238700000000001</v>
      </c>
      <c r="D75" s="2">
        <v>50.435899999999997</v>
      </c>
      <c r="E75" s="2">
        <v>59.563899999999997</v>
      </c>
      <c r="F75" s="2"/>
      <c r="G75" s="2">
        <v>44.6768</v>
      </c>
      <c r="H75" s="2">
        <v>33.414099999999998</v>
      </c>
      <c r="I75" s="2">
        <v>48.3767</v>
      </c>
      <c r="J75" s="2"/>
    </row>
    <row r="76" spans="1:10">
      <c r="A76" s="128">
        <v>70</v>
      </c>
      <c r="B76" s="2">
        <f t="shared" si="1"/>
        <v>7</v>
      </c>
      <c r="C76" s="2">
        <v>37.905299999999997</v>
      </c>
      <c r="D76" s="2">
        <v>50.8718</v>
      </c>
      <c r="E76" s="2">
        <v>60.165100000000002</v>
      </c>
      <c r="F76" s="2"/>
      <c r="G76" s="2">
        <v>44.112000000000002</v>
      </c>
      <c r="H76" s="2">
        <v>34.585900000000002</v>
      </c>
      <c r="I76" s="2">
        <v>49.006700000000002</v>
      </c>
      <c r="J76" s="2"/>
    </row>
    <row r="77" spans="1:10">
      <c r="A77" s="128">
        <v>71</v>
      </c>
      <c r="B77" s="2">
        <f t="shared" si="1"/>
        <v>7.1</v>
      </c>
      <c r="C77" s="2">
        <v>39.460900000000002</v>
      </c>
      <c r="D77" s="2">
        <v>50.262799999999999</v>
      </c>
      <c r="E77" s="2">
        <v>56.056100000000001</v>
      </c>
      <c r="F77" s="2"/>
      <c r="G77" s="2">
        <v>44.139899999999997</v>
      </c>
      <c r="H77" s="2">
        <v>32.8384</v>
      </c>
      <c r="I77" s="2">
        <v>50.893300000000004</v>
      </c>
      <c r="J77" s="2"/>
    </row>
    <row r="78" spans="1:10">
      <c r="A78" s="128">
        <v>72</v>
      </c>
      <c r="B78" s="2">
        <f t="shared" si="1"/>
        <v>7.2</v>
      </c>
      <c r="C78" s="2">
        <v>38.744900000000001</v>
      </c>
      <c r="D78" s="2">
        <v>49.897399999999998</v>
      </c>
      <c r="E78" s="2">
        <v>52.557600000000001</v>
      </c>
      <c r="F78" s="2"/>
      <c r="G78" s="2">
        <v>46.127200000000002</v>
      </c>
      <c r="H78" s="2">
        <v>33.747500000000002</v>
      </c>
      <c r="I78" s="2">
        <v>52.366700000000002</v>
      </c>
      <c r="J78" s="2"/>
    </row>
    <row r="79" spans="1:10">
      <c r="A79" s="128">
        <v>73</v>
      </c>
      <c r="B79" s="2">
        <f t="shared" si="1"/>
        <v>7.3</v>
      </c>
      <c r="C79" s="2">
        <v>39.255099999999999</v>
      </c>
      <c r="D79" s="2">
        <v>52.6218</v>
      </c>
      <c r="E79" s="2">
        <v>52.763199999999998</v>
      </c>
      <c r="F79" s="2"/>
      <c r="G79" s="2">
        <v>48.692100000000003</v>
      </c>
      <c r="H79" s="2">
        <v>33.494900000000001</v>
      </c>
      <c r="I79" s="2">
        <v>53.353299999999997</v>
      </c>
      <c r="J79" s="2"/>
    </row>
    <row r="80" spans="1:10">
      <c r="A80" s="128">
        <v>74</v>
      </c>
      <c r="B80" s="2">
        <f t="shared" si="1"/>
        <v>7.4</v>
      </c>
      <c r="C80" s="2">
        <v>36.761299999999999</v>
      </c>
      <c r="D80" s="2">
        <v>53.224400000000003</v>
      </c>
      <c r="E80" s="2">
        <v>52.052999999999997</v>
      </c>
      <c r="F80" s="2"/>
      <c r="G80" s="2">
        <v>50.218800000000002</v>
      </c>
      <c r="H80" s="2">
        <v>36.944400000000002</v>
      </c>
      <c r="I80" s="2">
        <v>52.38</v>
      </c>
      <c r="J80" s="2"/>
    </row>
    <row r="81" spans="1:10">
      <c r="A81" s="128">
        <v>75</v>
      </c>
      <c r="B81" s="2">
        <f t="shared" si="1"/>
        <v>7.5</v>
      </c>
      <c r="C81" s="2">
        <v>39.242800000000003</v>
      </c>
      <c r="D81" s="2">
        <v>54.256399999999999</v>
      </c>
      <c r="E81" s="2">
        <v>50.532699999999998</v>
      </c>
      <c r="F81" s="2"/>
      <c r="G81" s="2">
        <v>52.318100000000001</v>
      </c>
      <c r="H81" s="2">
        <v>35.560600000000001</v>
      </c>
      <c r="I81" s="2">
        <v>52.463299999999997</v>
      </c>
      <c r="J81" s="2"/>
    </row>
    <row r="82" spans="1:10">
      <c r="A82" s="128">
        <v>76</v>
      </c>
      <c r="B82" s="2">
        <f t="shared" si="1"/>
        <v>7.6</v>
      </c>
      <c r="C82" s="2">
        <v>40.061700000000002</v>
      </c>
      <c r="D82" s="2">
        <v>55.166699999999999</v>
      </c>
      <c r="E82" s="2">
        <v>48.816200000000002</v>
      </c>
      <c r="F82" s="2"/>
      <c r="G82" s="2">
        <v>50.5929</v>
      </c>
      <c r="H82" s="2">
        <v>38.6111</v>
      </c>
      <c r="I82" s="2">
        <v>54.6267</v>
      </c>
      <c r="J82" s="2"/>
    </row>
    <row r="83" spans="1:10">
      <c r="A83" s="128">
        <v>77</v>
      </c>
      <c r="B83" s="2">
        <f t="shared" si="1"/>
        <v>7.7</v>
      </c>
      <c r="C83" s="2">
        <v>42.106999999999999</v>
      </c>
      <c r="D83" s="2">
        <v>58.801299999999998</v>
      </c>
      <c r="E83" s="2">
        <v>50.1402</v>
      </c>
      <c r="F83" s="2"/>
      <c r="G83" s="2">
        <v>49.259500000000003</v>
      </c>
      <c r="H83" s="2">
        <v>35.737400000000001</v>
      </c>
      <c r="I83" s="2">
        <v>53.6633</v>
      </c>
      <c r="J83" s="2"/>
    </row>
    <row r="84" spans="1:10">
      <c r="A84" s="128">
        <v>78</v>
      </c>
      <c r="B84" s="2">
        <f t="shared" si="1"/>
        <v>7.8</v>
      </c>
      <c r="C84" s="2">
        <v>45.177</v>
      </c>
      <c r="D84" s="2">
        <v>58.602600000000002</v>
      </c>
      <c r="E84" s="2">
        <v>50.1464</v>
      </c>
      <c r="F84" s="2"/>
      <c r="G84" s="2">
        <v>47.468200000000003</v>
      </c>
      <c r="H84" s="2">
        <v>34.1768</v>
      </c>
      <c r="I84" s="2">
        <v>53.826700000000002</v>
      </c>
      <c r="J84" s="2"/>
    </row>
    <row r="85" spans="1:10">
      <c r="A85" s="128">
        <v>79</v>
      </c>
      <c r="B85" s="2">
        <f t="shared" si="1"/>
        <v>7.9</v>
      </c>
      <c r="C85" s="2">
        <v>47.596699999999998</v>
      </c>
      <c r="D85" s="2">
        <v>58.2179</v>
      </c>
      <c r="E85" s="2">
        <v>49.239899999999999</v>
      </c>
      <c r="F85" s="2"/>
      <c r="G85" s="2">
        <v>44.129800000000003</v>
      </c>
      <c r="H85" s="2">
        <v>38.0657</v>
      </c>
      <c r="I85" s="2">
        <v>53.806699999999999</v>
      </c>
      <c r="J85" s="2"/>
    </row>
    <row r="86" spans="1:10">
      <c r="A86" s="128">
        <v>80</v>
      </c>
      <c r="B86" s="2">
        <f t="shared" si="1"/>
        <v>8</v>
      </c>
      <c r="C86" s="2">
        <v>47.308599999999998</v>
      </c>
      <c r="D86" s="2">
        <v>58.1218</v>
      </c>
      <c r="E86" s="2">
        <v>51.607500000000002</v>
      </c>
      <c r="F86" s="2"/>
      <c r="G86" s="2">
        <v>43.786299999999997</v>
      </c>
      <c r="H86" s="2">
        <v>35.974699999999999</v>
      </c>
      <c r="I86" s="2">
        <v>53.023299999999999</v>
      </c>
      <c r="J86" s="2"/>
    </row>
    <row r="87" spans="1:10">
      <c r="A87" s="128">
        <v>81</v>
      </c>
      <c r="B87" s="2">
        <f t="shared" si="1"/>
        <v>8.1</v>
      </c>
      <c r="C87" s="2">
        <v>51.300400000000003</v>
      </c>
      <c r="D87" s="2">
        <v>56.673099999999998</v>
      </c>
      <c r="E87" s="2">
        <v>48.990699999999997</v>
      </c>
      <c r="F87" s="2"/>
      <c r="G87" s="2">
        <v>42.6997</v>
      </c>
      <c r="H87" s="2">
        <v>36.697000000000003</v>
      </c>
      <c r="I87" s="2">
        <v>54.486699999999999</v>
      </c>
      <c r="J87" s="2"/>
    </row>
    <row r="88" spans="1:10">
      <c r="A88" s="128">
        <v>82</v>
      </c>
      <c r="B88" s="2">
        <f t="shared" si="1"/>
        <v>8.1999999999999993</v>
      </c>
      <c r="C88" s="2">
        <v>53.378599999999999</v>
      </c>
      <c r="D88" s="2">
        <v>57.5</v>
      </c>
      <c r="E88" s="2">
        <v>48.323999999999998</v>
      </c>
      <c r="F88" s="2"/>
      <c r="G88" s="2">
        <v>40.748100000000001</v>
      </c>
      <c r="H88" s="2">
        <v>38.818199999999997</v>
      </c>
      <c r="I88" s="2">
        <v>52.68</v>
      </c>
      <c r="J88" s="2"/>
    </row>
    <row r="89" spans="1:10">
      <c r="A89" s="128">
        <v>83</v>
      </c>
      <c r="B89" s="2">
        <f t="shared" si="1"/>
        <v>8.3000000000000007</v>
      </c>
      <c r="C89" s="2">
        <v>55.106999999999999</v>
      </c>
      <c r="D89" s="2">
        <v>54.615400000000001</v>
      </c>
      <c r="E89" s="2">
        <v>49.557600000000001</v>
      </c>
      <c r="F89" s="2"/>
      <c r="G89" s="2">
        <v>39.1145</v>
      </c>
      <c r="H89" s="2">
        <v>40.7879</v>
      </c>
      <c r="I89" s="2">
        <v>48.976700000000001</v>
      </c>
      <c r="J89" s="2"/>
    </row>
    <row r="90" spans="1:10">
      <c r="A90" s="128">
        <v>84</v>
      </c>
      <c r="B90" s="2">
        <f t="shared" si="1"/>
        <v>8.4</v>
      </c>
      <c r="C90" s="2">
        <v>56.456800000000001</v>
      </c>
      <c r="D90" s="2">
        <v>55.743600000000001</v>
      </c>
      <c r="E90" s="2">
        <v>49.283499999999997</v>
      </c>
      <c r="F90" s="2"/>
      <c r="G90" s="2">
        <v>37.936399999999999</v>
      </c>
      <c r="H90" s="2">
        <v>44.757599999999996</v>
      </c>
      <c r="I90" s="2">
        <v>48.57</v>
      </c>
      <c r="J90" s="2"/>
    </row>
    <row r="91" spans="1:10">
      <c r="A91" s="128">
        <v>85</v>
      </c>
      <c r="B91" s="2">
        <f t="shared" si="1"/>
        <v>8.5</v>
      </c>
      <c r="C91" s="2">
        <v>59.345700000000001</v>
      </c>
      <c r="D91" s="2">
        <v>55.724400000000003</v>
      </c>
      <c r="E91" s="2">
        <v>51.925199999999997</v>
      </c>
      <c r="F91" s="2"/>
      <c r="G91" s="2">
        <v>36.898200000000003</v>
      </c>
      <c r="H91" s="2">
        <v>47.979799999999997</v>
      </c>
      <c r="I91" s="2">
        <v>46.95</v>
      </c>
      <c r="J91" s="2"/>
    </row>
    <row r="92" spans="1:10">
      <c r="A92" s="128">
        <v>86</v>
      </c>
      <c r="B92" s="2">
        <f t="shared" si="1"/>
        <v>8.6</v>
      </c>
      <c r="C92" s="2">
        <v>59.127600000000001</v>
      </c>
      <c r="D92" s="2">
        <v>53.640999999999998</v>
      </c>
      <c r="E92" s="2">
        <v>52.772599999999997</v>
      </c>
      <c r="F92" s="2"/>
      <c r="G92" s="2">
        <v>37.806600000000003</v>
      </c>
      <c r="H92" s="2">
        <v>45.252499999999998</v>
      </c>
      <c r="I92" s="2">
        <v>46.113300000000002</v>
      </c>
      <c r="J92" s="2"/>
    </row>
    <row r="93" spans="1:10">
      <c r="A93" s="128">
        <v>87</v>
      </c>
      <c r="B93" s="2">
        <f t="shared" si="1"/>
        <v>8.6999999999999993</v>
      </c>
      <c r="C93" s="2">
        <v>60.633699999999997</v>
      </c>
      <c r="D93" s="2">
        <v>52.038499999999999</v>
      </c>
      <c r="E93" s="2">
        <v>54.056100000000001</v>
      </c>
      <c r="F93" s="2"/>
      <c r="G93" s="2">
        <v>37.3155</v>
      </c>
      <c r="H93" s="2">
        <v>43.878799999999998</v>
      </c>
      <c r="I93" s="2">
        <v>47.783299999999997</v>
      </c>
      <c r="J93" s="2"/>
    </row>
    <row r="94" spans="1:10">
      <c r="A94" s="128">
        <v>88</v>
      </c>
      <c r="B94" s="2">
        <f t="shared" si="1"/>
        <v>8.8000000000000007</v>
      </c>
      <c r="C94" s="2">
        <v>58.177</v>
      </c>
      <c r="D94" s="2">
        <v>50.390999999999998</v>
      </c>
      <c r="E94" s="2">
        <v>56.6417</v>
      </c>
      <c r="F94" s="2"/>
      <c r="G94" s="2">
        <v>37.284999999999997</v>
      </c>
      <c r="H94" s="2">
        <v>44.085900000000002</v>
      </c>
      <c r="I94" s="2">
        <v>49.683300000000003</v>
      </c>
      <c r="J94" s="2"/>
    </row>
    <row r="95" spans="1:10">
      <c r="A95" s="128">
        <v>89</v>
      </c>
      <c r="B95" s="2">
        <f t="shared" si="1"/>
        <v>8.9</v>
      </c>
      <c r="C95" s="2">
        <v>58.629600000000003</v>
      </c>
      <c r="D95" s="2">
        <v>48.884599999999999</v>
      </c>
      <c r="E95" s="2">
        <v>53.943899999999999</v>
      </c>
      <c r="F95" s="2"/>
      <c r="G95" s="2">
        <v>37.404600000000002</v>
      </c>
      <c r="H95" s="2">
        <v>46.201999999999998</v>
      </c>
      <c r="I95" s="2">
        <v>47.763300000000001</v>
      </c>
      <c r="J95" s="2"/>
    </row>
    <row r="96" spans="1:10">
      <c r="A96" s="128">
        <v>90</v>
      </c>
      <c r="B96" s="2">
        <f t="shared" si="1"/>
        <v>9</v>
      </c>
      <c r="C96" s="2">
        <v>56.831299999999999</v>
      </c>
      <c r="D96" s="2">
        <v>51.756399999999999</v>
      </c>
      <c r="E96" s="2">
        <v>54.158900000000003</v>
      </c>
      <c r="F96" s="2"/>
      <c r="G96" s="2">
        <v>35.895699999999998</v>
      </c>
      <c r="H96" s="2">
        <v>43.298000000000002</v>
      </c>
      <c r="I96" s="2">
        <v>46.023299999999999</v>
      </c>
      <c r="J96" s="2"/>
    </row>
    <row r="97" spans="1:10">
      <c r="A97" s="128">
        <v>91</v>
      </c>
      <c r="B97" s="2">
        <f t="shared" si="1"/>
        <v>9.1</v>
      </c>
      <c r="C97" s="2">
        <v>54.596699999999998</v>
      </c>
      <c r="D97" s="2">
        <v>45.762799999999999</v>
      </c>
      <c r="E97" s="2">
        <v>51.2866</v>
      </c>
      <c r="F97" s="2"/>
      <c r="G97" s="2">
        <v>36.272300000000001</v>
      </c>
      <c r="H97" s="2">
        <v>41.252499999999998</v>
      </c>
      <c r="I97" s="2">
        <v>46.323300000000003</v>
      </c>
      <c r="J97" s="2"/>
    </row>
    <row r="98" spans="1:10">
      <c r="A98" s="128">
        <v>92</v>
      </c>
      <c r="B98" s="2">
        <f t="shared" si="1"/>
        <v>9.1999999999999993</v>
      </c>
      <c r="C98" s="2">
        <v>51.522599999999997</v>
      </c>
      <c r="D98" s="2">
        <v>45.583300000000001</v>
      </c>
      <c r="E98" s="2">
        <v>51.180700000000002</v>
      </c>
      <c r="F98" s="2"/>
      <c r="G98" s="2">
        <v>35.3384</v>
      </c>
      <c r="H98" s="2">
        <v>43.131300000000003</v>
      </c>
      <c r="I98" s="2">
        <v>46.26</v>
      </c>
      <c r="J98" s="2"/>
    </row>
    <row r="99" spans="1:10">
      <c r="A99" s="128">
        <v>93</v>
      </c>
      <c r="B99" s="2">
        <f t="shared" si="1"/>
        <v>9.3000000000000007</v>
      </c>
      <c r="C99" s="2">
        <v>48.934199999999997</v>
      </c>
      <c r="D99" s="2">
        <v>45.442300000000003</v>
      </c>
      <c r="E99" s="2">
        <v>47.613700000000001</v>
      </c>
      <c r="F99" s="2"/>
      <c r="G99" s="2">
        <v>34.946599999999997</v>
      </c>
      <c r="H99" s="2">
        <v>43.853499999999997</v>
      </c>
      <c r="I99" s="2">
        <v>47.353299999999997</v>
      </c>
      <c r="J99" s="2"/>
    </row>
    <row r="100" spans="1:10">
      <c r="A100" s="128">
        <v>94</v>
      </c>
      <c r="B100" s="2">
        <f t="shared" si="1"/>
        <v>9.4</v>
      </c>
      <c r="C100" s="2">
        <v>47.555599999999998</v>
      </c>
      <c r="D100" s="2">
        <v>45.602600000000002</v>
      </c>
      <c r="E100" s="2">
        <v>46.196300000000001</v>
      </c>
      <c r="F100" s="2"/>
      <c r="G100" s="2">
        <v>37.127200000000002</v>
      </c>
      <c r="H100" s="2">
        <v>39.030299999999997</v>
      </c>
      <c r="I100" s="2">
        <v>49.583300000000001</v>
      </c>
      <c r="J100" s="2"/>
    </row>
    <row r="101" spans="1:10">
      <c r="A101" s="128">
        <v>95</v>
      </c>
      <c r="B101" s="2">
        <f t="shared" si="1"/>
        <v>9.5</v>
      </c>
      <c r="C101" s="2">
        <v>49.024700000000003</v>
      </c>
      <c r="D101" s="2">
        <v>46.256399999999999</v>
      </c>
      <c r="E101" s="2">
        <v>45.601199999999999</v>
      </c>
      <c r="F101" s="2"/>
      <c r="G101" s="2">
        <v>37.305300000000003</v>
      </c>
      <c r="H101" s="2">
        <v>40.545499999999997</v>
      </c>
      <c r="I101" s="2">
        <v>53.296700000000001</v>
      </c>
      <c r="J101" s="2"/>
    </row>
    <row r="102" spans="1:10">
      <c r="A102" s="128">
        <v>96</v>
      </c>
      <c r="B102" s="2">
        <f t="shared" si="1"/>
        <v>9.6</v>
      </c>
      <c r="C102" s="2">
        <v>50.958799999999997</v>
      </c>
      <c r="D102" s="2">
        <v>48.160299999999999</v>
      </c>
      <c r="E102" s="2">
        <v>44.395600000000002</v>
      </c>
      <c r="F102" s="2"/>
      <c r="G102" s="2">
        <v>36.748100000000001</v>
      </c>
      <c r="H102" s="2">
        <v>41.277799999999999</v>
      </c>
      <c r="I102" s="2">
        <v>52.006700000000002</v>
      </c>
      <c r="J102" s="2"/>
    </row>
    <row r="103" spans="1:10">
      <c r="A103" s="128">
        <v>97</v>
      </c>
      <c r="B103" s="2">
        <f t="shared" si="1"/>
        <v>9.6999999999999993</v>
      </c>
      <c r="C103" s="2">
        <v>53.172800000000002</v>
      </c>
      <c r="D103" s="2">
        <v>47.237200000000001</v>
      </c>
      <c r="E103" s="2">
        <v>43.856699999999996</v>
      </c>
      <c r="F103" s="2"/>
      <c r="G103" s="2">
        <v>37.595399999999998</v>
      </c>
      <c r="H103" s="2">
        <v>39.333300000000001</v>
      </c>
      <c r="I103" s="2">
        <v>50.61</v>
      </c>
      <c r="J103" s="2"/>
    </row>
    <row r="104" spans="1:10">
      <c r="A104" s="128">
        <v>98</v>
      </c>
      <c r="B104" s="2">
        <f t="shared" si="1"/>
        <v>9.8000000000000007</v>
      </c>
      <c r="C104" s="2">
        <v>57.143999999999998</v>
      </c>
      <c r="D104" s="2">
        <v>48.9679</v>
      </c>
      <c r="E104" s="2">
        <v>45.897199999999998</v>
      </c>
      <c r="F104" s="2"/>
      <c r="G104" s="2">
        <v>37.134900000000002</v>
      </c>
      <c r="H104" s="2">
        <v>39.909100000000002</v>
      </c>
      <c r="I104" s="2">
        <v>48.606699999999996</v>
      </c>
      <c r="J104" s="2"/>
    </row>
    <row r="105" spans="1:10">
      <c r="A105" s="128">
        <v>99</v>
      </c>
      <c r="B105" s="2">
        <f t="shared" si="1"/>
        <v>9.9</v>
      </c>
      <c r="C105" s="2">
        <v>55.802500000000002</v>
      </c>
      <c r="D105" s="2">
        <v>48.993600000000001</v>
      </c>
      <c r="E105" s="2">
        <v>46.246099999999998</v>
      </c>
      <c r="F105" s="2"/>
      <c r="G105" s="2">
        <v>39.921100000000003</v>
      </c>
      <c r="H105" s="2">
        <v>37.974699999999999</v>
      </c>
      <c r="I105" s="2">
        <v>46.5</v>
      </c>
      <c r="J105" s="2"/>
    </row>
    <row r="106" spans="1:10">
      <c r="A106" s="128">
        <v>100</v>
      </c>
      <c r="B106" s="2">
        <f t="shared" si="1"/>
        <v>10</v>
      </c>
      <c r="C106" s="2">
        <v>60.320999999999998</v>
      </c>
      <c r="D106" s="2">
        <v>50.647399999999998</v>
      </c>
      <c r="E106" s="2">
        <v>45.744500000000002</v>
      </c>
      <c r="F106" s="2"/>
      <c r="G106" s="2">
        <v>40.3842</v>
      </c>
      <c r="H106" s="2">
        <v>38.1616</v>
      </c>
      <c r="I106" s="2">
        <v>44.036700000000003</v>
      </c>
      <c r="J106" s="2"/>
    </row>
    <row r="107" spans="1:10">
      <c r="A107" s="128">
        <v>101</v>
      </c>
      <c r="B107" s="2">
        <f t="shared" si="1"/>
        <v>10.1</v>
      </c>
      <c r="C107" s="2">
        <v>60.522599999999997</v>
      </c>
      <c r="D107" s="2">
        <v>49.038499999999999</v>
      </c>
      <c r="E107" s="2">
        <v>46.978200000000001</v>
      </c>
      <c r="F107" s="2"/>
      <c r="G107" s="2">
        <v>41.155200000000001</v>
      </c>
      <c r="H107" s="2">
        <v>40.090899999999998</v>
      </c>
      <c r="I107" s="2">
        <v>43.713299999999997</v>
      </c>
      <c r="J107" s="2"/>
    </row>
    <row r="108" spans="1:10">
      <c r="A108" s="128">
        <v>102</v>
      </c>
      <c r="B108" s="2">
        <f t="shared" si="1"/>
        <v>10.199999999999999</v>
      </c>
      <c r="C108" s="2">
        <v>62.539099999999998</v>
      </c>
      <c r="D108" s="2">
        <v>48.192300000000003</v>
      </c>
      <c r="E108" s="2">
        <v>46.872300000000003</v>
      </c>
      <c r="F108" s="2"/>
      <c r="G108" s="2">
        <v>43.631</v>
      </c>
      <c r="H108" s="2">
        <v>39.686900000000001</v>
      </c>
      <c r="I108" s="2">
        <v>44.99</v>
      </c>
      <c r="J108" s="2"/>
    </row>
    <row r="109" spans="1:10">
      <c r="A109" s="128">
        <v>103</v>
      </c>
      <c r="B109" s="2">
        <f t="shared" si="1"/>
        <v>10.3</v>
      </c>
      <c r="C109" s="2">
        <v>59.979399999999998</v>
      </c>
      <c r="D109" s="2">
        <v>50.762799999999999</v>
      </c>
      <c r="E109" s="2">
        <v>45.236800000000002</v>
      </c>
      <c r="F109" s="2"/>
      <c r="G109" s="2">
        <v>45.262099999999997</v>
      </c>
      <c r="H109" s="2">
        <v>39.4848</v>
      </c>
      <c r="I109" s="2">
        <v>45.593299999999999</v>
      </c>
      <c r="J109" s="2"/>
    </row>
    <row r="110" spans="1:10">
      <c r="A110" s="128">
        <v>104</v>
      </c>
      <c r="B110" s="2">
        <f t="shared" si="1"/>
        <v>10.4</v>
      </c>
      <c r="C110" s="2">
        <v>60.567900000000002</v>
      </c>
      <c r="D110" s="2">
        <v>46.903799999999997</v>
      </c>
      <c r="E110" s="2">
        <v>42.619900000000001</v>
      </c>
      <c r="F110" s="2"/>
      <c r="G110" s="2">
        <v>45.692100000000003</v>
      </c>
      <c r="H110" s="2">
        <v>39.802999999999997</v>
      </c>
      <c r="I110" s="2">
        <v>47.5533</v>
      </c>
      <c r="J110" s="2"/>
    </row>
    <row r="111" spans="1:10">
      <c r="A111" s="128">
        <v>105</v>
      </c>
      <c r="B111" s="2">
        <f t="shared" si="1"/>
        <v>10.5</v>
      </c>
      <c r="C111" s="2">
        <v>59.193399999999997</v>
      </c>
      <c r="D111" s="2">
        <v>50.019199999999998</v>
      </c>
      <c r="E111" s="2">
        <v>40.308399999999999</v>
      </c>
      <c r="F111" s="2"/>
      <c r="G111" s="2">
        <v>45.760800000000003</v>
      </c>
      <c r="H111" s="2">
        <v>40.914099999999998</v>
      </c>
      <c r="I111" s="2">
        <v>45.53</v>
      </c>
      <c r="J111" s="2"/>
    </row>
    <row r="112" spans="1:10">
      <c r="A112" s="128">
        <v>106</v>
      </c>
      <c r="B112" s="2">
        <f t="shared" si="1"/>
        <v>10.6</v>
      </c>
      <c r="C112" s="2">
        <v>55.6584</v>
      </c>
      <c r="D112" s="2">
        <v>47.506399999999999</v>
      </c>
      <c r="E112" s="2">
        <v>40.538899999999998</v>
      </c>
      <c r="F112" s="2"/>
      <c r="G112" s="2">
        <v>45.5471</v>
      </c>
      <c r="H112" s="2">
        <v>43.383800000000001</v>
      </c>
      <c r="I112" s="2">
        <v>48.693300000000001</v>
      </c>
      <c r="J112" s="2"/>
    </row>
    <row r="113" spans="1:10">
      <c r="A113" s="128">
        <v>107</v>
      </c>
      <c r="B113" s="2">
        <f t="shared" si="1"/>
        <v>10.7</v>
      </c>
      <c r="C113" s="2">
        <v>57.580199999999998</v>
      </c>
      <c r="D113" s="2">
        <v>49.961500000000001</v>
      </c>
      <c r="E113" s="2">
        <v>40.034300000000002</v>
      </c>
      <c r="F113" s="2"/>
      <c r="G113" s="2">
        <v>48.157800000000002</v>
      </c>
      <c r="H113" s="2">
        <v>47.131300000000003</v>
      </c>
      <c r="I113" s="2">
        <v>50.206699999999998</v>
      </c>
      <c r="J113" s="2"/>
    </row>
    <row r="114" spans="1:10">
      <c r="A114" s="128">
        <v>108</v>
      </c>
      <c r="B114" s="2">
        <f t="shared" si="1"/>
        <v>10.8</v>
      </c>
      <c r="C114" s="2">
        <v>52.958799999999997</v>
      </c>
      <c r="D114" s="2">
        <v>42.640999999999998</v>
      </c>
      <c r="E114" s="2">
        <v>38.869199999999999</v>
      </c>
      <c r="F114" s="2"/>
      <c r="G114" s="2">
        <v>47.488500000000002</v>
      </c>
      <c r="H114" s="2">
        <v>51.964599999999997</v>
      </c>
      <c r="I114" s="2">
        <v>50.6967</v>
      </c>
      <c r="J114" s="2"/>
    </row>
    <row r="115" spans="1:10">
      <c r="A115" s="128">
        <v>109</v>
      </c>
      <c r="B115" s="2">
        <f t="shared" si="1"/>
        <v>10.9</v>
      </c>
      <c r="C115" s="2">
        <v>51.609099999999998</v>
      </c>
      <c r="D115" s="2">
        <v>41.647399999999998</v>
      </c>
      <c r="E115" s="2">
        <v>38.479799999999997</v>
      </c>
      <c r="F115" s="2"/>
      <c r="G115" s="2">
        <v>46.737900000000003</v>
      </c>
      <c r="H115" s="2">
        <v>54.282800000000002</v>
      </c>
      <c r="I115" s="2">
        <v>50.8</v>
      </c>
      <c r="J115" s="2"/>
    </row>
    <row r="116" spans="1:10">
      <c r="A116" s="128">
        <v>110</v>
      </c>
      <c r="B116" s="2">
        <f t="shared" si="1"/>
        <v>11</v>
      </c>
      <c r="C116" s="2">
        <v>51.851900000000001</v>
      </c>
      <c r="D116" s="2">
        <v>39.038499999999999</v>
      </c>
      <c r="E116" s="2">
        <v>38.834899999999998</v>
      </c>
      <c r="F116" s="2"/>
      <c r="G116" s="2">
        <v>48.211199999999998</v>
      </c>
      <c r="H116" s="2">
        <v>57.100999999999999</v>
      </c>
      <c r="I116" s="2">
        <v>50.386699999999998</v>
      </c>
      <c r="J116" s="2"/>
    </row>
    <row r="117" spans="1:10">
      <c r="A117" s="128">
        <v>111</v>
      </c>
      <c r="B117" s="2">
        <f t="shared" si="1"/>
        <v>11.1</v>
      </c>
      <c r="C117" s="2">
        <v>44.963000000000001</v>
      </c>
      <c r="D117" s="2">
        <v>37.826900000000002</v>
      </c>
      <c r="E117" s="2">
        <v>39.831800000000001</v>
      </c>
      <c r="F117" s="2"/>
      <c r="G117" s="2">
        <v>50.007599999999996</v>
      </c>
      <c r="H117" s="2">
        <v>56.646500000000003</v>
      </c>
      <c r="I117" s="2">
        <v>52.253300000000003</v>
      </c>
      <c r="J117" s="2"/>
    </row>
    <row r="118" spans="1:10">
      <c r="A118" s="128">
        <v>112</v>
      </c>
      <c r="B118" s="2">
        <f t="shared" si="1"/>
        <v>11.2</v>
      </c>
      <c r="C118" s="2">
        <v>43.1111</v>
      </c>
      <c r="D118" s="2">
        <v>35.102600000000002</v>
      </c>
      <c r="E118" s="2">
        <v>37.722700000000003</v>
      </c>
      <c r="F118" s="2"/>
      <c r="G118" s="2">
        <v>50.671799999999998</v>
      </c>
      <c r="H118" s="2">
        <v>56.631300000000003</v>
      </c>
      <c r="I118" s="2">
        <v>52.26</v>
      </c>
      <c r="J118" s="2"/>
    </row>
    <row r="119" spans="1:10">
      <c r="A119" s="128">
        <v>113</v>
      </c>
      <c r="B119" s="2">
        <f t="shared" si="1"/>
        <v>11.3</v>
      </c>
      <c r="C119" s="2">
        <v>40.304499999999997</v>
      </c>
      <c r="D119" s="2">
        <v>34.25</v>
      </c>
      <c r="E119" s="2">
        <v>38.841099999999997</v>
      </c>
      <c r="F119" s="2"/>
      <c r="G119" s="2">
        <v>51.577599999999997</v>
      </c>
      <c r="H119" s="2">
        <v>59.313099999999999</v>
      </c>
      <c r="I119" s="2">
        <v>54.456699999999998</v>
      </c>
      <c r="J119" s="2"/>
    </row>
    <row r="120" spans="1:10">
      <c r="A120" s="128">
        <v>114</v>
      </c>
      <c r="B120" s="2">
        <f t="shared" si="1"/>
        <v>11.4</v>
      </c>
      <c r="C120" s="2">
        <v>40.074100000000001</v>
      </c>
      <c r="D120" s="2">
        <v>32.884599999999999</v>
      </c>
      <c r="E120" s="2">
        <v>40.158900000000003</v>
      </c>
      <c r="F120" s="2"/>
      <c r="G120" s="2">
        <v>50.7455</v>
      </c>
      <c r="H120" s="2">
        <v>57.671700000000001</v>
      </c>
      <c r="I120" s="2">
        <v>55.506700000000002</v>
      </c>
      <c r="J120" s="2"/>
    </row>
    <row r="121" spans="1:10">
      <c r="A121" s="128">
        <v>115</v>
      </c>
      <c r="B121" s="2">
        <f t="shared" si="1"/>
        <v>11.5</v>
      </c>
      <c r="C121" s="2">
        <v>36.950600000000001</v>
      </c>
      <c r="D121" s="2">
        <v>33.0321</v>
      </c>
      <c r="E121" s="2">
        <v>41.697800000000001</v>
      </c>
      <c r="F121" s="2"/>
      <c r="G121" s="2">
        <v>50.832099999999997</v>
      </c>
      <c r="H121" s="2">
        <v>59.681800000000003</v>
      </c>
      <c r="I121" s="2">
        <v>57.64</v>
      </c>
      <c r="J121" s="2"/>
    </row>
    <row r="122" spans="1:10">
      <c r="A122" s="128">
        <v>116</v>
      </c>
      <c r="B122" s="2">
        <f t="shared" si="1"/>
        <v>11.6</v>
      </c>
      <c r="C122" s="2">
        <v>36.395099999999999</v>
      </c>
      <c r="D122" s="2">
        <v>34.6282</v>
      </c>
      <c r="E122" s="2">
        <v>43.7819</v>
      </c>
      <c r="F122" s="2"/>
      <c r="G122" s="2">
        <v>51.445300000000003</v>
      </c>
      <c r="H122" s="2">
        <v>61.813099999999999</v>
      </c>
      <c r="I122" s="2">
        <v>54.83</v>
      </c>
      <c r="J122" s="2"/>
    </row>
    <row r="123" spans="1:10">
      <c r="A123" s="128">
        <v>117</v>
      </c>
      <c r="B123" s="2">
        <f t="shared" si="1"/>
        <v>11.7</v>
      </c>
      <c r="C123" s="2">
        <v>38.374499999999998</v>
      </c>
      <c r="D123" s="2">
        <v>37.038499999999999</v>
      </c>
      <c r="E123" s="2">
        <v>44.756999999999998</v>
      </c>
      <c r="F123" s="2"/>
      <c r="G123" s="2">
        <v>50.872799999999998</v>
      </c>
      <c r="H123" s="2">
        <v>66.409099999999995</v>
      </c>
      <c r="I123" s="2">
        <v>55.86</v>
      </c>
      <c r="J123" s="2"/>
    </row>
    <row r="124" spans="1:10">
      <c r="A124" s="128">
        <v>118</v>
      </c>
      <c r="B124" s="2">
        <f t="shared" si="1"/>
        <v>11.8</v>
      </c>
      <c r="C124" s="2">
        <v>38.131700000000002</v>
      </c>
      <c r="D124" s="2">
        <v>36.890999999999998</v>
      </c>
      <c r="E124" s="2">
        <v>44.429900000000004</v>
      </c>
      <c r="F124" s="2"/>
      <c r="G124" s="2">
        <v>49.3461</v>
      </c>
      <c r="H124" s="2">
        <v>69.479799999999997</v>
      </c>
      <c r="I124" s="2">
        <v>53.503300000000003</v>
      </c>
      <c r="J124" s="2"/>
    </row>
    <row r="125" spans="1:10">
      <c r="A125" s="128">
        <v>119</v>
      </c>
      <c r="B125" s="2">
        <f t="shared" si="1"/>
        <v>11.9</v>
      </c>
      <c r="C125" s="2">
        <v>38.201599999999999</v>
      </c>
      <c r="D125" s="2">
        <v>37.403799999999997</v>
      </c>
      <c r="E125" s="2">
        <v>44.224299999999999</v>
      </c>
      <c r="F125" s="2"/>
      <c r="G125" s="2">
        <v>50.600499999999997</v>
      </c>
      <c r="H125" s="2">
        <v>69.348500000000001</v>
      </c>
      <c r="I125" s="2">
        <v>54.64</v>
      </c>
      <c r="J125" s="2"/>
    </row>
    <row r="126" spans="1:10">
      <c r="A126" s="128">
        <v>120</v>
      </c>
      <c r="B126" s="2">
        <f t="shared" si="1"/>
        <v>12</v>
      </c>
      <c r="C126" s="2">
        <v>41.897100000000002</v>
      </c>
      <c r="D126" s="2">
        <v>39.051299999999998</v>
      </c>
      <c r="E126" s="2">
        <v>47.691600000000001</v>
      </c>
      <c r="F126" s="2"/>
      <c r="G126" s="2">
        <v>49.9313</v>
      </c>
      <c r="H126" s="2">
        <v>69.348500000000001</v>
      </c>
      <c r="I126" s="2">
        <v>51</v>
      </c>
      <c r="J126" s="2"/>
    </row>
    <row r="127" spans="1:10">
      <c r="A127" s="128">
        <v>121</v>
      </c>
      <c r="B127" s="2">
        <f t="shared" si="1"/>
        <v>12.1</v>
      </c>
      <c r="C127" s="2">
        <v>42.415599999999998</v>
      </c>
      <c r="D127" s="2">
        <v>44.935899999999997</v>
      </c>
      <c r="E127" s="2">
        <v>48.386299999999999</v>
      </c>
      <c r="F127" s="2"/>
      <c r="G127" s="2">
        <v>50.310400000000001</v>
      </c>
      <c r="H127" s="2">
        <v>71.186899999999994</v>
      </c>
      <c r="I127" s="2">
        <v>50.756700000000002</v>
      </c>
      <c r="J127" s="2"/>
    </row>
    <row r="128" spans="1:10">
      <c r="A128" s="128">
        <v>122</v>
      </c>
      <c r="B128" s="2">
        <f t="shared" si="1"/>
        <v>12.2</v>
      </c>
      <c r="C128" s="2">
        <v>45.897100000000002</v>
      </c>
      <c r="D128" s="2">
        <v>48.134599999999999</v>
      </c>
      <c r="E128" s="2">
        <v>48.501600000000003</v>
      </c>
      <c r="F128" s="2"/>
      <c r="G128" s="2">
        <v>50.658999999999999</v>
      </c>
      <c r="H128" s="2">
        <v>70.308099999999996</v>
      </c>
      <c r="I128" s="2">
        <v>48.28</v>
      </c>
      <c r="J128" s="2"/>
    </row>
    <row r="129" spans="1:10">
      <c r="A129" s="128">
        <v>123</v>
      </c>
      <c r="B129" s="2">
        <f t="shared" si="1"/>
        <v>12.3</v>
      </c>
      <c r="C129" s="2">
        <v>48.534999999999997</v>
      </c>
      <c r="D129" s="2">
        <v>46.820500000000003</v>
      </c>
      <c r="E129" s="2">
        <v>48.389400000000002</v>
      </c>
      <c r="F129" s="2"/>
      <c r="G129" s="2">
        <v>50.651400000000002</v>
      </c>
      <c r="H129" s="2">
        <v>68.596000000000004</v>
      </c>
      <c r="I129" s="2">
        <v>49.8033</v>
      </c>
      <c r="J129" s="2"/>
    </row>
    <row r="130" spans="1:10">
      <c r="A130" s="128">
        <v>124</v>
      </c>
      <c r="B130" s="2">
        <f t="shared" si="1"/>
        <v>12.4</v>
      </c>
      <c r="C130" s="2">
        <v>50.921799999999998</v>
      </c>
      <c r="D130" s="2">
        <v>47.224400000000003</v>
      </c>
      <c r="E130" s="2">
        <v>51.990699999999997</v>
      </c>
      <c r="F130" s="2"/>
      <c r="G130" s="2">
        <v>46.938899999999997</v>
      </c>
      <c r="H130" s="2">
        <v>73.045500000000004</v>
      </c>
      <c r="I130" s="2">
        <v>50.9133</v>
      </c>
      <c r="J130" s="2"/>
    </row>
    <row r="131" spans="1:10">
      <c r="A131" s="128">
        <v>125</v>
      </c>
      <c r="B131" s="2">
        <f t="shared" si="1"/>
        <v>12.5</v>
      </c>
      <c r="C131" s="2">
        <v>48.411499999999997</v>
      </c>
      <c r="D131" s="2">
        <v>48.423099999999998</v>
      </c>
      <c r="E131" s="2">
        <v>55</v>
      </c>
      <c r="F131" s="2"/>
      <c r="G131" s="2">
        <v>47.801499999999997</v>
      </c>
      <c r="H131" s="2">
        <v>74.3232</v>
      </c>
      <c r="I131" s="2">
        <v>53.096699999999998</v>
      </c>
      <c r="J131" s="2"/>
    </row>
    <row r="132" spans="1:10">
      <c r="A132" s="128">
        <v>126</v>
      </c>
      <c r="B132" s="2">
        <f t="shared" si="1"/>
        <v>12.6</v>
      </c>
      <c r="C132" s="2">
        <v>46.559699999999999</v>
      </c>
      <c r="D132" s="2">
        <v>49.109000000000002</v>
      </c>
      <c r="E132" s="2">
        <v>55.685400000000001</v>
      </c>
      <c r="F132" s="2"/>
      <c r="G132" s="2">
        <v>45.814300000000003</v>
      </c>
      <c r="H132" s="2">
        <v>71.969700000000003</v>
      </c>
      <c r="I132" s="2">
        <v>51.78</v>
      </c>
      <c r="J132" s="2"/>
    </row>
    <row r="133" spans="1:10">
      <c r="A133" s="128">
        <v>127</v>
      </c>
      <c r="B133" s="2">
        <f t="shared" si="1"/>
        <v>12.7</v>
      </c>
      <c r="C133" s="2">
        <v>44.185200000000002</v>
      </c>
      <c r="D133" s="2">
        <v>50.435899999999997</v>
      </c>
      <c r="E133" s="2">
        <v>53.436100000000003</v>
      </c>
      <c r="F133" s="2"/>
      <c r="G133" s="2">
        <v>46.959299999999999</v>
      </c>
      <c r="H133" s="2">
        <v>75.298000000000002</v>
      </c>
      <c r="I133" s="2">
        <v>49.286700000000003</v>
      </c>
      <c r="J133" s="2"/>
    </row>
    <row r="134" spans="1:10">
      <c r="A134" s="128">
        <v>128</v>
      </c>
      <c r="B134" s="2">
        <f t="shared" si="1"/>
        <v>12.8</v>
      </c>
      <c r="C134" s="2">
        <v>44.588500000000003</v>
      </c>
      <c r="D134" s="2">
        <v>51.346200000000003</v>
      </c>
      <c r="E134" s="2">
        <v>51.031199999999998</v>
      </c>
      <c r="F134" s="2"/>
      <c r="G134" s="2">
        <v>45.6997</v>
      </c>
      <c r="H134" s="2">
        <v>80.6768</v>
      </c>
      <c r="I134" s="2">
        <v>48.886699999999998</v>
      </c>
      <c r="J134" s="2"/>
    </row>
    <row r="135" spans="1:10">
      <c r="A135" s="128">
        <v>129</v>
      </c>
      <c r="B135" s="2">
        <f t="shared" ref="B135:B198" si="2">A135/10</f>
        <v>12.9</v>
      </c>
      <c r="C135" s="2">
        <v>42.209899999999998</v>
      </c>
      <c r="D135" s="2">
        <v>49.519199999999998</v>
      </c>
      <c r="E135" s="2">
        <v>49.722700000000003</v>
      </c>
      <c r="F135" s="2"/>
      <c r="G135" s="2">
        <v>45.854999999999997</v>
      </c>
      <c r="H135" s="2">
        <v>83.252499999999998</v>
      </c>
      <c r="I135" s="2">
        <v>48.32</v>
      </c>
      <c r="J135" s="2"/>
    </row>
    <row r="136" spans="1:10">
      <c r="A136" s="128">
        <v>130</v>
      </c>
      <c r="B136" s="2">
        <f t="shared" si="2"/>
        <v>13</v>
      </c>
      <c r="C136" s="2">
        <v>40.958799999999997</v>
      </c>
      <c r="D136" s="2">
        <v>51.769199999999998</v>
      </c>
      <c r="E136" s="2">
        <v>45.6449</v>
      </c>
      <c r="F136" s="2"/>
      <c r="G136" s="2">
        <v>41.852400000000003</v>
      </c>
      <c r="H136" s="2">
        <v>82.247500000000002</v>
      </c>
      <c r="I136" s="2">
        <v>45.87</v>
      </c>
      <c r="J136" s="2"/>
    </row>
    <row r="137" spans="1:10">
      <c r="A137" s="128">
        <v>131</v>
      </c>
      <c r="B137" s="2">
        <f t="shared" si="2"/>
        <v>13.1</v>
      </c>
      <c r="C137" s="2">
        <v>38.094700000000003</v>
      </c>
      <c r="D137" s="2">
        <v>48.820500000000003</v>
      </c>
      <c r="E137" s="2">
        <v>44.314599999999999</v>
      </c>
      <c r="F137" s="2"/>
      <c r="G137" s="2">
        <v>41.5929</v>
      </c>
      <c r="H137" s="2">
        <v>83.262600000000006</v>
      </c>
      <c r="I137" s="2">
        <v>44.466700000000003</v>
      </c>
      <c r="J137" s="2"/>
    </row>
    <row r="138" spans="1:10">
      <c r="A138" s="128">
        <v>132</v>
      </c>
      <c r="B138" s="2">
        <f t="shared" si="2"/>
        <v>13.2</v>
      </c>
      <c r="C138" s="2">
        <v>37.530900000000003</v>
      </c>
      <c r="D138" s="2">
        <v>49.487200000000001</v>
      </c>
      <c r="E138" s="2">
        <v>45.601199999999999</v>
      </c>
      <c r="F138" s="2"/>
      <c r="G138" s="2">
        <v>40.9542</v>
      </c>
      <c r="H138" s="2">
        <v>83.333299999999994</v>
      </c>
      <c r="I138" s="2">
        <v>44.28</v>
      </c>
      <c r="J138" s="2"/>
    </row>
    <row r="139" spans="1:10">
      <c r="A139" s="128">
        <v>133</v>
      </c>
      <c r="B139" s="2">
        <f t="shared" si="2"/>
        <v>13.3</v>
      </c>
      <c r="C139" s="2">
        <v>35.897100000000002</v>
      </c>
      <c r="D139" s="2">
        <v>49.397399999999998</v>
      </c>
      <c r="E139" s="2">
        <v>45.056100000000001</v>
      </c>
      <c r="F139" s="2"/>
      <c r="G139" s="2">
        <v>41.516500000000001</v>
      </c>
      <c r="H139" s="2">
        <v>81.409099999999995</v>
      </c>
      <c r="I139" s="2">
        <v>45.806699999999999</v>
      </c>
      <c r="J139" s="2"/>
    </row>
    <row r="140" spans="1:10">
      <c r="A140" s="128">
        <v>134</v>
      </c>
      <c r="B140" s="2">
        <f t="shared" si="2"/>
        <v>13.4</v>
      </c>
      <c r="C140" s="2">
        <v>34.378599999999999</v>
      </c>
      <c r="D140" s="2">
        <v>47.506399999999999</v>
      </c>
      <c r="E140" s="2">
        <v>41.722700000000003</v>
      </c>
      <c r="F140" s="2"/>
      <c r="G140" s="2">
        <v>40.457999999999998</v>
      </c>
      <c r="H140" s="2">
        <v>80.540400000000005</v>
      </c>
      <c r="I140" s="2">
        <v>46.526699999999998</v>
      </c>
      <c r="J140" s="2"/>
    </row>
    <row r="141" spans="1:10">
      <c r="A141" s="128">
        <v>135</v>
      </c>
      <c r="B141" s="2">
        <f t="shared" si="2"/>
        <v>13.5</v>
      </c>
      <c r="C141" s="2">
        <v>34.572000000000003</v>
      </c>
      <c r="D141" s="2">
        <v>46.679499999999997</v>
      </c>
      <c r="E141" s="2">
        <v>37.395600000000002</v>
      </c>
      <c r="F141" s="2"/>
      <c r="G141" s="2">
        <v>38.814300000000003</v>
      </c>
      <c r="H141" s="2">
        <v>78.096000000000004</v>
      </c>
      <c r="I141" s="2">
        <v>43.313299999999998</v>
      </c>
      <c r="J141" s="2"/>
    </row>
    <row r="142" spans="1:10">
      <c r="A142" s="128">
        <v>136</v>
      </c>
      <c r="B142" s="2">
        <f t="shared" si="2"/>
        <v>13.6</v>
      </c>
      <c r="C142" s="2">
        <v>33.5062</v>
      </c>
      <c r="D142" s="2">
        <v>46.429499999999997</v>
      </c>
      <c r="E142" s="2">
        <v>34.959499999999998</v>
      </c>
      <c r="F142" s="2"/>
      <c r="G142" s="2">
        <v>36.010199999999998</v>
      </c>
      <c r="H142" s="2">
        <v>78.909099999999995</v>
      </c>
      <c r="I142" s="2">
        <v>43.2</v>
      </c>
      <c r="J142" s="2"/>
    </row>
    <row r="143" spans="1:10">
      <c r="A143" s="128">
        <v>137</v>
      </c>
      <c r="B143" s="2">
        <f t="shared" si="2"/>
        <v>13.7</v>
      </c>
      <c r="C143" s="2">
        <v>33.444400000000002</v>
      </c>
      <c r="D143" s="2">
        <v>48.5321</v>
      </c>
      <c r="E143" s="2">
        <v>31.816199999999998</v>
      </c>
      <c r="F143" s="2"/>
      <c r="G143" s="2">
        <v>35.748100000000001</v>
      </c>
      <c r="H143" s="2">
        <v>77.025300000000001</v>
      </c>
      <c r="I143" s="2">
        <v>42.063299999999998</v>
      </c>
      <c r="J143" s="2"/>
    </row>
    <row r="144" spans="1:10">
      <c r="A144" s="128">
        <v>138</v>
      </c>
      <c r="B144" s="2">
        <f t="shared" si="2"/>
        <v>13.8</v>
      </c>
      <c r="C144" s="2">
        <v>33.4938</v>
      </c>
      <c r="D144" s="2">
        <v>48.1282</v>
      </c>
      <c r="E144" s="2">
        <v>27.728999999999999</v>
      </c>
      <c r="F144" s="2"/>
      <c r="G144" s="2">
        <v>35.781199999999998</v>
      </c>
      <c r="H144" s="2">
        <v>70.782799999999995</v>
      </c>
      <c r="I144" s="2">
        <v>40.133299999999998</v>
      </c>
      <c r="J144" s="2"/>
    </row>
    <row r="145" spans="1:10">
      <c r="A145" s="128">
        <v>139</v>
      </c>
      <c r="B145" s="2">
        <f t="shared" si="2"/>
        <v>13.9</v>
      </c>
      <c r="C145" s="2">
        <v>31.238700000000001</v>
      </c>
      <c r="D145" s="2">
        <v>51.333300000000001</v>
      </c>
      <c r="E145" s="2">
        <v>25.7072</v>
      </c>
      <c r="F145" s="2"/>
      <c r="G145" s="2">
        <v>35.012700000000002</v>
      </c>
      <c r="H145" s="2">
        <v>68.131299999999996</v>
      </c>
      <c r="I145" s="2">
        <v>39.776699999999998</v>
      </c>
      <c r="J145" s="2"/>
    </row>
    <row r="146" spans="1:10">
      <c r="A146" s="128">
        <v>140</v>
      </c>
      <c r="B146" s="2">
        <f t="shared" si="2"/>
        <v>14</v>
      </c>
      <c r="C146" s="2">
        <v>30.292200000000001</v>
      </c>
      <c r="D146" s="2">
        <v>51.5321</v>
      </c>
      <c r="E146" s="2">
        <v>23.2087</v>
      </c>
      <c r="F146" s="2"/>
      <c r="G146" s="2">
        <v>37.094099999999997</v>
      </c>
      <c r="H146" s="2">
        <v>59.701999999999998</v>
      </c>
      <c r="I146" s="2">
        <v>37.9833</v>
      </c>
      <c r="J146" s="2"/>
    </row>
    <row r="147" spans="1:10">
      <c r="A147" s="128">
        <v>141</v>
      </c>
      <c r="B147" s="2">
        <f t="shared" si="2"/>
        <v>14.1</v>
      </c>
      <c r="C147" s="2">
        <v>30.337399999999999</v>
      </c>
      <c r="D147" s="2">
        <v>49.570500000000003</v>
      </c>
      <c r="E147" s="2">
        <v>20.183800000000002</v>
      </c>
      <c r="F147" s="2"/>
      <c r="G147" s="2">
        <v>39.173000000000002</v>
      </c>
      <c r="H147" s="2">
        <v>58.075800000000001</v>
      </c>
      <c r="I147" s="2">
        <v>39.6</v>
      </c>
      <c r="J147" s="2"/>
    </row>
    <row r="148" spans="1:10">
      <c r="A148" s="128">
        <v>142</v>
      </c>
      <c r="B148" s="2">
        <f t="shared" si="2"/>
        <v>14.2</v>
      </c>
      <c r="C148" s="2">
        <v>30.374500000000001</v>
      </c>
      <c r="D148" s="2">
        <v>47.814100000000003</v>
      </c>
      <c r="E148" s="2">
        <v>17.657299999999999</v>
      </c>
      <c r="F148" s="2"/>
      <c r="G148" s="2">
        <v>38.984699999999997</v>
      </c>
      <c r="H148" s="2">
        <v>55.095999999999997</v>
      </c>
      <c r="I148" s="2">
        <v>41.653300000000002</v>
      </c>
      <c r="J148" s="2"/>
    </row>
    <row r="149" spans="1:10">
      <c r="A149" s="128">
        <v>143</v>
      </c>
      <c r="B149" s="2">
        <f t="shared" si="2"/>
        <v>14.3</v>
      </c>
      <c r="C149" s="2">
        <v>29.6008</v>
      </c>
      <c r="D149" s="2">
        <v>46.160299999999999</v>
      </c>
      <c r="E149" s="2"/>
      <c r="F149" s="2"/>
      <c r="G149" s="2">
        <v>40.872799999999998</v>
      </c>
      <c r="H149" s="2">
        <v>54.257599999999996</v>
      </c>
      <c r="I149" s="2">
        <v>41.723300000000002</v>
      </c>
      <c r="J149" s="2"/>
    </row>
    <row r="150" spans="1:10">
      <c r="A150" s="128">
        <v>144</v>
      </c>
      <c r="B150" s="2">
        <f t="shared" si="2"/>
        <v>14.4</v>
      </c>
      <c r="C150" s="2">
        <v>29.263400000000001</v>
      </c>
      <c r="D150" s="2">
        <v>46.942300000000003</v>
      </c>
      <c r="E150" s="2"/>
      <c r="F150" s="2"/>
      <c r="G150" s="2">
        <v>41.959299999999999</v>
      </c>
      <c r="H150" s="2">
        <v>53.040399999999998</v>
      </c>
      <c r="I150" s="2">
        <v>39.973300000000002</v>
      </c>
      <c r="J150" s="2"/>
    </row>
    <row r="151" spans="1:10">
      <c r="A151" s="128">
        <v>145</v>
      </c>
      <c r="B151" s="2">
        <f t="shared" si="2"/>
        <v>14.5</v>
      </c>
      <c r="C151" s="2">
        <v>29.975300000000001</v>
      </c>
      <c r="D151" s="2">
        <v>49.198700000000002</v>
      </c>
      <c r="E151" s="2"/>
      <c r="F151" s="2"/>
      <c r="G151" s="2">
        <v>43.139899999999997</v>
      </c>
      <c r="H151" s="2">
        <v>52.257599999999996</v>
      </c>
      <c r="I151" s="2">
        <v>44.04</v>
      </c>
      <c r="J151" s="2"/>
    </row>
    <row r="152" spans="1:10">
      <c r="A152" s="128">
        <v>146</v>
      </c>
      <c r="B152" s="2">
        <f t="shared" si="2"/>
        <v>14.6</v>
      </c>
      <c r="C152" s="2">
        <v>29.9712</v>
      </c>
      <c r="D152" s="2">
        <v>48.359000000000002</v>
      </c>
      <c r="E152" s="2"/>
      <c r="F152" s="2"/>
      <c r="G152" s="2">
        <v>43.183199999999999</v>
      </c>
      <c r="H152" s="2">
        <v>50.899000000000001</v>
      </c>
      <c r="I152" s="2">
        <v>42.643300000000004</v>
      </c>
      <c r="J152" s="2"/>
    </row>
    <row r="153" spans="1:10">
      <c r="A153" s="128">
        <v>147</v>
      </c>
      <c r="B153" s="2">
        <f t="shared" si="2"/>
        <v>14.7</v>
      </c>
      <c r="C153" s="2">
        <v>30.3416</v>
      </c>
      <c r="D153" s="2">
        <v>47.019199999999998</v>
      </c>
      <c r="E153" s="2"/>
      <c r="F153" s="2"/>
      <c r="G153" s="2">
        <v>45.511499999999998</v>
      </c>
      <c r="H153" s="2">
        <v>47.828299999999999</v>
      </c>
      <c r="I153" s="2">
        <v>42.866700000000002</v>
      </c>
      <c r="J153" s="2"/>
    </row>
    <row r="154" spans="1:10">
      <c r="A154" s="128">
        <v>148</v>
      </c>
      <c r="B154" s="2">
        <f t="shared" si="2"/>
        <v>14.8</v>
      </c>
      <c r="C154" s="2">
        <v>33.131700000000002</v>
      </c>
      <c r="D154" s="2">
        <v>42.9679</v>
      </c>
      <c r="E154" s="2"/>
      <c r="F154" s="2"/>
      <c r="G154" s="2">
        <v>48.040700000000001</v>
      </c>
      <c r="H154" s="2">
        <v>50.348500000000001</v>
      </c>
      <c r="I154" s="2">
        <v>38.856699999999996</v>
      </c>
      <c r="J154" s="2"/>
    </row>
    <row r="155" spans="1:10">
      <c r="A155" s="128">
        <v>149</v>
      </c>
      <c r="B155" s="2">
        <f t="shared" si="2"/>
        <v>14.9</v>
      </c>
      <c r="C155" s="2">
        <v>32.798400000000001</v>
      </c>
      <c r="D155" s="2">
        <v>41.301299999999998</v>
      </c>
      <c r="E155" s="2"/>
      <c r="F155" s="2"/>
      <c r="G155" s="2">
        <v>47.666699999999999</v>
      </c>
      <c r="H155" s="2">
        <v>56.156599999999997</v>
      </c>
      <c r="I155" s="2">
        <v>38.576700000000002</v>
      </c>
      <c r="J155" s="2"/>
    </row>
    <row r="156" spans="1:10">
      <c r="A156" s="128">
        <v>150</v>
      </c>
      <c r="B156" s="2">
        <f t="shared" si="2"/>
        <v>15</v>
      </c>
      <c r="C156" s="2">
        <v>34.963000000000001</v>
      </c>
      <c r="D156" s="2">
        <v>40.794899999999998</v>
      </c>
      <c r="E156" s="2"/>
      <c r="F156" s="2"/>
      <c r="G156" s="2">
        <v>48.241700000000002</v>
      </c>
      <c r="H156" s="2">
        <v>59.616199999999999</v>
      </c>
      <c r="I156" s="2">
        <v>35.83</v>
      </c>
      <c r="J156" s="2"/>
    </row>
    <row r="157" spans="1:10">
      <c r="A157" s="128">
        <v>151</v>
      </c>
      <c r="B157" s="2">
        <f t="shared" si="2"/>
        <v>15.1</v>
      </c>
      <c r="C157" s="2">
        <v>36.7654</v>
      </c>
      <c r="D157" s="2">
        <v>41.903799999999997</v>
      </c>
      <c r="E157" s="2"/>
      <c r="F157" s="2"/>
      <c r="G157" s="2">
        <v>50.440199999999997</v>
      </c>
      <c r="H157" s="2">
        <v>58.873699999999999</v>
      </c>
      <c r="I157" s="2">
        <v>33.833300000000001</v>
      </c>
      <c r="J157" s="2"/>
    </row>
    <row r="158" spans="1:10">
      <c r="A158" s="128">
        <v>152</v>
      </c>
      <c r="B158" s="2">
        <f t="shared" si="2"/>
        <v>15.2</v>
      </c>
      <c r="C158" s="2">
        <v>38.213999999999999</v>
      </c>
      <c r="D158" s="2">
        <v>41.557699999999997</v>
      </c>
      <c r="E158" s="2"/>
      <c r="F158" s="2"/>
      <c r="G158" s="2">
        <v>52.832099999999997</v>
      </c>
      <c r="H158" s="2">
        <v>60.333300000000001</v>
      </c>
      <c r="I158" s="2">
        <v>31.753299999999999</v>
      </c>
      <c r="J158" s="2"/>
    </row>
    <row r="159" spans="1:10">
      <c r="A159" s="128">
        <v>153</v>
      </c>
      <c r="B159" s="2">
        <f t="shared" si="2"/>
        <v>15.3</v>
      </c>
      <c r="C159" s="2">
        <v>39.724299999999999</v>
      </c>
      <c r="D159" s="2">
        <v>41.698700000000002</v>
      </c>
      <c r="E159" s="2"/>
      <c r="F159" s="2"/>
      <c r="G159" s="2">
        <v>53.473300000000002</v>
      </c>
      <c r="H159" s="2">
        <v>59.373699999999999</v>
      </c>
      <c r="I159" s="2">
        <v>32.2667</v>
      </c>
      <c r="J159" s="2"/>
    </row>
    <row r="160" spans="1:10">
      <c r="A160" s="128">
        <v>154</v>
      </c>
      <c r="B160" s="2">
        <f t="shared" si="2"/>
        <v>15.4</v>
      </c>
      <c r="C160" s="2">
        <v>41.012300000000003</v>
      </c>
      <c r="D160" s="2">
        <v>44.064100000000003</v>
      </c>
      <c r="E160" s="2"/>
      <c r="F160" s="2"/>
      <c r="G160" s="2">
        <v>54.241700000000002</v>
      </c>
      <c r="H160" s="2">
        <v>54.469700000000003</v>
      </c>
      <c r="I160" s="2">
        <v>32.866700000000002</v>
      </c>
      <c r="J160" s="2"/>
    </row>
    <row r="161" spans="1:10">
      <c r="A161" s="128">
        <v>155</v>
      </c>
      <c r="B161" s="2">
        <f t="shared" si="2"/>
        <v>15.5</v>
      </c>
      <c r="C161" s="2">
        <v>42.255099999999999</v>
      </c>
      <c r="D161" s="2">
        <v>41.057699999999997</v>
      </c>
      <c r="E161" s="2"/>
      <c r="F161" s="2"/>
      <c r="G161" s="2">
        <v>55.435099999999998</v>
      </c>
      <c r="H161" s="2">
        <v>49.909100000000002</v>
      </c>
      <c r="I161" s="2">
        <v>29.66</v>
      </c>
      <c r="J161" s="2"/>
    </row>
    <row r="162" spans="1:10">
      <c r="A162" s="128">
        <v>156</v>
      </c>
      <c r="B162" s="2">
        <f t="shared" si="2"/>
        <v>15.6</v>
      </c>
      <c r="C162" s="2">
        <v>43.1646</v>
      </c>
      <c r="D162" s="2">
        <v>45.640999999999998</v>
      </c>
      <c r="E162" s="2"/>
      <c r="F162" s="2"/>
      <c r="G162" s="2">
        <v>54.595399999999998</v>
      </c>
      <c r="H162" s="2">
        <v>46.489899999999999</v>
      </c>
      <c r="I162" s="2"/>
      <c r="J162" s="2"/>
    </row>
    <row r="163" spans="1:10">
      <c r="A163" s="128">
        <v>157</v>
      </c>
      <c r="B163" s="2">
        <f t="shared" si="2"/>
        <v>15.7</v>
      </c>
      <c r="C163" s="2">
        <v>45.197499999999998</v>
      </c>
      <c r="D163" s="2">
        <v>46.025599999999997</v>
      </c>
      <c r="E163" s="2"/>
      <c r="F163" s="2"/>
      <c r="G163" s="2">
        <v>52.641199999999998</v>
      </c>
      <c r="H163" s="2">
        <v>52.207099999999997</v>
      </c>
      <c r="I163" s="2"/>
      <c r="J163" s="2"/>
    </row>
    <row r="164" spans="1:10">
      <c r="A164" s="128">
        <v>158</v>
      </c>
      <c r="B164" s="2">
        <f t="shared" si="2"/>
        <v>15.8</v>
      </c>
      <c r="C164" s="2">
        <v>44.514400000000002</v>
      </c>
      <c r="D164" s="2">
        <v>43.5</v>
      </c>
      <c r="E164" s="2"/>
      <c r="F164" s="2"/>
      <c r="G164" s="2">
        <v>52.7684</v>
      </c>
      <c r="H164" s="2">
        <v>48.8232</v>
      </c>
      <c r="I164" s="2"/>
      <c r="J164" s="2"/>
    </row>
    <row r="165" spans="1:10">
      <c r="A165" s="128">
        <v>159</v>
      </c>
      <c r="B165" s="2">
        <f t="shared" si="2"/>
        <v>15.9</v>
      </c>
      <c r="C165" s="2">
        <v>44.592599999999997</v>
      </c>
      <c r="D165" s="2">
        <v>40.634599999999999</v>
      </c>
      <c r="E165" s="2"/>
      <c r="F165" s="2"/>
      <c r="G165" s="2">
        <v>51.2468</v>
      </c>
      <c r="H165" s="2">
        <v>49.247500000000002</v>
      </c>
      <c r="I165" s="2"/>
      <c r="J165" s="2"/>
    </row>
    <row r="166" spans="1:10">
      <c r="A166" s="128">
        <v>160</v>
      </c>
      <c r="B166" s="2">
        <f t="shared" si="2"/>
        <v>16</v>
      </c>
      <c r="C166" s="2">
        <v>45.749000000000002</v>
      </c>
      <c r="D166" s="2">
        <v>40.339700000000001</v>
      </c>
      <c r="E166" s="2"/>
      <c r="F166" s="2"/>
      <c r="G166" s="2">
        <v>51.251899999999999</v>
      </c>
      <c r="H166" s="2">
        <v>50.5152</v>
      </c>
      <c r="I166" s="2"/>
      <c r="J166" s="2"/>
    </row>
    <row r="167" spans="1:10">
      <c r="A167" s="128">
        <v>161</v>
      </c>
      <c r="B167" s="2">
        <f t="shared" si="2"/>
        <v>16.100000000000001</v>
      </c>
      <c r="C167" s="2">
        <v>46.925899999999999</v>
      </c>
      <c r="D167" s="2">
        <v>36.551299999999998</v>
      </c>
      <c r="E167" s="2"/>
      <c r="F167" s="2"/>
      <c r="G167" s="2">
        <v>51.027999999999999</v>
      </c>
      <c r="H167" s="2">
        <v>51.520200000000003</v>
      </c>
      <c r="I167" s="2"/>
      <c r="J167" s="2"/>
    </row>
    <row r="168" spans="1:10">
      <c r="A168" s="128">
        <v>162</v>
      </c>
      <c r="B168" s="2">
        <f t="shared" si="2"/>
        <v>16.2</v>
      </c>
      <c r="C168" s="2">
        <v>44.942399999999999</v>
      </c>
      <c r="D168" s="2">
        <v>30.211500000000001</v>
      </c>
      <c r="E168" s="2"/>
      <c r="F168" s="2"/>
      <c r="G168" s="2">
        <v>47.445300000000003</v>
      </c>
      <c r="H168" s="2">
        <v>52.055599999999998</v>
      </c>
      <c r="I168" s="2"/>
      <c r="J168" s="2"/>
    </row>
    <row r="169" spans="1:10">
      <c r="A169" s="128">
        <v>163</v>
      </c>
      <c r="B169" s="2">
        <f t="shared" si="2"/>
        <v>16.3</v>
      </c>
      <c r="C169" s="2">
        <v>41.769500000000001</v>
      </c>
      <c r="D169" s="2">
        <v>28.461500000000001</v>
      </c>
      <c r="E169" s="2"/>
      <c r="F169" s="2"/>
      <c r="G169" s="2">
        <v>44.4377</v>
      </c>
      <c r="H169" s="2">
        <v>56.1768</v>
      </c>
      <c r="I169" s="2"/>
      <c r="J169" s="2"/>
    </row>
    <row r="170" spans="1:10">
      <c r="A170" s="128">
        <v>164</v>
      </c>
      <c r="B170" s="2">
        <f t="shared" si="2"/>
        <v>16.399999999999999</v>
      </c>
      <c r="C170" s="2">
        <v>40.181100000000001</v>
      </c>
      <c r="D170" s="2">
        <v>27.390999999999998</v>
      </c>
      <c r="E170" s="2"/>
      <c r="F170" s="2"/>
      <c r="G170" s="2">
        <v>42.890599999999999</v>
      </c>
      <c r="H170" s="2">
        <v>56.545499999999997</v>
      </c>
      <c r="I170" s="2"/>
      <c r="J170" s="2"/>
    </row>
    <row r="171" spans="1:10">
      <c r="A171" s="128">
        <v>165</v>
      </c>
      <c r="B171" s="2">
        <f t="shared" si="2"/>
        <v>16.5</v>
      </c>
      <c r="C171" s="2">
        <v>40.127600000000001</v>
      </c>
      <c r="D171" s="2">
        <v>24.307700000000001</v>
      </c>
      <c r="E171" s="2"/>
      <c r="F171" s="2"/>
      <c r="G171" s="2">
        <v>42.801499999999997</v>
      </c>
      <c r="H171" s="2">
        <v>54.085900000000002</v>
      </c>
      <c r="I171" s="2"/>
      <c r="J171" s="2"/>
    </row>
    <row r="172" spans="1:10">
      <c r="A172" s="128">
        <v>166</v>
      </c>
      <c r="B172" s="2">
        <f t="shared" si="2"/>
        <v>16.600000000000001</v>
      </c>
      <c r="C172" s="2">
        <v>40.444400000000002</v>
      </c>
      <c r="D172" s="2">
        <v>24.083300000000001</v>
      </c>
      <c r="E172" s="2"/>
      <c r="F172" s="2"/>
      <c r="G172" s="2">
        <v>40.363900000000001</v>
      </c>
      <c r="H172" s="2">
        <v>54.2121</v>
      </c>
      <c r="I172" s="2"/>
      <c r="J172" s="2"/>
    </row>
    <row r="173" spans="1:10">
      <c r="A173" s="128">
        <v>167</v>
      </c>
      <c r="B173" s="2">
        <f t="shared" si="2"/>
        <v>16.7</v>
      </c>
      <c r="C173" s="2">
        <v>40.666699999999999</v>
      </c>
      <c r="D173" s="2">
        <v>23.8462</v>
      </c>
      <c r="E173" s="2"/>
      <c r="F173" s="2"/>
      <c r="G173" s="2">
        <v>42.119599999999998</v>
      </c>
      <c r="H173" s="2">
        <v>47.090899999999998</v>
      </c>
      <c r="I173" s="2"/>
      <c r="J173" s="2"/>
    </row>
    <row r="174" spans="1:10">
      <c r="A174" s="128">
        <v>168</v>
      </c>
      <c r="B174" s="2">
        <f t="shared" si="2"/>
        <v>16.8</v>
      </c>
      <c r="C174" s="2">
        <v>40.6708</v>
      </c>
      <c r="D174" s="2">
        <v>20.948699999999999</v>
      </c>
      <c r="E174" s="2"/>
      <c r="F174" s="2"/>
      <c r="G174" s="2">
        <v>42.872799999999998</v>
      </c>
      <c r="H174" s="2">
        <v>44.237400000000001</v>
      </c>
      <c r="I174" s="2"/>
      <c r="J174" s="2"/>
    </row>
    <row r="175" spans="1:10">
      <c r="A175" s="128">
        <v>169</v>
      </c>
      <c r="B175" s="2">
        <f t="shared" si="2"/>
        <v>16.899999999999999</v>
      </c>
      <c r="C175" s="2">
        <v>41.646099999999997</v>
      </c>
      <c r="D175" s="2">
        <v>20.1859</v>
      </c>
      <c r="E175" s="2"/>
      <c r="F175" s="2"/>
      <c r="G175" s="2">
        <v>40.839700000000001</v>
      </c>
      <c r="H175" s="2">
        <v>38.636400000000002</v>
      </c>
      <c r="I175" s="2"/>
      <c r="J175" s="2"/>
    </row>
    <row r="176" spans="1:10">
      <c r="A176" s="128">
        <v>170</v>
      </c>
      <c r="B176" s="2">
        <f t="shared" si="2"/>
        <v>17</v>
      </c>
      <c r="C176" s="2">
        <v>41.938299999999998</v>
      </c>
      <c r="D176" s="2">
        <v>19.326899999999998</v>
      </c>
      <c r="E176" s="2"/>
      <c r="F176" s="2"/>
      <c r="G176" s="2">
        <v>38.442700000000002</v>
      </c>
      <c r="H176" s="2">
        <v>34.722200000000001</v>
      </c>
      <c r="I176" s="2"/>
      <c r="J176" s="2"/>
    </row>
    <row r="177" spans="1:10">
      <c r="A177" s="128">
        <v>171</v>
      </c>
      <c r="B177" s="2">
        <f t="shared" si="2"/>
        <v>17.100000000000001</v>
      </c>
      <c r="C177" s="2">
        <v>41.246899999999997</v>
      </c>
      <c r="D177" s="2">
        <v>17.390999999999998</v>
      </c>
      <c r="E177" s="2"/>
      <c r="F177" s="2"/>
      <c r="G177" s="2">
        <v>36.142499999999998</v>
      </c>
      <c r="H177" s="2">
        <v>32.939399999999999</v>
      </c>
      <c r="I177" s="2"/>
      <c r="J177" s="2"/>
    </row>
    <row r="178" spans="1:10">
      <c r="A178" s="128">
        <v>172</v>
      </c>
      <c r="B178" s="2">
        <f t="shared" si="2"/>
        <v>17.2</v>
      </c>
      <c r="C178" s="2">
        <v>40.489699999999999</v>
      </c>
      <c r="D178" s="2">
        <v>15.820499999999999</v>
      </c>
      <c r="E178" s="2"/>
      <c r="F178" s="2"/>
      <c r="G178" s="2">
        <v>34.781199999999998</v>
      </c>
      <c r="H178" s="2">
        <v>37.666699999999999</v>
      </c>
      <c r="I178" s="2"/>
      <c r="J178" s="2"/>
    </row>
    <row r="179" spans="1:10">
      <c r="A179" s="128">
        <v>173</v>
      </c>
      <c r="B179" s="2">
        <f t="shared" si="2"/>
        <v>17.3</v>
      </c>
      <c r="C179" s="2">
        <v>40.707799999999999</v>
      </c>
      <c r="D179" s="2"/>
      <c r="E179" s="2"/>
      <c r="F179" s="2"/>
      <c r="G179" s="2">
        <v>31.618300000000001</v>
      </c>
      <c r="H179" s="2">
        <v>39.909100000000002</v>
      </c>
      <c r="I179" s="2"/>
      <c r="J179" s="2"/>
    </row>
    <row r="180" spans="1:10">
      <c r="A180" s="128">
        <v>174</v>
      </c>
      <c r="B180" s="2">
        <f t="shared" si="2"/>
        <v>17.399999999999999</v>
      </c>
      <c r="C180" s="2">
        <v>40.559699999999999</v>
      </c>
      <c r="D180" s="2"/>
      <c r="E180" s="2"/>
      <c r="F180" s="2"/>
      <c r="G180" s="2">
        <v>28.8626</v>
      </c>
      <c r="H180" s="2">
        <v>39.808100000000003</v>
      </c>
      <c r="I180" s="2"/>
      <c r="J180" s="2"/>
    </row>
    <row r="181" spans="1:10">
      <c r="A181" s="128">
        <v>175</v>
      </c>
      <c r="B181" s="2">
        <f t="shared" si="2"/>
        <v>17.5</v>
      </c>
      <c r="C181" s="2">
        <v>43.592599999999997</v>
      </c>
      <c r="D181" s="2"/>
      <c r="E181" s="2"/>
      <c r="F181" s="2"/>
      <c r="G181" s="2">
        <v>26.190799999999999</v>
      </c>
      <c r="H181" s="2">
        <v>37.262599999999999</v>
      </c>
      <c r="I181" s="2"/>
      <c r="J181" s="2"/>
    </row>
    <row r="182" spans="1:10">
      <c r="A182" s="128">
        <v>176</v>
      </c>
      <c r="B182" s="2">
        <f t="shared" si="2"/>
        <v>17.600000000000001</v>
      </c>
      <c r="C182" s="2">
        <v>46.296300000000002</v>
      </c>
      <c r="D182" s="2"/>
      <c r="E182" s="2"/>
      <c r="F182" s="2"/>
      <c r="G182" s="2">
        <v>23.465599999999998</v>
      </c>
      <c r="H182" s="2">
        <v>36.535400000000003</v>
      </c>
      <c r="I182" s="2"/>
      <c r="J182" s="2"/>
    </row>
    <row r="183" spans="1:10">
      <c r="A183" s="128">
        <v>177</v>
      </c>
      <c r="B183" s="2">
        <f t="shared" si="2"/>
        <v>17.7</v>
      </c>
      <c r="C183" s="2">
        <v>47.292200000000001</v>
      </c>
      <c r="D183" s="2"/>
      <c r="E183" s="2"/>
      <c r="F183" s="2"/>
      <c r="G183" s="2">
        <v>21.124700000000001</v>
      </c>
      <c r="H183" s="2">
        <v>40.8384</v>
      </c>
      <c r="I183" s="2"/>
      <c r="J183" s="2"/>
    </row>
    <row r="184" spans="1:10">
      <c r="A184" s="128">
        <v>178</v>
      </c>
      <c r="B184" s="2">
        <f t="shared" si="2"/>
        <v>17.8</v>
      </c>
      <c r="C184" s="2">
        <v>51.588500000000003</v>
      </c>
      <c r="D184" s="2"/>
      <c r="E184" s="2"/>
      <c r="F184" s="2"/>
      <c r="G184" s="2">
        <v>21.094100000000001</v>
      </c>
      <c r="H184" s="2">
        <v>43.186900000000001</v>
      </c>
      <c r="I184" s="2"/>
      <c r="J184" s="2"/>
    </row>
    <row r="185" spans="1:10">
      <c r="A185" s="128">
        <v>179</v>
      </c>
      <c r="B185" s="2">
        <f t="shared" si="2"/>
        <v>17.899999999999999</v>
      </c>
      <c r="C185" s="2">
        <v>51.728400000000001</v>
      </c>
      <c r="D185" s="2"/>
      <c r="E185" s="2"/>
      <c r="F185" s="2"/>
      <c r="G185" s="2">
        <v>20.4529</v>
      </c>
      <c r="H185" s="2">
        <v>42.757599999999996</v>
      </c>
      <c r="I185" s="2"/>
      <c r="J185" s="2"/>
    </row>
    <row r="186" spans="1:10">
      <c r="A186" s="128">
        <v>180</v>
      </c>
      <c r="B186" s="2">
        <f t="shared" si="2"/>
        <v>18</v>
      </c>
      <c r="C186" s="2">
        <v>50.646099999999997</v>
      </c>
      <c r="D186" s="2"/>
      <c r="E186" s="2"/>
      <c r="F186" s="2"/>
      <c r="G186" s="2"/>
      <c r="H186" s="2">
        <v>41.641399999999997</v>
      </c>
      <c r="I186" s="2"/>
      <c r="J186" s="2"/>
    </row>
    <row r="187" spans="1:10">
      <c r="A187" s="128">
        <v>181</v>
      </c>
      <c r="B187" s="2">
        <f t="shared" si="2"/>
        <v>18.100000000000001</v>
      </c>
      <c r="C187" s="2">
        <v>51.008200000000002</v>
      </c>
      <c r="D187" s="2"/>
      <c r="E187" s="2"/>
      <c r="F187" s="2"/>
      <c r="G187" s="2"/>
      <c r="H187" s="2">
        <v>44.7121</v>
      </c>
      <c r="I187" s="2"/>
      <c r="J187" s="2"/>
    </row>
    <row r="188" spans="1:10">
      <c r="A188" s="128">
        <v>182</v>
      </c>
      <c r="B188" s="2">
        <f t="shared" si="2"/>
        <v>18.2</v>
      </c>
      <c r="C188" s="2">
        <v>49.1235</v>
      </c>
      <c r="D188" s="2"/>
      <c r="E188" s="2"/>
      <c r="F188" s="2"/>
      <c r="G188" s="2"/>
      <c r="H188" s="2">
        <v>44.6111</v>
      </c>
      <c r="I188" s="2"/>
      <c r="J188" s="2"/>
    </row>
    <row r="189" spans="1:10">
      <c r="A189" s="128">
        <v>183</v>
      </c>
      <c r="B189" s="2">
        <f t="shared" si="2"/>
        <v>18.3</v>
      </c>
      <c r="C189" s="2">
        <v>48.246899999999997</v>
      </c>
      <c r="D189" s="2"/>
      <c r="E189" s="2"/>
      <c r="F189" s="2"/>
      <c r="G189" s="2"/>
      <c r="H189" s="2">
        <v>47.7273</v>
      </c>
      <c r="I189" s="2"/>
      <c r="J189" s="2"/>
    </row>
    <row r="190" spans="1:10">
      <c r="A190" s="128">
        <v>184</v>
      </c>
      <c r="B190" s="2">
        <f t="shared" si="2"/>
        <v>18.399999999999999</v>
      </c>
      <c r="C190" s="2">
        <v>48.633699999999997</v>
      </c>
      <c r="D190" s="2"/>
      <c r="E190" s="2"/>
      <c r="F190" s="2"/>
      <c r="G190" s="2"/>
      <c r="H190" s="2">
        <v>48.166699999999999</v>
      </c>
      <c r="I190" s="2"/>
      <c r="J190" s="2"/>
    </row>
    <row r="191" spans="1:10">
      <c r="A191" s="128">
        <v>185</v>
      </c>
      <c r="B191" s="2">
        <f t="shared" si="2"/>
        <v>18.5</v>
      </c>
      <c r="C191" s="2">
        <v>49.156399999999998</v>
      </c>
      <c r="D191" s="2"/>
      <c r="E191" s="2"/>
      <c r="F191" s="2"/>
      <c r="G191" s="2"/>
      <c r="H191" s="2">
        <v>45.060600000000001</v>
      </c>
      <c r="I191" s="2"/>
      <c r="J191" s="2"/>
    </row>
    <row r="192" spans="1:10">
      <c r="A192" s="128">
        <v>186</v>
      </c>
      <c r="B192" s="2">
        <f t="shared" si="2"/>
        <v>18.600000000000001</v>
      </c>
      <c r="C192" s="2">
        <v>51.823</v>
      </c>
      <c r="D192" s="2"/>
      <c r="E192" s="2"/>
      <c r="F192" s="2"/>
      <c r="G192" s="2"/>
      <c r="H192" s="2">
        <v>44</v>
      </c>
      <c r="I192" s="2"/>
      <c r="J192" s="2"/>
    </row>
    <row r="193" spans="1:10">
      <c r="A193" s="128">
        <v>187</v>
      </c>
      <c r="B193" s="2">
        <f t="shared" si="2"/>
        <v>18.7</v>
      </c>
      <c r="C193" s="2">
        <v>51.477400000000003</v>
      </c>
      <c r="D193" s="2"/>
      <c r="E193" s="2"/>
      <c r="F193" s="2"/>
      <c r="G193" s="2"/>
      <c r="H193" s="2">
        <v>43.904000000000003</v>
      </c>
      <c r="I193" s="2"/>
      <c r="J193" s="2"/>
    </row>
    <row r="194" spans="1:10">
      <c r="A194" s="128">
        <v>188</v>
      </c>
      <c r="B194" s="2">
        <f t="shared" si="2"/>
        <v>18.8</v>
      </c>
      <c r="C194" s="2">
        <v>53.168700000000001</v>
      </c>
      <c r="D194" s="2"/>
      <c r="E194" s="2"/>
      <c r="F194" s="2"/>
      <c r="G194" s="2"/>
      <c r="H194" s="2">
        <v>42.843400000000003</v>
      </c>
      <c r="I194" s="2"/>
      <c r="J194" s="2"/>
    </row>
    <row r="195" spans="1:10">
      <c r="A195" s="128">
        <v>198</v>
      </c>
      <c r="B195" s="2">
        <f t="shared" si="2"/>
        <v>19.8</v>
      </c>
      <c r="C195" s="2">
        <v>58.921799999999998</v>
      </c>
      <c r="D195" s="2"/>
      <c r="E195" s="2"/>
      <c r="F195" s="2"/>
      <c r="G195" s="2"/>
      <c r="H195" s="2">
        <v>38.469700000000003</v>
      </c>
      <c r="I195" s="2"/>
      <c r="J195" s="2"/>
    </row>
    <row r="196" spans="1:10">
      <c r="A196" s="128">
        <f>A195+1</f>
        <v>199</v>
      </c>
      <c r="B196" s="2">
        <f t="shared" si="2"/>
        <v>19.899999999999999</v>
      </c>
      <c r="C196" s="2">
        <v>57.650199999999998</v>
      </c>
      <c r="D196" s="2"/>
      <c r="E196" s="2"/>
      <c r="F196" s="2"/>
      <c r="G196" s="2"/>
      <c r="H196" s="2">
        <v>35.853499999999997</v>
      </c>
      <c r="I196" s="2"/>
      <c r="J196" s="2"/>
    </row>
    <row r="197" spans="1:10">
      <c r="A197" s="128">
        <f t="shared" ref="A197:A226" si="3">A196+1</f>
        <v>200</v>
      </c>
      <c r="B197" s="2">
        <f t="shared" si="2"/>
        <v>20</v>
      </c>
      <c r="C197" s="2">
        <v>58.609099999999998</v>
      </c>
      <c r="D197" s="2"/>
      <c r="E197" s="2"/>
      <c r="F197" s="2"/>
      <c r="G197" s="2"/>
      <c r="H197" s="2">
        <v>32.045499999999997</v>
      </c>
      <c r="I197" s="2"/>
      <c r="J197" s="2"/>
    </row>
    <row r="198" spans="1:10">
      <c r="A198" s="128">
        <f t="shared" si="3"/>
        <v>201</v>
      </c>
      <c r="B198" s="2">
        <f t="shared" si="2"/>
        <v>20.100000000000001</v>
      </c>
      <c r="C198" s="2">
        <v>61.049399999999999</v>
      </c>
      <c r="D198" s="2"/>
      <c r="E198" s="2"/>
      <c r="F198" s="2"/>
      <c r="G198" s="2"/>
      <c r="H198" s="2">
        <v>30.6111</v>
      </c>
      <c r="I198" s="2"/>
      <c r="J198" s="2"/>
    </row>
    <row r="199" spans="1:10">
      <c r="A199" s="128">
        <f t="shared" si="3"/>
        <v>202</v>
      </c>
      <c r="B199" s="2">
        <f t="shared" ref="B199:B226" si="4">A199/10</f>
        <v>20.2</v>
      </c>
      <c r="C199" s="2">
        <v>61.226300000000002</v>
      </c>
      <c r="D199" s="2"/>
      <c r="E199" s="2"/>
      <c r="F199" s="2"/>
      <c r="G199" s="2"/>
      <c r="H199" s="2">
        <v>31.843399999999999</v>
      </c>
      <c r="I199" s="2"/>
      <c r="J199" s="2"/>
    </row>
    <row r="200" spans="1:10">
      <c r="A200" s="128">
        <f t="shared" si="3"/>
        <v>203</v>
      </c>
      <c r="B200" s="2">
        <f t="shared" si="4"/>
        <v>20.3</v>
      </c>
      <c r="C200" s="2">
        <v>60.485599999999998</v>
      </c>
      <c r="D200" s="2"/>
      <c r="E200" s="2"/>
      <c r="F200" s="2"/>
      <c r="G200" s="2"/>
      <c r="H200" s="2">
        <v>31.0303</v>
      </c>
      <c r="I200" s="2"/>
      <c r="J200" s="2"/>
    </row>
    <row r="201" spans="1:10">
      <c r="A201" s="128">
        <f t="shared" si="3"/>
        <v>204</v>
      </c>
      <c r="B201" s="2">
        <f t="shared" si="4"/>
        <v>20.399999999999999</v>
      </c>
      <c r="C201" s="2">
        <v>58.695500000000003</v>
      </c>
      <c r="D201" s="2"/>
      <c r="E201" s="2"/>
      <c r="F201" s="2"/>
      <c r="G201" s="2"/>
      <c r="H201" s="2">
        <v>28.833300000000001</v>
      </c>
      <c r="I201" s="2"/>
      <c r="J201" s="2"/>
    </row>
    <row r="202" spans="1:10">
      <c r="A202" s="128">
        <f t="shared" si="3"/>
        <v>205</v>
      </c>
      <c r="B202" s="2">
        <f t="shared" si="4"/>
        <v>20.5</v>
      </c>
      <c r="C202" s="2">
        <v>61.3292</v>
      </c>
      <c r="D202" s="2"/>
      <c r="E202" s="2"/>
      <c r="F202" s="2"/>
      <c r="G202" s="2"/>
      <c r="H202" s="2">
        <v>32.848500000000001</v>
      </c>
      <c r="I202" s="2"/>
      <c r="J202" s="2"/>
    </row>
    <row r="203" spans="1:10">
      <c r="A203" s="128">
        <f t="shared" si="3"/>
        <v>206</v>
      </c>
      <c r="B203" s="2">
        <f t="shared" si="4"/>
        <v>20.6</v>
      </c>
      <c r="C203" s="2">
        <v>62.604900000000001</v>
      </c>
      <c r="D203" s="2"/>
      <c r="E203" s="2"/>
      <c r="F203" s="2"/>
      <c r="G203" s="2"/>
      <c r="H203" s="2">
        <v>30.843399999999999</v>
      </c>
      <c r="I203" s="2"/>
      <c r="J203" s="2"/>
    </row>
    <row r="204" spans="1:10">
      <c r="A204" s="128">
        <f t="shared" si="3"/>
        <v>207</v>
      </c>
      <c r="B204" s="2">
        <f t="shared" si="4"/>
        <v>20.7</v>
      </c>
      <c r="C204" s="2">
        <v>62.230499999999999</v>
      </c>
      <c r="D204" s="2"/>
      <c r="E204" s="2"/>
      <c r="F204" s="2"/>
      <c r="G204" s="2"/>
      <c r="H204" s="2">
        <v>29.277799999999999</v>
      </c>
      <c r="I204" s="2"/>
      <c r="J204" s="2"/>
    </row>
    <row r="205" spans="1:10">
      <c r="A205" s="128">
        <f t="shared" si="3"/>
        <v>208</v>
      </c>
      <c r="B205" s="2">
        <f t="shared" si="4"/>
        <v>20.8</v>
      </c>
      <c r="C205" s="2">
        <v>64.777799999999999</v>
      </c>
      <c r="D205" s="2"/>
      <c r="E205" s="2"/>
      <c r="F205" s="2"/>
      <c r="G205" s="2"/>
      <c r="H205" s="2">
        <v>26.843399999999999</v>
      </c>
      <c r="I205" s="2"/>
      <c r="J205" s="2"/>
    </row>
    <row r="206" spans="1:10">
      <c r="A206" s="128">
        <f t="shared" si="3"/>
        <v>209</v>
      </c>
      <c r="B206" s="2">
        <f t="shared" si="4"/>
        <v>20.9</v>
      </c>
      <c r="C206" s="2">
        <v>65.481499999999997</v>
      </c>
      <c r="D206" s="2"/>
      <c r="E206" s="2"/>
      <c r="F206" s="2"/>
      <c r="G206" s="2"/>
      <c r="H206" s="2">
        <v>26.878799999999998</v>
      </c>
      <c r="I206" s="2"/>
      <c r="J206" s="2"/>
    </row>
    <row r="207" spans="1:10">
      <c r="A207" s="128">
        <f t="shared" si="3"/>
        <v>210</v>
      </c>
      <c r="B207" s="2">
        <f t="shared" si="4"/>
        <v>21</v>
      </c>
      <c r="C207" s="2">
        <v>63.637900000000002</v>
      </c>
      <c r="D207" s="2"/>
      <c r="E207" s="2"/>
      <c r="F207" s="2"/>
      <c r="G207" s="2"/>
      <c r="H207" s="2">
        <v>26.222200000000001</v>
      </c>
      <c r="I207" s="2"/>
      <c r="J207" s="2"/>
    </row>
    <row r="208" spans="1:10">
      <c r="A208" s="128">
        <f t="shared" si="3"/>
        <v>211</v>
      </c>
      <c r="B208" s="2">
        <f t="shared" si="4"/>
        <v>21.1</v>
      </c>
      <c r="C208" s="2">
        <v>64.469099999999997</v>
      </c>
      <c r="D208" s="2"/>
      <c r="E208" s="2"/>
      <c r="F208" s="2"/>
      <c r="G208" s="2"/>
      <c r="H208" s="2">
        <v>25.6465</v>
      </c>
      <c r="I208" s="2"/>
      <c r="J208" s="2"/>
    </row>
    <row r="209" spans="1:10">
      <c r="A209" s="128">
        <f t="shared" si="3"/>
        <v>212</v>
      </c>
      <c r="B209" s="2">
        <f t="shared" si="4"/>
        <v>21.2</v>
      </c>
      <c r="C209" s="2">
        <v>61.345700000000001</v>
      </c>
      <c r="D209" s="2"/>
      <c r="E209" s="2"/>
      <c r="F209" s="2"/>
      <c r="G209" s="2"/>
      <c r="H209" s="2">
        <v>24.363600000000002</v>
      </c>
      <c r="I209" s="2"/>
      <c r="J209" s="2"/>
    </row>
    <row r="210" spans="1:10">
      <c r="A210" s="128">
        <f t="shared" si="3"/>
        <v>213</v>
      </c>
      <c r="B210" s="2">
        <f t="shared" si="4"/>
        <v>21.3</v>
      </c>
      <c r="C210" s="2">
        <v>58.613199999999999</v>
      </c>
      <c r="D210" s="2"/>
      <c r="E210" s="2"/>
      <c r="F210" s="2"/>
      <c r="G210" s="2"/>
      <c r="H210" s="2">
        <v>24.782800000000002</v>
      </c>
      <c r="I210" s="2"/>
      <c r="J210" s="2"/>
    </row>
    <row r="211" spans="1:10">
      <c r="A211" s="128">
        <f t="shared" si="3"/>
        <v>214</v>
      </c>
      <c r="B211" s="2">
        <f t="shared" si="4"/>
        <v>21.4</v>
      </c>
      <c r="C211" s="2">
        <v>56.304499999999997</v>
      </c>
      <c r="D211" s="2"/>
      <c r="E211" s="2"/>
      <c r="F211" s="2"/>
      <c r="G211" s="2"/>
      <c r="H211" s="2">
        <v>22.096</v>
      </c>
      <c r="I211" s="2"/>
      <c r="J211" s="2"/>
    </row>
    <row r="212" spans="1:10">
      <c r="A212" s="128">
        <f t="shared" si="3"/>
        <v>215</v>
      </c>
      <c r="B212" s="2">
        <f t="shared" si="4"/>
        <v>21.5</v>
      </c>
      <c r="C212" s="2">
        <v>51.045299999999997</v>
      </c>
      <c r="D212" s="2"/>
      <c r="E212" s="2"/>
      <c r="F212" s="2"/>
      <c r="G212" s="2"/>
      <c r="H212" s="2">
        <v>22.474699999999999</v>
      </c>
      <c r="I212" s="2"/>
      <c r="J212" s="2"/>
    </row>
    <row r="213" spans="1:10">
      <c r="A213" s="128">
        <f t="shared" si="3"/>
        <v>216</v>
      </c>
      <c r="B213" s="2">
        <f t="shared" si="4"/>
        <v>21.6</v>
      </c>
      <c r="C213" s="2">
        <v>44.238700000000001</v>
      </c>
      <c r="D213" s="2"/>
      <c r="E213" s="2"/>
      <c r="F213" s="2"/>
      <c r="G213" s="2"/>
      <c r="H213" s="2">
        <v>18.777799999999999</v>
      </c>
      <c r="I213" s="2"/>
      <c r="J213" s="2"/>
    </row>
    <row r="214" spans="1:10">
      <c r="A214" s="128">
        <f t="shared" si="3"/>
        <v>217</v>
      </c>
      <c r="B214" s="2">
        <f t="shared" si="4"/>
        <v>21.7</v>
      </c>
      <c r="C214" s="2">
        <v>39.5062</v>
      </c>
      <c r="D214" s="2"/>
      <c r="E214" s="2"/>
      <c r="F214" s="2"/>
      <c r="G214" s="2"/>
      <c r="H214" s="2">
        <v>18.717199999999998</v>
      </c>
      <c r="I214" s="2"/>
      <c r="J214" s="2"/>
    </row>
    <row r="215" spans="1:10">
      <c r="A215" s="128">
        <f t="shared" si="3"/>
        <v>218</v>
      </c>
      <c r="B215" s="2">
        <f t="shared" si="4"/>
        <v>21.8</v>
      </c>
      <c r="C215" s="2">
        <v>35.411499999999997</v>
      </c>
      <c r="D215" s="2"/>
      <c r="E215" s="2"/>
      <c r="F215" s="2"/>
      <c r="G215" s="2"/>
      <c r="H215" s="2">
        <v>20.252500000000001</v>
      </c>
      <c r="I215" s="2"/>
      <c r="J215" s="2"/>
    </row>
    <row r="216" spans="1:10">
      <c r="A216" s="128">
        <f t="shared" si="3"/>
        <v>219</v>
      </c>
      <c r="B216" s="2">
        <f t="shared" si="4"/>
        <v>21.9</v>
      </c>
      <c r="C216" s="2">
        <v>31.942399999999999</v>
      </c>
      <c r="D216" s="2"/>
      <c r="E216" s="2"/>
      <c r="F216" s="2"/>
      <c r="G216" s="2"/>
      <c r="H216" s="2">
        <v>18.454499999999999</v>
      </c>
      <c r="I216" s="2"/>
      <c r="J216" s="2"/>
    </row>
    <row r="217" spans="1:10">
      <c r="A217" s="128">
        <f t="shared" si="3"/>
        <v>220</v>
      </c>
      <c r="B217" s="2">
        <f t="shared" si="4"/>
        <v>22</v>
      </c>
      <c r="C217" s="2">
        <v>26.4815</v>
      </c>
      <c r="D217" s="2"/>
      <c r="E217" s="2"/>
      <c r="F217" s="2"/>
      <c r="G217" s="2"/>
      <c r="H217" s="2">
        <v>16.666699999999999</v>
      </c>
      <c r="I217" s="2"/>
      <c r="J217" s="2"/>
    </row>
    <row r="218" spans="1:10">
      <c r="A218" s="128">
        <f t="shared" si="3"/>
        <v>221</v>
      </c>
      <c r="B218" s="2">
        <f t="shared" si="4"/>
        <v>22.1</v>
      </c>
      <c r="C218" s="2">
        <v>25.880700000000001</v>
      </c>
      <c r="D218" s="2"/>
      <c r="E218" s="2"/>
      <c r="F218" s="2"/>
      <c r="G218" s="2"/>
      <c r="H218" s="2">
        <v>16.4192</v>
      </c>
      <c r="I218" s="2"/>
      <c r="J218" s="2"/>
    </row>
    <row r="219" spans="1:10">
      <c r="A219" s="128">
        <f t="shared" si="3"/>
        <v>222</v>
      </c>
      <c r="B219" s="2">
        <f t="shared" si="4"/>
        <v>22.2</v>
      </c>
      <c r="C219" s="2">
        <v>20.909500000000001</v>
      </c>
      <c r="D219" s="2"/>
      <c r="E219" s="2"/>
      <c r="F219" s="2"/>
      <c r="G219" s="2"/>
      <c r="H219" s="2">
        <v>16.393899999999999</v>
      </c>
      <c r="I219" s="2"/>
      <c r="J219" s="2"/>
    </row>
    <row r="220" spans="1:10">
      <c r="A220" s="128">
        <f t="shared" si="3"/>
        <v>223</v>
      </c>
      <c r="B220" s="2">
        <f t="shared" si="4"/>
        <v>22.3</v>
      </c>
      <c r="C220" s="2">
        <v>17.6996</v>
      </c>
      <c r="D220" s="2"/>
      <c r="E220" s="2"/>
      <c r="F220" s="2"/>
      <c r="G220" s="2"/>
      <c r="H220" s="2">
        <v>15.535399999999999</v>
      </c>
      <c r="I220" s="2"/>
      <c r="J220" s="2"/>
    </row>
    <row r="221" spans="1:10">
      <c r="A221" s="128">
        <f t="shared" si="3"/>
        <v>224</v>
      </c>
      <c r="B221" s="2">
        <f t="shared" si="4"/>
        <v>22.4</v>
      </c>
      <c r="C221" s="2">
        <v>16.6708</v>
      </c>
      <c r="D221" s="2"/>
      <c r="E221" s="2"/>
      <c r="F221" s="2"/>
      <c r="G221" s="2"/>
      <c r="H221" s="2">
        <v>11.762600000000001</v>
      </c>
      <c r="I221" s="2"/>
      <c r="J221" s="2"/>
    </row>
    <row r="222" spans="1:10">
      <c r="A222" s="128">
        <f t="shared" si="3"/>
        <v>225</v>
      </c>
      <c r="B222" s="2">
        <f t="shared" si="4"/>
        <v>22.5</v>
      </c>
      <c r="C222" s="2">
        <v>14.263400000000001</v>
      </c>
      <c r="D222" s="2"/>
      <c r="E222" s="2"/>
      <c r="F222" s="2"/>
      <c r="G222" s="2"/>
      <c r="H222" s="2">
        <v>11.4697</v>
      </c>
      <c r="I222" s="2"/>
      <c r="J222" s="2"/>
    </row>
    <row r="223" spans="1:10">
      <c r="A223" s="128">
        <f t="shared" si="3"/>
        <v>226</v>
      </c>
      <c r="B223" s="2">
        <f t="shared" si="4"/>
        <v>22.6</v>
      </c>
      <c r="C223" s="2">
        <v>12.6091</v>
      </c>
      <c r="D223" s="2"/>
      <c r="E223" s="2"/>
      <c r="F223" s="2"/>
      <c r="G223" s="2"/>
      <c r="H223" s="2">
        <v>12.666700000000001</v>
      </c>
      <c r="I223" s="2"/>
      <c r="J223" s="2"/>
    </row>
    <row r="224" spans="1:10">
      <c r="A224" s="128">
        <f t="shared" si="3"/>
        <v>227</v>
      </c>
      <c r="B224" s="2">
        <f t="shared" si="4"/>
        <v>22.7</v>
      </c>
      <c r="C224" s="2"/>
      <c r="D224" s="2"/>
      <c r="E224" s="2"/>
      <c r="F224" s="2"/>
      <c r="G224" s="2"/>
      <c r="H224" s="2">
        <v>11.7677</v>
      </c>
      <c r="I224" s="2"/>
      <c r="J224" s="2"/>
    </row>
    <row r="225" spans="1:10">
      <c r="A225" s="128">
        <f t="shared" si="3"/>
        <v>228</v>
      </c>
      <c r="B225" s="2">
        <f t="shared" si="4"/>
        <v>22.8</v>
      </c>
      <c r="C225" s="2"/>
      <c r="D225" s="2"/>
      <c r="E225" s="2"/>
      <c r="F225" s="2"/>
      <c r="G225" s="2"/>
      <c r="H225" s="2">
        <v>9.6464999999999996</v>
      </c>
      <c r="I225" s="2"/>
      <c r="J225" s="2"/>
    </row>
    <row r="226" spans="1:10">
      <c r="A226" s="128">
        <f t="shared" si="3"/>
        <v>229</v>
      </c>
      <c r="B226" s="2">
        <f t="shared" si="4"/>
        <v>22.9</v>
      </c>
      <c r="C226" s="2"/>
      <c r="D226" s="2"/>
      <c r="E226" s="2"/>
      <c r="F226" s="2"/>
      <c r="G226" s="2"/>
      <c r="H226" s="2">
        <v>5.1717000000000004</v>
      </c>
      <c r="I226" s="2"/>
      <c r="J226" s="2"/>
    </row>
  </sheetData>
  <mergeCells count="4">
    <mergeCell ref="C4:F4"/>
    <mergeCell ref="C3:I3"/>
    <mergeCell ref="B2:I2"/>
    <mergeCell ref="G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0089-0875-0F40-9A82-5477A2C875BD}">
  <dimension ref="C3:I17"/>
  <sheetViews>
    <sheetView workbookViewId="0">
      <selection activeCell="C4" sqref="C4:D4"/>
    </sheetView>
  </sheetViews>
  <sheetFormatPr baseColWidth="10" defaultRowHeight="16"/>
  <cols>
    <col min="3" max="3" width="16.6640625" customWidth="1"/>
    <col min="4" max="4" width="15.33203125" customWidth="1"/>
  </cols>
  <sheetData>
    <row r="3" spans="3:9" ht="53" customHeight="1">
      <c r="C3" s="172" t="s">
        <v>212</v>
      </c>
      <c r="D3" s="172"/>
    </row>
    <row r="4" spans="3:9" ht="32" customHeight="1">
      <c r="C4" s="171" t="s">
        <v>150</v>
      </c>
      <c r="D4" s="171"/>
      <c r="E4" s="6"/>
      <c r="F4" s="6"/>
      <c r="G4" s="6"/>
      <c r="H4" s="6"/>
      <c r="I4" s="6"/>
    </row>
    <row r="5" spans="3:9">
      <c r="C5" s="167" t="s">
        <v>153</v>
      </c>
      <c r="D5" s="167"/>
      <c r="E5" s="6"/>
      <c r="F5" s="6"/>
      <c r="G5" s="6"/>
      <c r="H5" s="6"/>
      <c r="I5" s="6"/>
    </row>
    <row r="6" spans="3:9">
      <c r="C6" s="4" t="s">
        <v>8</v>
      </c>
      <c r="D6" s="4" t="s">
        <v>9</v>
      </c>
    </row>
    <row r="7" spans="3:9">
      <c r="C7" s="2">
        <v>3.48E-4</v>
      </c>
      <c r="D7" s="2">
        <v>2.79E-6</v>
      </c>
    </row>
    <row r="8" spans="3:9">
      <c r="C8" s="2">
        <v>5.4799999999999998E-4</v>
      </c>
      <c r="D8" s="2">
        <v>4.8400000000000002E-6</v>
      </c>
    </row>
    <row r="9" spans="3:9">
      <c r="C9" s="2">
        <v>8.8599999999999996E-4</v>
      </c>
      <c r="D9" s="2">
        <v>1.5400000000000001E-6</v>
      </c>
      <c r="E9" s="5"/>
    </row>
    <row r="10" spans="3:9">
      <c r="C10" s="2">
        <v>1.9799999999999999E-4</v>
      </c>
      <c r="D10" s="2">
        <v>5.6700000000000001E-4</v>
      </c>
    </row>
    <row r="11" spans="3:9">
      <c r="C11" s="2">
        <v>2.4699999999999999E-4</v>
      </c>
      <c r="D11" s="2">
        <v>2.8200000000000002E-4</v>
      </c>
    </row>
    <row r="12" spans="3:9">
      <c r="C12" s="2">
        <v>2.14E-4</v>
      </c>
      <c r="D12" s="2">
        <v>4.2299999999999998E-4</v>
      </c>
    </row>
    <row r="13" spans="3:9">
      <c r="C13" s="2">
        <v>5.4799999999999998E-4</v>
      </c>
      <c r="D13" s="2">
        <v>6.3000000000000003E-4</v>
      </c>
    </row>
    <row r="14" spans="3:9">
      <c r="C14" s="2">
        <v>3.5500000000000001E-4</v>
      </c>
      <c r="D14" s="2">
        <v>1.48E-3</v>
      </c>
    </row>
    <row r="15" spans="3:9">
      <c r="C15" s="2"/>
      <c r="D15" s="2">
        <v>3.3000000000000003E-5</v>
      </c>
    </row>
    <row r="16" spans="3:9">
      <c r="C16" s="2"/>
      <c r="D16" s="2">
        <v>3.5399999999999999E-4</v>
      </c>
    </row>
    <row r="17" spans="3:4">
      <c r="C17" s="2"/>
      <c r="D17" s="2">
        <v>3.18E-6</v>
      </c>
    </row>
  </sheetData>
  <mergeCells count="3">
    <mergeCell ref="C5:D5"/>
    <mergeCell ref="C4:D4"/>
    <mergeCell ref="C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18F8-DEA9-E246-B1E1-6BBFB219C199}">
  <dimension ref="B2:C14"/>
  <sheetViews>
    <sheetView workbookViewId="0">
      <selection activeCell="G7" sqref="G7"/>
    </sheetView>
  </sheetViews>
  <sheetFormatPr baseColWidth="10" defaultRowHeight="16"/>
  <cols>
    <col min="2" max="2" width="17.1640625" customWidth="1"/>
    <col min="3" max="3" width="16" customWidth="1"/>
  </cols>
  <sheetData>
    <row r="2" spans="2:3" ht="22" customHeight="1">
      <c r="B2" s="129"/>
      <c r="C2" s="129"/>
    </row>
    <row r="3" spans="2:3" ht="30" customHeight="1">
      <c r="B3" s="173" t="s">
        <v>150</v>
      </c>
      <c r="C3" s="173"/>
    </row>
    <row r="4" spans="2:3">
      <c r="B4" s="174" t="s">
        <v>5</v>
      </c>
      <c r="C4" s="174"/>
    </row>
    <row r="5" spans="2:3">
      <c r="B5" s="43" t="s">
        <v>154</v>
      </c>
      <c r="C5" s="43" t="s">
        <v>0</v>
      </c>
    </row>
    <row r="6" spans="2:3">
      <c r="B6" s="54">
        <v>3.84</v>
      </c>
      <c r="C6" s="54">
        <v>5.28</v>
      </c>
    </row>
    <row r="7" spans="2:3">
      <c r="B7" s="54">
        <v>4.47</v>
      </c>
      <c r="C7" s="54">
        <v>4.5199999999999996</v>
      </c>
    </row>
    <row r="8" spans="2:3">
      <c r="B8" s="54">
        <v>4.55</v>
      </c>
      <c r="C8" s="54">
        <v>5.57</v>
      </c>
    </row>
    <row r="9" spans="2:3">
      <c r="B9" s="54">
        <v>4.3</v>
      </c>
      <c r="C9" s="54">
        <v>4.99</v>
      </c>
    </row>
    <row r="10" spans="2:3">
      <c r="B10" s="54">
        <v>4.49</v>
      </c>
      <c r="C10" s="54">
        <v>4.78</v>
      </c>
    </row>
    <row r="11" spans="2:3">
      <c r="B11" s="54">
        <v>0.999</v>
      </c>
      <c r="C11" s="54">
        <v>1.41</v>
      </c>
    </row>
    <row r="12" spans="2:3">
      <c r="B12" s="54">
        <v>0.94199999999999995</v>
      </c>
      <c r="C12" s="54">
        <v>1.08</v>
      </c>
    </row>
    <row r="13" spans="2:3">
      <c r="B13" s="54">
        <v>1.05</v>
      </c>
      <c r="C13" s="54">
        <v>1.23</v>
      </c>
    </row>
    <row r="14" spans="2:3">
      <c r="B14" s="54">
        <v>1.2</v>
      </c>
      <c r="C14" s="54">
        <v>1.1000000000000001</v>
      </c>
    </row>
  </sheetData>
  <mergeCells count="2">
    <mergeCell ref="B3:C3"/>
    <mergeCell ref="B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1452-BE82-BF4A-ACDA-82650FC80FD6}">
  <dimension ref="B2:C10"/>
  <sheetViews>
    <sheetView workbookViewId="0">
      <selection activeCell="B5" sqref="B5:C10"/>
    </sheetView>
  </sheetViews>
  <sheetFormatPr baseColWidth="10" defaultRowHeight="16"/>
  <cols>
    <col min="3" max="3" width="12.83203125" customWidth="1"/>
  </cols>
  <sheetData>
    <row r="2" spans="2:3" ht="31" customHeight="1">
      <c r="B2" s="175" t="s">
        <v>150</v>
      </c>
      <c r="C2" s="175"/>
    </row>
    <row r="3" spans="2:3">
      <c r="B3" s="174" t="s">
        <v>155</v>
      </c>
      <c r="C3" s="174"/>
    </row>
    <row r="4" spans="2:3">
      <c r="B4" s="43" t="s">
        <v>46</v>
      </c>
      <c r="C4" s="43" t="s">
        <v>3</v>
      </c>
    </row>
    <row r="5" spans="2:3">
      <c r="B5" s="54">
        <v>1.42</v>
      </c>
      <c r="C5" s="54">
        <v>2.17</v>
      </c>
    </row>
    <row r="6" spans="2:3">
      <c r="B6" s="54">
        <v>2.31</v>
      </c>
      <c r="C6" s="54">
        <v>2.36</v>
      </c>
    </row>
    <row r="7" spans="2:3">
      <c r="B7" s="54">
        <v>1.94</v>
      </c>
      <c r="C7" s="54">
        <v>2.31</v>
      </c>
    </row>
    <row r="8" spans="2:3">
      <c r="B8" s="54">
        <v>1.81</v>
      </c>
      <c r="C8" s="54">
        <v>3.6</v>
      </c>
    </row>
    <row r="9" spans="2:3">
      <c r="B9" s="54">
        <v>1.4</v>
      </c>
      <c r="C9" s="54">
        <v>4.09</v>
      </c>
    </row>
    <row r="10" spans="2:3">
      <c r="B10" s="54">
        <v>1.83</v>
      </c>
      <c r="C10" s="54">
        <v>3.01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2A3B6-2E26-AF4E-AB5B-156938F5DF02}">
  <dimension ref="B2:C9"/>
  <sheetViews>
    <sheetView workbookViewId="0">
      <selection activeCell="B2" sqref="B2:C4"/>
    </sheetView>
  </sheetViews>
  <sheetFormatPr baseColWidth="10" defaultRowHeight="16"/>
  <cols>
    <col min="3" max="3" width="12.6640625" customWidth="1"/>
  </cols>
  <sheetData>
    <row r="2" spans="2:3" ht="47" customHeight="1">
      <c r="B2" s="175" t="s">
        <v>150</v>
      </c>
      <c r="C2" s="175"/>
    </row>
    <row r="3" spans="2:3" ht="23" customHeight="1">
      <c r="B3" s="174" t="s">
        <v>156</v>
      </c>
      <c r="C3" s="174"/>
    </row>
    <row r="4" spans="2:3">
      <c r="B4" s="43" t="s">
        <v>46</v>
      </c>
      <c r="C4" s="43" t="s">
        <v>3</v>
      </c>
    </row>
    <row r="5" spans="2:3">
      <c r="B5" s="54">
        <v>2.33</v>
      </c>
      <c r="C5" s="54">
        <v>4.4000000000000004</v>
      </c>
    </row>
    <row r="6" spans="2:3">
      <c r="B6" s="54">
        <v>3.33</v>
      </c>
      <c r="C6" s="54">
        <v>4.45</v>
      </c>
    </row>
    <row r="7" spans="2:3">
      <c r="B7" s="54">
        <v>2.27</v>
      </c>
      <c r="C7" s="54">
        <v>5.24</v>
      </c>
    </row>
    <row r="8" spans="2:3">
      <c r="B8" s="54">
        <v>1.57</v>
      </c>
      <c r="C8" s="54">
        <v>3.23</v>
      </c>
    </row>
    <row r="9" spans="2:3">
      <c r="B9" s="54">
        <v>1.94</v>
      </c>
      <c r="C9" s="54">
        <v>4.33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33CD-FCBA-0C4F-A243-B1AB5D8A53B8}">
  <dimension ref="B2:E13"/>
  <sheetViews>
    <sheetView workbookViewId="0">
      <selection activeCell="B2" sqref="B2:C2"/>
    </sheetView>
  </sheetViews>
  <sheetFormatPr baseColWidth="10" defaultRowHeight="16"/>
  <cols>
    <col min="2" max="2" width="15" customWidth="1"/>
    <col min="3" max="3" width="14.83203125" customWidth="1"/>
  </cols>
  <sheetData>
    <row r="2" spans="2:5" ht="52" customHeight="1">
      <c r="B2" s="175" t="s">
        <v>150</v>
      </c>
      <c r="C2" s="175"/>
    </row>
    <row r="3" spans="2:5" s="70" customFormat="1" ht="31">
      <c r="B3" s="63" t="s">
        <v>157</v>
      </c>
      <c r="C3" s="63" t="s">
        <v>156</v>
      </c>
    </row>
    <row r="4" spans="2:5">
      <c r="B4" s="2">
        <v>216</v>
      </c>
      <c r="C4" s="2">
        <v>299</v>
      </c>
    </row>
    <row r="5" spans="2:5">
      <c r="B5" s="2">
        <v>180</v>
      </c>
      <c r="C5" s="2">
        <v>222</v>
      </c>
    </row>
    <row r="6" spans="2:5">
      <c r="B6" s="2">
        <v>186</v>
      </c>
      <c r="C6" s="2">
        <v>662</v>
      </c>
    </row>
    <row r="7" spans="2:5">
      <c r="B7" s="2">
        <v>181</v>
      </c>
      <c r="C7" s="2">
        <v>230</v>
      </c>
    </row>
    <row r="8" spans="2:5">
      <c r="B8" s="2">
        <v>162</v>
      </c>
      <c r="C8" s="2">
        <v>188</v>
      </c>
    </row>
    <row r="9" spans="2:5">
      <c r="B9" s="2">
        <v>301</v>
      </c>
      <c r="C9" s="2">
        <v>168</v>
      </c>
    </row>
    <row r="10" spans="2:5">
      <c r="B10" s="2">
        <v>222</v>
      </c>
      <c r="C10" s="2">
        <v>181</v>
      </c>
    </row>
    <row r="11" spans="2:5">
      <c r="B11" s="2">
        <v>265</v>
      </c>
      <c r="C11" s="2">
        <v>200</v>
      </c>
    </row>
    <row r="12" spans="2:5">
      <c r="B12" s="2">
        <v>130</v>
      </c>
      <c r="C12" s="2">
        <v>217</v>
      </c>
    </row>
    <row r="13" spans="2:5">
      <c r="D13" s="2"/>
      <c r="E13" s="2"/>
    </row>
  </sheetData>
  <mergeCells count="1">
    <mergeCell ref="B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8BB9-CFBA-5A41-8502-2489603693E8}">
  <dimension ref="B2:C10"/>
  <sheetViews>
    <sheetView workbookViewId="0">
      <selection activeCell="D3" sqref="D3"/>
    </sheetView>
  </sheetViews>
  <sheetFormatPr baseColWidth="10" defaultRowHeight="16"/>
  <cols>
    <col min="2" max="2" width="7.83203125" customWidth="1"/>
    <col min="3" max="3" width="20.1640625" customWidth="1"/>
  </cols>
  <sheetData>
    <row r="2" spans="2:3" ht="43" customHeight="1">
      <c r="B2" s="176" t="s">
        <v>219</v>
      </c>
      <c r="C2" s="176"/>
    </row>
    <row r="3" spans="2:3">
      <c r="C3" s="4" t="s">
        <v>158</v>
      </c>
    </row>
    <row r="4" spans="2:3">
      <c r="C4" s="7" t="s">
        <v>22</v>
      </c>
    </row>
    <row r="5" spans="2:3">
      <c r="B5" t="s">
        <v>16</v>
      </c>
      <c r="C5" s="2">
        <v>6</v>
      </c>
    </row>
    <row r="6" spans="2:3">
      <c r="B6" t="s">
        <v>14</v>
      </c>
      <c r="C6" s="2">
        <v>6</v>
      </c>
    </row>
    <row r="7" spans="2:3">
      <c r="B7" t="s">
        <v>15</v>
      </c>
      <c r="C7" s="2">
        <v>5</v>
      </c>
    </row>
    <row r="8" spans="2:3">
      <c r="B8" t="s">
        <v>17</v>
      </c>
      <c r="C8" s="2">
        <v>5</v>
      </c>
    </row>
    <row r="9" spans="2:3">
      <c r="B9" t="s">
        <v>23</v>
      </c>
      <c r="C9" s="2">
        <v>7</v>
      </c>
    </row>
    <row r="10" spans="2:3">
      <c r="B10" t="s">
        <v>24</v>
      </c>
      <c r="C10" s="2">
        <v>6.5</v>
      </c>
    </row>
  </sheetData>
  <dataConsolidate/>
  <mergeCells count="1">
    <mergeCell ref="B2:C2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6E7B-D70E-0642-8C32-53099197F5E6}">
  <dimension ref="B2:K50"/>
  <sheetViews>
    <sheetView workbookViewId="0">
      <selection activeCell="D41" sqref="D41"/>
    </sheetView>
  </sheetViews>
  <sheetFormatPr baseColWidth="10" defaultRowHeight="16"/>
  <cols>
    <col min="3" max="3" width="13.6640625" customWidth="1"/>
    <col min="4" max="4" width="9.33203125" customWidth="1"/>
    <col min="5" max="5" width="13.33203125" customWidth="1"/>
    <col min="6" max="6" width="9.83203125" customWidth="1"/>
    <col min="7" max="7" width="9.33203125" customWidth="1"/>
    <col min="8" max="8" width="13.5" customWidth="1"/>
    <col min="9" max="9" width="11.1640625" customWidth="1"/>
    <col min="10" max="10" width="8.33203125" customWidth="1"/>
    <col min="11" max="11" width="16.33203125" customWidth="1"/>
    <col min="12" max="12" width="28.6640625" customWidth="1"/>
  </cols>
  <sheetData>
    <row r="2" spans="2:10">
      <c r="D2" s="5"/>
      <c r="E2" s="5"/>
      <c r="F2" s="5"/>
      <c r="G2" s="5"/>
      <c r="H2" s="5"/>
      <c r="I2" s="5"/>
    </row>
    <row r="3" spans="2:10" ht="32" customHeight="1">
      <c r="B3" s="95" t="s">
        <v>206</v>
      </c>
      <c r="C3" s="95" t="s">
        <v>274</v>
      </c>
      <c r="D3" s="95" t="s">
        <v>207</v>
      </c>
      <c r="E3" s="95" t="s">
        <v>208</v>
      </c>
      <c r="F3" s="95"/>
      <c r="G3" s="95" t="s">
        <v>206</v>
      </c>
      <c r="H3" s="95" t="s">
        <v>274</v>
      </c>
      <c r="I3" s="95" t="s">
        <v>207</v>
      </c>
      <c r="J3" s="95" t="s">
        <v>208</v>
      </c>
    </row>
    <row r="4" spans="2:10">
      <c r="B4" s="54" t="s">
        <v>46</v>
      </c>
      <c r="C4" s="54">
        <v>5.4960000000000004</v>
      </c>
      <c r="D4" s="54">
        <v>95.56</v>
      </c>
      <c r="E4" s="54">
        <f>180+D4</f>
        <v>275.56</v>
      </c>
      <c r="F4" s="54"/>
      <c r="G4" s="54" t="s">
        <v>40</v>
      </c>
      <c r="H4" s="54">
        <v>0.52100000000000002</v>
      </c>
      <c r="I4" s="161">
        <v>63.4</v>
      </c>
      <c r="J4" s="54">
        <f>I4</f>
        <v>63.4</v>
      </c>
    </row>
    <row r="5" spans="2:10">
      <c r="B5" s="54" t="s">
        <v>46</v>
      </c>
      <c r="C5" s="54">
        <v>4.53</v>
      </c>
      <c r="D5" s="54">
        <v>104.03</v>
      </c>
      <c r="E5" s="54">
        <f>180+D5</f>
        <v>284.02999999999997</v>
      </c>
      <c r="F5" s="54"/>
      <c r="G5" s="54" t="s">
        <v>40</v>
      </c>
      <c r="H5" s="54">
        <v>1.69</v>
      </c>
      <c r="I5" s="161">
        <v>87.2</v>
      </c>
      <c r="J5" s="54">
        <f t="shared" ref="J5:J27" si="0">I5</f>
        <v>87.2</v>
      </c>
    </row>
    <row r="6" spans="2:10">
      <c r="B6" s="54" t="s">
        <v>46</v>
      </c>
      <c r="C6" s="54">
        <v>9.94</v>
      </c>
      <c r="D6" s="54">
        <v>95.653999999999996</v>
      </c>
      <c r="E6" s="54">
        <f t="shared" ref="E6:E37" si="1">180+D6</f>
        <v>275.654</v>
      </c>
      <c r="F6" s="54"/>
      <c r="G6" s="54" t="s">
        <v>40</v>
      </c>
      <c r="H6" s="164">
        <v>0.93500000000000005</v>
      </c>
      <c r="I6" s="159">
        <v>72.14</v>
      </c>
      <c r="J6" s="54">
        <f t="shared" si="0"/>
        <v>72.14</v>
      </c>
    </row>
    <row r="7" spans="2:10">
      <c r="B7" s="54" t="s">
        <v>46</v>
      </c>
      <c r="C7" s="54">
        <v>4.9800000000000004</v>
      </c>
      <c r="D7" s="54">
        <v>96</v>
      </c>
      <c r="E7" s="54">
        <f t="shared" si="1"/>
        <v>276</v>
      </c>
      <c r="F7" s="54"/>
      <c r="G7" s="54" t="s">
        <v>40</v>
      </c>
      <c r="H7" s="164">
        <v>0.57099999999999995</v>
      </c>
      <c r="I7" s="159">
        <v>82.234999999999999</v>
      </c>
      <c r="J7" s="54">
        <f t="shared" si="0"/>
        <v>82.234999999999999</v>
      </c>
    </row>
    <row r="8" spans="2:10">
      <c r="B8" s="54" t="s">
        <v>46</v>
      </c>
      <c r="C8" s="54">
        <v>4.32</v>
      </c>
      <c r="D8" s="54">
        <v>82.405000000000001</v>
      </c>
      <c r="E8" s="54">
        <f t="shared" si="1"/>
        <v>262.40499999999997</v>
      </c>
      <c r="F8" s="54"/>
      <c r="G8" s="54" t="s">
        <v>40</v>
      </c>
      <c r="H8" s="164">
        <v>0.89800000000000002</v>
      </c>
      <c r="I8" s="159">
        <v>85.656999999999996</v>
      </c>
      <c r="J8" s="54">
        <f t="shared" si="0"/>
        <v>85.656999999999996</v>
      </c>
    </row>
    <row r="9" spans="2:10">
      <c r="B9" s="54" t="s">
        <v>46</v>
      </c>
      <c r="C9" s="54">
        <v>4.58</v>
      </c>
      <c r="D9" s="54">
        <v>89.132000000000005</v>
      </c>
      <c r="E9" s="54">
        <f t="shared" si="1"/>
        <v>269.13200000000001</v>
      </c>
      <c r="F9" s="54"/>
      <c r="G9" s="54" t="s">
        <v>40</v>
      </c>
      <c r="H9" s="164">
        <v>1.2110000000000001</v>
      </c>
      <c r="I9" s="159">
        <v>81.158000000000001</v>
      </c>
      <c r="J9" s="54">
        <f t="shared" si="0"/>
        <v>81.158000000000001</v>
      </c>
    </row>
    <row r="10" spans="2:10">
      <c r="B10" s="54" t="s">
        <v>46</v>
      </c>
      <c r="C10" s="54">
        <v>4.2480000000000002</v>
      </c>
      <c r="D10" s="54">
        <v>84.8</v>
      </c>
      <c r="E10" s="54">
        <f t="shared" si="1"/>
        <v>264.8</v>
      </c>
      <c r="F10" s="54"/>
      <c r="G10" s="54" t="s">
        <v>40</v>
      </c>
      <c r="H10" s="165">
        <v>1.1519999999999999</v>
      </c>
      <c r="I10" s="159">
        <v>81.298000000000002</v>
      </c>
      <c r="J10" s="54">
        <f t="shared" si="0"/>
        <v>81.298000000000002</v>
      </c>
    </row>
    <row r="11" spans="2:10">
      <c r="B11" s="54" t="s">
        <v>46</v>
      </c>
      <c r="C11" s="54">
        <v>1.8360000000000001</v>
      </c>
      <c r="D11" s="54">
        <v>119.92</v>
      </c>
      <c r="E11" s="54">
        <f t="shared" si="1"/>
        <v>299.92</v>
      </c>
      <c r="F11" s="54"/>
      <c r="G11" s="54" t="s">
        <v>40</v>
      </c>
      <c r="H11" s="159">
        <v>1.165</v>
      </c>
      <c r="I11" s="159">
        <v>71.984999999999999</v>
      </c>
      <c r="J11" s="54">
        <f t="shared" si="0"/>
        <v>71.984999999999999</v>
      </c>
    </row>
    <row r="12" spans="2:10">
      <c r="B12" s="54" t="s">
        <v>46</v>
      </c>
      <c r="C12" s="54">
        <v>4.4119999999999999</v>
      </c>
      <c r="D12" s="54">
        <v>48.4</v>
      </c>
      <c r="E12" s="54">
        <f t="shared" si="1"/>
        <v>228.4</v>
      </c>
      <c r="F12" s="54"/>
      <c r="G12" s="54" t="s">
        <v>40</v>
      </c>
      <c r="H12" s="159">
        <v>1.32</v>
      </c>
      <c r="I12" s="54">
        <v>78.69</v>
      </c>
      <c r="J12" s="54">
        <f t="shared" si="0"/>
        <v>78.69</v>
      </c>
    </row>
    <row r="13" spans="2:10">
      <c r="B13" s="54" t="s">
        <v>46</v>
      </c>
      <c r="C13" s="54">
        <v>5.3019999999999996</v>
      </c>
      <c r="D13" s="54">
        <v>60.9</v>
      </c>
      <c r="E13" s="54">
        <f t="shared" si="1"/>
        <v>240.9</v>
      </c>
      <c r="F13" s="54"/>
      <c r="G13" s="54" t="s">
        <v>40</v>
      </c>
      <c r="H13" s="159">
        <v>1.1459999999999999</v>
      </c>
      <c r="I13" s="166">
        <v>72.784000000000006</v>
      </c>
      <c r="J13" s="54">
        <f t="shared" si="0"/>
        <v>72.784000000000006</v>
      </c>
    </row>
    <row r="14" spans="2:10">
      <c r="B14" s="54" t="s">
        <v>46</v>
      </c>
      <c r="C14" s="54">
        <v>6.6059999999999999</v>
      </c>
      <c r="D14" s="54">
        <v>42.087000000000003</v>
      </c>
      <c r="E14" s="54">
        <f t="shared" si="1"/>
        <v>222.08699999999999</v>
      </c>
      <c r="F14" s="54"/>
      <c r="G14" s="54" t="s">
        <v>40</v>
      </c>
      <c r="H14" s="54">
        <v>2.0960000000000001</v>
      </c>
      <c r="I14" s="161">
        <v>46.73</v>
      </c>
      <c r="J14" s="54">
        <f t="shared" si="0"/>
        <v>46.73</v>
      </c>
    </row>
    <row r="15" spans="2:10">
      <c r="B15" s="54" t="s">
        <v>46</v>
      </c>
      <c r="C15" s="54">
        <v>4.01</v>
      </c>
      <c r="D15" s="54">
        <v>74</v>
      </c>
      <c r="E15" s="54">
        <f t="shared" si="1"/>
        <v>254</v>
      </c>
      <c r="F15" s="54"/>
      <c r="G15" s="54" t="s">
        <v>40</v>
      </c>
      <c r="H15" s="54">
        <v>2.5099999999999998</v>
      </c>
      <c r="I15" s="161">
        <v>119</v>
      </c>
      <c r="J15" s="54">
        <f t="shared" si="0"/>
        <v>119</v>
      </c>
    </row>
    <row r="16" spans="2:10">
      <c r="B16" s="54" t="s">
        <v>46</v>
      </c>
      <c r="C16" s="54">
        <v>6.7590000000000003</v>
      </c>
      <c r="D16" s="161">
        <v>87.796999999999997</v>
      </c>
      <c r="E16" s="54">
        <f t="shared" si="1"/>
        <v>267.79700000000003</v>
      </c>
      <c r="F16" s="54"/>
      <c r="G16" s="54" t="s">
        <v>40</v>
      </c>
      <c r="H16" s="54">
        <v>1.722</v>
      </c>
      <c r="I16" s="161">
        <v>23</v>
      </c>
      <c r="J16" s="54">
        <f t="shared" si="0"/>
        <v>23</v>
      </c>
    </row>
    <row r="17" spans="2:10">
      <c r="B17" s="54" t="s">
        <v>46</v>
      </c>
      <c r="C17" s="163">
        <v>12.292</v>
      </c>
      <c r="D17" s="54">
        <v>74.745000000000005</v>
      </c>
      <c r="E17" s="54">
        <f t="shared" si="1"/>
        <v>254.745</v>
      </c>
      <c r="F17" s="54"/>
      <c r="G17" s="54" t="s">
        <v>40</v>
      </c>
      <c r="H17" s="159">
        <v>1.3089999999999999</v>
      </c>
      <c r="I17" s="161">
        <v>35.362000000000002</v>
      </c>
      <c r="J17" s="54">
        <f t="shared" si="0"/>
        <v>35.362000000000002</v>
      </c>
    </row>
    <row r="18" spans="2:10">
      <c r="B18" s="54" t="s">
        <v>46</v>
      </c>
      <c r="C18" s="159">
        <v>4.9779999999999998</v>
      </c>
      <c r="D18" s="159">
        <v>75.256</v>
      </c>
      <c r="E18" s="54">
        <f>180+D18</f>
        <v>255.256</v>
      </c>
      <c r="F18" s="54"/>
      <c r="G18" s="54" t="s">
        <v>40</v>
      </c>
      <c r="H18" s="159">
        <v>0.65200000000000002</v>
      </c>
      <c r="I18" s="161">
        <v>44.029000000000003</v>
      </c>
      <c r="J18" s="54">
        <f t="shared" si="0"/>
        <v>44.029000000000003</v>
      </c>
    </row>
    <row r="19" spans="2:10">
      <c r="B19" s="54" t="s">
        <v>46</v>
      </c>
      <c r="C19" s="54">
        <v>2.27</v>
      </c>
      <c r="D19" s="54">
        <v>53.97</v>
      </c>
      <c r="E19" s="54">
        <f t="shared" si="1"/>
        <v>233.97</v>
      </c>
      <c r="F19" s="54"/>
      <c r="G19" s="54" t="s">
        <v>40</v>
      </c>
      <c r="H19" s="159">
        <v>1.6879999999999999</v>
      </c>
      <c r="I19" s="161">
        <v>0</v>
      </c>
      <c r="J19" s="54">
        <f t="shared" si="0"/>
        <v>0</v>
      </c>
    </row>
    <row r="20" spans="2:10">
      <c r="B20" s="54" t="s">
        <v>46</v>
      </c>
      <c r="C20" s="159">
        <v>3.1280000000000001</v>
      </c>
      <c r="D20" s="159">
        <v>61.97</v>
      </c>
      <c r="E20" s="54">
        <f t="shared" si="1"/>
        <v>241.97</v>
      </c>
      <c r="F20" s="54"/>
      <c r="G20" s="54" t="s">
        <v>40</v>
      </c>
      <c r="H20" s="54">
        <v>1.6739999999999999</v>
      </c>
      <c r="I20" s="54">
        <v>21.286000000000001</v>
      </c>
      <c r="J20" s="54">
        <f t="shared" si="0"/>
        <v>21.286000000000001</v>
      </c>
    </row>
    <row r="21" spans="2:10">
      <c r="B21" s="54" t="s">
        <v>46</v>
      </c>
      <c r="C21" s="54">
        <v>3.3450000000000002</v>
      </c>
      <c r="D21" s="159">
        <v>75.358000000000004</v>
      </c>
      <c r="E21" s="54">
        <f t="shared" si="1"/>
        <v>255.358</v>
      </c>
      <c r="F21" s="54"/>
      <c r="G21" s="54" t="s">
        <v>40</v>
      </c>
      <c r="H21" s="54">
        <v>1.091</v>
      </c>
      <c r="I21" s="54">
        <v>10.007999999999999</v>
      </c>
      <c r="J21" s="54">
        <f t="shared" si="0"/>
        <v>10.007999999999999</v>
      </c>
    </row>
    <row r="22" spans="2:10">
      <c r="B22" s="54" t="s">
        <v>46</v>
      </c>
      <c r="C22" s="54">
        <v>1.532</v>
      </c>
      <c r="D22" s="159">
        <v>51.34</v>
      </c>
      <c r="E22" s="54">
        <f t="shared" si="1"/>
        <v>231.34</v>
      </c>
      <c r="F22" s="54"/>
      <c r="G22" s="54" t="s">
        <v>40</v>
      </c>
      <c r="H22" s="54">
        <v>1.2829999999999999</v>
      </c>
      <c r="I22" s="54">
        <v>63.435000000000002</v>
      </c>
      <c r="J22" s="54">
        <f t="shared" si="0"/>
        <v>63.435000000000002</v>
      </c>
    </row>
    <row r="23" spans="2:10">
      <c r="B23" s="54" t="s">
        <v>46</v>
      </c>
      <c r="C23" s="159">
        <v>3.0630000000000002</v>
      </c>
      <c r="D23" s="159">
        <v>85.763999999999996</v>
      </c>
      <c r="E23" s="54">
        <f t="shared" si="1"/>
        <v>265.76400000000001</v>
      </c>
      <c r="F23" s="159"/>
      <c r="G23" s="54" t="s">
        <v>40</v>
      </c>
      <c r="H23" s="54">
        <v>1.6339999999999999</v>
      </c>
      <c r="I23" s="54">
        <v>31.477</v>
      </c>
      <c r="J23" s="54">
        <f t="shared" si="0"/>
        <v>31.477</v>
      </c>
    </row>
    <row r="24" spans="2:10">
      <c r="B24" s="54" t="s">
        <v>46</v>
      </c>
      <c r="C24" s="159">
        <v>1.218</v>
      </c>
      <c r="D24" s="159">
        <v>79.509</v>
      </c>
      <c r="E24" s="54">
        <f t="shared" si="1"/>
        <v>259.50900000000001</v>
      </c>
      <c r="F24" s="159"/>
      <c r="G24" s="54" t="s">
        <v>40</v>
      </c>
      <c r="H24" s="54">
        <v>2.0739999999999998</v>
      </c>
      <c r="I24" s="54">
        <v>11.02</v>
      </c>
      <c r="J24" s="54">
        <f t="shared" si="0"/>
        <v>11.02</v>
      </c>
    </row>
    <row r="25" spans="2:10">
      <c r="B25" s="54" t="s">
        <v>46</v>
      </c>
      <c r="C25" s="54">
        <v>2.1709999999999998</v>
      </c>
      <c r="D25" s="54">
        <v>5</v>
      </c>
      <c r="E25" s="159">
        <f t="shared" si="1"/>
        <v>185</v>
      </c>
      <c r="F25" s="159"/>
      <c r="G25" s="54" t="s">
        <v>40</v>
      </c>
      <c r="H25" s="54">
        <v>2.3140000000000001</v>
      </c>
      <c r="I25" s="54">
        <v>22.03</v>
      </c>
      <c r="J25" s="54">
        <f t="shared" si="0"/>
        <v>22.03</v>
      </c>
    </row>
    <row r="26" spans="2:10">
      <c r="B26" s="54" t="s">
        <v>46</v>
      </c>
      <c r="C26" s="54">
        <v>4.0750000000000002</v>
      </c>
      <c r="D26" s="54">
        <v>56.031999999999996</v>
      </c>
      <c r="E26" s="159">
        <f t="shared" si="1"/>
        <v>236.03199999999998</v>
      </c>
      <c r="F26" s="159"/>
      <c r="G26" s="54" t="s">
        <v>40</v>
      </c>
      <c r="H26" s="54">
        <v>0.998</v>
      </c>
      <c r="I26" s="54">
        <v>140.19999999999999</v>
      </c>
      <c r="J26" s="54">
        <f t="shared" si="0"/>
        <v>140.19999999999999</v>
      </c>
    </row>
    <row r="27" spans="2:10">
      <c r="B27" s="54" t="s">
        <v>46</v>
      </c>
      <c r="C27" s="54">
        <v>3.8690000000000002</v>
      </c>
      <c r="D27" s="54">
        <v>68.552000000000007</v>
      </c>
      <c r="E27" s="159">
        <f t="shared" si="1"/>
        <v>248.55200000000002</v>
      </c>
      <c r="F27" s="159"/>
      <c r="G27" s="54" t="s">
        <v>40</v>
      </c>
      <c r="H27" s="54">
        <v>1.456</v>
      </c>
      <c r="I27" s="54">
        <v>93.45</v>
      </c>
      <c r="J27" s="54">
        <f t="shared" si="0"/>
        <v>93.45</v>
      </c>
    </row>
    <row r="28" spans="2:10">
      <c r="B28" s="54" t="s">
        <v>46</v>
      </c>
      <c r="C28" s="159">
        <v>6.0350000000000001</v>
      </c>
      <c r="D28" s="159">
        <v>39.805999999999997</v>
      </c>
      <c r="E28" s="159">
        <f t="shared" si="1"/>
        <v>219.80599999999998</v>
      </c>
      <c r="F28" s="159"/>
      <c r="G28" s="54"/>
      <c r="H28" s="159"/>
      <c r="I28" s="54"/>
      <c r="J28" s="54"/>
    </row>
    <row r="29" spans="2:10">
      <c r="B29" s="54" t="s">
        <v>46</v>
      </c>
      <c r="C29" s="159">
        <v>2.4260000000000002</v>
      </c>
      <c r="D29" s="159">
        <v>12.907</v>
      </c>
      <c r="E29" s="159">
        <f t="shared" si="1"/>
        <v>192.90700000000001</v>
      </c>
      <c r="F29" s="159"/>
      <c r="G29" s="54"/>
      <c r="H29" s="159"/>
      <c r="I29" s="54"/>
      <c r="J29" s="54"/>
    </row>
    <row r="30" spans="2:10">
      <c r="B30" s="54" t="s">
        <v>46</v>
      </c>
      <c r="C30" s="159">
        <v>3.3359999999999999</v>
      </c>
      <c r="D30" s="54">
        <v>64.98</v>
      </c>
      <c r="E30" s="159">
        <f t="shared" si="1"/>
        <v>244.98000000000002</v>
      </c>
      <c r="F30" s="159"/>
      <c r="G30" s="166"/>
      <c r="H30" s="54"/>
      <c r="I30" s="159"/>
      <c r="J30" s="54"/>
    </row>
    <row r="31" spans="2:10">
      <c r="B31" s="54" t="s">
        <v>46</v>
      </c>
      <c r="C31" s="54">
        <v>4.0119999999999996</v>
      </c>
      <c r="D31" s="54">
        <v>116.23</v>
      </c>
      <c r="E31" s="159">
        <f t="shared" si="1"/>
        <v>296.23</v>
      </c>
      <c r="F31" s="159"/>
      <c r="G31" s="166"/>
      <c r="H31" s="54"/>
      <c r="I31" s="159"/>
      <c r="J31" s="54"/>
    </row>
    <row r="32" spans="2:10">
      <c r="B32" s="54" t="s">
        <v>46</v>
      </c>
      <c r="C32" s="54">
        <v>1.6910000000000001</v>
      </c>
      <c r="D32" s="54">
        <v>150</v>
      </c>
      <c r="E32" s="159">
        <f t="shared" si="1"/>
        <v>330</v>
      </c>
      <c r="F32" s="159"/>
      <c r="G32" s="166"/>
      <c r="H32" s="54"/>
      <c r="I32" s="159"/>
      <c r="J32" s="54"/>
    </row>
    <row r="33" spans="2:11">
      <c r="B33" s="54" t="s">
        <v>46</v>
      </c>
      <c r="C33" s="54">
        <v>4.0060000000000002</v>
      </c>
      <c r="D33" s="54">
        <v>110</v>
      </c>
      <c r="E33" s="159">
        <f t="shared" si="1"/>
        <v>290</v>
      </c>
      <c r="F33" s="159"/>
      <c r="G33" s="166"/>
      <c r="H33" s="159"/>
      <c r="I33" s="159"/>
      <c r="J33" s="54"/>
    </row>
    <row r="34" spans="2:11">
      <c r="B34" s="54" t="s">
        <v>46</v>
      </c>
      <c r="C34" s="54">
        <v>2.3140000000000001</v>
      </c>
      <c r="D34" s="54">
        <v>145.45599999999999</v>
      </c>
      <c r="E34" s="159">
        <f t="shared" si="1"/>
        <v>325.45600000000002</v>
      </c>
      <c r="F34" s="159"/>
      <c r="G34" s="166"/>
      <c r="H34" s="159"/>
      <c r="I34" s="159"/>
      <c r="J34" s="54"/>
    </row>
    <row r="35" spans="2:11">
      <c r="B35" s="54" t="s">
        <v>46</v>
      </c>
      <c r="C35" s="54">
        <v>7.4260000000000002</v>
      </c>
      <c r="D35" s="54">
        <v>7.45</v>
      </c>
      <c r="E35" s="159">
        <f t="shared" si="1"/>
        <v>187.45</v>
      </c>
      <c r="F35" s="159"/>
      <c r="G35" s="166"/>
      <c r="H35" s="159"/>
      <c r="I35" s="159"/>
      <c r="J35" s="54"/>
    </row>
    <row r="36" spans="2:11">
      <c r="B36" s="54" t="s">
        <v>46</v>
      </c>
      <c r="C36" s="54">
        <v>6.1340000000000003</v>
      </c>
      <c r="D36" s="54">
        <v>166.78</v>
      </c>
      <c r="E36" s="159">
        <f t="shared" si="1"/>
        <v>346.78</v>
      </c>
      <c r="F36" s="159"/>
      <c r="G36" s="166"/>
      <c r="H36" s="159"/>
      <c r="I36" s="159"/>
      <c r="J36" s="54"/>
    </row>
    <row r="37" spans="2:11">
      <c r="B37" s="54" t="s">
        <v>46</v>
      </c>
      <c r="C37" s="54">
        <v>3.4649999999999999</v>
      </c>
      <c r="D37" s="54">
        <v>176</v>
      </c>
      <c r="E37" s="159">
        <f t="shared" si="1"/>
        <v>356</v>
      </c>
      <c r="F37" s="159"/>
      <c r="G37" s="166"/>
      <c r="H37" s="159"/>
      <c r="I37" s="159"/>
      <c r="J37" s="54"/>
    </row>
    <row r="38" spans="2:11">
      <c r="B38" s="160"/>
      <c r="C38" s="160"/>
      <c r="D38" s="160"/>
      <c r="E38" s="162"/>
      <c r="F38" s="162"/>
      <c r="G38" s="41"/>
      <c r="H38" s="159"/>
      <c r="I38" s="41"/>
      <c r="J38" s="37"/>
    </row>
    <row r="39" spans="2:11">
      <c r="D39" s="5"/>
      <c r="E39" s="5"/>
      <c r="F39" s="5"/>
      <c r="G39" s="158"/>
      <c r="H39" s="158"/>
      <c r="I39" s="33"/>
      <c r="J39" s="33"/>
      <c r="K39" s="33"/>
    </row>
    <row r="40" spans="2:11">
      <c r="D40" s="5"/>
      <c r="E40" s="5"/>
      <c r="F40" s="5"/>
      <c r="G40" s="5"/>
      <c r="H40" s="5"/>
    </row>
    <row r="41" spans="2:11">
      <c r="D41" s="5"/>
      <c r="E41" s="5"/>
      <c r="F41" s="5"/>
      <c r="G41" s="5"/>
      <c r="H41" s="5"/>
    </row>
    <row r="42" spans="2:11">
      <c r="D42" s="5"/>
      <c r="E42" s="5"/>
      <c r="F42" s="5"/>
      <c r="G42" s="5"/>
      <c r="H42" s="5"/>
    </row>
    <row r="43" spans="2:11">
      <c r="D43" s="5"/>
      <c r="E43" s="5"/>
      <c r="F43" s="5"/>
      <c r="G43" s="5"/>
      <c r="H43" s="5"/>
    </row>
    <row r="44" spans="2:11">
      <c r="D44" s="5"/>
      <c r="E44" s="5"/>
      <c r="F44" s="5"/>
      <c r="G44" s="5"/>
      <c r="H44" s="5"/>
    </row>
    <row r="45" spans="2:11">
      <c r="D45" s="5"/>
      <c r="E45" s="5"/>
      <c r="F45" s="5"/>
      <c r="G45" s="5"/>
      <c r="H45" s="5"/>
    </row>
    <row r="46" spans="2:11">
      <c r="D46" s="5"/>
      <c r="E46" s="5"/>
      <c r="F46" s="5"/>
      <c r="G46" s="5"/>
      <c r="H46" s="5"/>
    </row>
    <row r="47" spans="2:11">
      <c r="D47" s="5"/>
      <c r="E47" s="5"/>
      <c r="F47" s="5"/>
      <c r="G47" s="5"/>
      <c r="H47" s="5"/>
    </row>
    <row r="48" spans="2:11">
      <c r="D48" s="5"/>
      <c r="E48" s="5"/>
      <c r="F48" s="5"/>
      <c r="G48" s="5"/>
      <c r="H48" s="5"/>
    </row>
    <row r="49" spans="4:8">
      <c r="D49" s="5"/>
      <c r="E49" s="5"/>
      <c r="F49" s="5"/>
      <c r="G49" s="5"/>
      <c r="H49" s="5"/>
    </row>
    <row r="50" spans="4:8">
      <c r="D50" s="5"/>
      <c r="E50" s="5"/>
      <c r="F50" s="5"/>
      <c r="G50" s="5"/>
      <c r="H50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180C-6217-394A-AB75-8A0D2AEBB22A}">
  <dimension ref="B2:AK375"/>
  <sheetViews>
    <sheetView zoomScale="94" workbookViewId="0">
      <selection activeCell="C2" sqref="C2"/>
    </sheetView>
  </sheetViews>
  <sheetFormatPr baseColWidth="10" defaultRowHeight="16"/>
  <cols>
    <col min="2" max="2" width="10.83203125" style="125"/>
  </cols>
  <sheetData>
    <row r="2" spans="2:37">
      <c r="C2" s="42" t="s">
        <v>220</v>
      </c>
    </row>
    <row r="3" spans="2:37">
      <c r="D3" s="167" t="s">
        <v>150</v>
      </c>
      <c r="E3" s="167"/>
      <c r="F3" s="167"/>
      <c r="G3" s="167"/>
      <c r="H3" s="167"/>
      <c r="I3" s="167"/>
      <c r="J3" s="167"/>
    </row>
    <row r="4" spans="2:37" s="73" customFormat="1" ht="42">
      <c r="B4" s="132" t="s">
        <v>214</v>
      </c>
      <c r="C4" s="29" t="s">
        <v>152</v>
      </c>
      <c r="D4" s="73" t="s">
        <v>25</v>
      </c>
      <c r="L4" s="74" t="s">
        <v>26</v>
      </c>
      <c r="M4" s="74"/>
      <c r="Z4" s="73" t="s">
        <v>27</v>
      </c>
      <c r="AG4" s="73" t="s">
        <v>28</v>
      </c>
    </row>
    <row r="5" spans="2:37">
      <c r="B5" s="126"/>
      <c r="C5" s="3"/>
      <c r="D5" s="3" t="s">
        <v>16</v>
      </c>
      <c r="E5" s="3" t="s">
        <v>14</v>
      </c>
      <c r="F5" s="3" t="s">
        <v>15</v>
      </c>
      <c r="G5" s="3" t="s">
        <v>17</v>
      </c>
      <c r="H5" s="3" t="s">
        <v>23</v>
      </c>
      <c r="I5" s="3" t="s">
        <v>24</v>
      </c>
      <c r="J5" s="3" t="s">
        <v>29</v>
      </c>
      <c r="L5" s="3" t="s">
        <v>16</v>
      </c>
      <c r="M5" s="3" t="s">
        <v>14</v>
      </c>
      <c r="N5" s="3" t="s">
        <v>15</v>
      </c>
      <c r="O5" s="3" t="s">
        <v>17</v>
      </c>
      <c r="P5" s="3" t="s">
        <v>23</v>
      </c>
      <c r="Q5" s="3" t="s">
        <v>24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Z5" s="3" t="s">
        <v>16</v>
      </c>
      <c r="AA5" s="3" t="s">
        <v>14</v>
      </c>
      <c r="AB5" s="3" t="s">
        <v>15</v>
      </c>
      <c r="AC5" s="3" t="s">
        <v>17</v>
      </c>
      <c r="AD5" s="3" t="s">
        <v>23</v>
      </c>
      <c r="AE5" s="3" t="s">
        <v>24</v>
      </c>
      <c r="AG5" s="3" t="s">
        <v>16</v>
      </c>
      <c r="AH5" s="3" t="s">
        <v>14</v>
      </c>
      <c r="AI5" s="3" t="s">
        <v>15</v>
      </c>
      <c r="AJ5" s="3" t="s">
        <v>17</v>
      </c>
      <c r="AK5" s="3" t="s">
        <v>23</v>
      </c>
    </row>
    <row r="6" spans="2:37">
      <c r="B6" s="128">
        <v>0</v>
      </c>
      <c r="C6" s="2">
        <f>B6/10</f>
        <v>0</v>
      </c>
      <c r="D6" s="2">
        <v>52</v>
      </c>
      <c r="E6" s="2">
        <v>74.667000000000002</v>
      </c>
      <c r="F6" s="2">
        <v>75.333299999999994</v>
      </c>
      <c r="G6" s="2">
        <v>27.654299999999999</v>
      </c>
      <c r="H6" s="2">
        <v>29.207100000000001</v>
      </c>
      <c r="I6" s="2">
        <v>22.5303</v>
      </c>
      <c r="J6" s="2">
        <v>8.1415000000000006</v>
      </c>
      <c r="L6" s="2">
        <v>26</v>
      </c>
      <c r="M6" s="2">
        <v>8.6667000000000005</v>
      </c>
      <c r="N6" s="2">
        <v>22</v>
      </c>
      <c r="O6" s="2">
        <v>23.333300000000001</v>
      </c>
      <c r="P6" s="2">
        <v>24.333300000000001</v>
      </c>
      <c r="Q6" s="2">
        <v>34</v>
      </c>
      <c r="R6" s="2">
        <v>23.333300000000001</v>
      </c>
      <c r="S6" s="2">
        <v>21.666699999999999</v>
      </c>
      <c r="T6" s="2">
        <v>7.6666999999999996</v>
      </c>
      <c r="U6" s="2">
        <v>41.666699999999999</v>
      </c>
      <c r="V6" s="2">
        <v>33.333300000000001</v>
      </c>
      <c r="W6" s="2">
        <v>34.447099999999999</v>
      </c>
      <c r="X6" s="2">
        <v>23</v>
      </c>
      <c r="Z6" s="2">
        <v>1.9631000000000001</v>
      </c>
      <c r="AA6" s="2">
        <v>33.564399999999999</v>
      </c>
      <c r="AB6" s="2">
        <v>21.139099999999999</v>
      </c>
      <c r="AC6" s="2">
        <v>25.6556</v>
      </c>
      <c r="AD6" s="2">
        <v>39.839100000000002</v>
      </c>
      <c r="AE6" s="2">
        <v>33.564399999999999</v>
      </c>
      <c r="AG6" s="2">
        <v>9.6456</v>
      </c>
      <c r="AH6" s="2">
        <v>15.7624</v>
      </c>
      <c r="AI6" s="2">
        <v>16.217099999999999</v>
      </c>
      <c r="AJ6" s="2">
        <v>11.333</v>
      </c>
      <c r="AK6" s="2">
        <v>4.6666999999999996</v>
      </c>
    </row>
    <row r="7" spans="2:37">
      <c r="B7" s="128">
        <v>1</v>
      </c>
      <c r="C7" s="2">
        <f t="shared" ref="C7:C70" si="0">B7/10</f>
        <v>0.1</v>
      </c>
      <c r="D7" s="2">
        <v>41.598999999999997</v>
      </c>
      <c r="E7" s="2">
        <v>98.884</v>
      </c>
      <c r="F7" s="2">
        <v>46.431699999999999</v>
      </c>
      <c r="G7" s="2">
        <v>30.549399999999999</v>
      </c>
      <c r="H7" s="2">
        <v>27.3889</v>
      </c>
      <c r="I7" s="2">
        <v>24.893899999999999</v>
      </c>
      <c r="J7" s="2">
        <v>8.4268999999999998</v>
      </c>
      <c r="L7" s="2">
        <v>23.451699999999999</v>
      </c>
      <c r="M7" s="2">
        <v>10.8773</v>
      </c>
      <c r="N7" s="2">
        <v>18.270700000000001</v>
      </c>
      <c r="O7" s="2">
        <v>22.450700000000001</v>
      </c>
      <c r="P7" s="2">
        <v>25.201000000000001</v>
      </c>
      <c r="Q7" s="2">
        <v>28.064699999999998</v>
      </c>
      <c r="R7" s="2">
        <v>26.441600000000001</v>
      </c>
      <c r="S7" s="2">
        <v>9.6552000000000007</v>
      </c>
      <c r="T7" s="2">
        <v>10.5434</v>
      </c>
      <c r="U7" s="2">
        <v>22.086200000000002</v>
      </c>
      <c r="V7" s="2">
        <v>26.4587</v>
      </c>
      <c r="W7" s="2">
        <v>37.037700000000001</v>
      </c>
      <c r="X7" s="2">
        <v>18.514700000000001</v>
      </c>
      <c r="Z7" s="2">
        <v>0.89939999999999998</v>
      </c>
      <c r="AA7" s="2">
        <v>43.644599999999997</v>
      </c>
      <c r="AB7" s="2">
        <v>16.155799999999999</v>
      </c>
      <c r="AC7" s="2">
        <v>35.939700000000002</v>
      </c>
      <c r="AD7" s="2">
        <v>40.789299999999997</v>
      </c>
      <c r="AE7" s="2">
        <v>43.644599999999997</v>
      </c>
      <c r="AG7" s="2">
        <v>10.219200000000001</v>
      </c>
      <c r="AH7" s="2">
        <v>15.9255</v>
      </c>
      <c r="AI7" s="2">
        <v>16.077500000000001</v>
      </c>
      <c r="AJ7" s="2">
        <v>11.352</v>
      </c>
      <c r="AK7" s="2">
        <v>5.6485000000000003</v>
      </c>
    </row>
    <row r="8" spans="2:37">
      <c r="B8" s="128">
        <v>2</v>
      </c>
      <c r="C8" s="2">
        <f t="shared" si="0"/>
        <v>0.2</v>
      </c>
      <c r="D8" s="2">
        <v>74.924999999999997</v>
      </c>
      <c r="E8" s="2">
        <v>65.602000000000004</v>
      </c>
      <c r="F8" s="2">
        <v>37.0411</v>
      </c>
      <c r="G8" s="2">
        <v>32.740699999999997</v>
      </c>
      <c r="H8" s="2">
        <v>29.924199999999999</v>
      </c>
      <c r="I8" s="2">
        <v>27.7121</v>
      </c>
      <c r="J8" s="2">
        <v>8.6163000000000007</v>
      </c>
      <c r="L8" s="2">
        <v>17.069500000000001</v>
      </c>
      <c r="M8" s="2">
        <v>13.343299999999999</v>
      </c>
      <c r="N8" s="2">
        <v>15.5291</v>
      </c>
      <c r="O8" s="2">
        <v>19.189299999999999</v>
      </c>
      <c r="P8" s="2">
        <v>21.328600000000002</v>
      </c>
      <c r="Q8" s="2">
        <v>19.7879</v>
      </c>
      <c r="R8" s="2">
        <v>28.5975</v>
      </c>
      <c r="S8" s="2">
        <v>14.1654</v>
      </c>
      <c r="T8" s="2">
        <v>11.1244</v>
      </c>
      <c r="U8" s="2">
        <v>11.652900000000001</v>
      </c>
      <c r="V8" s="2">
        <v>14.516500000000001</v>
      </c>
      <c r="W8" s="2">
        <v>51.920299999999997</v>
      </c>
      <c r="X8" s="2">
        <v>21.8566</v>
      </c>
      <c r="Z8" s="2">
        <v>1.7351000000000001</v>
      </c>
      <c r="AA8" s="2">
        <v>45.997100000000003</v>
      </c>
      <c r="AB8" s="2">
        <v>11.64</v>
      </c>
      <c r="AC8" s="2">
        <v>34.158299999999997</v>
      </c>
      <c r="AD8" s="2">
        <v>45.005699999999997</v>
      </c>
      <c r="AE8" s="2">
        <v>45.997100000000003</v>
      </c>
      <c r="AG8" s="2">
        <v>10.7027</v>
      </c>
      <c r="AH8" s="2">
        <v>16.234000000000002</v>
      </c>
      <c r="AI8" s="2">
        <v>15.531000000000001</v>
      </c>
      <c r="AJ8" s="2">
        <v>18.443999999999999</v>
      </c>
      <c r="AK8" s="2">
        <v>6.0822000000000003</v>
      </c>
    </row>
    <row r="9" spans="2:37">
      <c r="B9" s="128">
        <v>3</v>
      </c>
      <c r="C9" s="2">
        <f t="shared" si="0"/>
        <v>0.3</v>
      </c>
      <c r="D9" s="2">
        <v>72.777000000000001</v>
      </c>
      <c r="E9" s="2">
        <v>64.379000000000005</v>
      </c>
      <c r="F9" s="2">
        <v>42.714300000000001</v>
      </c>
      <c r="G9" s="2">
        <v>34.4938</v>
      </c>
      <c r="H9" s="2">
        <v>32.005099999999999</v>
      </c>
      <c r="I9" s="2">
        <v>30.621200000000002</v>
      </c>
      <c r="J9" s="2">
        <v>9.4627999999999997</v>
      </c>
      <c r="L9" s="2">
        <v>15.5991</v>
      </c>
      <c r="M9" s="2">
        <v>15.8521</v>
      </c>
      <c r="N9" s="2">
        <v>22.745999999999999</v>
      </c>
      <c r="O9" s="2">
        <v>17.621300000000002</v>
      </c>
      <c r="P9" s="2">
        <v>20.8691</v>
      </c>
      <c r="Q9" s="2">
        <v>20.618099999999998</v>
      </c>
      <c r="R9" s="2">
        <v>20.827100000000002</v>
      </c>
      <c r="S9" s="2">
        <v>15.0038</v>
      </c>
      <c r="T9" s="2">
        <v>18.229800000000001</v>
      </c>
      <c r="U9" s="2">
        <v>11.9284</v>
      </c>
      <c r="V9" s="2">
        <v>15.4054</v>
      </c>
      <c r="W9" s="2">
        <v>58.278100000000002</v>
      </c>
      <c r="X9" s="2">
        <v>32.290799999999997</v>
      </c>
      <c r="Z9" s="2">
        <v>6.3533999999999997</v>
      </c>
      <c r="AA9" s="2">
        <v>46.444600000000001</v>
      </c>
      <c r="AB9" s="2">
        <v>6.2998000000000003</v>
      </c>
      <c r="AC9" s="2">
        <v>21.4787</v>
      </c>
      <c r="AD9" s="2">
        <v>40.394599999999997</v>
      </c>
      <c r="AE9" s="2">
        <v>46.444600000000001</v>
      </c>
      <c r="AG9" s="2">
        <v>11.1652</v>
      </c>
      <c r="AH9" s="2">
        <v>16.904299999999999</v>
      </c>
      <c r="AI9" s="2">
        <v>16.418600000000001</v>
      </c>
      <c r="AJ9" s="2">
        <v>21.914999999999999</v>
      </c>
      <c r="AK9" s="2">
        <v>5.1593999999999998</v>
      </c>
    </row>
    <row r="10" spans="2:37">
      <c r="B10" s="128">
        <v>4</v>
      </c>
      <c r="C10" s="2">
        <f t="shared" si="0"/>
        <v>0.4</v>
      </c>
      <c r="D10" s="2">
        <v>75.253</v>
      </c>
      <c r="E10" s="2">
        <v>86.816999999999993</v>
      </c>
      <c r="F10" s="2">
        <v>51.482599999999998</v>
      </c>
      <c r="G10" s="2">
        <v>35.703699999999998</v>
      </c>
      <c r="H10" s="2">
        <v>31.0657</v>
      </c>
      <c r="I10" s="2">
        <v>33.681800000000003</v>
      </c>
      <c r="J10" s="2">
        <v>9.9161000000000001</v>
      </c>
      <c r="L10" s="2">
        <v>6.8883999999999999</v>
      </c>
      <c r="M10" s="2">
        <v>16.091999999999999</v>
      </c>
      <c r="N10" s="2">
        <v>18.552</v>
      </c>
      <c r="O10" s="2">
        <v>19.248000000000001</v>
      </c>
      <c r="P10" s="2">
        <v>29.184000000000001</v>
      </c>
      <c r="Q10" s="2">
        <v>20.487100000000002</v>
      </c>
      <c r="R10" s="2">
        <v>21.027999999999999</v>
      </c>
      <c r="S10" s="2">
        <v>19.952300000000001</v>
      </c>
      <c r="T10" s="2">
        <v>31.721399999999999</v>
      </c>
      <c r="U10" s="2">
        <v>12.6226</v>
      </c>
      <c r="V10" s="2">
        <v>11.7454</v>
      </c>
      <c r="W10" s="2">
        <v>71.685199999999995</v>
      </c>
      <c r="X10" s="2">
        <v>43.165799999999997</v>
      </c>
      <c r="Z10" s="2">
        <v>10.5314</v>
      </c>
      <c r="AA10" s="2">
        <v>54.926600000000001</v>
      </c>
      <c r="AB10" s="2">
        <v>7.3097000000000003</v>
      </c>
      <c r="AC10" s="2">
        <v>15.302</v>
      </c>
      <c r="AD10" s="2">
        <v>24.383099999999999</v>
      </c>
      <c r="AE10" s="2">
        <v>54.926600000000001</v>
      </c>
      <c r="AG10" s="2">
        <v>11.816800000000001</v>
      </c>
      <c r="AH10" s="2">
        <v>17.822700000000001</v>
      </c>
      <c r="AI10" s="2">
        <v>17.833300000000001</v>
      </c>
      <c r="AJ10" s="2">
        <v>18.231000000000002</v>
      </c>
      <c r="AK10" s="2">
        <v>5.4824000000000002</v>
      </c>
    </row>
    <row r="11" spans="2:37">
      <c r="B11" s="128">
        <v>5</v>
      </c>
      <c r="C11" s="2">
        <f t="shared" si="0"/>
        <v>0.5</v>
      </c>
      <c r="D11" s="2">
        <v>84.643000000000001</v>
      </c>
      <c r="E11" s="2">
        <v>72.518000000000001</v>
      </c>
      <c r="F11" s="2">
        <v>60.037300000000002</v>
      </c>
      <c r="G11" s="2">
        <v>36.2346</v>
      </c>
      <c r="H11" s="2">
        <v>34.752499999999998</v>
      </c>
      <c r="I11" s="2">
        <v>37.136400000000002</v>
      </c>
      <c r="J11" s="2">
        <v>9.7241999999999997</v>
      </c>
      <c r="L11" s="2">
        <v>8.6036000000000001</v>
      </c>
      <c r="M11" s="2">
        <v>13.8597</v>
      </c>
      <c r="N11" s="2">
        <v>23.927700000000002</v>
      </c>
      <c r="O11" s="2">
        <v>23.546700000000001</v>
      </c>
      <c r="P11" s="2">
        <v>40.917200000000001</v>
      </c>
      <c r="Q11" s="2">
        <v>9.8167000000000009</v>
      </c>
      <c r="R11" s="2">
        <v>25.7273</v>
      </c>
      <c r="S11" s="2">
        <v>16.515999999999998</v>
      </c>
      <c r="T11" s="2">
        <v>28.136299999999999</v>
      </c>
      <c r="U11" s="2">
        <v>6.6376999999999997</v>
      </c>
      <c r="V11" s="2">
        <v>7.6519000000000004</v>
      </c>
      <c r="W11" s="2">
        <v>84.318299999999994</v>
      </c>
      <c r="X11" s="2">
        <v>41.758600000000001</v>
      </c>
      <c r="Z11" s="2">
        <v>7.2416</v>
      </c>
      <c r="AA11" s="2">
        <v>69.270700000000005</v>
      </c>
      <c r="AB11" s="2">
        <v>10.082800000000001</v>
      </c>
      <c r="AC11" s="2">
        <v>12.5482</v>
      </c>
      <c r="AD11" s="2">
        <v>9.8620999999999999</v>
      </c>
      <c r="AE11" s="2">
        <v>69.270700000000005</v>
      </c>
      <c r="AG11" s="2">
        <v>12.3964</v>
      </c>
      <c r="AH11" s="2">
        <v>18.790800000000001</v>
      </c>
      <c r="AI11" s="2">
        <v>18.503900000000002</v>
      </c>
      <c r="AJ11" s="2">
        <v>15.75</v>
      </c>
      <c r="AK11" s="2">
        <v>2.8894000000000002</v>
      </c>
    </row>
    <row r="12" spans="2:37">
      <c r="B12" s="128">
        <v>6</v>
      </c>
      <c r="C12" s="2">
        <f t="shared" si="0"/>
        <v>0.6</v>
      </c>
      <c r="D12" s="2">
        <v>90.355999999999995</v>
      </c>
      <c r="E12" s="2">
        <v>53.372</v>
      </c>
      <c r="F12" s="2">
        <v>59.6145</v>
      </c>
      <c r="G12" s="2">
        <v>36.580199999999998</v>
      </c>
      <c r="H12" s="2">
        <v>34.8384</v>
      </c>
      <c r="I12" s="2">
        <v>40.232300000000002</v>
      </c>
      <c r="J12" s="2">
        <v>10.0192</v>
      </c>
      <c r="L12" s="2">
        <v>11.5693</v>
      </c>
      <c r="M12" s="2">
        <v>15.400499999999999</v>
      </c>
      <c r="N12" s="2">
        <v>29.745999999999999</v>
      </c>
      <c r="O12" s="2">
        <v>15.9787</v>
      </c>
      <c r="P12" s="2">
        <v>32.682200000000002</v>
      </c>
      <c r="Q12" s="2">
        <v>6.2866</v>
      </c>
      <c r="R12" s="2">
        <v>31.319700000000001</v>
      </c>
      <c r="S12" s="2">
        <v>14.710100000000001</v>
      </c>
      <c r="T12" s="2">
        <v>16.7561</v>
      </c>
      <c r="U12" s="2">
        <v>5.2230999999999996</v>
      </c>
      <c r="V12" s="2">
        <v>7.9873000000000003</v>
      </c>
      <c r="W12" s="2">
        <v>83.025099999999995</v>
      </c>
      <c r="X12" s="2">
        <v>24.8429</v>
      </c>
      <c r="Z12" s="2">
        <v>6.7380000000000004</v>
      </c>
      <c r="AA12" s="2">
        <v>59.822000000000003</v>
      </c>
      <c r="AB12" s="2">
        <v>6.7998000000000003</v>
      </c>
      <c r="AC12" s="2">
        <v>30.206399999999999</v>
      </c>
      <c r="AD12" s="2">
        <v>18.4693</v>
      </c>
      <c r="AE12" s="2">
        <v>59.822000000000003</v>
      </c>
      <c r="AG12" s="2">
        <v>13.216200000000001</v>
      </c>
      <c r="AH12" s="2">
        <v>19.588699999999999</v>
      </c>
      <c r="AI12" s="2">
        <v>19.333300000000001</v>
      </c>
      <c r="AJ12" s="2">
        <v>36.024000000000001</v>
      </c>
      <c r="AK12" s="2">
        <v>4.6459000000000001</v>
      </c>
    </row>
    <row r="13" spans="2:37">
      <c r="B13" s="128">
        <v>7</v>
      </c>
      <c r="C13" s="2">
        <f t="shared" si="0"/>
        <v>0.7</v>
      </c>
      <c r="D13" s="2">
        <v>89.730999999999995</v>
      </c>
      <c r="E13" s="2">
        <v>32.409999999999997</v>
      </c>
      <c r="F13" s="2">
        <v>44.1678</v>
      </c>
      <c r="G13" s="2">
        <v>36.901200000000003</v>
      </c>
      <c r="H13" s="2">
        <v>34.7273</v>
      </c>
      <c r="I13" s="2">
        <v>42.651499999999999</v>
      </c>
      <c r="J13" s="2">
        <v>10.549200000000001</v>
      </c>
      <c r="L13" s="2">
        <v>10.44</v>
      </c>
      <c r="M13" s="2">
        <v>12.999599999999999</v>
      </c>
      <c r="N13" s="2">
        <v>15.321</v>
      </c>
      <c r="O13" s="2">
        <v>13.1867</v>
      </c>
      <c r="P13" s="2">
        <v>23.345500000000001</v>
      </c>
      <c r="Q13" s="2">
        <v>5.7664</v>
      </c>
      <c r="R13" s="2">
        <v>33.613599999999998</v>
      </c>
      <c r="S13" s="2">
        <v>15.6275</v>
      </c>
      <c r="T13" s="2">
        <v>10.3954</v>
      </c>
      <c r="U13" s="2">
        <v>8.6514000000000006</v>
      </c>
      <c r="V13" s="2">
        <v>7.3517999999999999</v>
      </c>
      <c r="W13" s="2">
        <v>79.144099999999995</v>
      </c>
      <c r="X13" s="2">
        <v>17.1938</v>
      </c>
      <c r="Z13" s="2">
        <v>16.1509</v>
      </c>
      <c r="AA13" s="2">
        <v>37.1982</v>
      </c>
      <c r="AB13" s="2">
        <v>7.9882</v>
      </c>
      <c r="AC13" s="2">
        <v>42.884099999999997</v>
      </c>
      <c r="AD13" s="2">
        <v>20.977</v>
      </c>
      <c r="AE13" s="2">
        <v>37.1982</v>
      </c>
      <c r="AG13" s="2">
        <v>14.3123</v>
      </c>
      <c r="AH13" s="2">
        <v>19.897200000000002</v>
      </c>
      <c r="AI13" s="2">
        <v>20.213200000000001</v>
      </c>
      <c r="AJ13" s="2">
        <v>45.137</v>
      </c>
      <c r="AK13" s="2">
        <v>6.7068000000000003</v>
      </c>
    </row>
    <row r="14" spans="2:37">
      <c r="B14" s="128">
        <v>8</v>
      </c>
      <c r="C14" s="2">
        <f t="shared" si="0"/>
        <v>0.8</v>
      </c>
      <c r="D14" s="2">
        <v>93.858000000000004</v>
      </c>
      <c r="E14" s="2">
        <v>15.823</v>
      </c>
      <c r="F14" s="2">
        <v>37.250100000000003</v>
      </c>
      <c r="G14" s="2">
        <v>38.135800000000003</v>
      </c>
      <c r="H14" s="2">
        <v>37.363599999999998</v>
      </c>
      <c r="I14" s="2">
        <v>43.919199999999996</v>
      </c>
      <c r="J14" s="2">
        <v>10.8849</v>
      </c>
      <c r="L14" s="2">
        <v>13.5663</v>
      </c>
      <c r="M14" s="2">
        <v>9.2134999999999998</v>
      </c>
      <c r="N14" s="2">
        <v>20.4832</v>
      </c>
      <c r="O14" s="2">
        <v>13.9093</v>
      </c>
      <c r="P14" s="2">
        <v>27.048300000000001</v>
      </c>
      <c r="Q14" s="2">
        <v>4.6113</v>
      </c>
      <c r="R14" s="2">
        <v>37.273000000000003</v>
      </c>
      <c r="S14" s="2">
        <v>17.2879</v>
      </c>
      <c r="T14" s="2">
        <v>10.1637</v>
      </c>
      <c r="U14" s="2">
        <v>8.1364999999999998</v>
      </c>
      <c r="V14" s="2">
        <v>15.055</v>
      </c>
      <c r="W14" s="2">
        <v>90.669799999999995</v>
      </c>
      <c r="X14" s="2">
        <v>18.464600000000001</v>
      </c>
      <c r="Z14" s="2">
        <v>18.683</v>
      </c>
      <c r="AA14" s="2">
        <v>27.5623</v>
      </c>
      <c r="AB14" s="2">
        <v>12.038500000000001</v>
      </c>
      <c r="AC14" s="2">
        <v>34.403500000000001</v>
      </c>
      <c r="AD14" s="2">
        <v>13.896599999999999</v>
      </c>
      <c r="AE14" s="2">
        <v>27.5623</v>
      </c>
      <c r="AG14" s="2">
        <v>15.0601</v>
      </c>
      <c r="AH14" s="2">
        <v>19.638300000000001</v>
      </c>
      <c r="AI14" s="2">
        <v>20.9922</v>
      </c>
      <c r="AJ14" s="2">
        <v>24.527999999999999</v>
      </c>
      <c r="AK14" s="2">
        <v>8.1477000000000004</v>
      </c>
    </row>
    <row r="15" spans="2:37">
      <c r="B15" s="128">
        <v>9</v>
      </c>
      <c r="C15" s="2">
        <f t="shared" si="0"/>
        <v>0.9</v>
      </c>
      <c r="D15" s="2">
        <v>87.695999999999998</v>
      </c>
      <c r="E15" s="2">
        <v>18.603999999999999</v>
      </c>
      <c r="F15" s="2">
        <v>42.488999999999997</v>
      </c>
      <c r="G15" s="2">
        <v>39.851900000000001</v>
      </c>
      <c r="H15" s="2">
        <v>36.100999999999999</v>
      </c>
      <c r="I15" s="2">
        <v>45.106099999999998</v>
      </c>
      <c r="J15" s="2">
        <v>10.613899999999999</v>
      </c>
      <c r="L15" s="2">
        <v>9.1623000000000001</v>
      </c>
      <c r="M15" s="2">
        <v>9.4799000000000007</v>
      </c>
      <c r="N15" s="2">
        <v>26.857099999999999</v>
      </c>
      <c r="O15" s="2">
        <v>16.1173</v>
      </c>
      <c r="P15" s="2">
        <v>26.1265</v>
      </c>
      <c r="Q15" s="2">
        <v>5.9234999999999998</v>
      </c>
      <c r="R15" s="2">
        <v>32.375300000000003</v>
      </c>
      <c r="S15" s="2">
        <v>20.578399999999998</v>
      </c>
      <c r="T15" s="2">
        <v>15.250299999999999</v>
      </c>
      <c r="U15" s="2">
        <v>8.8939000000000004</v>
      </c>
      <c r="V15" s="2">
        <v>17.1008</v>
      </c>
      <c r="W15" s="2">
        <v>93.638499999999993</v>
      </c>
      <c r="X15" s="2">
        <v>17.985099999999999</v>
      </c>
      <c r="Z15" s="2">
        <v>14.7514</v>
      </c>
      <c r="AA15" s="2">
        <v>30.143000000000001</v>
      </c>
      <c r="AB15" s="2">
        <v>14.8245</v>
      </c>
      <c r="AC15" s="2">
        <v>35.472700000000003</v>
      </c>
      <c r="AD15" s="2">
        <v>5.9617000000000004</v>
      </c>
      <c r="AE15" s="2">
        <v>30.143000000000001</v>
      </c>
      <c r="AG15" s="2">
        <v>15.6877</v>
      </c>
      <c r="AH15" s="2">
        <v>19.507100000000001</v>
      </c>
      <c r="AI15" s="2">
        <v>20.453499999999998</v>
      </c>
      <c r="AJ15" s="2">
        <v>9.298</v>
      </c>
      <c r="AK15" s="2">
        <v>8.0655999999999999</v>
      </c>
    </row>
    <row r="16" spans="2:37">
      <c r="B16" s="128">
        <v>10</v>
      </c>
      <c r="C16" s="2">
        <f t="shared" si="0"/>
        <v>1</v>
      </c>
      <c r="D16" s="2">
        <v>75.832999999999998</v>
      </c>
      <c r="E16" s="2">
        <v>33.475999999999999</v>
      </c>
      <c r="F16" s="2">
        <v>50.761800000000001</v>
      </c>
      <c r="G16" s="2">
        <v>41.320999999999998</v>
      </c>
      <c r="H16" s="2">
        <v>38.545499999999997</v>
      </c>
      <c r="I16" s="2">
        <v>46.191899999999997</v>
      </c>
      <c r="J16" s="2">
        <v>10.793799999999999</v>
      </c>
      <c r="L16" s="2">
        <v>9.2345000000000006</v>
      </c>
      <c r="M16" s="2">
        <v>13.119400000000001</v>
      </c>
      <c r="N16" s="2">
        <v>21.611999999999998</v>
      </c>
      <c r="O16" s="2">
        <v>17</v>
      </c>
      <c r="P16" s="2">
        <v>18.6187</v>
      </c>
      <c r="Q16" s="2">
        <v>4.9794999999999998</v>
      </c>
      <c r="R16" s="2">
        <v>26.740400000000001</v>
      </c>
      <c r="S16" s="2">
        <v>22.857500000000002</v>
      </c>
      <c r="T16" s="2">
        <v>13.218500000000001</v>
      </c>
      <c r="U16" s="2">
        <v>8.2365999999999993</v>
      </c>
      <c r="V16" s="2">
        <v>14.741400000000001</v>
      </c>
      <c r="W16" s="2">
        <v>70.394800000000004</v>
      </c>
      <c r="X16" s="2">
        <v>19.1968</v>
      </c>
      <c r="Z16" s="2">
        <v>9.1960999999999995</v>
      </c>
      <c r="AA16" s="2">
        <v>31.732199999999999</v>
      </c>
      <c r="AB16" s="2">
        <v>22.3383</v>
      </c>
      <c r="AC16" s="2">
        <v>50.212200000000003</v>
      </c>
      <c r="AD16" s="2">
        <v>4.7069000000000001</v>
      </c>
      <c r="AE16" s="2">
        <v>31.732199999999999</v>
      </c>
      <c r="AG16" s="2">
        <v>16.570599999999999</v>
      </c>
      <c r="AH16" s="2">
        <v>20.099299999999999</v>
      </c>
      <c r="AI16" s="2">
        <v>20.682200000000002</v>
      </c>
      <c r="AJ16" s="2">
        <v>10.634</v>
      </c>
      <c r="AK16" s="2">
        <v>6.8296000000000001</v>
      </c>
    </row>
    <row r="17" spans="2:37">
      <c r="B17" s="128">
        <v>11</v>
      </c>
      <c r="C17" s="2">
        <f t="shared" si="0"/>
        <v>1.1000000000000001</v>
      </c>
      <c r="D17" s="2">
        <v>83.528000000000006</v>
      </c>
      <c r="E17" s="2">
        <v>43.662999999999997</v>
      </c>
      <c r="F17" s="2">
        <v>45.437399999999997</v>
      </c>
      <c r="G17" s="2">
        <v>42.364199999999997</v>
      </c>
      <c r="H17" s="2">
        <v>37.353499999999997</v>
      </c>
      <c r="I17" s="2">
        <v>47.141399999999997</v>
      </c>
      <c r="J17" s="2">
        <v>11.858499999999999</v>
      </c>
      <c r="L17" s="2">
        <v>13.402200000000001</v>
      </c>
      <c r="M17" s="2">
        <v>20.285499999999999</v>
      </c>
      <c r="N17" s="2">
        <v>8.2804000000000002</v>
      </c>
      <c r="O17" s="2">
        <v>20.9893</v>
      </c>
      <c r="P17" s="2">
        <v>12.6744</v>
      </c>
      <c r="Q17" s="2">
        <v>6.8263999999999996</v>
      </c>
      <c r="R17" s="2">
        <v>22.6584</v>
      </c>
      <c r="S17" s="2">
        <v>21.7517</v>
      </c>
      <c r="T17" s="2">
        <v>13.595499999999999</v>
      </c>
      <c r="U17" s="2">
        <v>8.7777999999999992</v>
      </c>
      <c r="V17" s="2">
        <v>16.2075</v>
      </c>
      <c r="W17" s="2">
        <v>49.787199999999999</v>
      </c>
      <c r="X17" s="2">
        <v>24.421600000000002</v>
      </c>
      <c r="Z17" s="2">
        <v>4.3414000000000001</v>
      </c>
      <c r="AA17" s="2">
        <v>34.9178</v>
      </c>
      <c r="AB17" s="2">
        <v>21.256399999999999</v>
      </c>
      <c r="AC17" s="2">
        <v>52.763199999999998</v>
      </c>
      <c r="AD17" s="2">
        <v>11.2529</v>
      </c>
      <c r="AE17" s="2">
        <v>34.9178</v>
      </c>
      <c r="AG17" s="2">
        <v>17.276299999999999</v>
      </c>
      <c r="AH17" s="2">
        <v>21.095700000000001</v>
      </c>
      <c r="AI17" s="2">
        <v>21.3992</v>
      </c>
      <c r="AJ17" s="2">
        <v>18.036000000000001</v>
      </c>
      <c r="AK17" s="2">
        <v>5.4202000000000004</v>
      </c>
    </row>
    <row r="18" spans="2:37">
      <c r="B18" s="128">
        <v>12</v>
      </c>
      <c r="C18" s="2">
        <f t="shared" si="0"/>
        <v>1.2</v>
      </c>
      <c r="D18" s="2">
        <v>78.701999999999998</v>
      </c>
      <c r="E18" s="2">
        <v>41.374000000000002</v>
      </c>
      <c r="F18" s="2">
        <v>38.659300000000002</v>
      </c>
      <c r="G18" s="2">
        <v>43.191400000000002</v>
      </c>
      <c r="H18" s="2">
        <v>35.974699999999999</v>
      </c>
      <c r="I18" s="2">
        <v>48.328299999999999</v>
      </c>
      <c r="J18" s="2">
        <v>12.6882</v>
      </c>
      <c r="L18" s="2">
        <v>13.7652</v>
      </c>
      <c r="M18" s="2">
        <v>16.393899999999999</v>
      </c>
      <c r="N18" s="2">
        <v>1.5556000000000001</v>
      </c>
      <c r="O18" s="2">
        <v>22.6693</v>
      </c>
      <c r="P18" s="2">
        <v>14.3462</v>
      </c>
      <c r="Q18" s="2">
        <v>11.3492</v>
      </c>
      <c r="R18" s="2">
        <v>20.466899999999999</v>
      </c>
      <c r="S18" s="2">
        <v>19.556999999999999</v>
      </c>
      <c r="T18" s="2">
        <v>20.828299999999999</v>
      </c>
      <c r="U18" s="2">
        <v>10.809900000000001</v>
      </c>
      <c r="V18" s="2">
        <v>13.2</v>
      </c>
      <c r="W18" s="2">
        <v>54.2027</v>
      </c>
      <c r="X18" s="2">
        <v>27.5855</v>
      </c>
      <c r="Z18" s="2">
        <v>13.4367</v>
      </c>
      <c r="AA18" s="2">
        <v>36.778300000000002</v>
      </c>
      <c r="AB18" s="2">
        <v>11.666700000000001</v>
      </c>
      <c r="AC18" s="2">
        <v>48.1297</v>
      </c>
      <c r="AD18" s="2">
        <v>14.915699999999999</v>
      </c>
      <c r="AE18" s="2">
        <v>36.778300000000002</v>
      </c>
      <c r="AG18" s="2">
        <v>18.03</v>
      </c>
      <c r="AH18" s="2">
        <v>21.7624</v>
      </c>
      <c r="AI18" s="2">
        <v>21.2713</v>
      </c>
      <c r="AJ18" s="2">
        <v>16.248999999999999</v>
      </c>
      <c r="AK18" s="2">
        <v>3.988</v>
      </c>
    </row>
    <row r="19" spans="2:37">
      <c r="B19" s="128">
        <v>13</v>
      </c>
      <c r="C19" s="2">
        <f t="shared" si="0"/>
        <v>1.3</v>
      </c>
      <c r="D19" s="2">
        <v>69.73</v>
      </c>
      <c r="E19" s="2">
        <v>39.54</v>
      </c>
      <c r="F19" s="2">
        <v>37.196399999999997</v>
      </c>
      <c r="G19" s="2">
        <v>44.166699999999999</v>
      </c>
      <c r="H19" s="2">
        <v>40.616199999999999</v>
      </c>
      <c r="I19" s="2">
        <v>48.181800000000003</v>
      </c>
      <c r="J19" s="2">
        <v>13.8177</v>
      </c>
      <c r="L19" s="2">
        <v>9.5005000000000006</v>
      </c>
      <c r="M19" s="2">
        <v>22.737400000000001</v>
      </c>
      <c r="N19" s="2">
        <v>5.9427000000000003</v>
      </c>
      <c r="O19" s="2">
        <v>19.162700000000001</v>
      </c>
      <c r="P19" s="2">
        <v>19.150600000000001</v>
      </c>
      <c r="Q19" s="2">
        <v>14.1889</v>
      </c>
      <c r="R19" s="2">
        <v>20.033100000000001</v>
      </c>
      <c r="S19" s="2">
        <v>21.3569</v>
      </c>
      <c r="T19" s="2">
        <v>19.244199999999999</v>
      </c>
      <c r="U19" s="2">
        <v>20.780799999999999</v>
      </c>
      <c r="V19" s="2">
        <v>10.1516</v>
      </c>
      <c r="W19" s="2">
        <v>63.021000000000001</v>
      </c>
      <c r="X19" s="2">
        <v>31.8794</v>
      </c>
      <c r="Z19" s="2">
        <v>21.798300000000001</v>
      </c>
      <c r="AA19" s="2">
        <v>36.488999999999997</v>
      </c>
      <c r="AB19" s="2">
        <v>11.500999999999999</v>
      </c>
      <c r="AC19" s="2">
        <v>37.459000000000003</v>
      </c>
      <c r="AD19" s="2">
        <v>10.728</v>
      </c>
      <c r="AE19" s="2">
        <v>36.488999999999997</v>
      </c>
      <c r="AG19" s="2">
        <v>18.750800000000002</v>
      </c>
      <c r="AH19" s="2">
        <v>22.070900000000002</v>
      </c>
      <c r="AI19" s="2">
        <v>22.081399999999999</v>
      </c>
      <c r="AJ19" s="2">
        <v>19</v>
      </c>
      <c r="AK19" s="2">
        <v>3.1547999999999998</v>
      </c>
    </row>
    <row r="20" spans="2:37">
      <c r="B20" s="128">
        <v>14</v>
      </c>
      <c r="C20" s="2">
        <f t="shared" si="0"/>
        <v>1.4</v>
      </c>
      <c r="D20" s="2">
        <v>62.643000000000001</v>
      </c>
      <c r="E20" s="2">
        <v>25.887</v>
      </c>
      <c r="F20" s="2">
        <v>44.866399999999999</v>
      </c>
      <c r="G20" s="2">
        <v>43.981499999999997</v>
      </c>
      <c r="H20" s="2">
        <v>43.944400000000002</v>
      </c>
      <c r="I20" s="2">
        <v>48.893900000000002</v>
      </c>
      <c r="J20" s="2">
        <v>15.139099999999999</v>
      </c>
      <c r="L20" s="2">
        <v>4.7159000000000004</v>
      </c>
      <c r="M20" s="2">
        <v>28.784400000000002</v>
      </c>
      <c r="N20" s="2">
        <v>11.086399999999999</v>
      </c>
      <c r="O20" s="2">
        <v>9.0213000000000001</v>
      </c>
      <c r="P20" s="2">
        <v>19.286200000000001</v>
      </c>
      <c r="Q20" s="2">
        <v>12.9823</v>
      </c>
      <c r="R20" s="2">
        <v>13.020899999999999</v>
      </c>
      <c r="S20" s="2">
        <v>25.5183</v>
      </c>
      <c r="T20" s="2">
        <v>16.7821</v>
      </c>
      <c r="U20" s="2">
        <v>16.547000000000001</v>
      </c>
      <c r="V20" s="2">
        <v>9.8885000000000005</v>
      </c>
      <c r="W20" s="2">
        <v>75.207300000000004</v>
      </c>
      <c r="X20" s="2">
        <v>30.5761</v>
      </c>
      <c r="Z20" s="2">
        <v>16.6022</v>
      </c>
      <c r="AA20" s="2">
        <v>38.313899999999997</v>
      </c>
      <c r="AB20" s="2">
        <v>22.889500000000002</v>
      </c>
      <c r="AC20" s="2">
        <v>29.407299999999999</v>
      </c>
      <c r="AD20" s="2">
        <v>7.3735999999999997</v>
      </c>
      <c r="AE20" s="2">
        <v>38.313899999999997</v>
      </c>
      <c r="AG20" s="2">
        <v>19.243200000000002</v>
      </c>
      <c r="AH20" s="2">
        <v>22.372299999999999</v>
      </c>
      <c r="AI20" s="2">
        <v>22.282900000000001</v>
      </c>
      <c r="AJ20" s="2">
        <v>29.221</v>
      </c>
      <c r="AK20" s="2">
        <v>2.0573000000000001</v>
      </c>
    </row>
    <row r="21" spans="2:37">
      <c r="B21" s="128">
        <v>15</v>
      </c>
      <c r="C21" s="2">
        <f t="shared" si="0"/>
        <v>1.5</v>
      </c>
      <c r="D21" s="2">
        <v>62.935000000000002</v>
      </c>
      <c r="E21" s="2">
        <v>16.5</v>
      </c>
      <c r="F21" s="2">
        <v>58.344799999999999</v>
      </c>
      <c r="G21" s="2">
        <v>43.6173</v>
      </c>
      <c r="H21" s="2">
        <v>40.737400000000001</v>
      </c>
      <c r="I21" s="2">
        <v>49.717199999999998</v>
      </c>
      <c r="J21" s="2">
        <v>14.7698</v>
      </c>
      <c r="L21" s="2">
        <v>3.6924999999999999</v>
      </c>
      <c r="M21" s="2">
        <v>34.280099999999997</v>
      </c>
      <c r="N21" s="2">
        <v>14.619</v>
      </c>
      <c r="O21" s="2">
        <v>13.72</v>
      </c>
      <c r="P21" s="2">
        <v>20.6159</v>
      </c>
      <c r="Q21" s="2">
        <v>7.7331000000000003</v>
      </c>
      <c r="R21" s="2">
        <v>18.586500000000001</v>
      </c>
      <c r="S21" s="2">
        <v>28.598600000000001</v>
      </c>
      <c r="T21" s="2">
        <v>14.3948</v>
      </c>
      <c r="U21" s="2">
        <v>11.0799</v>
      </c>
      <c r="V21" s="2">
        <v>6.4908000000000001</v>
      </c>
      <c r="W21" s="2">
        <v>75.4298</v>
      </c>
      <c r="X21" s="2">
        <v>21.802800000000001</v>
      </c>
      <c r="Z21" s="2">
        <v>7.0258000000000003</v>
      </c>
      <c r="AA21" s="2">
        <v>41.921999999999997</v>
      </c>
      <c r="AB21" s="2">
        <v>24.814599999999999</v>
      </c>
      <c r="AC21" s="2">
        <v>31.332599999999999</v>
      </c>
      <c r="AD21" s="2">
        <v>10.498100000000001</v>
      </c>
      <c r="AE21" s="2">
        <v>41.921999999999997</v>
      </c>
      <c r="AG21" s="2">
        <v>19.975999999999999</v>
      </c>
      <c r="AH21" s="2">
        <v>23.436199999999999</v>
      </c>
      <c r="AI21" s="2">
        <v>22.232600000000001</v>
      </c>
      <c r="AJ21" s="2">
        <v>25.57</v>
      </c>
      <c r="AK21" s="2">
        <v>2.0478999999999998</v>
      </c>
    </row>
    <row r="22" spans="2:37">
      <c r="B22" s="128">
        <v>16</v>
      </c>
      <c r="C22" s="2">
        <f t="shared" si="0"/>
        <v>1.6</v>
      </c>
      <c r="D22" s="2">
        <v>59.600999999999999</v>
      </c>
      <c r="E22" s="2">
        <v>21.957999999999998</v>
      </c>
      <c r="F22" s="2">
        <v>42.3536</v>
      </c>
      <c r="G22" s="2">
        <v>43.345700000000001</v>
      </c>
      <c r="H22" s="2">
        <v>41.848500000000001</v>
      </c>
      <c r="I22" s="2">
        <v>51.399000000000001</v>
      </c>
      <c r="J22" s="2">
        <v>15.776999999999999</v>
      </c>
      <c r="L22" s="2">
        <v>2.0848</v>
      </c>
      <c r="M22" s="2">
        <v>35.855499999999999</v>
      </c>
      <c r="N22" s="2">
        <v>12.883599999999999</v>
      </c>
      <c r="O22" s="2">
        <v>12.528</v>
      </c>
      <c r="P22" s="2">
        <v>34.880699999999997</v>
      </c>
      <c r="Q22" s="2">
        <v>5.2001999999999997</v>
      </c>
      <c r="R22" s="2">
        <v>22.7501</v>
      </c>
      <c r="S22" s="2">
        <v>24.258400000000002</v>
      </c>
      <c r="T22" s="2">
        <v>17.375</v>
      </c>
      <c r="U22" s="2">
        <v>4.4545000000000003</v>
      </c>
      <c r="V22" s="2">
        <v>5.6509</v>
      </c>
      <c r="W22" s="2">
        <v>50.679000000000002</v>
      </c>
      <c r="X22" s="2">
        <v>18.6447</v>
      </c>
      <c r="Z22" s="2">
        <v>9.9587000000000003</v>
      </c>
      <c r="AA22" s="2">
        <v>36.659300000000002</v>
      </c>
      <c r="AB22" s="2">
        <v>19.269200000000001</v>
      </c>
      <c r="AC22" s="2">
        <v>38.155299999999997</v>
      </c>
      <c r="AD22" s="2">
        <v>12.344799999999999</v>
      </c>
      <c r="AE22" s="2">
        <v>36.659300000000002</v>
      </c>
      <c r="AG22" s="2">
        <v>21.036000000000001</v>
      </c>
      <c r="AH22" s="2">
        <v>24.2057</v>
      </c>
      <c r="AI22" s="2">
        <v>22</v>
      </c>
      <c r="AJ22" s="2">
        <v>32.317999999999998</v>
      </c>
      <c r="AK22" s="2">
        <v>2.9533</v>
      </c>
    </row>
    <row r="23" spans="2:37">
      <c r="B23" s="128">
        <v>17</v>
      </c>
      <c r="C23" s="2">
        <f t="shared" si="0"/>
        <v>1.7</v>
      </c>
      <c r="D23" s="2">
        <v>68.703999999999994</v>
      </c>
      <c r="E23" s="2">
        <v>24.216000000000001</v>
      </c>
      <c r="F23" s="2">
        <v>47.948700000000002</v>
      </c>
      <c r="G23" s="2">
        <v>43.240699999999997</v>
      </c>
      <c r="H23" s="2">
        <v>46.252499999999998</v>
      </c>
      <c r="I23" s="2">
        <v>52.782800000000002</v>
      </c>
      <c r="J23" s="2">
        <v>16.7746</v>
      </c>
      <c r="L23" s="2">
        <v>3.8132999999999999</v>
      </c>
      <c r="M23" s="2">
        <v>13.9716</v>
      </c>
      <c r="N23" s="2">
        <v>15.412699999999999</v>
      </c>
      <c r="O23" s="2">
        <v>16.602699999999999</v>
      </c>
      <c r="P23" s="2">
        <v>35.307200000000002</v>
      </c>
      <c r="Q23" s="2">
        <v>7.5259999999999998</v>
      </c>
      <c r="R23" s="2">
        <v>30.742599999999999</v>
      </c>
      <c r="S23" s="2">
        <v>21.6569</v>
      </c>
      <c r="T23" s="2">
        <v>22.474499999999999</v>
      </c>
      <c r="U23" s="2">
        <v>9.0399999999999994E-2</v>
      </c>
      <c r="V23" s="2">
        <v>6.4095000000000004</v>
      </c>
      <c r="W23" s="2">
        <v>40.9176</v>
      </c>
      <c r="X23" s="2">
        <v>21.1859</v>
      </c>
      <c r="Z23" s="2">
        <v>17.720300000000002</v>
      </c>
      <c r="AA23" s="2">
        <v>29.1145</v>
      </c>
      <c r="AB23" s="2">
        <v>17.786999999999999</v>
      </c>
      <c r="AC23" s="2">
        <v>50.432099999999998</v>
      </c>
      <c r="AD23" s="2">
        <v>7.7930999999999999</v>
      </c>
      <c r="AE23" s="2">
        <v>29.1145</v>
      </c>
      <c r="AG23" s="2">
        <v>21.771799999999999</v>
      </c>
      <c r="AH23" s="2">
        <v>24.5106</v>
      </c>
      <c r="AI23" s="2">
        <v>22.903099999999998</v>
      </c>
      <c r="AJ23" s="2">
        <v>48.357999999999997</v>
      </c>
      <c r="AK23" s="2">
        <v>2.0394999999999999</v>
      </c>
    </row>
    <row r="24" spans="2:37">
      <c r="B24" s="128">
        <v>18</v>
      </c>
      <c r="C24" s="2">
        <f t="shared" si="0"/>
        <v>1.8</v>
      </c>
      <c r="D24" s="2">
        <v>112.21899999999999</v>
      </c>
      <c r="E24" s="2">
        <v>19.934999999999999</v>
      </c>
      <c r="F24" s="2">
        <v>46.615099999999998</v>
      </c>
      <c r="G24" s="2">
        <v>43.691400000000002</v>
      </c>
      <c r="H24" s="2">
        <v>43.136400000000002</v>
      </c>
      <c r="I24" s="2">
        <v>54.717199999999998</v>
      </c>
      <c r="J24" s="2">
        <v>17.187000000000001</v>
      </c>
      <c r="L24" s="2">
        <v>6.5957999999999997</v>
      </c>
      <c r="M24" s="2">
        <v>16.7012</v>
      </c>
      <c r="N24" s="2">
        <v>16.142900000000001</v>
      </c>
      <c r="O24" s="2">
        <v>25.717300000000002</v>
      </c>
      <c r="P24" s="2">
        <v>27.664400000000001</v>
      </c>
      <c r="Q24" s="2">
        <v>3.8946999999999998</v>
      </c>
      <c r="R24" s="2">
        <v>19.1294</v>
      </c>
      <c r="S24" s="2">
        <v>20.190300000000001</v>
      </c>
      <c r="T24" s="2">
        <v>23.603300000000001</v>
      </c>
      <c r="U24" s="2">
        <v>2.5455000000000001</v>
      </c>
      <c r="V24" s="2">
        <v>10.582100000000001</v>
      </c>
      <c r="W24" s="2">
        <v>42.686900000000001</v>
      </c>
      <c r="X24" s="2">
        <v>17.752300000000002</v>
      </c>
      <c r="Z24" s="2">
        <v>14.1058</v>
      </c>
      <c r="AA24" s="2">
        <v>35.162300000000002</v>
      </c>
      <c r="AB24" s="2">
        <v>13.1775</v>
      </c>
      <c r="AC24" s="2">
        <v>49.879199999999997</v>
      </c>
      <c r="AD24" s="2">
        <v>11.2644</v>
      </c>
      <c r="AE24" s="2">
        <v>35.162300000000002</v>
      </c>
      <c r="AG24" s="2">
        <v>22.471499999999999</v>
      </c>
      <c r="AH24" s="2">
        <v>24.723400000000002</v>
      </c>
      <c r="AI24" s="2">
        <v>23.275200000000002</v>
      </c>
      <c r="AJ24" s="2">
        <v>42.615000000000002</v>
      </c>
      <c r="AK24" s="2">
        <v>2.6522000000000001</v>
      </c>
    </row>
    <row r="25" spans="2:37">
      <c r="B25" s="128">
        <v>19</v>
      </c>
      <c r="C25" s="2">
        <f t="shared" si="0"/>
        <v>1.9</v>
      </c>
      <c r="D25" s="2">
        <v>121.17100000000001</v>
      </c>
      <c r="E25" s="2">
        <v>21.376999999999999</v>
      </c>
      <c r="F25" s="2">
        <v>36.5398</v>
      </c>
      <c r="G25" s="2">
        <v>44.642000000000003</v>
      </c>
      <c r="H25" s="2">
        <v>43.373699999999999</v>
      </c>
      <c r="I25" s="2">
        <v>56.1768</v>
      </c>
      <c r="J25" s="2">
        <v>17.8369</v>
      </c>
      <c r="L25" s="2">
        <v>9.0015999999999998</v>
      </c>
      <c r="M25" s="2">
        <v>17.092500000000001</v>
      </c>
      <c r="N25" s="2">
        <v>14.704599999999999</v>
      </c>
      <c r="O25" s="2">
        <v>29.8187</v>
      </c>
      <c r="P25" s="2">
        <v>35.285299999999999</v>
      </c>
      <c r="Q25" s="2">
        <v>3.8224999999999998</v>
      </c>
      <c r="R25" s="2">
        <v>11.775</v>
      </c>
      <c r="S25" s="2">
        <v>11.698499999999999</v>
      </c>
      <c r="T25" s="2">
        <v>22.441099999999999</v>
      </c>
      <c r="U25" s="2">
        <v>2.3616000000000001</v>
      </c>
      <c r="V25" s="2">
        <v>7.9226999999999999</v>
      </c>
      <c r="W25" s="2">
        <v>34.674700000000001</v>
      </c>
      <c r="X25" s="2">
        <v>20.7988</v>
      </c>
      <c r="Z25" s="2">
        <v>10.6816</v>
      </c>
      <c r="AA25" s="2">
        <v>39.855600000000003</v>
      </c>
      <c r="AB25" s="2">
        <v>33.236699999999999</v>
      </c>
      <c r="AC25" s="2">
        <v>41.161700000000003</v>
      </c>
      <c r="AD25" s="2">
        <v>18.344799999999999</v>
      </c>
      <c r="AE25" s="2">
        <v>39.855600000000003</v>
      </c>
      <c r="AG25" s="2">
        <v>22.924900000000001</v>
      </c>
      <c r="AH25" s="2">
        <v>24.6525</v>
      </c>
      <c r="AI25" s="2">
        <v>23.379799999999999</v>
      </c>
      <c r="AJ25" s="2">
        <v>31.814</v>
      </c>
      <c r="AK25" s="2">
        <v>3.3694000000000002</v>
      </c>
    </row>
    <row r="26" spans="2:37">
      <c r="B26" s="128">
        <v>20</v>
      </c>
      <c r="C26" s="2">
        <f t="shared" si="0"/>
        <v>2</v>
      </c>
      <c r="D26" s="2">
        <v>120.361</v>
      </c>
      <c r="E26" s="2">
        <v>22.829000000000001</v>
      </c>
      <c r="F26" s="2">
        <v>39.557299999999998</v>
      </c>
      <c r="G26" s="2">
        <v>45.8827</v>
      </c>
      <c r="H26" s="2">
        <v>46.636400000000002</v>
      </c>
      <c r="I26" s="2">
        <v>56.757599999999996</v>
      </c>
      <c r="J26" s="2">
        <v>19.103100000000001</v>
      </c>
      <c r="L26" s="2">
        <v>10.414</v>
      </c>
      <c r="M26" s="2">
        <v>14.4116</v>
      </c>
      <c r="N26" s="2">
        <v>17.555599999999998</v>
      </c>
      <c r="O26" s="2">
        <v>23.36</v>
      </c>
      <c r="P26" s="2">
        <v>26.0943</v>
      </c>
      <c r="Q26" s="2">
        <v>4.5663</v>
      </c>
      <c r="R26" s="2">
        <v>15.2562</v>
      </c>
      <c r="S26" s="2">
        <v>11.2415</v>
      </c>
      <c r="T26" s="2">
        <v>27.021999999999998</v>
      </c>
      <c r="U26" s="2">
        <v>2.7313000000000001</v>
      </c>
      <c r="V26" s="2">
        <v>7.1052</v>
      </c>
      <c r="W26" s="2">
        <v>16.1296</v>
      </c>
      <c r="X26" s="2">
        <v>25.628900000000002</v>
      </c>
      <c r="Z26" s="2">
        <v>13.1936</v>
      </c>
      <c r="AA26" s="2">
        <v>36.359099999999998</v>
      </c>
      <c r="AB26" s="2">
        <v>46.506900000000002</v>
      </c>
      <c r="AC26" s="2">
        <v>34.884700000000002</v>
      </c>
      <c r="AD26" s="2">
        <v>18.367799999999999</v>
      </c>
      <c r="AE26" s="2">
        <v>36.359099999999998</v>
      </c>
      <c r="AG26" s="2">
        <v>23.03</v>
      </c>
      <c r="AH26" s="2">
        <v>24.780100000000001</v>
      </c>
      <c r="AI26" s="2">
        <v>22.4147</v>
      </c>
      <c r="AJ26" s="2">
        <v>39.926000000000002</v>
      </c>
      <c r="AK26" s="2">
        <v>3.6173000000000002</v>
      </c>
    </row>
    <row r="27" spans="2:37">
      <c r="B27" s="128">
        <v>21</v>
      </c>
      <c r="C27" s="2">
        <f t="shared" si="0"/>
        <v>2.1</v>
      </c>
      <c r="D27" s="2">
        <v>99.921999999999997</v>
      </c>
      <c r="E27" s="2">
        <v>32.243000000000002</v>
      </c>
      <c r="F27" s="2">
        <v>31.3659</v>
      </c>
      <c r="G27" s="2">
        <v>46.845700000000001</v>
      </c>
      <c r="H27" s="2">
        <v>49.525300000000001</v>
      </c>
      <c r="I27" s="2">
        <v>56.954500000000003</v>
      </c>
      <c r="J27" s="2">
        <v>20.206199999999999</v>
      </c>
      <c r="L27" s="2">
        <v>7.2850999999999999</v>
      </c>
      <c r="M27" s="2">
        <v>6.9611999999999998</v>
      </c>
      <c r="N27" s="2">
        <v>21.666699999999999</v>
      </c>
      <c r="O27" s="2">
        <v>18.7973</v>
      </c>
      <c r="P27" s="2">
        <v>24.761299999999999</v>
      </c>
      <c r="Q27" s="2">
        <v>6.7851999999999997</v>
      </c>
      <c r="R27" s="2">
        <v>21.744800000000001</v>
      </c>
      <c r="S27" s="2">
        <v>18.779499999999999</v>
      </c>
      <c r="T27" s="2">
        <v>27.3093</v>
      </c>
      <c r="U27" s="2">
        <v>6.7809999999999997</v>
      </c>
      <c r="V27" s="2">
        <v>14.3955</v>
      </c>
      <c r="W27" s="2">
        <v>23.8733</v>
      </c>
      <c r="X27" s="2">
        <v>31.778199999999998</v>
      </c>
      <c r="Z27" s="2">
        <v>17.1373</v>
      </c>
      <c r="AA27" s="2">
        <v>32.061700000000002</v>
      </c>
      <c r="AB27" s="2">
        <v>36.581899999999997</v>
      </c>
      <c r="AC27" s="2">
        <v>27.526599999999998</v>
      </c>
      <c r="AD27" s="2">
        <v>17.222200000000001</v>
      </c>
      <c r="AE27" s="2">
        <v>32.061700000000002</v>
      </c>
      <c r="AG27" s="2">
        <v>22.948899999999998</v>
      </c>
      <c r="AH27" s="2">
        <v>24.982299999999999</v>
      </c>
      <c r="AI27" s="2">
        <v>21.0581</v>
      </c>
      <c r="AJ27" s="2">
        <v>43.817</v>
      </c>
      <c r="AK27" s="2">
        <v>4.3834999999999997</v>
      </c>
    </row>
    <row r="28" spans="2:37">
      <c r="B28" s="128">
        <v>22</v>
      </c>
      <c r="C28" s="2">
        <f t="shared" si="0"/>
        <v>2.2000000000000002</v>
      </c>
      <c r="D28" s="2">
        <v>85.311000000000007</v>
      </c>
      <c r="E28" s="2">
        <v>36.918999999999997</v>
      </c>
      <c r="F28" s="2">
        <v>50.6614</v>
      </c>
      <c r="G28" s="2">
        <v>47.685200000000002</v>
      </c>
      <c r="H28" s="2">
        <v>51.4848</v>
      </c>
      <c r="I28" s="2">
        <v>57.560600000000001</v>
      </c>
      <c r="J28" s="2">
        <v>19.462800000000001</v>
      </c>
      <c r="L28" s="2">
        <v>5.1906999999999996</v>
      </c>
      <c r="M28" s="2">
        <v>8.8757000000000001</v>
      </c>
      <c r="N28" s="2">
        <v>21.4392</v>
      </c>
      <c r="O28" s="2">
        <v>15.613300000000001</v>
      </c>
      <c r="P28" s="2">
        <v>23.852900000000002</v>
      </c>
      <c r="Q28" s="2">
        <v>10.3079</v>
      </c>
      <c r="R28" s="2">
        <v>31.917400000000001</v>
      </c>
      <c r="S28" s="2">
        <v>22.3949</v>
      </c>
      <c r="T28" s="2">
        <v>29.256699999999999</v>
      </c>
      <c r="U28" s="2">
        <v>7.4074</v>
      </c>
      <c r="V28" s="2">
        <v>17.123699999999999</v>
      </c>
      <c r="W28" s="2">
        <v>33.462400000000002</v>
      </c>
      <c r="X28" s="2">
        <v>34.747900000000001</v>
      </c>
      <c r="Z28" s="2">
        <v>13.0337</v>
      </c>
      <c r="AA28" s="2">
        <v>24.947900000000001</v>
      </c>
      <c r="AB28" s="2">
        <v>24.102599999999999</v>
      </c>
      <c r="AC28" s="2">
        <v>18.0276</v>
      </c>
      <c r="AD28" s="2">
        <v>19.218399999999999</v>
      </c>
      <c r="AE28" s="2">
        <v>24.947900000000001</v>
      </c>
      <c r="AG28" s="2">
        <v>22.2012</v>
      </c>
      <c r="AH28" s="2">
        <v>25.546099999999999</v>
      </c>
      <c r="AI28" s="2">
        <v>21.5581</v>
      </c>
      <c r="AJ28" s="2">
        <v>51.563000000000002</v>
      </c>
      <c r="AK28" s="2">
        <v>4.8163</v>
      </c>
    </row>
    <row r="29" spans="2:37">
      <c r="B29" s="128">
        <v>23</v>
      </c>
      <c r="C29" s="2">
        <f t="shared" si="0"/>
        <v>2.2999999999999998</v>
      </c>
      <c r="D29" s="2">
        <v>93.07</v>
      </c>
      <c r="E29" s="2">
        <v>31.698</v>
      </c>
      <c r="F29" s="2">
        <v>67.158799999999999</v>
      </c>
      <c r="G29" s="2">
        <v>48.061700000000002</v>
      </c>
      <c r="H29" s="2">
        <v>52.535400000000003</v>
      </c>
      <c r="I29" s="2">
        <v>58.242400000000004</v>
      </c>
      <c r="J29" s="2">
        <v>18.980799999999999</v>
      </c>
      <c r="L29" s="2">
        <v>5.5641999999999996</v>
      </c>
      <c r="M29" s="2">
        <v>9.6105</v>
      </c>
      <c r="N29" s="2">
        <v>15.660500000000001</v>
      </c>
      <c r="O29" s="2">
        <v>12.498699999999999</v>
      </c>
      <c r="P29" s="2">
        <v>16.782399999999999</v>
      </c>
      <c r="Q29" s="2">
        <v>13.129</v>
      </c>
      <c r="R29" s="2">
        <v>25.89</v>
      </c>
      <c r="S29" s="2">
        <v>23.703700000000001</v>
      </c>
      <c r="T29" s="2">
        <v>27.715499999999999</v>
      </c>
      <c r="U29" s="2">
        <v>8.3970000000000002</v>
      </c>
      <c r="V29" s="2">
        <v>22.077500000000001</v>
      </c>
      <c r="W29" s="2">
        <v>36.228299999999997</v>
      </c>
      <c r="X29" s="2">
        <v>32.090400000000002</v>
      </c>
      <c r="Z29" s="2">
        <v>10.785299999999999</v>
      </c>
      <c r="AA29" s="2">
        <v>17.128799999999998</v>
      </c>
      <c r="AB29" s="2">
        <v>22.907299999999999</v>
      </c>
      <c r="AC29" s="2">
        <v>15.462899999999999</v>
      </c>
      <c r="AD29" s="2">
        <v>23.2529</v>
      </c>
      <c r="AE29" s="2">
        <v>17.128799999999998</v>
      </c>
      <c r="AG29" s="2">
        <v>21.468499999999999</v>
      </c>
      <c r="AH29" s="2">
        <v>26.0745</v>
      </c>
      <c r="AI29" s="2">
        <v>22.686</v>
      </c>
      <c r="AJ29" s="2">
        <v>50.84</v>
      </c>
      <c r="AK29" s="2">
        <v>5.3829000000000002</v>
      </c>
    </row>
    <row r="30" spans="2:37">
      <c r="B30" s="128">
        <v>24</v>
      </c>
      <c r="C30" s="2">
        <f t="shared" si="0"/>
        <v>2.4</v>
      </c>
      <c r="D30" s="2">
        <v>86.435000000000002</v>
      </c>
      <c r="E30" s="2">
        <v>33.460999999999999</v>
      </c>
      <c r="F30" s="2">
        <v>76.575299999999999</v>
      </c>
      <c r="G30" s="2">
        <v>48.283999999999999</v>
      </c>
      <c r="H30" s="2">
        <v>51.0152</v>
      </c>
      <c r="I30" s="2">
        <v>59.181800000000003</v>
      </c>
      <c r="J30" s="2">
        <v>18.232600000000001</v>
      </c>
      <c r="L30" s="2">
        <v>5.5560999999999998</v>
      </c>
      <c r="M30" s="2">
        <v>7.4733000000000001</v>
      </c>
      <c r="N30" s="2">
        <v>13.2857</v>
      </c>
      <c r="O30" s="2">
        <v>17.034700000000001</v>
      </c>
      <c r="P30" s="2">
        <v>7.9993999999999996</v>
      </c>
      <c r="Q30" s="2">
        <v>11.1524</v>
      </c>
      <c r="R30" s="2">
        <v>15.8483</v>
      </c>
      <c r="S30" s="2">
        <v>21.304300000000001</v>
      </c>
      <c r="T30" s="2">
        <v>28.822600000000001</v>
      </c>
      <c r="U30" s="2">
        <v>9.8539999999999992</v>
      </c>
      <c r="V30" s="2">
        <v>22.656700000000001</v>
      </c>
      <c r="W30" s="2">
        <v>27.236599999999999</v>
      </c>
      <c r="X30" s="2">
        <v>38.887999999999998</v>
      </c>
      <c r="Z30" s="2">
        <v>14.8485</v>
      </c>
      <c r="AA30" s="2">
        <v>11.0481</v>
      </c>
      <c r="AB30" s="2">
        <v>25.325399999999998</v>
      </c>
      <c r="AC30" s="2">
        <v>23.851299999999998</v>
      </c>
      <c r="AD30" s="2">
        <v>34.444400000000002</v>
      </c>
      <c r="AE30" s="2">
        <v>11.0481</v>
      </c>
      <c r="AG30" s="2">
        <v>21.117100000000001</v>
      </c>
      <c r="AH30" s="2">
        <v>26.414899999999999</v>
      </c>
      <c r="AI30" s="2">
        <v>23.472899999999999</v>
      </c>
      <c r="AJ30" s="2">
        <v>45.051000000000002</v>
      </c>
      <c r="AK30" s="2">
        <v>7.7039999999999997</v>
      </c>
    </row>
    <row r="31" spans="2:37">
      <c r="B31" s="128">
        <v>25</v>
      </c>
      <c r="C31" s="2">
        <f t="shared" si="0"/>
        <v>2.5</v>
      </c>
      <c r="D31" s="2">
        <v>90.867000000000004</v>
      </c>
      <c r="E31" s="2">
        <v>27.547999999999998</v>
      </c>
      <c r="F31" s="2">
        <v>70.456999999999994</v>
      </c>
      <c r="G31" s="2">
        <v>48.3827</v>
      </c>
      <c r="H31" s="2">
        <v>53.7273</v>
      </c>
      <c r="I31" s="2">
        <v>59.560600000000001</v>
      </c>
      <c r="J31" s="2">
        <v>17.745799999999999</v>
      </c>
      <c r="L31" s="2">
        <v>5.9756</v>
      </c>
      <c r="M31" s="2">
        <v>8.3811999999999998</v>
      </c>
      <c r="N31" s="2">
        <v>17.113800000000001</v>
      </c>
      <c r="O31" s="2">
        <v>16.866700000000002</v>
      </c>
      <c r="P31" s="2">
        <v>9.3844999999999992</v>
      </c>
      <c r="Q31" s="2">
        <v>9.4495000000000005</v>
      </c>
      <c r="R31" s="2">
        <v>15.0451</v>
      </c>
      <c r="S31" s="2">
        <v>22.4072</v>
      </c>
      <c r="T31" s="2">
        <v>32.6404</v>
      </c>
      <c r="U31" s="2">
        <v>11.5817</v>
      </c>
      <c r="V31" s="2">
        <v>23.293399999999998</v>
      </c>
      <c r="W31" s="2">
        <v>20.938400000000001</v>
      </c>
      <c r="X31" s="2">
        <v>46.6096</v>
      </c>
      <c r="Z31" s="2">
        <v>20.277899999999999</v>
      </c>
      <c r="AA31" s="2">
        <v>7.2069999999999999</v>
      </c>
      <c r="AB31" s="2">
        <v>20.666699999999999</v>
      </c>
      <c r="AC31" s="2">
        <v>23.270700000000001</v>
      </c>
      <c r="AD31" s="2">
        <v>24.831399999999999</v>
      </c>
      <c r="AE31" s="2">
        <v>7.2069999999999999</v>
      </c>
      <c r="AG31" s="2">
        <v>21.057099999999998</v>
      </c>
      <c r="AH31" s="2">
        <v>26.882999999999999</v>
      </c>
      <c r="AI31" s="2">
        <v>23.162800000000001</v>
      </c>
      <c r="AJ31" s="2">
        <v>52.164000000000001</v>
      </c>
      <c r="AK31" s="2">
        <v>7.4634999999999998</v>
      </c>
    </row>
    <row r="32" spans="2:37">
      <c r="B32" s="128">
        <v>26</v>
      </c>
      <c r="C32" s="2">
        <f t="shared" si="0"/>
        <v>2.6</v>
      </c>
      <c r="D32" s="2">
        <v>96.397999999999996</v>
      </c>
      <c r="E32" s="2">
        <v>16.62</v>
      </c>
      <c r="F32" s="2">
        <v>63.5869</v>
      </c>
      <c r="G32" s="2">
        <v>47.901200000000003</v>
      </c>
      <c r="H32" s="2">
        <v>55.075800000000001</v>
      </c>
      <c r="I32" s="2">
        <v>60.201999999999998</v>
      </c>
      <c r="J32" s="2">
        <v>17.266200000000001</v>
      </c>
      <c r="L32" s="2">
        <v>4.3926999999999996</v>
      </c>
      <c r="M32" s="2">
        <v>8.5606000000000009</v>
      </c>
      <c r="N32" s="2">
        <v>22.388000000000002</v>
      </c>
      <c r="O32" s="2">
        <v>13.36</v>
      </c>
      <c r="P32" s="2">
        <v>14.8377</v>
      </c>
      <c r="Q32" s="2">
        <v>7.1974</v>
      </c>
      <c r="R32" s="2">
        <v>18.919599999999999</v>
      </c>
      <c r="S32" s="2">
        <v>28.786300000000001</v>
      </c>
      <c r="T32" s="2">
        <v>36.143300000000004</v>
      </c>
      <c r="U32" s="2">
        <v>13.0413</v>
      </c>
      <c r="V32" s="2">
        <v>27.552199999999999</v>
      </c>
      <c r="W32" s="2">
        <v>16.9604</v>
      </c>
      <c r="X32" s="2">
        <v>45.403199999999998</v>
      </c>
      <c r="Z32" s="2">
        <v>20.5014</v>
      </c>
      <c r="AA32" s="2">
        <v>7.1069000000000004</v>
      </c>
      <c r="AB32" s="2">
        <v>14.568</v>
      </c>
      <c r="AC32" s="2">
        <v>14.5298</v>
      </c>
      <c r="AD32" s="2">
        <v>14.718400000000001</v>
      </c>
      <c r="AE32" s="2">
        <v>7.1069000000000004</v>
      </c>
      <c r="AG32" s="2">
        <v>20.9129</v>
      </c>
      <c r="AH32" s="2">
        <v>27.354600000000001</v>
      </c>
      <c r="AI32" s="2">
        <v>23.213200000000001</v>
      </c>
      <c r="AJ32" s="2">
        <v>56.889000000000003</v>
      </c>
      <c r="AK32" s="2">
        <v>4.8597999999999999</v>
      </c>
    </row>
    <row r="33" spans="2:37">
      <c r="B33" s="128">
        <v>27</v>
      </c>
      <c r="C33" s="2">
        <f t="shared" si="0"/>
        <v>2.7</v>
      </c>
      <c r="D33" s="2">
        <v>84.222999999999999</v>
      </c>
      <c r="E33" s="2">
        <v>20.609000000000002</v>
      </c>
      <c r="F33" s="2">
        <v>64.8917</v>
      </c>
      <c r="G33" s="2">
        <v>47.0062</v>
      </c>
      <c r="H33" s="2">
        <v>54.1768</v>
      </c>
      <c r="I33" s="2">
        <v>61.0152</v>
      </c>
      <c r="J33" s="2">
        <v>18.167899999999999</v>
      </c>
      <c r="L33" s="2">
        <v>1.3938999999999999</v>
      </c>
      <c r="M33" s="2">
        <v>7.3906999999999998</v>
      </c>
      <c r="N33" s="2">
        <v>21.619</v>
      </c>
      <c r="O33" s="2">
        <v>9.76</v>
      </c>
      <c r="P33" s="2">
        <v>21.332000000000001</v>
      </c>
      <c r="Q33" s="2">
        <v>9.5012000000000008</v>
      </c>
      <c r="R33" s="2">
        <v>23.296199999999999</v>
      </c>
      <c r="S33" s="2">
        <v>36.271599999999999</v>
      </c>
      <c r="T33" s="2">
        <v>49.165599999999998</v>
      </c>
      <c r="U33" s="2">
        <v>8.9338999999999995</v>
      </c>
      <c r="V33" s="2">
        <v>28.7196</v>
      </c>
      <c r="W33" s="2">
        <v>23.8232</v>
      </c>
      <c r="X33" s="2">
        <v>43.926299999999998</v>
      </c>
      <c r="Z33" s="2">
        <v>19.627600000000001</v>
      </c>
      <c r="AA33" s="2">
        <v>20.105799999999999</v>
      </c>
      <c r="AB33" s="2">
        <v>8.7377000000000002</v>
      </c>
      <c r="AC33" s="2">
        <v>12.5585</v>
      </c>
      <c r="AD33" s="2">
        <v>13.2605</v>
      </c>
      <c r="AE33" s="2">
        <v>20.105799999999999</v>
      </c>
      <c r="AG33" s="2">
        <v>21.3123</v>
      </c>
      <c r="AH33" s="2">
        <v>28.290800000000001</v>
      </c>
      <c r="AI33" s="2">
        <v>23.434100000000001</v>
      </c>
      <c r="AJ33" s="2">
        <v>49.972000000000001</v>
      </c>
      <c r="AK33" s="2">
        <v>5.8544</v>
      </c>
    </row>
    <row r="34" spans="2:37">
      <c r="B34" s="128">
        <v>28</v>
      </c>
      <c r="C34" s="2">
        <f t="shared" si="0"/>
        <v>2.8</v>
      </c>
      <c r="D34" s="2">
        <v>74.710999999999999</v>
      </c>
      <c r="E34" s="2">
        <v>30.478999999999999</v>
      </c>
      <c r="F34" s="2">
        <v>96.620800000000003</v>
      </c>
      <c r="G34" s="2">
        <v>46.419800000000002</v>
      </c>
      <c r="H34" s="2">
        <v>56.010100000000001</v>
      </c>
      <c r="I34" s="2">
        <v>61.722200000000001</v>
      </c>
      <c r="J34" s="2">
        <v>18.834499999999998</v>
      </c>
      <c r="L34" s="2">
        <v>4.4607999999999999</v>
      </c>
      <c r="M34" s="2">
        <v>6.6519000000000004</v>
      </c>
      <c r="N34" s="2">
        <v>27.777799999999999</v>
      </c>
      <c r="O34" s="2">
        <v>15.92</v>
      </c>
      <c r="P34" s="2">
        <v>24.985700000000001</v>
      </c>
      <c r="Q34" s="2">
        <v>6.3493000000000004</v>
      </c>
      <c r="R34" s="2">
        <v>16.201499999999999</v>
      </c>
      <c r="S34" s="2">
        <v>48.776200000000003</v>
      </c>
      <c r="T34" s="2">
        <v>49.747900000000001</v>
      </c>
      <c r="U34" s="2">
        <v>12.021699999999999</v>
      </c>
      <c r="V34" s="2">
        <v>25.974699999999999</v>
      </c>
      <c r="W34" s="2">
        <v>31.555599999999998</v>
      </c>
      <c r="X34" s="2">
        <v>69.071100000000001</v>
      </c>
      <c r="Z34" s="2">
        <v>27.773099999999999</v>
      </c>
      <c r="AA34" s="2">
        <v>33.875300000000003</v>
      </c>
      <c r="AB34" s="2">
        <v>5.8836000000000004</v>
      </c>
      <c r="AC34" s="2">
        <v>13.658200000000001</v>
      </c>
      <c r="AD34" s="2">
        <v>15.5</v>
      </c>
      <c r="AE34" s="2">
        <v>33.875300000000003</v>
      </c>
      <c r="AG34" s="2">
        <v>21.447399999999998</v>
      </c>
      <c r="AH34" s="2">
        <v>29.198599999999999</v>
      </c>
      <c r="AI34" s="2">
        <v>23.166699999999999</v>
      </c>
      <c r="AJ34" s="2">
        <v>37.378</v>
      </c>
      <c r="AK34" s="2">
        <v>5.9001000000000001</v>
      </c>
    </row>
    <row r="35" spans="2:37">
      <c r="B35" s="128">
        <v>29</v>
      </c>
      <c r="C35" s="2">
        <f t="shared" si="0"/>
        <v>2.9</v>
      </c>
      <c r="D35" s="2">
        <v>92.822000000000003</v>
      </c>
      <c r="E35" s="2">
        <v>47.286000000000001</v>
      </c>
      <c r="F35" s="2">
        <v>93.853300000000004</v>
      </c>
      <c r="G35" s="2">
        <v>45.808599999999998</v>
      </c>
      <c r="H35" s="2">
        <v>58.257599999999996</v>
      </c>
      <c r="I35" s="2">
        <v>62.353499999999997</v>
      </c>
      <c r="J35" s="2">
        <v>19.386099999999999</v>
      </c>
      <c r="L35" s="2">
        <v>7.8937999999999997</v>
      </c>
      <c r="M35" s="2">
        <v>12.3262</v>
      </c>
      <c r="N35" s="2">
        <v>30.909199999999998</v>
      </c>
      <c r="O35" s="2">
        <v>19.981300000000001</v>
      </c>
      <c r="P35" s="2">
        <v>23.866700000000002</v>
      </c>
      <c r="Q35" s="2">
        <v>5.1506999999999996</v>
      </c>
      <c r="R35" s="2">
        <v>8.9954000000000001</v>
      </c>
      <c r="S35" s="2">
        <v>50.974899999999998</v>
      </c>
      <c r="T35" s="2">
        <v>46.438099999999999</v>
      </c>
      <c r="U35" s="2">
        <v>9.8066999999999993</v>
      </c>
      <c r="V35" s="2">
        <v>24.097000000000001</v>
      </c>
      <c r="W35" s="2">
        <v>34.479199999999999</v>
      </c>
      <c r="X35" s="2">
        <v>83.365499999999997</v>
      </c>
      <c r="Z35" s="2">
        <v>33.730499999999999</v>
      </c>
      <c r="AA35" s="2">
        <v>26.079699999999999</v>
      </c>
      <c r="AB35" s="2">
        <v>4.8540000000000001</v>
      </c>
      <c r="AC35" s="2">
        <v>21.883199999999999</v>
      </c>
      <c r="AD35" s="2">
        <v>14.1379</v>
      </c>
      <c r="AE35" s="2">
        <v>26.079699999999999</v>
      </c>
      <c r="AG35" s="2">
        <v>21.1111</v>
      </c>
      <c r="AH35" s="2">
        <v>29.723400000000002</v>
      </c>
      <c r="AI35" s="2">
        <v>23.314</v>
      </c>
      <c r="AJ35" s="2">
        <v>31.337</v>
      </c>
      <c r="AK35" s="2">
        <v>4.9387999999999996</v>
      </c>
    </row>
    <row r="36" spans="2:37">
      <c r="B36" s="128">
        <v>30</v>
      </c>
      <c r="C36" s="2">
        <f t="shared" si="0"/>
        <v>3</v>
      </c>
      <c r="D36" s="2">
        <v>125.184</v>
      </c>
      <c r="E36" s="2">
        <v>69.697000000000003</v>
      </c>
      <c r="F36" s="2">
        <v>80.233099999999993</v>
      </c>
      <c r="G36" s="2">
        <v>46.030900000000003</v>
      </c>
      <c r="H36" s="2">
        <v>57.2121</v>
      </c>
      <c r="I36" s="2">
        <v>62.8384</v>
      </c>
      <c r="J36" s="2">
        <v>19.2422</v>
      </c>
      <c r="L36" s="2">
        <v>7.0997000000000003</v>
      </c>
      <c r="M36" s="2">
        <v>9.0911000000000008</v>
      </c>
      <c r="N36" s="2">
        <v>26.873000000000001</v>
      </c>
      <c r="O36" s="2">
        <v>15.066700000000001</v>
      </c>
      <c r="P36" s="2">
        <v>18.526399999999999</v>
      </c>
      <c r="Q36" s="2">
        <v>2.4939</v>
      </c>
      <c r="R36" s="2">
        <v>15.443099999999999</v>
      </c>
      <c r="S36" s="2">
        <v>58.621299999999998</v>
      </c>
      <c r="T36" s="2">
        <v>36.304600000000001</v>
      </c>
      <c r="U36" s="2">
        <v>6.0522999999999998</v>
      </c>
      <c r="V36" s="2">
        <v>17.278700000000001</v>
      </c>
      <c r="W36" s="2">
        <v>31.151</v>
      </c>
      <c r="X36" s="2">
        <v>97.261499999999998</v>
      </c>
      <c r="Z36" s="2">
        <v>46.589199999999998</v>
      </c>
      <c r="AA36" s="2">
        <v>25.7805</v>
      </c>
      <c r="AB36" s="2">
        <v>9.8737999999999992</v>
      </c>
      <c r="AC36" s="2">
        <v>27.5608</v>
      </c>
      <c r="AD36" s="2">
        <v>16.270099999999999</v>
      </c>
      <c r="AE36" s="2">
        <v>25.7805</v>
      </c>
      <c r="AG36" s="2">
        <v>20.678699999999999</v>
      </c>
      <c r="AH36" s="2">
        <v>30.0319</v>
      </c>
      <c r="AI36" s="2">
        <v>24.062000000000001</v>
      </c>
      <c r="AJ36" s="2">
        <v>30.369</v>
      </c>
      <c r="AK36" s="2">
        <v>4.1623999999999999</v>
      </c>
    </row>
    <row r="37" spans="2:37">
      <c r="B37" s="128">
        <v>31</v>
      </c>
      <c r="C37" s="2">
        <f t="shared" si="0"/>
        <v>3.1</v>
      </c>
      <c r="D37" s="2">
        <v>96.260999999999996</v>
      </c>
      <c r="E37" s="2">
        <v>69.352000000000004</v>
      </c>
      <c r="F37" s="2">
        <v>83.832700000000003</v>
      </c>
      <c r="G37" s="2">
        <v>46.796300000000002</v>
      </c>
      <c r="H37" s="2">
        <v>53.510100000000001</v>
      </c>
      <c r="I37" s="2">
        <v>63.7879</v>
      </c>
      <c r="J37" s="2">
        <v>19.318899999999999</v>
      </c>
      <c r="L37" s="2">
        <v>3.1909000000000001</v>
      </c>
      <c r="M37" s="2">
        <v>8.4750999999999994</v>
      </c>
      <c r="N37" s="2">
        <v>23.101400000000002</v>
      </c>
      <c r="O37" s="2">
        <v>10.333299999999999</v>
      </c>
      <c r="P37" s="2">
        <v>11.2036</v>
      </c>
      <c r="Q37" s="2">
        <v>1.3582000000000001</v>
      </c>
      <c r="R37" s="2">
        <v>19.044499999999999</v>
      </c>
      <c r="S37" s="2">
        <v>76.069199999999995</v>
      </c>
      <c r="T37" s="2">
        <v>25.667999999999999</v>
      </c>
      <c r="U37" s="2">
        <v>10.0869</v>
      </c>
      <c r="V37" s="2">
        <v>10.194100000000001</v>
      </c>
      <c r="W37" s="2">
        <v>27.8079</v>
      </c>
      <c r="X37" s="2">
        <v>92.388900000000007</v>
      </c>
      <c r="Z37" s="2">
        <v>51.972099999999998</v>
      </c>
      <c r="AA37" s="2">
        <v>26.912600000000001</v>
      </c>
      <c r="AB37" s="2">
        <v>20.222899999999999</v>
      </c>
      <c r="AC37" s="2">
        <v>24.3003</v>
      </c>
      <c r="AD37" s="2">
        <v>16.333300000000001</v>
      </c>
      <c r="AE37" s="2">
        <v>26.912600000000001</v>
      </c>
      <c r="AG37" s="2">
        <v>20.675699999999999</v>
      </c>
      <c r="AH37" s="2">
        <v>29.769500000000001</v>
      </c>
      <c r="AI37" s="2">
        <v>24.662800000000001</v>
      </c>
      <c r="AJ37" s="2">
        <v>35.496000000000002</v>
      </c>
      <c r="AK37" s="2">
        <v>4.3888999999999996</v>
      </c>
    </row>
    <row r="38" spans="2:37">
      <c r="B38" s="128">
        <v>32</v>
      </c>
      <c r="C38" s="2">
        <f t="shared" si="0"/>
        <v>3.2</v>
      </c>
      <c r="D38" s="2">
        <v>79.569999999999993</v>
      </c>
      <c r="E38" s="2">
        <v>41.832999999999998</v>
      </c>
      <c r="F38" s="2">
        <v>96.412400000000005</v>
      </c>
      <c r="G38" s="2">
        <v>47.6173</v>
      </c>
      <c r="H38" s="2">
        <v>52.893900000000002</v>
      </c>
      <c r="I38" s="2">
        <v>64.459599999999995</v>
      </c>
      <c r="J38" s="2">
        <v>19.199000000000002</v>
      </c>
      <c r="L38" s="2">
        <v>6.1647999999999996</v>
      </c>
      <c r="M38" s="2">
        <v>8.9224999999999994</v>
      </c>
      <c r="N38" s="2">
        <v>21.084700000000002</v>
      </c>
      <c r="O38" s="2">
        <v>15.3627</v>
      </c>
      <c r="P38" s="2">
        <v>5.7500999999999998</v>
      </c>
      <c r="Q38" s="2">
        <v>5.6382000000000003</v>
      </c>
      <c r="R38" s="2">
        <v>22.819700000000001</v>
      </c>
      <c r="S38" s="2">
        <v>64.453500000000005</v>
      </c>
      <c r="T38" s="2">
        <v>17.3445</v>
      </c>
      <c r="U38" s="2">
        <v>12.332700000000001</v>
      </c>
      <c r="V38" s="2">
        <v>15.2027</v>
      </c>
      <c r="W38" s="2">
        <v>33.903300000000002</v>
      </c>
      <c r="X38" s="2">
        <v>86.086699999999993</v>
      </c>
      <c r="Z38" s="2">
        <v>47.588200000000001</v>
      </c>
      <c r="AA38" s="2">
        <v>23.450500000000002</v>
      </c>
      <c r="AB38" s="2">
        <v>23.038499999999999</v>
      </c>
      <c r="AC38" s="2">
        <v>22.205100000000002</v>
      </c>
      <c r="AD38" s="2">
        <v>20.356300000000001</v>
      </c>
      <c r="AE38" s="2">
        <v>23.450500000000002</v>
      </c>
      <c r="AG38" s="2">
        <v>20.777799999999999</v>
      </c>
      <c r="AH38" s="2">
        <v>29.773099999999999</v>
      </c>
      <c r="AI38" s="2">
        <v>25.7209</v>
      </c>
      <c r="AJ38" s="2">
        <v>46.3</v>
      </c>
      <c r="AK38" s="2">
        <v>6.3490000000000002</v>
      </c>
    </row>
    <row r="39" spans="2:37">
      <c r="B39" s="128">
        <v>33</v>
      </c>
      <c r="C39" s="2">
        <f t="shared" si="0"/>
        <v>3.3</v>
      </c>
      <c r="D39" s="2">
        <v>81.355000000000004</v>
      </c>
      <c r="E39" s="2">
        <v>39.256999999999998</v>
      </c>
      <c r="F39" s="2">
        <v>74.869900000000001</v>
      </c>
      <c r="G39" s="2">
        <v>49.055599999999998</v>
      </c>
      <c r="H39" s="2">
        <v>57.893900000000002</v>
      </c>
      <c r="I39" s="2">
        <v>65.580799999999996</v>
      </c>
      <c r="J39" s="2">
        <v>18.772200000000002</v>
      </c>
      <c r="L39" s="2">
        <v>9.8222000000000005</v>
      </c>
      <c r="M39" s="2">
        <v>10.270200000000001</v>
      </c>
      <c r="N39" s="2">
        <v>20.198399999999999</v>
      </c>
      <c r="O39" s="2">
        <v>11.336</v>
      </c>
      <c r="P39" s="2">
        <v>11.6656</v>
      </c>
      <c r="Q39" s="2">
        <v>4.5937999999999999</v>
      </c>
      <c r="R39" s="2">
        <v>18.4298</v>
      </c>
      <c r="S39" s="2">
        <v>56.326999999999998</v>
      </c>
      <c r="T39" s="2">
        <v>14.858499999999999</v>
      </c>
      <c r="U39" s="2">
        <v>8.6667000000000005</v>
      </c>
      <c r="V39" s="2">
        <v>17.233699999999999</v>
      </c>
      <c r="W39" s="2">
        <v>51.091299999999997</v>
      </c>
      <c r="X39" s="2">
        <v>84.745099999999994</v>
      </c>
      <c r="Z39" s="2">
        <v>33.749299999999998</v>
      </c>
      <c r="AA39" s="2">
        <v>17.2911</v>
      </c>
      <c r="AB39" s="2">
        <v>19.7318</v>
      </c>
      <c r="AC39" s="2">
        <v>20.948699999999999</v>
      </c>
      <c r="AD39" s="2">
        <v>28.808399999999999</v>
      </c>
      <c r="AE39" s="2">
        <v>17.2911</v>
      </c>
      <c r="AG39" s="2">
        <v>20.963999999999999</v>
      </c>
      <c r="AH39" s="2">
        <v>29.797899999999998</v>
      </c>
      <c r="AI39" s="2">
        <v>25.205400000000001</v>
      </c>
      <c r="AJ39" s="2">
        <v>59.408000000000001</v>
      </c>
      <c r="AK39" s="2">
        <v>7.7760999999999996</v>
      </c>
    </row>
    <row r="40" spans="2:37">
      <c r="B40" s="128">
        <v>34</v>
      </c>
      <c r="C40" s="2">
        <f t="shared" si="0"/>
        <v>3.4</v>
      </c>
      <c r="D40" s="2">
        <v>82.222999999999999</v>
      </c>
      <c r="E40" s="2">
        <v>54.658999999999999</v>
      </c>
      <c r="F40" s="2">
        <v>84.707099999999997</v>
      </c>
      <c r="G40" s="2">
        <v>50.740699999999997</v>
      </c>
      <c r="H40" s="2">
        <v>54.0657</v>
      </c>
      <c r="I40" s="2">
        <v>65.979799999999997</v>
      </c>
      <c r="J40" s="2">
        <v>19.5564</v>
      </c>
      <c r="L40" s="2">
        <v>17.590299999999999</v>
      </c>
      <c r="M40" s="2">
        <v>13.1252</v>
      </c>
      <c r="N40" s="2">
        <v>21.933</v>
      </c>
      <c r="O40" s="2">
        <v>11.2293</v>
      </c>
      <c r="P40" s="2">
        <v>12.4595</v>
      </c>
      <c r="Q40" s="2">
        <v>3.1297999999999999</v>
      </c>
      <c r="R40" s="2">
        <v>17.0093</v>
      </c>
      <c r="S40" s="2">
        <v>46.502099999999999</v>
      </c>
      <c r="T40" s="2">
        <v>13.344799999999999</v>
      </c>
      <c r="U40" s="2">
        <v>6.1353</v>
      </c>
      <c r="V40" s="2">
        <v>17.133199999999999</v>
      </c>
      <c r="W40" s="2">
        <v>48.597200000000001</v>
      </c>
      <c r="X40" s="2">
        <v>83.856999999999999</v>
      </c>
      <c r="Z40" s="2">
        <v>20.3489</v>
      </c>
      <c r="AA40" s="2">
        <v>15.085100000000001</v>
      </c>
      <c r="AB40" s="2">
        <v>11.823499999999999</v>
      </c>
      <c r="AC40" s="2">
        <v>17.601900000000001</v>
      </c>
      <c r="AD40" s="2">
        <v>27.973199999999999</v>
      </c>
      <c r="AE40" s="2">
        <v>15.085100000000001</v>
      </c>
      <c r="AG40" s="2">
        <v>21.168199999999999</v>
      </c>
      <c r="AH40" s="2">
        <v>29.8688</v>
      </c>
      <c r="AI40" s="2">
        <v>24.4922</v>
      </c>
      <c r="AJ40" s="2">
        <v>65.765000000000001</v>
      </c>
      <c r="AK40" s="2">
        <v>3.7964000000000002</v>
      </c>
    </row>
    <row r="41" spans="2:37">
      <c r="B41" s="128">
        <v>35</v>
      </c>
      <c r="C41" s="2">
        <f t="shared" si="0"/>
        <v>3.5</v>
      </c>
      <c r="D41" s="2">
        <v>89.781999999999996</v>
      </c>
      <c r="E41" s="2">
        <v>58.679000000000002</v>
      </c>
      <c r="F41" s="2">
        <v>73.183499999999995</v>
      </c>
      <c r="G41" s="2">
        <v>51.864199999999997</v>
      </c>
      <c r="H41" s="2">
        <v>52.232300000000002</v>
      </c>
      <c r="I41" s="2">
        <v>66.318200000000004</v>
      </c>
      <c r="J41" s="2">
        <v>20.419699999999999</v>
      </c>
      <c r="L41" s="2">
        <v>21.0046</v>
      </c>
      <c r="M41" s="2">
        <v>21.716899999999999</v>
      </c>
      <c r="N41" s="2">
        <v>23.074100000000001</v>
      </c>
      <c r="O41" s="2">
        <v>12.44</v>
      </c>
      <c r="P41" s="2">
        <v>15.3888</v>
      </c>
      <c r="Q41" s="2">
        <v>2.2454999999999998</v>
      </c>
      <c r="R41" s="2">
        <v>22.517299999999999</v>
      </c>
      <c r="S41" s="2">
        <v>48.050199999999997</v>
      </c>
      <c r="T41" s="2">
        <v>8.2568000000000001</v>
      </c>
      <c r="U41" s="2">
        <v>9.2949000000000002</v>
      </c>
      <c r="V41" s="2">
        <v>14.722200000000001</v>
      </c>
      <c r="W41" s="2">
        <v>27.629000000000001</v>
      </c>
      <c r="X41" s="2">
        <v>80.227699999999999</v>
      </c>
      <c r="Z41" s="2">
        <v>16.608799999999999</v>
      </c>
      <c r="AA41" s="2">
        <v>21.044799999999999</v>
      </c>
      <c r="AB41" s="2">
        <v>17.790900000000001</v>
      </c>
      <c r="AC41" s="2">
        <v>14.4781</v>
      </c>
      <c r="AD41" s="2">
        <v>30.540199999999999</v>
      </c>
      <c r="AE41" s="2">
        <v>21.044799999999999</v>
      </c>
      <c r="AG41" s="2">
        <v>21.5976</v>
      </c>
      <c r="AH41" s="2">
        <v>29.4894</v>
      </c>
      <c r="AI41" s="2">
        <v>24.2636</v>
      </c>
      <c r="AJ41" s="2">
        <v>44.804000000000002</v>
      </c>
      <c r="AK41" s="2">
        <v>2.2202000000000002</v>
      </c>
    </row>
    <row r="42" spans="2:37">
      <c r="B42" s="128">
        <v>36</v>
      </c>
      <c r="C42" s="2">
        <f t="shared" si="0"/>
        <v>3.6</v>
      </c>
      <c r="D42" s="2">
        <v>68.662999999999997</v>
      </c>
      <c r="E42" s="2">
        <v>75.471000000000004</v>
      </c>
      <c r="F42" s="2">
        <v>59.0822</v>
      </c>
      <c r="G42" s="2">
        <v>52.753100000000003</v>
      </c>
      <c r="H42" s="2">
        <v>49</v>
      </c>
      <c r="I42" s="2">
        <v>66.454499999999996</v>
      </c>
      <c r="J42" s="2">
        <v>21.613900000000001</v>
      </c>
      <c r="L42" s="2">
        <v>14.085699999999999</v>
      </c>
      <c r="M42" s="2">
        <v>22.472799999999999</v>
      </c>
      <c r="N42" s="2">
        <v>15.238099999999999</v>
      </c>
      <c r="O42" s="2">
        <v>12.944000000000001</v>
      </c>
      <c r="P42" s="2">
        <v>16.879200000000001</v>
      </c>
      <c r="Q42" s="2">
        <v>4.2508999999999997</v>
      </c>
      <c r="R42" s="2">
        <v>28.137799999999999</v>
      </c>
      <c r="S42" s="2">
        <v>44.918100000000003</v>
      </c>
      <c r="T42" s="2">
        <v>2.2921</v>
      </c>
      <c r="U42" s="2">
        <v>7.5316999999999998</v>
      </c>
      <c r="V42" s="2">
        <v>16.299099999999999</v>
      </c>
      <c r="W42" s="2">
        <v>19.388200000000001</v>
      </c>
      <c r="X42" s="2">
        <v>80.510900000000007</v>
      </c>
      <c r="Z42" s="2">
        <v>25.275200000000002</v>
      </c>
      <c r="AA42" s="2">
        <v>24.228400000000001</v>
      </c>
      <c r="AB42" s="2">
        <v>24.796800000000001</v>
      </c>
      <c r="AC42" s="2">
        <v>23.954000000000001</v>
      </c>
      <c r="AD42" s="2">
        <v>41.785400000000003</v>
      </c>
      <c r="AE42" s="2">
        <v>24.228400000000001</v>
      </c>
      <c r="AG42" s="2">
        <v>22.630600000000001</v>
      </c>
      <c r="AH42" s="2">
        <v>29.202100000000002</v>
      </c>
      <c r="AI42" s="2">
        <v>23.767399999999999</v>
      </c>
      <c r="AJ42" s="2">
        <v>29.108000000000001</v>
      </c>
      <c r="AK42" s="2">
        <v>3.4379</v>
      </c>
    </row>
    <row r="43" spans="2:37">
      <c r="B43" s="128">
        <v>37</v>
      </c>
      <c r="C43" s="2">
        <f t="shared" si="0"/>
        <v>3.7</v>
      </c>
      <c r="D43" s="2">
        <v>54.572000000000003</v>
      </c>
      <c r="E43" s="2">
        <v>101.15300000000001</v>
      </c>
      <c r="F43" s="2">
        <v>75.903800000000004</v>
      </c>
      <c r="G43" s="2">
        <v>52.808599999999998</v>
      </c>
      <c r="H43" s="2">
        <v>51.6768</v>
      </c>
      <c r="I43" s="2">
        <v>66.308099999999996</v>
      </c>
      <c r="J43" s="2">
        <v>21.8657</v>
      </c>
      <c r="L43" s="2">
        <v>21.945699999999999</v>
      </c>
      <c r="M43" s="2">
        <v>21.040500000000002</v>
      </c>
      <c r="N43" s="2">
        <v>17.515899999999998</v>
      </c>
      <c r="O43" s="2">
        <v>12.808</v>
      </c>
      <c r="P43" s="2">
        <v>18.885400000000001</v>
      </c>
      <c r="Q43" s="2">
        <v>7.8808999999999996</v>
      </c>
      <c r="R43" s="2">
        <v>24.913699999999999</v>
      </c>
      <c r="S43" s="2">
        <v>43.0032</v>
      </c>
      <c r="T43" s="2">
        <v>4.8662999999999998</v>
      </c>
      <c r="U43" s="2">
        <v>3.5175999999999998</v>
      </c>
      <c r="V43" s="2">
        <v>13.8018</v>
      </c>
      <c r="W43" s="2">
        <v>23.161999999999999</v>
      </c>
      <c r="X43" s="2">
        <v>78.795500000000004</v>
      </c>
      <c r="Z43" s="2">
        <v>25.354199999999999</v>
      </c>
      <c r="AA43" s="2">
        <v>25.821400000000001</v>
      </c>
      <c r="AB43" s="2">
        <v>35.299799999999998</v>
      </c>
      <c r="AC43" s="2">
        <v>31.4404</v>
      </c>
      <c r="AD43" s="2">
        <v>37.375500000000002</v>
      </c>
      <c r="AE43" s="2">
        <v>25.821400000000001</v>
      </c>
      <c r="AG43" s="2">
        <v>23.945900000000002</v>
      </c>
      <c r="AH43" s="2">
        <v>28.4574</v>
      </c>
      <c r="AI43" s="2">
        <v>24.593</v>
      </c>
      <c r="AJ43" s="2">
        <v>52.335999999999999</v>
      </c>
      <c r="AK43" s="2">
        <v>3.8003999999999998</v>
      </c>
    </row>
    <row r="44" spans="2:37">
      <c r="B44" s="128">
        <v>38</v>
      </c>
      <c r="C44" s="2">
        <f t="shared" si="0"/>
        <v>3.8</v>
      </c>
      <c r="D44" s="2">
        <v>63.585000000000001</v>
      </c>
      <c r="E44" s="2">
        <v>101.88800000000001</v>
      </c>
      <c r="F44" s="2">
        <v>69.629400000000004</v>
      </c>
      <c r="G44" s="2">
        <v>52.191400000000002</v>
      </c>
      <c r="H44" s="2">
        <v>53.808100000000003</v>
      </c>
      <c r="I44" s="2">
        <v>66.616200000000006</v>
      </c>
      <c r="J44" s="2">
        <v>22.0791</v>
      </c>
      <c r="L44" s="2">
        <v>25.050699999999999</v>
      </c>
      <c r="M44" s="2">
        <v>12.276899999999999</v>
      </c>
      <c r="N44" s="2">
        <v>25.3704</v>
      </c>
      <c r="O44" s="2">
        <v>14.112</v>
      </c>
      <c r="P44" s="2">
        <v>14.892799999999999</v>
      </c>
      <c r="Q44" s="2">
        <v>13.0939</v>
      </c>
      <c r="R44" s="2">
        <v>18.5656</v>
      </c>
      <c r="S44" s="2">
        <v>44.168700000000001</v>
      </c>
      <c r="T44" s="2">
        <v>8.8925999999999998</v>
      </c>
      <c r="U44" s="2">
        <v>7.2931999999999997</v>
      </c>
      <c r="V44" s="2">
        <v>10.703200000000001</v>
      </c>
      <c r="W44" s="2">
        <v>23.991299999999999</v>
      </c>
      <c r="X44" s="2">
        <v>61.419199999999996</v>
      </c>
      <c r="Z44" s="2">
        <v>17.838000000000001</v>
      </c>
      <c r="AA44" s="2">
        <v>35.627400000000002</v>
      </c>
      <c r="AB44" s="2">
        <v>38</v>
      </c>
      <c r="AC44" s="2">
        <v>17.915700000000001</v>
      </c>
      <c r="AD44" s="2">
        <v>20.517199999999999</v>
      </c>
      <c r="AE44" s="2">
        <v>35.627400000000002</v>
      </c>
      <c r="AG44" s="2">
        <v>24.477499999999999</v>
      </c>
      <c r="AH44" s="2">
        <v>27.687899999999999</v>
      </c>
      <c r="AI44" s="2">
        <v>24.3992</v>
      </c>
      <c r="AJ44" s="2">
        <v>57.158999999999999</v>
      </c>
      <c r="AK44" s="2">
        <v>6.7073</v>
      </c>
    </row>
    <row r="45" spans="2:37">
      <c r="B45" s="128">
        <v>39</v>
      </c>
      <c r="C45" s="2">
        <f t="shared" si="0"/>
        <v>3.9</v>
      </c>
      <c r="D45" s="2">
        <v>75.215999999999994</v>
      </c>
      <c r="E45" s="2">
        <v>89.433000000000007</v>
      </c>
      <c r="F45" s="2">
        <v>55.259099999999997</v>
      </c>
      <c r="G45" s="2">
        <v>51.333300000000001</v>
      </c>
      <c r="H45" s="2">
        <v>51.328299999999999</v>
      </c>
      <c r="I45" s="2">
        <v>66.843400000000003</v>
      </c>
      <c r="J45" s="2">
        <v>22.271000000000001</v>
      </c>
      <c r="L45" s="2">
        <v>24.619700000000002</v>
      </c>
      <c r="M45" s="2">
        <v>6.6058000000000003</v>
      </c>
      <c r="N45" s="2">
        <v>30.8889</v>
      </c>
      <c r="O45" s="2">
        <v>16.911999999999999</v>
      </c>
      <c r="P45" s="2">
        <v>6.7195</v>
      </c>
      <c r="Q45" s="2">
        <v>12.073600000000001</v>
      </c>
      <c r="R45" s="2">
        <v>20.0288</v>
      </c>
      <c r="S45" s="2">
        <v>46.167000000000002</v>
      </c>
      <c r="T45" s="2">
        <v>13.904500000000001</v>
      </c>
      <c r="U45" s="2">
        <v>14.0702</v>
      </c>
      <c r="V45" s="2">
        <v>14.6469</v>
      </c>
      <c r="W45" s="2">
        <v>22.416399999999999</v>
      </c>
      <c r="X45" s="2">
        <v>43.486499999999999</v>
      </c>
      <c r="Z45" s="2">
        <v>15.9598</v>
      </c>
      <c r="AA45" s="2">
        <v>43.443300000000001</v>
      </c>
      <c r="AB45" s="2">
        <v>28.2742</v>
      </c>
      <c r="AC45" s="2">
        <v>8.0893999999999995</v>
      </c>
      <c r="AD45" s="2">
        <v>12.088100000000001</v>
      </c>
      <c r="AE45" s="2">
        <v>43.443300000000001</v>
      </c>
      <c r="AG45" s="2">
        <v>24.3964</v>
      </c>
      <c r="AH45" s="2">
        <v>27.822700000000001</v>
      </c>
      <c r="AI45" s="2">
        <v>24.658899999999999</v>
      </c>
      <c r="AJ45" s="2">
        <v>41.667000000000002</v>
      </c>
      <c r="AK45" s="2">
        <v>13.77</v>
      </c>
    </row>
    <row r="46" spans="2:37">
      <c r="B46" s="128">
        <v>40</v>
      </c>
      <c r="C46" s="2">
        <f t="shared" si="0"/>
        <v>4</v>
      </c>
      <c r="D46" s="2">
        <v>95.704999999999998</v>
      </c>
      <c r="E46" s="2">
        <v>90.668999999999997</v>
      </c>
      <c r="F46" s="2">
        <v>59.488300000000002</v>
      </c>
      <c r="G46" s="2">
        <v>50.932099999999998</v>
      </c>
      <c r="H46" s="2">
        <v>48.646500000000003</v>
      </c>
      <c r="I46" s="2">
        <v>66.626300000000001</v>
      </c>
      <c r="J46" s="2">
        <v>22.671500000000002</v>
      </c>
      <c r="L46" s="2">
        <v>27.831199999999999</v>
      </c>
      <c r="M46" s="2">
        <v>4.6292</v>
      </c>
      <c r="N46" s="2">
        <v>32.310400000000001</v>
      </c>
      <c r="O46" s="2">
        <v>15.8667</v>
      </c>
      <c r="P46" s="2">
        <v>10.6203</v>
      </c>
      <c r="Q46" s="2">
        <v>5.2652999999999999</v>
      </c>
      <c r="R46" s="2">
        <v>29.2622</v>
      </c>
      <c r="S46" s="2">
        <v>40.587800000000001</v>
      </c>
      <c r="T46" s="2">
        <v>12.2896</v>
      </c>
      <c r="U46" s="2">
        <v>10.135300000000001</v>
      </c>
      <c r="V46" s="2">
        <v>18.122</v>
      </c>
      <c r="W46" s="2">
        <v>22.4497</v>
      </c>
      <c r="X46" s="2">
        <v>43.749699999999997</v>
      </c>
      <c r="Z46" s="2">
        <v>16.797799999999999</v>
      </c>
      <c r="AA46" s="2">
        <v>40.242199999999997</v>
      </c>
      <c r="AB46" s="2">
        <v>23.071000000000002</v>
      </c>
      <c r="AC46" s="2">
        <v>12.492000000000001</v>
      </c>
      <c r="AD46" s="2">
        <v>11.879300000000001</v>
      </c>
      <c r="AE46" s="2">
        <v>40.242199999999997</v>
      </c>
      <c r="AG46" s="2">
        <v>24.047999999999998</v>
      </c>
      <c r="AH46" s="2">
        <v>28.365200000000002</v>
      </c>
      <c r="AI46" s="2">
        <v>24.717099999999999</v>
      </c>
      <c r="AJ46" s="2">
        <v>25.681999999999999</v>
      </c>
      <c r="AK46" s="2">
        <v>18.497900000000001</v>
      </c>
    </row>
    <row r="47" spans="2:37">
      <c r="B47" s="128">
        <v>41</v>
      </c>
      <c r="C47" s="2">
        <f t="shared" si="0"/>
        <v>4.0999999999999996</v>
      </c>
      <c r="D47" s="2">
        <v>98.183000000000007</v>
      </c>
      <c r="E47" s="2">
        <v>93.239000000000004</v>
      </c>
      <c r="F47" s="2">
        <v>76.401600000000002</v>
      </c>
      <c r="G47" s="2">
        <v>50.845700000000001</v>
      </c>
      <c r="H47" s="2">
        <v>50.232300000000002</v>
      </c>
      <c r="I47" s="2">
        <v>66.934299999999993</v>
      </c>
      <c r="J47" s="2">
        <v>23.4269</v>
      </c>
      <c r="L47" s="2">
        <v>30.3429</v>
      </c>
      <c r="M47" s="2">
        <v>3.1661999999999999</v>
      </c>
      <c r="N47" s="2">
        <v>26.6526</v>
      </c>
      <c r="O47" s="2">
        <v>0.73070000000000002</v>
      </c>
      <c r="P47" s="2">
        <v>18.4175</v>
      </c>
      <c r="Q47" s="2">
        <v>5.1211000000000002</v>
      </c>
      <c r="R47" s="2">
        <v>34.515799999999999</v>
      </c>
      <c r="S47" s="2">
        <v>28.4619</v>
      </c>
      <c r="T47" s="2">
        <v>8.5962999999999994</v>
      </c>
      <c r="U47" s="2">
        <v>13.3154</v>
      </c>
      <c r="V47" s="2">
        <v>17.153600000000001</v>
      </c>
      <c r="W47" s="2">
        <v>27.630199999999999</v>
      </c>
      <c r="X47" s="2">
        <v>44.0627</v>
      </c>
      <c r="Z47" s="2">
        <v>18.808800000000002</v>
      </c>
      <c r="AA47" s="2">
        <v>36.740499999999997</v>
      </c>
      <c r="AB47" s="2">
        <v>21.3826</v>
      </c>
      <c r="AC47" s="2">
        <v>28.038900000000002</v>
      </c>
      <c r="AD47" s="2">
        <v>14.5632</v>
      </c>
      <c r="AE47" s="2">
        <v>36.740499999999997</v>
      </c>
      <c r="AG47" s="2">
        <v>23.735700000000001</v>
      </c>
      <c r="AH47" s="2">
        <v>28.787199999999999</v>
      </c>
      <c r="AI47" s="2">
        <v>24.205400000000001</v>
      </c>
      <c r="AJ47" s="2">
        <v>15.885999999999999</v>
      </c>
      <c r="AK47" s="2">
        <v>17.247900000000001</v>
      </c>
    </row>
    <row r="48" spans="2:37">
      <c r="B48" s="128">
        <v>42</v>
      </c>
      <c r="C48" s="2">
        <f t="shared" si="0"/>
        <v>4.2</v>
      </c>
      <c r="D48" s="2">
        <v>96.634</v>
      </c>
      <c r="E48" s="2">
        <v>107.26600000000001</v>
      </c>
      <c r="F48" s="2">
        <v>79.011399999999995</v>
      </c>
      <c r="G48" s="2">
        <v>50.7346</v>
      </c>
      <c r="H48" s="2">
        <v>49.919199999999996</v>
      </c>
      <c r="I48" s="2">
        <v>66.7273</v>
      </c>
      <c r="J48" s="2">
        <v>23.052800000000001</v>
      </c>
      <c r="L48" s="2">
        <v>32.424300000000002</v>
      </c>
      <c r="M48" s="2">
        <v>5.6830999999999996</v>
      </c>
      <c r="N48" s="2">
        <v>21.8889</v>
      </c>
      <c r="O48" s="2">
        <v>5.0880000000000001</v>
      </c>
      <c r="P48" s="2">
        <v>20.5748</v>
      </c>
      <c r="Q48" s="2">
        <v>9.4757999999999996</v>
      </c>
      <c r="R48" s="2">
        <v>26.570699999999999</v>
      </c>
      <c r="S48" s="2">
        <v>12.652799999999999</v>
      </c>
      <c r="T48" s="2">
        <v>7.9570999999999996</v>
      </c>
      <c r="U48" s="2">
        <v>9.2258999999999993</v>
      </c>
      <c r="V48" s="2">
        <v>14.714399999999999</v>
      </c>
      <c r="W48" s="2">
        <v>31.595099999999999</v>
      </c>
      <c r="X48" s="2">
        <v>38.309699999999999</v>
      </c>
      <c r="Z48" s="2">
        <v>26.7226</v>
      </c>
      <c r="AA48" s="2">
        <v>25.933299999999999</v>
      </c>
      <c r="AB48" s="2">
        <v>20.266300000000001</v>
      </c>
      <c r="AC48" s="2">
        <v>48.992899999999999</v>
      </c>
      <c r="AD48" s="2">
        <v>9.2835000000000001</v>
      </c>
      <c r="AE48" s="2">
        <v>25.933299999999999</v>
      </c>
      <c r="AG48" s="2">
        <v>23.9099</v>
      </c>
      <c r="AH48" s="2">
        <v>28.7163</v>
      </c>
      <c r="AI48" s="2">
        <v>24.608499999999999</v>
      </c>
      <c r="AJ48" s="2">
        <v>18.158000000000001</v>
      </c>
      <c r="AK48" s="2">
        <v>12.7972</v>
      </c>
    </row>
    <row r="49" spans="2:37">
      <c r="B49" s="128">
        <v>43</v>
      </c>
      <c r="C49" s="2">
        <f t="shared" si="0"/>
        <v>4.3</v>
      </c>
      <c r="D49" s="2">
        <v>86.882000000000005</v>
      </c>
      <c r="E49" s="2">
        <v>71.004999999999995</v>
      </c>
      <c r="F49" s="2">
        <v>67.839200000000005</v>
      </c>
      <c r="G49" s="2">
        <v>50.666699999999999</v>
      </c>
      <c r="H49" s="2">
        <v>47.580800000000004</v>
      </c>
      <c r="I49" s="2">
        <v>66.656599999999997</v>
      </c>
      <c r="J49" s="2">
        <v>22.880099999999999</v>
      </c>
      <c r="L49" s="2">
        <v>31.660900000000002</v>
      </c>
      <c r="M49" s="2">
        <v>8.9745000000000008</v>
      </c>
      <c r="N49" s="2">
        <v>17.2698</v>
      </c>
      <c r="O49" s="2">
        <v>5.4480000000000004</v>
      </c>
      <c r="P49" s="2">
        <v>21.310099999999998</v>
      </c>
      <c r="Q49" s="2">
        <v>13.2713</v>
      </c>
      <c r="R49" s="2">
        <v>24.701499999999999</v>
      </c>
      <c r="S49" s="2">
        <v>8.5584000000000007</v>
      </c>
      <c r="T49" s="2">
        <v>9.4398</v>
      </c>
      <c r="U49" s="2">
        <v>5.1280999999999999</v>
      </c>
      <c r="V49" s="2">
        <v>20.584900000000001</v>
      </c>
      <c r="W49" s="2">
        <v>29.819400000000002</v>
      </c>
      <c r="X49" s="2">
        <v>45.996899999999997</v>
      </c>
      <c r="Z49" s="2">
        <v>32.215699999999998</v>
      </c>
      <c r="AA49" s="2">
        <v>11.1065</v>
      </c>
      <c r="AB49" s="2">
        <v>23.3432</v>
      </c>
      <c r="AC49" s="2">
        <v>32.813899999999997</v>
      </c>
      <c r="AD49" s="2">
        <v>6.3792999999999997</v>
      </c>
      <c r="AE49" s="2">
        <v>11.1065</v>
      </c>
      <c r="AG49" s="2">
        <v>24.852900000000002</v>
      </c>
      <c r="AH49" s="2">
        <v>28.773099999999999</v>
      </c>
      <c r="AI49" s="2">
        <v>25.647300000000001</v>
      </c>
      <c r="AJ49" s="2">
        <v>12.83</v>
      </c>
      <c r="AK49" s="2">
        <v>8.4342000000000006</v>
      </c>
    </row>
    <row r="50" spans="2:37">
      <c r="B50" s="128">
        <v>44</v>
      </c>
      <c r="C50" s="2">
        <f t="shared" si="0"/>
        <v>4.4000000000000004</v>
      </c>
      <c r="D50" s="2">
        <v>78.849999999999994</v>
      </c>
      <c r="E50" s="2">
        <v>35.951000000000001</v>
      </c>
      <c r="F50" s="2">
        <v>78.471500000000006</v>
      </c>
      <c r="G50" s="2">
        <v>50.592599999999997</v>
      </c>
      <c r="H50" s="2">
        <v>51.969700000000003</v>
      </c>
      <c r="I50" s="2">
        <v>66.944400000000002</v>
      </c>
      <c r="J50" s="2">
        <v>22.3429</v>
      </c>
      <c r="L50" s="2">
        <v>26.954999999999998</v>
      </c>
      <c r="M50" s="2">
        <v>8.5722000000000005</v>
      </c>
      <c r="N50" s="2">
        <v>14.396800000000001</v>
      </c>
      <c r="O50" s="2">
        <v>8.9492999999999991</v>
      </c>
      <c r="P50" s="2">
        <v>18.1249</v>
      </c>
      <c r="Q50" s="2">
        <v>11.680300000000001</v>
      </c>
      <c r="R50" s="2">
        <v>33.448999999999998</v>
      </c>
      <c r="S50" s="2">
        <v>10.2422</v>
      </c>
      <c r="T50" s="2">
        <v>9.3306000000000004</v>
      </c>
      <c r="U50" s="2">
        <v>5.3704000000000001</v>
      </c>
      <c r="V50" s="2">
        <v>17.145099999999999</v>
      </c>
      <c r="W50" s="2">
        <v>23.033300000000001</v>
      </c>
      <c r="X50" s="2">
        <v>69.273700000000005</v>
      </c>
      <c r="Z50" s="2">
        <v>37.7971</v>
      </c>
      <c r="AA50" s="2">
        <v>12.920299999999999</v>
      </c>
      <c r="AB50" s="2">
        <v>28.7485</v>
      </c>
      <c r="AC50" s="2">
        <v>11.4068</v>
      </c>
      <c r="AD50" s="2">
        <v>4.3851000000000004</v>
      </c>
      <c r="AE50" s="2">
        <v>12.920299999999999</v>
      </c>
      <c r="AG50" s="2">
        <v>26.075099999999999</v>
      </c>
      <c r="AH50" s="2">
        <v>28.496500000000001</v>
      </c>
      <c r="AI50" s="2">
        <v>26.302299999999999</v>
      </c>
      <c r="AJ50" s="2">
        <v>27.007999999999999</v>
      </c>
      <c r="AK50" s="2">
        <v>8.4276999999999997</v>
      </c>
    </row>
    <row r="51" spans="2:37">
      <c r="B51" s="128">
        <v>45</v>
      </c>
      <c r="C51" s="2">
        <f t="shared" si="0"/>
        <v>4.5</v>
      </c>
      <c r="D51" s="2">
        <v>86.945999999999998</v>
      </c>
      <c r="E51" s="2">
        <v>36.015999999999998</v>
      </c>
      <c r="F51" s="2">
        <v>73.031700000000001</v>
      </c>
      <c r="G51" s="2">
        <v>50.7346</v>
      </c>
      <c r="H51" s="2">
        <v>47.368699999999997</v>
      </c>
      <c r="I51" s="2">
        <v>67.313100000000006</v>
      </c>
      <c r="J51" s="2">
        <v>21.94</v>
      </c>
      <c r="L51" s="2">
        <v>27.008199999999999</v>
      </c>
      <c r="M51" s="2">
        <v>4.7636000000000003</v>
      </c>
      <c r="N51" s="2">
        <v>32.166699999999999</v>
      </c>
      <c r="O51" s="2">
        <v>12.4933</v>
      </c>
      <c r="P51" s="2">
        <v>19.507300000000001</v>
      </c>
      <c r="Q51" s="2">
        <v>14.2509</v>
      </c>
      <c r="R51" s="2">
        <v>34.966099999999997</v>
      </c>
      <c r="S51" s="2">
        <v>11.4291</v>
      </c>
      <c r="T51" s="2">
        <v>4.3522999999999996</v>
      </c>
      <c r="U51" s="2">
        <v>4.5137999999999998</v>
      </c>
      <c r="V51" s="2">
        <v>14.3752</v>
      </c>
      <c r="W51" s="2">
        <v>20.196200000000001</v>
      </c>
      <c r="X51" s="2">
        <v>54.521999999999998</v>
      </c>
      <c r="Z51" s="2">
        <v>41.536499999999997</v>
      </c>
      <c r="AA51" s="2">
        <v>28.036000000000001</v>
      </c>
      <c r="AB51" s="2">
        <v>20.305700000000002</v>
      </c>
      <c r="AC51" s="2">
        <v>10.3028</v>
      </c>
      <c r="AD51" s="2">
        <v>7.9080000000000004</v>
      </c>
      <c r="AE51" s="2">
        <v>28.036000000000001</v>
      </c>
      <c r="AG51" s="2">
        <v>27.243200000000002</v>
      </c>
      <c r="AH51" s="2">
        <v>27.932600000000001</v>
      </c>
      <c r="AI51" s="2">
        <v>26.430199999999999</v>
      </c>
      <c r="AJ51" s="2">
        <v>31.469000000000001</v>
      </c>
      <c r="AK51" s="2">
        <v>9.1873000000000005</v>
      </c>
    </row>
    <row r="52" spans="2:37">
      <c r="B52" s="128">
        <v>46</v>
      </c>
      <c r="C52" s="2">
        <f t="shared" si="0"/>
        <v>4.5999999999999996</v>
      </c>
      <c r="D52" s="2">
        <v>98.004000000000005</v>
      </c>
      <c r="E52" s="2">
        <v>35.726999999999997</v>
      </c>
      <c r="F52" s="2">
        <v>50.532299999999999</v>
      </c>
      <c r="G52" s="2">
        <v>51.3765</v>
      </c>
      <c r="H52" s="2">
        <v>46.298000000000002</v>
      </c>
      <c r="I52" s="2">
        <v>67.636399999999995</v>
      </c>
      <c r="J52" s="2">
        <v>21.031199999999998</v>
      </c>
      <c r="L52" s="2">
        <v>25.251999999999999</v>
      </c>
      <c r="M52" s="2">
        <v>10.922499999999999</v>
      </c>
      <c r="N52" s="2">
        <v>32.957700000000003</v>
      </c>
      <c r="O52" s="2">
        <v>7.2320000000000002</v>
      </c>
      <c r="P52" s="2">
        <v>11.6683</v>
      </c>
      <c r="Q52" s="2">
        <v>17.018899999999999</v>
      </c>
      <c r="R52" s="2">
        <v>34.275500000000001</v>
      </c>
      <c r="S52" s="2">
        <v>11.666700000000001</v>
      </c>
      <c r="T52" s="2">
        <v>7.1547999999999998</v>
      </c>
      <c r="U52" s="2">
        <v>3.4771999999999998</v>
      </c>
      <c r="V52" s="2">
        <v>11.458</v>
      </c>
      <c r="W52" s="2">
        <v>28.526499999999999</v>
      </c>
      <c r="X52" s="2">
        <v>33.422499999999999</v>
      </c>
      <c r="Z52" s="2">
        <v>20.857199999999999</v>
      </c>
      <c r="AA52" s="2">
        <v>26.359500000000001</v>
      </c>
      <c r="AB52" s="2">
        <v>15.1785</v>
      </c>
      <c r="AC52" s="2">
        <v>11.642200000000001</v>
      </c>
      <c r="AD52" s="2">
        <v>12.9962</v>
      </c>
      <c r="AE52" s="2">
        <v>26.359500000000001</v>
      </c>
      <c r="AG52" s="2">
        <v>27.513500000000001</v>
      </c>
      <c r="AH52" s="2">
        <v>27.453900000000001</v>
      </c>
      <c r="AI52" s="2">
        <v>25.0426</v>
      </c>
      <c r="AJ52" s="2">
        <v>22.44</v>
      </c>
      <c r="AK52" s="2">
        <v>11.8238</v>
      </c>
    </row>
    <row r="53" spans="2:37">
      <c r="B53" s="128">
        <v>47</v>
      </c>
      <c r="C53" s="2">
        <f t="shared" si="0"/>
        <v>4.7</v>
      </c>
      <c r="D53" s="2">
        <v>95.356999999999999</v>
      </c>
      <c r="E53" s="2">
        <v>48.305999999999997</v>
      </c>
      <c r="F53" s="2">
        <v>37.1282</v>
      </c>
      <c r="G53" s="2">
        <v>51.9938</v>
      </c>
      <c r="H53" s="2">
        <v>50.247500000000002</v>
      </c>
      <c r="I53" s="2">
        <v>67.4495</v>
      </c>
      <c r="J53" s="2">
        <v>20.980799999999999</v>
      </c>
      <c r="L53" s="2">
        <v>20.106200000000001</v>
      </c>
      <c r="M53" s="2">
        <v>13.4621</v>
      </c>
      <c r="N53" s="2">
        <v>31.436499999999999</v>
      </c>
      <c r="O53" s="2">
        <v>6.2827000000000002</v>
      </c>
      <c r="P53" s="2">
        <v>5.2087000000000003</v>
      </c>
      <c r="Q53" s="2">
        <v>15.2256</v>
      </c>
      <c r="R53" s="2">
        <v>36.434600000000003</v>
      </c>
      <c r="S53" s="2">
        <v>13.495799999999999</v>
      </c>
      <c r="T53" s="2">
        <v>7.3276000000000003</v>
      </c>
      <c r="U53" s="2">
        <v>0.58460000000000001</v>
      </c>
      <c r="V53" s="2">
        <v>14.383900000000001</v>
      </c>
      <c r="W53" s="2">
        <v>39.436799999999998</v>
      </c>
      <c r="X53" s="2">
        <v>17.2819</v>
      </c>
      <c r="Z53" s="2">
        <v>10.933199999999999</v>
      </c>
      <c r="AA53" s="2">
        <v>15.397600000000001</v>
      </c>
      <c r="AB53" s="2">
        <v>17.988199999999999</v>
      </c>
      <c r="AC53" s="2">
        <v>9.0134000000000007</v>
      </c>
      <c r="AD53" s="2">
        <v>12.229900000000001</v>
      </c>
      <c r="AE53" s="2">
        <v>15.397600000000001</v>
      </c>
      <c r="AG53" s="2">
        <v>27.3123</v>
      </c>
      <c r="AH53" s="2">
        <v>27.099299999999999</v>
      </c>
      <c r="AI53" s="2">
        <v>23.9496</v>
      </c>
      <c r="AJ53" s="2">
        <v>29.166</v>
      </c>
      <c r="AK53" s="2">
        <v>13.289899999999999</v>
      </c>
    </row>
    <row r="54" spans="2:37">
      <c r="B54" s="128">
        <v>48</v>
      </c>
      <c r="C54" s="2">
        <f t="shared" si="0"/>
        <v>4.8</v>
      </c>
      <c r="D54" s="2">
        <v>100.184</v>
      </c>
      <c r="E54" s="2">
        <v>60.698</v>
      </c>
      <c r="F54" s="2">
        <v>34.162999999999997</v>
      </c>
      <c r="G54" s="2">
        <v>52.561700000000002</v>
      </c>
      <c r="H54" s="2">
        <v>52.292900000000003</v>
      </c>
      <c r="I54" s="2">
        <v>67.666700000000006</v>
      </c>
      <c r="J54" s="2">
        <v>22.165500000000002</v>
      </c>
      <c r="L54" s="2">
        <v>18.6325</v>
      </c>
      <c r="M54" s="2">
        <v>14.5305</v>
      </c>
      <c r="N54" s="2">
        <v>27.873000000000001</v>
      </c>
      <c r="O54" s="2">
        <v>9.5493000000000006</v>
      </c>
      <c r="P54" s="2">
        <v>5.5233999999999996</v>
      </c>
      <c r="Q54" s="2">
        <v>9.6890999999999998</v>
      </c>
      <c r="R54" s="2">
        <v>26.698599999999999</v>
      </c>
      <c r="S54" s="2">
        <v>24.095800000000001</v>
      </c>
      <c r="T54" s="2">
        <v>4.5392999999999999</v>
      </c>
      <c r="U54" s="2">
        <v>4.2836999999999996</v>
      </c>
      <c r="V54" s="2">
        <v>14.453099999999999</v>
      </c>
      <c r="W54" s="2">
        <v>62.6907</v>
      </c>
      <c r="X54" s="2">
        <v>19.1967</v>
      </c>
      <c r="Z54" s="2">
        <v>8.9786000000000001</v>
      </c>
      <c r="AA54" s="2">
        <v>9.1463999999999999</v>
      </c>
      <c r="AB54" s="2">
        <v>18.8245</v>
      </c>
      <c r="AC54" s="2">
        <v>8.9072999999999993</v>
      </c>
      <c r="AD54" s="2">
        <v>8.3256999999999994</v>
      </c>
      <c r="AE54" s="2">
        <v>9.1463999999999999</v>
      </c>
      <c r="AG54" s="2">
        <v>27.069099999999999</v>
      </c>
      <c r="AH54" s="2">
        <v>27.613499999999998</v>
      </c>
      <c r="AI54" s="2">
        <v>22.662800000000001</v>
      </c>
      <c r="AJ54" s="2">
        <v>18.241</v>
      </c>
      <c r="AK54" s="2">
        <v>13.294499999999999</v>
      </c>
    </row>
    <row r="55" spans="2:37">
      <c r="B55" s="128">
        <v>49</v>
      </c>
      <c r="C55" s="2">
        <f t="shared" si="0"/>
        <v>4.9000000000000004</v>
      </c>
      <c r="D55" s="2">
        <v>96.411000000000001</v>
      </c>
      <c r="E55" s="2">
        <v>58.335999999999999</v>
      </c>
      <c r="F55" s="2">
        <v>47.144799999999996</v>
      </c>
      <c r="G55" s="2">
        <v>53.277799999999999</v>
      </c>
      <c r="H55" s="2">
        <v>49.666699999999999</v>
      </c>
      <c r="I55" s="2">
        <v>67.853499999999997</v>
      </c>
      <c r="J55" s="2">
        <v>22.6859</v>
      </c>
      <c r="L55" s="2">
        <v>23.279699999999998</v>
      </c>
      <c r="M55" s="2">
        <v>17.130199999999999</v>
      </c>
      <c r="N55" s="2">
        <v>35.808599999999998</v>
      </c>
      <c r="O55" s="2">
        <v>12.2507</v>
      </c>
      <c r="P55" s="2">
        <v>21.031600000000001</v>
      </c>
      <c r="Q55" s="2">
        <v>4.6856</v>
      </c>
      <c r="R55" s="2">
        <v>23.088699999999999</v>
      </c>
      <c r="S55" s="2">
        <v>19.111999999999998</v>
      </c>
      <c r="T55" s="2">
        <v>4.6361999999999997</v>
      </c>
      <c r="U55" s="2">
        <v>5.2469000000000001</v>
      </c>
      <c r="V55" s="2">
        <v>11.699</v>
      </c>
      <c r="W55" s="2">
        <v>66.885199999999998</v>
      </c>
      <c r="X55" s="2">
        <v>14.067500000000001</v>
      </c>
      <c r="Z55" s="2">
        <v>18.6829</v>
      </c>
      <c r="AA55" s="2">
        <v>9.9328000000000003</v>
      </c>
      <c r="AB55" s="2">
        <v>13.4655</v>
      </c>
      <c r="AC55" s="2">
        <v>10.335699999999999</v>
      </c>
      <c r="AD55" s="2">
        <v>10.8927</v>
      </c>
      <c r="AE55" s="2">
        <v>9.9328000000000003</v>
      </c>
      <c r="AG55" s="2">
        <v>26.936900000000001</v>
      </c>
      <c r="AH55" s="2">
        <v>28.102799999999998</v>
      </c>
      <c r="AI55" s="2">
        <v>22.577500000000001</v>
      </c>
      <c r="AJ55" s="2">
        <v>26.422999999999998</v>
      </c>
      <c r="AK55" s="2">
        <v>14.0402</v>
      </c>
    </row>
    <row r="56" spans="2:37">
      <c r="B56" s="128">
        <v>50</v>
      </c>
      <c r="C56" s="2">
        <f t="shared" si="0"/>
        <v>5</v>
      </c>
      <c r="D56" s="2">
        <v>85.954999999999998</v>
      </c>
      <c r="E56" s="2">
        <v>48.027999999999999</v>
      </c>
      <c r="F56" s="2">
        <v>29.4193</v>
      </c>
      <c r="G56" s="2">
        <v>54.351900000000001</v>
      </c>
      <c r="H56" s="2">
        <v>51.131300000000003</v>
      </c>
      <c r="I56" s="2">
        <v>68.166700000000006</v>
      </c>
      <c r="J56" s="2">
        <v>23.254200000000001</v>
      </c>
      <c r="L56" s="2">
        <v>11.4125</v>
      </c>
      <c r="M56" s="2">
        <v>13.695499999999999</v>
      </c>
      <c r="N56" s="2">
        <v>30.700199999999999</v>
      </c>
      <c r="O56" s="2">
        <v>10.333299999999999</v>
      </c>
      <c r="P56" s="2">
        <v>13.736800000000001</v>
      </c>
      <c r="Q56" s="2">
        <v>5.0525000000000002</v>
      </c>
      <c r="R56" s="2">
        <v>24.311800000000002</v>
      </c>
      <c r="S56" s="2">
        <v>16.964500000000001</v>
      </c>
      <c r="T56" s="2">
        <v>5.0023999999999997</v>
      </c>
      <c r="U56" s="2">
        <v>3.8130000000000002</v>
      </c>
      <c r="V56" s="2">
        <v>5.7759</v>
      </c>
      <c r="W56" s="2">
        <v>51.023400000000002</v>
      </c>
      <c r="X56" s="2">
        <v>8.7478999999999996</v>
      </c>
      <c r="Z56" s="2">
        <v>27.917400000000001</v>
      </c>
      <c r="AA56" s="2">
        <v>8.7354000000000003</v>
      </c>
      <c r="AB56" s="2">
        <v>5.6351000000000004</v>
      </c>
      <c r="AC56" s="2">
        <v>7.1219000000000001</v>
      </c>
      <c r="AD56" s="2">
        <v>15.1609</v>
      </c>
      <c r="AE56" s="2">
        <v>8.7354000000000003</v>
      </c>
      <c r="AG56" s="2">
        <v>27.351400000000002</v>
      </c>
      <c r="AH56" s="2">
        <v>28.528400000000001</v>
      </c>
      <c r="AI56" s="2">
        <v>22.453499999999998</v>
      </c>
      <c r="AJ56" s="2">
        <v>30.472999999999999</v>
      </c>
      <c r="AK56" s="2">
        <v>17.5105</v>
      </c>
    </row>
    <row r="57" spans="2:37">
      <c r="B57" s="128">
        <v>51</v>
      </c>
      <c r="C57" s="2">
        <f t="shared" si="0"/>
        <v>5.0999999999999996</v>
      </c>
      <c r="D57" s="2">
        <v>82.328999999999994</v>
      </c>
      <c r="E57" s="2">
        <v>58.167999999999999</v>
      </c>
      <c r="F57" s="2">
        <v>35.804900000000004</v>
      </c>
      <c r="G57" s="2">
        <v>55.351900000000001</v>
      </c>
      <c r="H57" s="2">
        <v>51.494900000000001</v>
      </c>
      <c r="I57" s="2">
        <v>68.383799999999994</v>
      </c>
      <c r="J57" s="2">
        <v>22.8489</v>
      </c>
      <c r="L57" s="2">
        <v>8.9518000000000004</v>
      </c>
      <c r="M57" s="2">
        <v>9.7195</v>
      </c>
      <c r="N57" s="2">
        <v>22.031700000000001</v>
      </c>
      <c r="O57" s="2">
        <v>11.885300000000001</v>
      </c>
      <c r="P57" s="2">
        <v>5.8373999999999997</v>
      </c>
      <c r="Q57" s="2">
        <v>10.2202</v>
      </c>
      <c r="R57" s="2">
        <v>16.426200000000001</v>
      </c>
      <c r="S57" s="2">
        <v>16.194099999999999</v>
      </c>
      <c r="T57" s="2">
        <v>5.3132999999999999</v>
      </c>
      <c r="U57" s="2">
        <v>5.6322000000000001</v>
      </c>
      <c r="V57" s="2">
        <v>0.92149999999999999</v>
      </c>
      <c r="W57" s="2">
        <v>51.773000000000003</v>
      </c>
      <c r="X57" s="2">
        <v>11.0002</v>
      </c>
      <c r="Z57" s="2">
        <v>26.627600000000001</v>
      </c>
      <c r="AA57" s="2">
        <v>6.5848000000000004</v>
      </c>
      <c r="AB57" s="2">
        <v>3.6667000000000001</v>
      </c>
      <c r="AC57" s="2">
        <v>3.9792999999999998</v>
      </c>
      <c r="AD57" s="2">
        <v>19.486599999999999</v>
      </c>
      <c r="AE57" s="2">
        <v>6.5848000000000004</v>
      </c>
      <c r="AG57" s="2">
        <v>28</v>
      </c>
      <c r="AH57" s="2">
        <v>28.918399999999998</v>
      </c>
      <c r="AI57" s="2">
        <v>23.5853</v>
      </c>
      <c r="AJ57" s="2">
        <v>26.056999999999999</v>
      </c>
      <c r="AK57" s="2">
        <v>17.508600000000001</v>
      </c>
    </row>
    <row r="58" spans="2:37">
      <c r="B58" s="128">
        <v>52</v>
      </c>
      <c r="C58" s="2">
        <f t="shared" si="0"/>
        <v>5.2</v>
      </c>
      <c r="D58" s="2">
        <v>116.17100000000001</v>
      </c>
      <c r="E58" s="2">
        <v>57.908000000000001</v>
      </c>
      <c r="F58" s="2">
        <v>52.6524</v>
      </c>
      <c r="G58" s="2">
        <v>56.036999999999999</v>
      </c>
      <c r="H58" s="2">
        <v>51.833300000000001</v>
      </c>
      <c r="I58" s="2">
        <v>68.540400000000005</v>
      </c>
      <c r="J58" s="2">
        <v>21.453199999999999</v>
      </c>
      <c r="L58" s="2">
        <v>12.1653</v>
      </c>
      <c r="M58" s="2">
        <v>11.8605</v>
      </c>
      <c r="N58" s="2">
        <v>16.530899999999999</v>
      </c>
      <c r="O58" s="2">
        <v>9.5039999999999996</v>
      </c>
      <c r="P58" s="2">
        <v>6.3616000000000001</v>
      </c>
      <c r="Q58" s="2">
        <v>7.0128000000000004</v>
      </c>
      <c r="R58" s="2">
        <v>18.727699999999999</v>
      </c>
      <c r="S58" s="2">
        <v>11.1241</v>
      </c>
      <c r="T58" s="2">
        <v>2.02</v>
      </c>
      <c r="U58" s="2">
        <v>10.2697</v>
      </c>
      <c r="V58" s="2">
        <v>4.3917000000000002</v>
      </c>
      <c r="W58" s="2">
        <v>60.9544</v>
      </c>
      <c r="X58" s="2">
        <v>21.104900000000001</v>
      </c>
      <c r="Z58" s="2">
        <v>33.708599999999997</v>
      </c>
      <c r="AA58" s="2">
        <v>3.5548999999999999</v>
      </c>
      <c r="AB58" s="2">
        <v>7.4654999999999996</v>
      </c>
      <c r="AC58" s="2">
        <v>11.582700000000001</v>
      </c>
      <c r="AD58" s="2">
        <v>23.235600000000002</v>
      </c>
      <c r="AE58" s="2">
        <v>3.5548999999999999</v>
      </c>
      <c r="AG58" s="2">
        <v>28.573599999999999</v>
      </c>
      <c r="AH58" s="2">
        <v>29.2837</v>
      </c>
      <c r="AI58" s="2">
        <v>24.883700000000001</v>
      </c>
      <c r="AJ58" s="2">
        <v>24</v>
      </c>
      <c r="AK58" s="2">
        <v>14.0731</v>
      </c>
    </row>
    <row r="59" spans="2:37">
      <c r="B59" s="128">
        <v>53</v>
      </c>
      <c r="C59" s="2">
        <f t="shared" si="0"/>
        <v>5.3</v>
      </c>
      <c r="D59" s="2">
        <v>104.51900000000001</v>
      </c>
      <c r="E59" s="2">
        <v>47.889000000000003</v>
      </c>
      <c r="F59" s="2">
        <v>55.7712</v>
      </c>
      <c r="G59" s="2">
        <v>56.074100000000001</v>
      </c>
      <c r="H59" s="2">
        <v>50.197000000000003</v>
      </c>
      <c r="I59" s="2">
        <v>69.040400000000005</v>
      </c>
      <c r="J59" s="2">
        <v>19.676300000000001</v>
      </c>
      <c r="L59" s="2">
        <v>17.765799999999999</v>
      </c>
      <c r="M59" s="2">
        <v>13.6347</v>
      </c>
      <c r="N59" s="2">
        <v>16.654299999999999</v>
      </c>
      <c r="O59" s="2">
        <v>13.7547</v>
      </c>
      <c r="P59" s="2">
        <v>19.943100000000001</v>
      </c>
      <c r="Q59" s="2">
        <v>3.4676999999999998</v>
      </c>
      <c r="R59" s="2">
        <v>19.9314</v>
      </c>
      <c r="S59" s="2">
        <v>9.6724999999999994</v>
      </c>
      <c r="T59" s="2">
        <v>2.8597999999999999</v>
      </c>
      <c r="U59" s="2">
        <v>12.4862</v>
      </c>
      <c r="V59" s="2">
        <v>15.9754</v>
      </c>
      <c r="W59" s="2">
        <v>67.207300000000004</v>
      </c>
      <c r="X59" s="2">
        <v>24.840599999999998</v>
      </c>
      <c r="Z59" s="2">
        <v>38.6509</v>
      </c>
      <c r="AA59" s="2">
        <v>6.9592999999999998</v>
      </c>
      <c r="AB59" s="2">
        <v>9.0275999999999996</v>
      </c>
      <c r="AC59" s="2">
        <v>23.791699999999999</v>
      </c>
      <c r="AD59" s="2">
        <v>15.3908</v>
      </c>
      <c r="AE59" s="2">
        <v>6.9592999999999998</v>
      </c>
      <c r="AG59" s="2">
        <v>29.4024</v>
      </c>
      <c r="AH59" s="2">
        <v>29.3901</v>
      </c>
      <c r="AI59" s="2">
        <v>25.2209</v>
      </c>
      <c r="AJ59" s="2">
        <v>29.594000000000001</v>
      </c>
      <c r="AK59" s="2">
        <v>11.01</v>
      </c>
    </row>
    <row r="60" spans="2:37">
      <c r="B60" s="128">
        <v>54</v>
      </c>
      <c r="C60" s="2">
        <f t="shared" si="0"/>
        <v>5.4</v>
      </c>
      <c r="D60" s="2">
        <v>98.911000000000001</v>
      </c>
      <c r="E60" s="2">
        <v>47.695</v>
      </c>
      <c r="F60" s="2">
        <v>67.488500000000002</v>
      </c>
      <c r="G60" s="2">
        <v>55.074100000000001</v>
      </c>
      <c r="H60" s="2">
        <v>50.378799999999998</v>
      </c>
      <c r="I60" s="2">
        <v>69.419200000000004</v>
      </c>
      <c r="J60" s="2">
        <v>17.450800000000001</v>
      </c>
      <c r="L60" s="2">
        <v>5.8928000000000003</v>
      </c>
      <c r="M60" s="2">
        <v>6.1866000000000003</v>
      </c>
      <c r="N60" s="2">
        <v>18.1905</v>
      </c>
      <c r="O60" s="2">
        <v>26.552</v>
      </c>
      <c r="P60" s="2">
        <v>15.9345</v>
      </c>
      <c r="Q60" s="2">
        <v>5.8898999999999999</v>
      </c>
      <c r="R60" s="2">
        <v>18.9268</v>
      </c>
      <c r="S60" s="2">
        <v>12.1815</v>
      </c>
      <c r="T60" s="2">
        <v>5.1868999999999996</v>
      </c>
      <c r="U60" s="2">
        <v>14.1846</v>
      </c>
      <c r="V60" s="2">
        <v>14.146000000000001</v>
      </c>
      <c r="W60" s="2">
        <v>70.402000000000001</v>
      </c>
      <c r="X60" s="2">
        <v>19.849499999999999</v>
      </c>
      <c r="Z60" s="2">
        <v>38.137300000000003</v>
      </c>
      <c r="AA60" s="2">
        <v>10.4071</v>
      </c>
      <c r="AB60" s="2">
        <v>8.3945000000000007</v>
      </c>
      <c r="AC60" s="2">
        <v>35.1751</v>
      </c>
      <c r="AD60" s="2">
        <v>14.0977</v>
      </c>
      <c r="AE60" s="2">
        <v>10.4071</v>
      </c>
      <c r="AG60" s="2">
        <v>30.066099999999999</v>
      </c>
      <c r="AH60" s="2">
        <v>28.904299999999999</v>
      </c>
      <c r="AI60" s="2">
        <v>25.9147</v>
      </c>
      <c r="AJ60" s="2">
        <v>42.365000000000002</v>
      </c>
      <c r="AK60" s="2">
        <v>7.3785999999999996</v>
      </c>
    </row>
    <row r="61" spans="2:37">
      <c r="B61" s="128">
        <v>55</v>
      </c>
      <c r="C61" s="2">
        <f t="shared" si="0"/>
        <v>5.5</v>
      </c>
      <c r="D61" s="2">
        <v>96.106999999999999</v>
      </c>
      <c r="E61" s="2">
        <v>57.395000000000003</v>
      </c>
      <c r="F61" s="2">
        <v>80.180700000000002</v>
      </c>
      <c r="G61" s="2">
        <v>54.197499999999998</v>
      </c>
      <c r="H61" s="2">
        <v>53.540399999999998</v>
      </c>
      <c r="I61" s="2">
        <v>69.489900000000006</v>
      </c>
      <c r="J61" s="2">
        <v>16.194199999999999</v>
      </c>
      <c r="L61" s="2">
        <v>7.7122999999999999</v>
      </c>
      <c r="M61" s="2">
        <v>5.5113000000000003</v>
      </c>
      <c r="N61" s="2">
        <v>15.641999999999999</v>
      </c>
      <c r="O61" s="2">
        <v>44.52</v>
      </c>
      <c r="P61" s="2">
        <v>9.4446999999999992</v>
      </c>
      <c r="Q61" s="2">
        <v>10.357900000000001</v>
      </c>
      <c r="R61" s="2">
        <v>12.696999999999999</v>
      </c>
      <c r="S61" s="2">
        <v>13.4899</v>
      </c>
      <c r="T61" s="2">
        <v>4.9950999999999999</v>
      </c>
      <c r="U61" s="2">
        <v>10.0556</v>
      </c>
      <c r="V61" s="2">
        <v>12.0206</v>
      </c>
      <c r="W61" s="2">
        <v>82.730500000000006</v>
      </c>
      <c r="X61" s="2">
        <v>15.4047</v>
      </c>
      <c r="Z61" s="2">
        <v>36.6203</v>
      </c>
      <c r="AA61" s="2">
        <v>9.4717000000000002</v>
      </c>
      <c r="AB61" s="2">
        <v>7.6666999999999996</v>
      </c>
      <c r="AC61" s="2">
        <v>34.863700000000001</v>
      </c>
      <c r="AD61" s="2">
        <v>18.8582</v>
      </c>
      <c r="AE61" s="2">
        <v>9.4717000000000002</v>
      </c>
      <c r="AG61" s="2">
        <v>31.141100000000002</v>
      </c>
      <c r="AH61" s="2">
        <v>27.9787</v>
      </c>
      <c r="AI61" s="2">
        <v>27.096900000000002</v>
      </c>
      <c r="AJ61" s="2">
        <v>40.363</v>
      </c>
      <c r="AK61" s="2">
        <v>6.6269</v>
      </c>
    </row>
    <row r="62" spans="2:37">
      <c r="B62" s="128">
        <v>56</v>
      </c>
      <c r="C62" s="2">
        <f t="shared" si="0"/>
        <v>5.6</v>
      </c>
      <c r="D62" s="2">
        <v>100.14700000000001</v>
      </c>
      <c r="E62" s="2">
        <v>57.512999999999998</v>
      </c>
      <c r="F62" s="2">
        <v>67.374899999999997</v>
      </c>
      <c r="G62" s="2">
        <v>53.586399999999998</v>
      </c>
      <c r="H62" s="2">
        <v>57.595999999999997</v>
      </c>
      <c r="I62" s="2">
        <v>70.040400000000005</v>
      </c>
      <c r="J62" s="2">
        <v>15.961600000000001</v>
      </c>
      <c r="L62" s="2">
        <v>16.0123</v>
      </c>
      <c r="M62" s="2">
        <v>9.8486999999999991</v>
      </c>
      <c r="N62" s="2">
        <v>16.8889</v>
      </c>
      <c r="O62" s="2">
        <v>46.314700000000002</v>
      </c>
      <c r="P62" s="2">
        <v>7.2035</v>
      </c>
      <c r="Q62" s="2">
        <v>6.9158999999999997</v>
      </c>
      <c r="R62" s="2">
        <v>23.329699999999999</v>
      </c>
      <c r="S62" s="2">
        <v>12.089499999999999</v>
      </c>
      <c r="T62" s="2">
        <v>7.2893999999999997</v>
      </c>
      <c r="U62" s="2">
        <v>12.888</v>
      </c>
      <c r="V62" s="2">
        <v>8.3176000000000005</v>
      </c>
      <c r="W62" s="2">
        <v>93.794300000000007</v>
      </c>
      <c r="X62" s="2">
        <v>16.0382</v>
      </c>
      <c r="Z62" s="2">
        <v>32.750399999999999</v>
      </c>
      <c r="AA62" s="2">
        <v>8.1623000000000001</v>
      </c>
      <c r="AB62" s="2">
        <v>8.1981999999999999</v>
      </c>
      <c r="AC62" s="2">
        <v>22.4894</v>
      </c>
      <c r="AD62" s="2">
        <v>19.241399999999999</v>
      </c>
      <c r="AE62" s="2">
        <v>8.1623000000000001</v>
      </c>
      <c r="AG62" s="2">
        <v>32.072099999999999</v>
      </c>
      <c r="AH62" s="2">
        <v>27.088699999999999</v>
      </c>
      <c r="AI62" s="2">
        <v>25.961200000000002</v>
      </c>
      <c r="AJ62" s="2">
        <v>32.515999999999998</v>
      </c>
      <c r="AK62" s="2">
        <v>7.0343999999999998</v>
      </c>
    </row>
    <row r="63" spans="2:37">
      <c r="B63" s="128">
        <v>57</v>
      </c>
      <c r="C63" s="2">
        <f t="shared" si="0"/>
        <v>5.7</v>
      </c>
      <c r="D63" s="2">
        <v>96.707999999999998</v>
      </c>
      <c r="E63" s="2">
        <v>59.84</v>
      </c>
      <c r="F63" s="2">
        <v>28.1616</v>
      </c>
      <c r="G63" s="2">
        <v>52.938299999999998</v>
      </c>
      <c r="H63" s="2">
        <v>56.479799999999997</v>
      </c>
      <c r="I63" s="2">
        <v>69.606099999999998</v>
      </c>
      <c r="J63" s="2">
        <v>15.94</v>
      </c>
      <c r="L63" s="2">
        <v>17.7971</v>
      </c>
      <c r="M63" s="2">
        <v>14.233599999999999</v>
      </c>
      <c r="N63" s="2">
        <v>25.507899999999999</v>
      </c>
      <c r="O63" s="2">
        <v>34.805300000000003</v>
      </c>
      <c r="P63" s="2">
        <v>4.7343000000000002</v>
      </c>
      <c r="Q63" s="2">
        <v>1.6716</v>
      </c>
      <c r="R63" s="2">
        <v>17.304099999999998</v>
      </c>
      <c r="S63" s="2">
        <v>14.099600000000001</v>
      </c>
      <c r="T63" s="2">
        <v>7.5777999999999999</v>
      </c>
      <c r="U63" s="2">
        <v>22.049600000000002</v>
      </c>
      <c r="V63" s="2">
        <v>10.1411</v>
      </c>
      <c r="W63" s="2">
        <v>86.111099999999993</v>
      </c>
      <c r="X63" s="2">
        <v>17.249700000000001</v>
      </c>
      <c r="Z63" s="2">
        <v>38.471600000000002</v>
      </c>
      <c r="AA63" s="2">
        <v>8.1168999999999993</v>
      </c>
      <c r="AB63" s="2">
        <v>10.6035</v>
      </c>
      <c r="AC63" s="2">
        <v>20.180900000000001</v>
      </c>
      <c r="AD63" s="2">
        <v>17.666699999999999</v>
      </c>
      <c r="AE63" s="2">
        <v>8.1168999999999993</v>
      </c>
      <c r="AG63" s="2">
        <v>32.1922</v>
      </c>
      <c r="AH63" s="2">
        <v>26.695</v>
      </c>
      <c r="AI63" s="2">
        <v>25.011600000000001</v>
      </c>
      <c r="AJ63" s="2">
        <v>31.797000000000001</v>
      </c>
      <c r="AK63" s="2">
        <v>6.3368000000000002</v>
      </c>
    </row>
    <row r="64" spans="2:37">
      <c r="B64" s="128">
        <v>58</v>
      </c>
      <c r="C64" s="2">
        <f t="shared" si="0"/>
        <v>5.8</v>
      </c>
      <c r="D64" s="2">
        <v>84.111000000000004</v>
      </c>
      <c r="E64" s="2">
        <v>74.465999999999994</v>
      </c>
      <c r="F64" s="2">
        <v>23.346699999999998</v>
      </c>
      <c r="G64" s="2">
        <v>52.716000000000001</v>
      </c>
      <c r="H64" s="2">
        <v>51.005099999999999</v>
      </c>
      <c r="I64" s="2">
        <v>69.292900000000003</v>
      </c>
      <c r="J64" s="2">
        <v>15.7506</v>
      </c>
      <c r="L64" s="2">
        <v>12.4663</v>
      </c>
      <c r="M64" s="2">
        <v>11.575200000000001</v>
      </c>
      <c r="N64" s="2">
        <v>32.857100000000003</v>
      </c>
      <c r="O64" s="2">
        <v>22.778700000000001</v>
      </c>
      <c r="P64" s="2">
        <v>5.1333000000000002</v>
      </c>
      <c r="Q64" s="2">
        <v>7.0750000000000002</v>
      </c>
      <c r="R64" s="2">
        <v>8.0322999999999993</v>
      </c>
      <c r="S64" s="2">
        <v>10.848599999999999</v>
      </c>
      <c r="T64" s="2">
        <v>2.1577999999999999</v>
      </c>
      <c r="U64" s="2">
        <v>18.974900000000002</v>
      </c>
      <c r="V64" s="2">
        <v>8.3363999999999994</v>
      </c>
      <c r="W64" s="2">
        <v>63.458199999999998</v>
      </c>
      <c r="X64" s="2">
        <v>16.562100000000001</v>
      </c>
      <c r="Z64" s="2">
        <v>42.4148</v>
      </c>
      <c r="AA64" s="2">
        <v>9.3377999999999997</v>
      </c>
      <c r="AB64" s="2">
        <v>18.559200000000001</v>
      </c>
      <c r="AC64" s="2">
        <v>28.430199999999999</v>
      </c>
      <c r="AD64" s="2">
        <v>12.7529</v>
      </c>
      <c r="AE64" s="2">
        <v>9.3377999999999997</v>
      </c>
      <c r="AG64" s="2">
        <v>31.765799999999999</v>
      </c>
      <c r="AH64" s="2">
        <v>26.436199999999999</v>
      </c>
      <c r="AI64" s="2">
        <v>24.790700000000001</v>
      </c>
      <c r="AJ64" s="2">
        <v>37.351999999999997</v>
      </c>
      <c r="AK64" s="2">
        <v>9.8436000000000003</v>
      </c>
    </row>
    <row r="65" spans="2:37">
      <c r="B65" s="128">
        <v>59</v>
      </c>
      <c r="C65" s="2">
        <f t="shared" si="0"/>
        <v>5.9</v>
      </c>
      <c r="D65" s="2">
        <v>77.073999999999998</v>
      </c>
      <c r="E65" s="2">
        <v>79.03</v>
      </c>
      <c r="F65" s="2">
        <v>24.380299999999998</v>
      </c>
      <c r="G65" s="2">
        <v>52.9938</v>
      </c>
      <c r="H65" s="2">
        <v>50.404000000000003</v>
      </c>
      <c r="I65" s="2">
        <v>68.363600000000005</v>
      </c>
      <c r="J65" s="2">
        <v>15.285399999999999</v>
      </c>
      <c r="L65" s="2">
        <v>10.7593</v>
      </c>
      <c r="M65" s="2">
        <v>12.7782</v>
      </c>
      <c r="N65" s="2">
        <v>31.513200000000001</v>
      </c>
      <c r="O65" s="2">
        <v>20.565300000000001</v>
      </c>
      <c r="P65" s="2">
        <v>12.6083</v>
      </c>
      <c r="Q65" s="2">
        <v>9.6151999999999997</v>
      </c>
      <c r="R65" s="2">
        <v>7.9996</v>
      </c>
      <c r="S65" s="2">
        <v>8.5551999999999992</v>
      </c>
      <c r="T65" s="2">
        <v>2.8492999999999999</v>
      </c>
      <c r="U65" s="2">
        <v>9.5597999999999992</v>
      </c>
      <c r="V65" s="2">
        <v>9.5291999999999994</v>
      </c>
      <c r="W65" s="2">
        <v>53.880299999999998</v>
      </c>
      <c r="X65" s="2">
        <v>20.480399999999999</v>
      </c>
      <c r="Z65" s="2">
        <v>32.701999999999998</v>
      </c>
      <c r="AA65" s="2">
        <v>8.8203999999999994</v>
      </c>
      <c r="AB65" s="2">
        <v>27.6982</v>
      </c>
      <c r="AC65" s="2">
        <v>33.744100000000003</v>
      </c>
      <c r="AD65" s="2">
        <v>8.8850999999999996</v>
      </c>
      <c r="AE65" s="2">
        <v>8.8203999999999994</v>
      </c>
      <c r="AG65" s="2">
        <v>31.243200000000002</v>
      </c>
      <c r="AH65" s="2">
        <v>26.2376</v>
      </c>
      <c r="AI65" s="2">
        <v>25.918600000000001</v>
      </c>
      <c r="AJ65" s="2">
        <v>25.55</v>
      </c>
      <c r="AK65" s="2">
        <v>12.867900000000001</v>
      </c>
    </row>
    <row r="66" spans="2:37">
      <c r="B66" s="128">
        <v>60</v>
      </c>
      <c r="C66" s="2">
        <f t="shared" si="0"/>
        <v>6</v>
      </c>
      <c r="D66" s="2">
        <v>66.254000000000005</v>
      </c>
      <c r="E66" s="2">
        <v>71.923000000000002</v>
      </c>
      <c r="F66" s="2">
        <v>29.2041</v>
      </c>
      <c r="G66" s="2">
        <v>53.555599999999998</v>
      </c>
      <c r="H66" s="2">
        <v>49.742400000000004</v>
      </c>
      <c r="I66" s="2">
        <v>67.959599999999995</v>
      </c>
      <c r="J66" s="2">
        <v>14.827299999999999</v>
      </c>
      <c r="L66" s="2">
        <v>11.7277</v>
      </c>
      <c r="M66" s="2">
        <v>13.2822</v>
      </c>
      <c r="N66" s="2">
        <v>28.222200000000001</v>
      </c>
      <c r="O66" s="2">
        <v>7.8933</v>
      </c>
      <c r="P66" s="2">
        <v>11.181100000000001</v>
      </c>
      <c r="Q66" s="2">
        <v>9.3941999999999997</v>
      </c>
      <c r="R66" s="2">
        <v>13.077400000000001</v>
      </c>
      <c r="S66" s="2">
        <v>16.636399999999998</v>
      </c>
      <c r="T66" s="2">
        <v>1.2907</v>
      </c>
      <c r="U66" s="2">
        <v>7.9036</v>
      </c>
      <c r="V66" s="2">
        <v>12.7003</v>
      </c>
      <c r="W66" s="2">
        <v>45.544199999999996</v>
      </c>
      <c r="X66" s="2">
        <v>22.652799999999999</v>
      </c>
      <c r="Z66" s="2">
        <v>14.7631</v>
      </c>
      <c r="AA66" s="2">
        <v>3.1536</v>
      </c>
      <c r="AB66" s="2">
        <v>27.7742</v>
      </c>
      <c r="AC66" s="2">
        <v>34.036299999999997</v>
      </c>
      <c r="AD66" s="2">
        <v>6.5804999999999998</v>
      </c>
      <c r="AE66" s="2">
        <v>3.1536</v>
      </c>
      <c r="AG66" s="2">
        <v>31.024000000000001</v>
      </c>
      <c r="AH66" s="2">
        <v>26.5426</v>
      </c>
      <c r="AI66" s="2">
        <v>25.976700000000001</v>
      </c>
      <c r="AJ66" s="2">
        <v>25.777000000000001</v>
      </c>
      <c r="AK66" s="2">
        <v>11.7463</v>
      </c>
    </row>
    <row r="67" spans="2:37">
      <c r="B67" s="128">
        <v>61</v>
      </c>
      <c r="C67" s="2">
        <f t="shared" si="0"/>
        <v>6.1</v>
      </c>
      <c r="D67" s="2">
        <v>69.707999999999998</v>
      </c>
      <c r="E67" s="2">
        <v>70.430000000000007</v>
      </c>
      <c r="F67" s="2">
        <v>37.464700000000001</v>
      </c>
      <c r="G67" s="2">
        <v>54.018500000000003</v>
      </c>
      <c r="H67" s="2">
        <v>49.691899999999997</v>
      </c>
      <c r="I67" s="2">
        <v>67.454499999999996</v>
      </c>
      <c r="J67" s="2">
        <v>14.810600000000001</v>
      </c>
      <c r="L67" s="2">
        <v>13.816599999999999</v>
      </c>
      <c r="M67" s="2">
        <v>16.462</v>
      </c>
      <c r="N67" s="2">
        <v>28.214300000000001</v>
      </c>
      <c r="O67" s="2">
        <v>7.8426999999999998</v>
      </c>
      <c r="P67" s="2">
        <v>6.8921000000000001</v>
      </c>
      <c r="Q67" s="2">
        <v>11.19</v>
      </c>
      <c r="R67" s="2">
        <v>13.5436</v>
      </c>
      <c r="S67" s="2">
        <v>17.038699999999999</v>
      </c>
      <c r="T67" s="2">
        <v>1.5820000000000001</v>
      </c>
      <c r="U67" s="2">
        <v>18.299800000000001</v>
      </c>
      <c r="V67" s="2">
        <v>9.0716000000000001</v>
      </c>
      <c r="W67" s="2">
        <v>27.4146</v>
      </c>
      <c r="X67" s="2">
        <v>18.685300000000002</v>
      </c>
      <c r="Z67" s="2">
        <v>7.0582000000000003</v>
      </c>
      <c r="AA67" s="2">
        <v>21.698399999999999</v>
      </c>
      <c r="AB67" s="2">
        <v>13.796799999999999</v>
      </c>
      <c r="AC67" s="2">
        <v>33.5379</v>
      </c>
      <c r="AD67" s="2">
        <v>7.2489999999999997</v>
      </c>
      <c r="AE67" s="2">
        <v>21.698399999999999</v>
      </c>
      <c r="AG67" s="2">
        <v>31.1051</v>
      </c>
      <c r="AH67" s="2">
        <v>27.060300000000002</v>
      </c>
      <c r="AI67" s="2">
        <v>24.972899999999999</v>
      </c>
      <c r="AJ67" s="2">
        <v>28.041</v>
      </c>
      <c r="AK67" s="2">
        <v>10.9817</v>
      </c>
    </row>
    <row r="68" spans="2:37">
      <c r="B68" s="128">
        <v>62</v>
      </c>
      <c r="C68" s="2">
        <f t="shared" si="0"/>
        <v>6.2</v>
      </c>
      <c r="D68" s="2">
        <v>76.483999999999995</v>
      </c>
      <c r="E68" s="2">
        <v>76.319000000000003</v>
      </c>
      <c r="F68" s="2">
        <v>45.220700000000001</v>
      </c>
      <c r="G68" s="2">
        <v>54.530900000000003</v>
      </c>
      <c r="H68" s="2">
        <v>47.777799999999999</v>
      </c>
      <c r="I68" s="2">
        <v>67.358599999999996</v>
      </c>
      <c r="J68" s="2">
        <v>15.1007</v>
      </c>
      <c r="L68" s="2">
        <v>16.166499999999999</v>
      </c>
      <c r="M68" s="2">
        <v>15.028</v>
      </c>
      <c r="N68" s="2">
        <v>29.329799999999999</v>
      </c>
      <c r="O68" s="2">
        <v>8.952</v>
      </c>
      <c r="P68" s="2">
        <v>11.099500000000001</v>
      </c>
      <c r="Q68" s="2">
        <v>9.9808000000000003</v>
      </c>
      <c r="R68" s="2">
        <v>7.7653999999999996</v>
      </c>
      <c r="S68" s="2">
        <v>13.067</v>
      </c>
      <c r="T68" s="2">
        <v>2.3012000000000001</v>
      </c>
      <c r="U68" s="2">
        <v>16.870200000000001</v>
      </c>
      <c r="V68" s="2">
        <v>8.3803000000000001</v>
      </c>
      <c r="W68" s="2">
        <v>18.972999999999999</v>
      </c>
      <c r="X68" s="2">
        <v>27.333300000000001</v>
      </c>
      <c r="Z68" s="2">
        <v>10.709</v>
      </c>
      <c r="AA68" s="2">
        <v>34.088500000000003</v>
      </c>
      <c r="AB68" s="2">
        <v>10.3787</v>
      </c>
      <c r="AC68" s="2">
        <v>30.696899999999999</v>
      </c>
      <c r="AD68" s="2">
        <v>7.7069000000000001</v>
      </c>
      <c r="AE68" s="2">
        <v>34.088500000000003</v>
      </c>
      <c r="AG68" s="2">
        <v>31.060099999999998</v>
      </c>
      <c r="AH68" s="2">
        <v>26.982299999999999</v>
      </c>
      <c r="AI68" s="2">
        <v>24.0853</v>
      </c>
      <c r="AJ68" s="2">
        <v>19.096</v>
      </c>
      <c r="AK68" s="2">
        <v>12.505699999999999</v>
      </c>
    </row>
    <row r="69" spans="2:37">
      <c r="B69" s="128">
        <v>63</v>
      </c>
      <c r="C69" s="2">
        <f t="shared" si="0"/>
        <v>6.3</v>
      </c>
      <c r="D69" s="2">
        <v>78.954999999999998</v>
      </c>
      <c r="E69" s="2">
        <v>73.662999999999997</v>
      </c>
      <c r="F69" s="2">
        <v>34.018900000000002</v>
      </c>
      <c r="G69" s="2">
        <v>55.481499999999997</v>
      </c>
      <c r="H69" s="2">
        <v>47.904000000000003</v>
      </c>
      <c r="I69" s="2">
        <v>67.828299999999999</v>
      </c>
      <c r="J69" s="2">
        <v>16.1511</v>
      </c>
      <c r="L69" s="2">
        <v>12.058299999999999</v>
      </c>
      <c r="M69" s="2">
        <v>8.0607000000000006</v>
      </c>
      <c r="N69" s="2">
        <v>34.166699999999999</v>
      </c>
      <c r="O69" s="2">
        <v>6.6772999999999998</v>
      </c>
      <c r="P69" s="2">
        <v>20.611799999999999</v>
      </c>
      <c r="Q69" s="2">
        <v>19.135899999999999</v>
      </c>
      <c r="R69" s="2">
        <v>4.9640000000000004</v>
      </c>
      <c r="S69" s="2">
        <v>9.1033000000000008</v>
      </c>
      <c r="T69" s="2">
        <v>2.7389000000000001</v>
      </c>
      <c r="U69" s="2">
        <v>16.738299999999999</v>
      </c>
      <c r="V69" s="2">
        <v>20.023</v>
      </c>
      <c r="W69" s="2">
        <v>30.172499999999999</v>
      </c>
      <c r="X69" s="2">
        <v>23.167400000000001</v>
      </c>
      <c r="Z69" s="2">
        <v>10.1014</v>
      </c>
      <c r="AA69" s="2">
        <v>19.4056</v>
      </c>
      <c r="AB69" s="2">
        <v>21.2288</v>
      </c>
      <c r="AC69" s="2">
        <v>23.917899999999999</v>
      </c>
      <c r="AD69" s="2">
        <v>6.2336999999999998</v>
      </c>
      <c r="AE69" s="2">
        <v>19.4056</v>
      </c>
      <c r="AG69" s="2">
        <v>31.4895</v>
      </c>
      <c r="AH69" s="2">
        <v>26.9681</v>
      </c>
      <c r="AI69" s="2">
        <v>24.267399999999999</v>
      </c>
      <c r="AJ69" s="2">
        <v>19.469000000000001</v>
      </c>
      <c r="AK69" s="2">
        <v>14.041600000000001</v>
      </c>
    </row>
    <row r="70" spans="2:37">
      <c r="B70" s="128">
        <v>64</v>
      </c>
      <c r="C70" s="2">
        <f t="shared" si="0"/>
        <v>6.4</v>
      </c>
      <c r="D70" s="2">
        <v>79.539000000000001</v>
      </c>
      <c r="E70" s="2">
        <v>60.332999999999998</v>
      </c>
      <c r="F70" s="2">
        <v>29.450800000000001</v>
      </c>
      <c r="G70" s="2">
        <v>56.679000000000002</v>
      </c>
      <c r="H70" s="2">
        <v>50.318199999999997</v>
      </c>
      <c r="I70" s="2">
        <v>68.570700000000002</v>
      </c>
      <c r="J70" s="2">
        <v>17.2806</v>
      </c>
      <c r="L70" s="2">
        <v>9.4591999999999992</v>
      </c>
      <c r="M70" s="2">
        <v>12.1008</v>
      </c>
      <c r="N70" s="2">
        <v>38.604900000000001</v>
      </c>
      <c r="O70" s="2">
        <v>10.778700000000001</v>
      </c>
      <c r="P70" s="2">
        <v>21.609500000000001</v>
      </c>
      <c r="Q70" s="2">
        <v>22.6464</v>
      </c>
      <c r="R70" s="2">
        <v>8.7439999999999998</v>
      </c>
      <c r="S70" s="2">
        <v>9.2499000000000002</v>
      </c>
      <c r="T70" s="2">
        <v>1.1445000000000001</v>
      </c>
      <c r="U70" s="2">
        <v>16.810500000000001</v>
      </c>
      <c r="V70" s="2">
        <v>10.721500000000001</v>
      </c>
      <c r="W70" s="2">
        <v>35.127800000000001</v>
      </c>
      <c r="X70" s="2">
        <v>12.6022</v>
      </c>
      <c r="Z70" s="2">
        <v>13.010999999999999</v>
      </c>
      <c r="AA70" s="2">
        <v>12.446899999999999</v>
      </c>
      <c r="AB70" s="2">
        <v>33.333300000000001</v>
      </c>
      <c r="AC70" s="2">
        <v>28.0566</v>
      </c>
      <c r="AD70" s="2">
        <v>11.404199999999999</v>
      </c>
      <c r="AE70" s="2">
        <v>12.446899999999999</v>
      </c>
      <c r="AG70" s="2">
        <v>31.681699999999999</v>
      </c>
      <c r="AH70" s="2">
        <v>26.8156</v>
      </c>
      <c r="AI70" s="2">
        <v>25.251899999999999</v>
      </c>
      <c r="AJ70" s="2">
        <v>17.597999999999999</v>
      </c>
      <c r="AK70" s="2">
        <v>11.9313</v>
      </c>
    </row>
    <row r="71" spans="2:37">
      <c r="B71" s="128">
        <v>65</v>
      </c>
      <c r="C71" s="2">
        <f t="shared" ref="C71:C134" si="1">B71/10</f>
        <v>6.5</v>
      </c>
      <c r="D71" s="2">
        <v>73.356999999999999</v>
      </c>
      <c r="E71" s="2">
        <v>48.145000000000003</v>
      </c>
      <c r="F71" s="2">
        <v>28.222799999999999</v>
      </c>
      <c r="G71" s="2">
        <v>56.740699999999997</v>
      </c>
      <c r="H71" s="2">
        <v>51.282800000000002</v>
      </c>
      <c r="I71" s="2">
        <v>68.873699999999999</v>
      </c>
      <c r="J71" s="2">
        <v>18.031199999999998</v>
      </c>
      <c r="L71" s="2">
        <v>8.7012</v>
      </c>
      <c r="M71" s="2">
        <v>13.752000000000001</v>
      </c>
      <c r="N71" s="2">
        <v>38.4938</v>
      </c>
      <c r="O71" s="2">
        <v>14.226699999999999</v>
      </c>
      <c r="P71" s="2">
        <v>15.9976</v>
      </c>
      <c r="Q71" s="2">
        <v>28.491900000000001</v>
      </c>
      <c r="R71" s="2">
        <v>13.6615</v>
      </c>
      <c r="S71" s="2">
        <v>5.8710000000000004</v>
      </c>
      <c r="T71" s="2">
        <v>3.5329999999999999</v>
      </c>
      <c r="U71" s="2">
        <v>14.731400000000001</v>
      </c>
      <c r="V71" s="2">
        <v>4.1429</v>
      </c>
      <c r="W71" s="2">
        <v>23.453800000000001</v>
      </c>
      <c r="X71" s="2">
        <v>5.2892000000000001</v>
      </c>
      <c r="Z71" s="2">
        <v>10.745100000000001</v>
      </c>
      <c r="AA71" s="2">
        <v>20.988800000000001</v>
      </c>
      <c r="AB71" s="2">
        <v>28.808700000000002</v>
      </c>
      <c r="AC71" s="2">
        <v>38.944099999999999</v>
      </c>
      <c r="AD71" s="2">
        <v>15.471299999999999</v>
      </c>
      <c r="AE71" s="2">
        <v>20.988800000000001</v>
      </c>
      <c r="AG71" s="2">
        <v>31.120100000000001</v>
      </c>
      <c r="AH71" s="2">
        <v>26.588699999999999</v>
      </c>
      <c r="AI71" s="2">
        <v>25.658899999999999</v>
      </c>
      <c r="AJ71" s="2">
        <v>15</v>
      </c>
      <c r="AK71" s="2">
        <v>9.9906000000000006</v>
      </c>
    </row>
    <row r="72" spans="2:37">
      <c r="B72" s="128">
        <v>66</v>
      </c>
      <c r="C72" s="2">
        <f t="shared" si="1"/>
        <v>6.6</v>
      </c>
      <c r="D72" s="2">
        <v>82.17</v>
      </c>
      <c r="E72" s="2">
        <v>40.338999999999999</v>
      </c>
      <c r="F72" s="2">
        <v>33.756399999999999</v>
      </c>
      <c r="G72" s="2">
        <v>56.728400000000001</v>
      </c>
      <c r="H72" s="2">
        <v>48.808100000000003</v>
      </c>
      <c r="I72" s="2">
        <v>70.106099999999998</v>
      </c>
      <c r="J72" s="2">
        <v>18.474799999999998</v>
      </c>
      <c r="L72" s="2">
        <v>9.0526999999999997</v>
      </c>
      <c r="M72" s="2">
        <v>8.7969000000000008</v>
      </c>
      <c r="N72" s="2">
        <v>34.444400000000002</v>
      </c>
      <c r="O72" s="2">
        <v>15.514699999999999</v>
      </c>
      <c r="P72" s="2">
        <v>12.4777</v>
      </c>
      <c r="Q72" s="2">
        <v>40.375700000000002</v>
      </c>
      <c r="R72" s="2">
        <v>15.953200000000001</v>
      </c>
      <c r="S72" s="2">
        <v>6.2464000000000004</v>
      </c>
      <c r="T72" s="2">
        <v>7.7891000000000004</v>
      </c>
      <c r="U72" s="2">
        <v>20.333300000000001</v>
      </c>
      <c r="V72" s="2">
        <v>4.9691000000000001</v>
      </c>
      <c r="W72" s="2">
        <v>16.986699999999999</v>
      </c>
      <c r="X72" s="2">
        <v>10.1256</v>
      </c>
      <c r="Z72" s="2">
        <v>11.474500000000001</v>
      </c>
      <c r="AA72" s="2">
        <v>30.865300000000001</v>
      </c>
      <c r="AB72" s="2">
        <v>20.658799999999999</v>
      </c>
      <c r="AC72" s="2">
        <v>36.585900000000002</v>
      </c>
      <c r="AD72" s="2">
        <v>9.8870000000000005</v>
      </c>
      <c r="AE72" s="2">
        <v>30.865300000000001</v>
      </c>
      <c r="AG72" s="2">
        <v>30.672699999999999</v>
      </c>
      <c r="AH72" s="2">
        <v>27.117000000000001</v>
      </c>
      <c r="AI72" s="2">
        <v>25.286799999999999</v>
      </c>
      <c r="AJ72" s="2">
        <v>20.585999999999999</v>
      </c>
      <c r="AK72" s="2">
        <v>8.2506000000000004</v>
      </c>
    </row>
    <row r="73" spans="2:37">
      <c r="B73" s="128">
        <v>67</v>
      </c>
      <c r="C73" s="2">
        <f t="shared" si="1"/>
        <v>6.7</v>
      </c>
      <c r="D73" s="2">
        <v>83</v>
      </c>
      <c r="E73" s="2">
        <v>39.42</v>
      </c>
      <c r="F73" s="2">
        <v>40.976900000000001</v>
      </c>
      <c r="G73" s="2">
        <v>56.1111</v>
      </c>
      <c r="H73" s="2">
        <v>50.6616</v>
      </c>
      <c r="I73" s="2">
        <v>69.903999999999996</v>
      </c>
      <c r="J73" s="2">
        <v>19.064699999999998</v>
      </c>
      <c r="L73" s="2">
        <v>15.500400000000001</v>
      </c>
      <c r="M73" s="2">
        <v>6.2625000000000002</v>
      </c>
      <c r="N73" s="2">
        <v>30.7072</v>
      </c>
      <c r="O73" s="2">
        <v>15.944000000000001</v>
      </c>
      <c r="P73" s="2">
        <v>13.116400000000001</v>
      </c>
      <c r="Q73" s="2">
        <v>44</v>
      </c>
      <c r="R73" s="2">
        <v>11.0655</v>
      </c>
      <c r="S73" s="2">
        <v>7.5050999999999997</v>
      </c>
      <c r="T73" s="2">
        <v>4.8140000000000001</v>
      </c>
      <c r="U73" s="2">
        <v>21.066099999999999</v>
      </c>
      <c r="V73" s="2">
        <v>7.5141</v>
      </c>
      <c r="W73" s="2">
        <v>13.9133</v>
      </c>
      <c r="X73" s="2">
        <v>15.573</v>
      </c>
      <c r="Z73" s="2">
        <v>23.440799999999999</v>
      </c>
      <c r="AA73" s="2">
        <v>31.851800000000001</v>
      </c>
      <c r="AB73" s="2">
        <v>30.2742</v>
      </c>
      <c r="AC73" s="2">
        <v>26.8368</v>
      </c>
      <c r="AD73" s="2">
        <v>7.3217999999999996</v>
      </c>
      <c r="AE73" s="2">
        <v>31.851800000000001</v>
      </c>
      <c r="AG73" s="2">
        <v>30.879899999999999</v>
      </c>
      <c r="AH73" s="2">
        <v>27.7163</v>
      </c>
      <c r="AI73" s="2">
        <v>23.612400000000001</v>
      </c>
      <c r="AJ73" s="2">
        <v>23.795999999999999</v>
      </c>
      <c r="AK73" s="2">
        <v>7.3498999999999999</v>
      </c>
    </row>
    <row r="74" spans="2:37">
      <c r="B74" s="128">
        <v>68</v>
      </c>
      <c r="C74" s="2">
        <f t="shared" si="1"/>
        <v>6.8</v>
      </c>
      <c r="D74" s="2">
        <v>90</v>
      </c>
      <c r="E74" s="2">
        <v>43.664999999999999</v>
      </c>
      <c r="F74" s="2">
        <v>62.973399999999998</v>
      </c>
      <c r="G74" s="2">
        <v>55.061700000000002</v>
      </c>
      <c r="H74" s="2">
        <v>49.914099999999998</v>
      </c>
      <c r="I74" s="2">
        <v>69.989900000000006</v>
      </c>
      <c r="J74" s="2">
        <v>19.700199999999999</v>
      </c>
      <c r="L74" s="2">
        <v>18.8931</v>
      </c>
      <c r="M74" s="2">
        <v>5.2956000000000003</v>
      </c>
      <c r="N74" s="2">
        <v>34.569699999999997</v>
      </c>
      <c r="O74" s="2">
        <v>17.077300000000001</v>
      </c>
      <c r="P74" s="2">
        <v>13.027200000000001</v>
      </c>
      <c r="Q74" s="2">
        <v>62.7087</v>
      </c>
      <c r="R74" s="2">
        <v>6.3887999999999998</v>
      </c>
      <c r="S74" s="2">
        <v>9.5252999999999997</v>
      </c>
      <c r="T74" s="2">
        <v>5.27</v>
      </c>
      <c r="U74" s="2">
        <v>29.626000000000001</v>
      </c>
      <c r="V74" s="2">
        <v>7.6825999999999999</v>
      </c>
      <c r="W74" s="2">
        <v>18.1875</v>
      </c>
      <c r="X74" s="2">
        <v>7.9828000000000001</v>
      </c>
      <c r="Z74" s="2">
        <v>28.849900000000002</v>
      </c>
      <c r="AA74" s="2">
        <v>32.151699999999998</v>
      </c>
      <c r="AB74" s="2">
        <v>44.9221</v>
      </c>
      <c r="AC74" s="2">
        <v>22.746200000000002</v>
      </c>
      <c r="AD74" s="2">
        <v>9.7241</v>
      </c>
      <c r="AE74" s="2">
        <v>32.151699999999998</v>
      </c>
      <c r="AG74" s="2">
        <v>31.7087</v>
      </c>
      <c r="AH74" s="2">
        <v>28.1631</v>
      </c>
      <c r="AI74" s="2">
        <v>23.069800000000001</v>
      </c>
      <c r="AJ74" s="2">
        <v>50.515000000000001</v>
      </c>
      <c r="AK74" s="2">
        <v>7.6292</v>
      </c>
    </row>
    <row r="75" spans="2:37">
      <c r="B75" s="128">
        <v>69</v>
      </c>
      <c r="C75" s="2">
        <f t="shared" si="1"/>
        <v>6.9</v>
      </c>
      <c r="D75" s="2">
        <v>92.35</v>
      </c>
      <c r="E75" s="2">
        <v>48.692999999999998</v>
      </c>
      <c r="F75" s="2">
        <v>59.682499999999997</v>
      </c>
      <c r="G75" s="2">
        <v>54.2346</v>
      </c>
      <c r="H75" s="2">
        <v>50.939399999999999</v>
      </c>
      <c r="I75" s="2">
        <v>70.5505</v>
      </c>
      <c r="J75" s="2">
        <v>20.187000000000001</v>
      </c>
      <c r="L75" s="2">
        <v>17.715</v>
      </c>
      <c r="M75" s="2">
        <v>4.8509000000000002</v>
      </c>
      <c r="N75" s="2">
        <v>36.555599999999998</v>
      </c>
      <c r="O75" s="2">
        <v>13.869300000000001</v>
      </c>
      <c r="P75" s="2">
        <v>14.205299999999999</v>
      </c>
      <c r="Q75" s="2">
        <v>75.275899999999993</v>
      </c>
      <c r="R75" s="2">
        <v>6.7859999999999996</v>
      </c>
      <c r="S75" s="2">
        <v>16.666699999999999</v>
      </c>
      <c r="T75" s="2">
        <v>10.069100000000001</v>
      </c>
      <c r="U75" s="2">
        <v>33.290599999999998</v>
      </c>
      <c r="V75" s="2">
        <v>11.2911</v>
      </c>
      <c r="W75" s="2">
        <v>25.6006</v>
      </c>
      <c r="X75" s="2">
        <v>14.7301</v>
      </c>
      <c r="Z75" s="2">
        <v>24.511900000000001</v>
      </c>
      <c r="AA75" s="2">
        <v>36.576000000000001</v>
      </c>
      <c r="AB75" s="2">
        <v>25.548300000000001</v>
      </c>
      <c r="AC75" s="2">
        <v>22.5228</v>
      </c>
      <c r="AD75" s="2">
        <v>9.4827999999999992</v>
      </c>
      <c r="AE75" s="2">
        <v>36.576000000000001</v>
      </c>
      <c r="AG75" s="2">
        <v>32.258299999999998</v>
      </c>
      <c r="AH75" s="2">
        <v>28.2837</v>
      </c>
      <c r="AI75" s="2">
        <v>22.876000000000001</v>
      </c>
      <c r="AJ75" s="2">
        <v>36.887999999999998</v>
      </c>
      <c r="AK75" s="2">
        <v>8.8960000000000008</v>
      </c>
    </row>
    <row r="76" spans="2:37">
      <c r="B76" s="128">
        <v>70</v>
      </c>
      <c r="C76" s="2">
        <f t="shared" si="1"/>
        <v>7</v>
      </c>
      <c r="D76" s="2">
        <v>76.474000000000004</v>
      </c>
      <c r="E76" s="2">
        <v>38.427</v>
      </c>
      <c r="F76" s="2">
        <v>51.666699999999999</v>
      </c>
      <c r="G76" s="2">
        <v>53.567900000000002</v>
      </c>
      <c r="H76" s="2">
        <v>51.863599999999998</v>
      </c>
      <c r="I76" s="2">
        <v>70.429299999999998</v>
      </c>
      <c r="J76" s="2">
        <v>21.1511</v>
      </c>
      <c r="L76" s="2">
        <v>18.989599999999999</v>
      </c>
      <c r="M76" s="2">
        <v>2.5739999999999998</v>
      </c>
      <c r="N76" s="2">
        <v>43.4938</v>
      </c>
      <c r="O76" s="2">
        <v>13.84</v>
      </c>
      <c r="P76" s="2">
        <v>14.2446</v>
      </c>
      <c r="Q76" s="2">
        <v>74.363900000000001</v>
      </c>
      <c r="R76" s="2">
        <v>10.7347</v>
      </c>
      <c r="S76" s="2">
        <v>12.661300000000001</v>
      </c>
      <c r="T76" s="2">
        <v>3.5499000000000001</v>
      </c>
      <c r="U76" s="2">
        <v>29.719899999999999</v>
      </c>
      <c r="V76" s="2">
        <v>16.015999999999998</v>
      </c>
      <c r="W76" s="2">
        <v>26.403500000000001</v>
      </c>
      <c r="X76" s="2">
        <v>21.476800000000001</v>
      </c>
      <c r="Z76" s="2">
        <v>18.125299999999999</v>
      </c>
      <c r="AA76" s="2">
        <v>36.1937</v>
      </c>
      <c r="AB76" s="2">
        <v>19.024699999999999</v>
      </c>
      <c r="AC76" s="2">
        <v>21.356999999999999</v>
      </c>
      <c r="AD76" s="2">
        <v>6.3007999999999997</v>
      </c>
      <c r="AE76" s="2">
        <v>36.1937</v>
      </c>
      <c r="AG76" s="2">
        <v>31.978999999999999</v>
      </c>
      <c r="AH76" s="2">
        <v>27.7163</v>
      </c>
      <c r="AI76" s="2">
        <v>23.120200000000001</v>
      </c>
      <c r="AJ76" s="2">
        <v>33.505000000000003</v>
      </c>
      <c r="AK76" s="2">
        <v>10.6791</v>
      </c>
    </row>
    <row r="77" spans="2:37">
      <c r="B77" s="128">
        <v>71</v>
      </c>
      <c r="C77" s="2">
        <f t="shared" si="1"/>
        <v>7.1</v>
      </c>
      <c r="D77" s="2">
        <v>72.965000000000003</v>
      </c>
      <c r="E77" s="2">
        <v>42.191000000000003</v>
      </c>
      <c r="F77" s="2">
        <v>49.970199999999998</v>
      </c>
      <c r="G77" s="2">
        <v>52.728400000000001</v>
      </c>
      <c r="H77" s="2">
        <v>48.631300000000003</v>
      </c>
      <c r="I77" s="2">
        <v>70.106099999999998</v>
      </c>
      <c r="J77" s="2">
        <v>22.131900000000002</v>
      </c>
      <c r="L77" s="2">
        <v>23.281199999999998</v>
      </c>
      <c r="M77" s="2">
        <v>4.6512000000000002</v>
      </c>
      <c r="N77" s="2">
        <v>35.665799999999997</v>
      </c>
      <c r="O77" s="2">
        <v>11.4</v>
      </c>
      <c r="P77" s="2">
        <v>21.062799999999999</v>
      </c>
      <c r="Q77" s="2">
        <v>73.124600000000001</v>
      </c>
      <c r="R77" s="2">
        <v>7.6510999999999996</v>
      </c>
      <c r="S77" s="2">
        <v>6.4698000000000002</v>
      </c>
      <c r="T77" s="2">
        <v>2.1667000000000001</v>
      </c>
      <c r="U77" s="2">
        <v>18.756799999999998</v>
      </c>
      <c r="V77" s="2">
        <v>18.194400000000002</v>
      </c>
      <c r="W77" s="2">
        <v>17.822399999999998</v>
      </c>
      <c r="X77" s="2">
        <v>28.113900000000001</v>
      </c>
      <c r="Z77" s="2">
        <v>21.113800000000001</v>
      </c>
      <c r="AA77" s="2">
        <v>29.605599999999999</v>
      </c>
      <c r="AB77" s="2">
        <v>19.700199999999999</v>
      </c>
      <c r="AC77" s="2">
        <v>16.891300000000001</v>
      </c>
      <c r="AD77" s="2">
        <v>9.8046000000000006</v>
      </c>
      <c r="AE77" s="2">
        <v>29.605599999999999</v>
      </c>
      <c r="AG77" s="2">
        <v>31.357399999999998</v>
      </c>
      <c r="AH77" s="2">
        <v>27.429099999999998</v>
      </c>
      <c r="AI77" s="2">
        <v>23.3992</v>
      </c>
      <c r="AJ77" s="2">
        <v>16.091000000000001</v>
      </c>
      <c r="AK77" s="2">
        <v>8.2638999999999996</v>
      </c>
    </row>
    <row r="78" spans="2:37">
      <c r="B78" s="128">
        <v>72</v>
      </c>
      <c r="C78" s="2">
        <f t="shared" si="1"/>
        <v>7.2</v>
      </c>
      <c r="D78" s="2">
        <v>66.908000000000001</v>
      </c>
      <c r="E78" s="2">
        <v>47.115000000000002</v>
      </c>
      <c r="F78" s="2">
        <v>49.5379</v>
      </c>
      <c r="G78" s="2">
        <v>51.802500000000002</v>
      </c>
      <c r="H78" s="2">
        <v>49.818199999999997</v>
      </c>
      <c r="I78" s="2">
        <v>69.611099999999993</v>
      </c>
      <c r="J78" s="2">
        <v>22.8249</v>
      </c>
      <c r="L78" s="2">
        <v>22.8688</v>
      </c>
      <c r="M78" s="2">
        <v>3.3256999999999999</v>
      </c>
      <c r="N78" s="2">
        <v>17.333300000000001</v>
      </c>
      <c r="O78" s="2">
        <v>9.9466999999999999</v>
      </c>
      <c r="P78" s="2">
        <v>24.6663</v>
      </c>
      <c r="Q78" s="2">
        <v>79.274100000000004</v>
      </c>
      <c r="R78" s="2">
        <v>9.0174000000000003</v>
      </c>
      <c r="S78" s="2">
        <v>1.9093</v>
      </c>
      <c r="T78" s="2">
        <v>1.8733</v>
      </c>
      <c r="U78" s="2">
        <v>18.8127</v>
      </c>
      <c r="V78" s="2">
        <v>20.678899999999999</v>
      </c>
      <c r="W78" s="2">
        <v>7.3941999999999997</v>
      </c>
      <c r="X78" s="2">
        <v>22.488</v>
      </c>
      <c r="Z78" s="2">
        <v>29.741499999999998</v>
      </c>
      <c r="AA78" s="2">
        <v>24.679500000000001</v>
      </c>
      <c r="AB78" s="2">
        <v>21.869800000000001</v>
      </c>
      <c r="AC78" s="2">
        <v>11.888299999999999</v>
      </c>
      <c r="AD78" s="2">
        <v>9.6782000000000004</v>
      </c>
      <c r="AE78" s="2">
        <v>24.679500000000001</v>
      </c>
      <c r="AG78" s="2">
        <v>30.462499999999999</v>
      </c>
      <c r="AH78" s="2">
        <v>27.865200000000002</v>
      </c>
      <c r="AI78" s="2">
        <v>22.744199999999999</v>
      </c>
      <c r="AJ78" s="2">
        <v>17.959</v>
      </c>
      <c r="AK78" s="2">
        <v>9.2319999999999993</v>
      </c>
    </row>
    <row r="79" spans="2:37">
      <c r="B79" s="128">
        <v>73</v>
      </c>
      <c r="C79" s="2">
        <f t="shared" si="1"/>
        <v>7.3</v>
      </c>
      <c r="D79" s="2">
        <v>50.271999999999998</v>
      </c>
      <c r="E79" s="2">
        <v>37.389000000000003</v>
      </c>
      <c r="F79" s="2">
        <v>52.154400000000003</v>
      </c>
      <c r="G79" s="2">
        <v>51.481499999999997</v>
      </c>
      <c r="H79" s="2">
        <v>52.752499999999998</v>
      </c>
      <c r="I79" s="2">
        <v>69.318200000000004</v>
      </c>
      <c r="J79" s="2">
        <v>24.525200000000002</v>
      </c>
      <c r="L79" s="2">
        <v>22.3218</v>
      </c>
      <c r="M79" s="2">
        <v>5.0652999999999997</v>
      </c>
      <c r="N79" s="2">
        <v>21.137599999999999</v>
      </c>
      <c r="O79" s="2">
        <v>17.600000000000001</v>
      </c>
      <c r="P79" s="2">
        <v>16.997499999999999</v>
      </c>
      <c r="Q79" s="2">
        <v>72.420900000000003</v>
      </c>
      <c r="R79" s="2">
        <v>9.8139000000000003</v>
      </c>
      <c r="S79" s="2">
        <v>2.8208000000000002</v>
      </c>
      <c r="T79" s="2">
        <v>0.42380000000000001</v>
      </c>
      <c r="U79" s="2">
        <v>31.287099999999999</v>
      </c>
      <c r="V79" s="2">
        <v>15.2271</v>
      </c>
      <c r="W79" s="2">
        <v>1.5286999999999999</v>
      </c>
      <c r="X79" s="2">
        <v>14.3863</v>
      </c>
      <c r="Z79" s="2">
        <v>24.3962</v>
      </c>
      <c r="AA79" s="2">
        <v>22.2959</v>
      </c>
      <c r="AB79" s="2">
        <v>27.609500000000001</v>
      </c>
      <c r="AC79" s="2">
        <v>13.777200000000001</v>
      </c>
      <c r="AD79" s="2">
        <v>4.6935000000000002</v>
      </c>
      <c r="AE79" s="2">
        <v>22.2959</v>
      </c>
      <c r="AG79" s="2">
        <v>29.615600000000001</v>
      </c>
      <c r="AH79" s="2">
        <v>28.5532</v>
      </c>
      <c r="AI79" s="2">
        <v>22.329499999999999</v>
      </c>
      <c r="AJ79" s="2">
        <v>13.426</v>
      </c>
      <c r="AK79" s="2">
        <v>11.027100000000001</v>
      </c>
    </row>
    <row r="80" spans="2:37">
      <c r="B80" s="128">
        <v>74</v>
      </c>
      <c r="C80" s="2">
        <f t="shared" si="1"/>
        <v>7.4</v>
      </c>
      <c r="D80" s="2">
        <v>40.070999999999998</v>
      </c>
      <c r="E80" s="2">
        <v>29.009</v>
      </c>
      <c r="F80" s="2">
        <v>47.032499999999999</v>
      </c>
      <c r="G80" s="2">
        <v>51.567900000000002</v>
      </c>
      <c r="H80" s="2">
        <v>51.040399999999998</v>
      </c>
      <c r="I80" s="2">
        <v>68.944400000000002</v>
      </c>
      <c r="J80" s="2">
        <v>25.762599999999999</v>
      </c>
      <c r="L80" s="2">
        <v>21.110700000000001</v>
      </c>
      <c r="M80" s="2">
        <v>8.7058</v>
      </c>
      <c r="N80" s="2">
        <v>15.756600000000001</v>
      </c>
      <c r="O80" s="2">
        <v>11.045299999999999</v>
      </c>
      <c r="P80" s="2">
        <v>13.5467</v>
      </c>
      <c r="Q80" s="2">
        <v>69.708500000000001</v>
      </c>
      <c r="R80" s="2">
        <v>5.9564000000000004</v>
      </c>
      <c r="S80" s="2">
        <v>2.2071999999999998</v>
      </c>
      <c r="T80" s="2">
        <v>0.90780000000000005</v>
      </c>
      <c r="U80" s="2">
        <v>29.859500000000001</v>
      </c>
      <c r="V80" s="2">
        <v>10.5764</v>
      </c>
      <c r="W80" s="2">
        <v>1.9400000000000001E-2</v>
      </c>
      <c r="X80" s="2">
        <v>9.2707999999999995</v>
      </c>
      <c r="Z80" s="2">
        <v>20.886900000000001</v>
      </c>
      <c r="AA80" s="2">
        <v>22.373000000000001</v>
      </c>
      <c r="AB80" s="2">
        <v>30.940799999999999</v>
      </c>
      <c r="AC80" s="2">
        <v>20.759399999999999</v>
      </c>
      <c r="AD80" s="2">
        <v>3.9712999999999998</v>
      </c>
      <c r="AE80" s="2">
        <v>22.373000000000001</v>
      </c>
      <c r="AG80" s="2">
        <v>28.549499999999998</v>
      </c>
      <c r="AH80" s="2">
        <v>29.258900000000001</v>
      </c>
      <c r="AI80" s="2">
        <v>22.717099999999999</v>
      </c>
      <c r="AJ80" s="2">
        <v>17.382999999999999</v>
      </c>
      <c r="AK80" s="2">
        <v>11.351900000000001</v>
      </c>
    </row>
    <row r="81" spans="2:37">
      <c r="B81" s="128">
        <v>75</v>
      </c>
      <c r="C81" s="2">
        <f t="shared" si="1"/>
        <v>7.5</v>
      </c>
      <c r="D81" s="2">
        <v>28.1</v>
      </c>
      <c r="E81" s="2">
        <v>38.743000000000002</v>
      </c>
      <c r="F81" s="2">
        <v>51.941699999999997</v>
      </c>
      <c r="G81" s="2">
        <v>52.172800000000002</v>
      </c>
      <c r="H81" s="2">
        <v>51.146500000000003</v>
      </c>
      <c r="I81" s="2">
        <v>68.651499999999999</v>
      </c>
      <c r="J81" s="2">
        <v>27.2254</v>
      </c>
      <c r="L81" s="2">
        <v>11.134600000000001</v>
      </c>
      <c r="M81" s="2">
        <v>15.727600000000001</v>
      </c>
      <c r="N81" s="2">
        <v>8.8651</v>
      </c>
      <c r="O81" s="2">
        <v>13.2667</v>
      </c>
      <c r="P81" s="2">
        <v>15.0016</v>
      </c>
      <c r="Q81" s="2">
        <v>73.677999999999997</v>
      </c>
      <c r="R81" s="2">
        <v>7.0598999999999998</v>
      </c>
      <c r="S81" s="2">
        <v>4.4649999999999999</v>
      </c>
      <c r="T81" s="2">
        <v>3.0872000000000002</v>
      </c>
      <c r="U81" s="2">
        <v>20.863600000000002</v>
      </c>
      <c r="V81" s="2">
        <v>14.9742</v>
      </c>
      <c r="W81" s="2">
        <v>0.45079999999999998</v>
      </c>
      <c r="X81" s="2">
        <v>10.863899999999999</v>
      </c>
      <c r="Z81" s="2">
        <v>18.147099999999998</v>
      </c>
      <c r="AA81" s="2">
        <v>22.0092</v>
      </c>
      <c r="AB81" s="2">
        <v>37.2742</v>
      </c>
      <c r="AC81" s="2">
        <v>19.9099</v>
      </c>
      <c r="AD81" s="2">
        <v>5.2336999999999998</v>
      </c>
      <c r="AE81" s="2">
        <v>22.0092</v>
      </c>
      <c r="AG81" s="2">
        <v>27.753799999999998</v>
      </c>
      <c r="AH81" s="2">
        <v>29.3369</v>
      </c>
      <c r="AI81" s="2">
        <v>22.453499999999998</v>
      </c>
      <c r="AJ81" s="2">
        <v>22.332999999999998</v>
      </c>
      <c r="AK81" s="2">
        <v>9.5635999999999992</v>
      </c>
    </row>
    <row r="82" spans="2:37">
      <c r="B82" s="128">
        <v>76</v>
      </c>
      <c r="C82" s="2">
        <f t="shared" si="1"/>
        <v>7.6</v>
      </c>
      <c r="D82" s="2">
        <v>25.960999999999999</v>
      </c>
      <c r="E82" s="2">
        <v>51.963999999999999</v>
      </c>
      <c r="F82" s="2">
        <v>75.939800000000005</v>
      </c>
      <c r="G82" s="2">
        <v>52.648099999999999</v>
      </c>
      <c r="H82" s="2">
        <v>53.989899999999999</v>
      </c>
      <c r="I82" s="2">
        <v>68.4495</v>
      </c>
      <c r="J82" s="2">
        <v>27.683499999999999</v>
      </c>
      <c r="L82" s="2">
        <v>6.1402000000000001</v>
      </c>
      <c r="M82" s="2">
        <v>12.141400000000001</v>
      </c>
      <c r="N82" s="2">
        <v>6.3616000000000001</v>
      </c>
      <c r="O82" s="2">
        <v>20.352</v>
      </c>
      <c r="P82" s="2">
        <v>14.402100000000001</v>
      </c>
      <c r="Q82" s="2">
        <v>81.448700000000002</v>
      </c>
      <c r="R82" s="2">
        <v>4.8285999999999998</v>
      </c>
      <c r="S82" s="2">
        <v>6.8102999999999998</v>
      </c>
      <c r="T82" s="2">
        <v>7.0439999999999996</v>
      </c>
      <c r="U82" s="2">
        <v>19.9223</v>
      </c>
      <c r="V82" s="2">
        <v>10.7179</v>
      </c>
      <c r="W82" s="2">
        <v>3.3773</v>
      </c>
      <c r="X82" s="2">
        <v>16.599499999999999</v>
      </c>
      <c r="Z82" s="2">
        <v>6.4118000000000004</v>
      </c>
      <c r="AA82" s="2">
        <v>20.441800000000001</v>
      </c>
      <c r="AB82" s="2">
        <v>36.5306</v>
      </c>
      <c r="AC82" s="2">
        <v>18.617699999999999</v>
      </c>
      <c r="AD82" s="2">
        <v>15.7529</v>
      </c>
      <c r="AE82" s="2">
        <v>20.441800000000001</v>
      </c>
      <c r="AG82" s="2">
        <v>27.261299999999999</v>
      </c>
      <c r="AH82" s="2">
        <v>28.5745</v>
      </c>
      <c r="AI82" s="2">
        <v>22.996099999999998</v>
      </c>
      <c r="AJ82" s="2">
        <v>50.884999999999998</v>
      </c>
      <c r="AK82" s="2">
        <v>11.039899999999999</v>
      </c>
    </row>
    <row r="83" spans="2:37">
      <c r="B83" s="128">
        <v>77</v>
      </c>
      <c r="C83" s="2">
        <f t="shared" si="1"/>
        <v>7.7</v>
      </c>
      <c r="D83" s="2">
        <v>28.849</v>
      </c>
      <c r="E83" s="2">
        <v>59.92</v>
      </c>
      <c r="F83" s="2">
        <v>54.557899999999997</v>
      </c>
      <c r="G83" s="2">
        <v>53.413600000000002</v>
      </c>
      <c r="H83" s="2">
        <v>52.6768</v>
      </c>
      <c r="I83" s="2">
        <v>67.994900000000001</v>
      </c>
      <c r="J83" s="2">
        <v>28.700199999999999</v>
      </c>
      <c r="L83" s="2">
        <v>11.176600000000001</v>
      </c>
      <c r="M83" s="2">
        <v>10.791600000000001</v>
      </c>
      <c r="N83" s="2">
        <v>9.9136000000000006</v>
      </c>
      <c r="O83" s="2">
        <v>27.655999999999999</v>
      </c>
      <c r="P83" s="2">
        <v>12.485099999999999</v>
      </c>
      <c r="Q83" s="2">
        <v>79.043899999999994</v>
      </c>
      <c r="R83" s="2">
        <v>3.0028000000000001</v>
      </c>
      <c r="S83" s="2">
        <v>7.4858000000000002</v>
      </c>
      <c r="T83" s="2">
        <v>3.4064000000000001</v>
      </c>
      <c r="U83" s="2">
        <v>20.5185</v>
      </c>
      <c r="V83" s="2">
        <v>3.3759999999999999</v>
      </c>
      <c r="W83" s="2">
        <v>11.425700000000001</v>
      </c>
      <c r="X83" s="2">
        <v>25.530799999999999</v>
      </c>
      <c r="Z83" s="2">
        <v>14.753500000000001</v>
      </c>
      <c r="AA83" s="2">
        <v>14.9922</v>
      </c>
      <c r="AB83" s="2">
        <v>25.333300000000001</v>
      </c>
      <c r="AC83" s="2">
        <v>27.482099999999999</v>
      </c>
      <c r="AD83" s="2">
        <v>20.712599999999998</v>
      </c>
      <c r="AE83" s="2">
        <v>14.9922</v>
      </c>
      <c r="AG83" s="2">
        <v>27.237200000000001</v>
      </c>
      <c r="AH83" s="2">
        <v>27.914899999999999</v>
      </c>
      <c r="AI83" s="2">
        <v>24.065899999999999</v>
      </c>
      <c r="AJ83" s="2">
        <v>49.393000000000001</v>
      </c>
      <c r="AK83" s="2">
        <v>10.425000000000001</v>
      </c>
    </row>
    <row r="84" spans="2:37">
      <c r="B84" s="128">
        <v>78</v>
      </c>
      <c r="C84" s="2">
        <f t="shared" si="1"/>
        <v>7.8</v>
      </c>
      <c r="D84" s="2">
        <v>32.459000000000003</v>
      </c>
      <c r="E84" s="2">
        <v>56.679000000000002</v>
      </c>
      <c r="F84" s="2">
        <v>48.231400000000001</v>
      </c>
      <c r="G84" s="2">
        <v>53.691400000000002</v>
      </c>
      <c r="H84" s="2">
        <v>53.792900000000003</v>
      </c>
      <c r="I84" s="2">
        <v>67.520200000000003</v>
      </c>
      <c r="J84" s="2">
        <v>28.7746</v>
      </c>
      <c r="L84" s="2">
        <v>12.0564</v>
      </c>
      <c r="M84" s="2">
        <v>5.9496000000000002</v>
      </c>
      <c r="N84" s="2">
        <v>5.1745999999999999</v>
      </c>
      <c r="O84" s="2">
        <v>30.4053</v>
      </c>
      <c r="P84" s="2">
        <v>11.7751</v>
      </c>
      <c r="Q84" s="2">
        <v>65.957899999999995</v>
      </c>
      <c r="R84" s="2">
        <v>5.2914000000000003</v>
      </c>
      <c r="S84" s="2">
        <v>5.2664999999999997</v>
      </c>
      <c r="T84" s="2">
        <v>0.92669999999999997</v>
      </c>
      <c r="U84" s="2">
        <v>18.7576</v>
      </c>
      <c r="V84" s="2">
        <v>1.9579</v>
      </c>
      <c r="W84" s="2">
        <v>25.307300000000001</v>
      </c>
      <c r="X84" s="2">
        <v>29.296900000000001</v>
      </c>
      <c r="Z84" s="2">
        <v>19.244900000000001</v>
      </c>
      <c r="AA84" s="2">
        <v>14.171200000000001</v>
      </c>
      <c r="AB84" s="2">
        <v>20.4527</v>
      </c>
      <c r="AC84" s="2">
        <v>30.0794</v>
      </c>
      <c r="AD84" s="2">
        <v>15.998100000000001</v>
      </c>
      <c r="AE84" s="2">
        <v>14.171200000000001</v>
      </c>
      <c r="AG84" s="2">
        <v>27.456499999999998</v>
      </c>
      <c r="AH84" s="2">
        <v>27.719899999999999</v>
      </c>
      <c r="AI84" s="2">
        <v>24.4496</v>
      </c>
      <c r="AJ84" s="2">
        <v>27</v>
      </c>
      <c r="AK84" s="2">
        <v>8.0336999999999996</v>
      </c>
    </row>
    <row r="85" spans="2:37">
      <c r="B85" s="128">
        <v>79</v>
      </c>
      <c r="C85" s="2">
        <f t="shared" si="1"/>
        <v>7.9</v>
      </c>
      <c r="D85" s="2">
        <v>32.720999999999997</v>
      </c>
      <c r="E85" s="2">
        <v>62.665999999999997</v>
      </c>
      <c r="F85" s="2">
        <v>51.043700000000001</v>
      </c>
      <c r="G85" s="2">
        <v>52.697499999999998</v>
      </c>
      <c r="H85" s="2">
        <v>54.7121</v>
      </c>
      <c r="I85" s="2">
        <v>66.399000000000001</v>
      </c>
      <c r="J85" s="2">
        <v>28.208600000000001</v>
      </c>
      <c r="L85" s="2">
        <v>11.09</v>
      </c>
      <c r="M85" s="2">
        <v>12.058</v>
      </c>
      <c r="N85" s="2">
        <v>5.9840999999999998</v>
      </c>
      <c r="O85" s="2">
        <v>25.847999999999999</v>
      </c>
      <c r="P85" s="2">
        <v>8.9869000000000003</v>
      </c>
      <c r="Q85" s="2">
        <v>47.567500000000003</v>
      </c>
      <c r="R85" s="2">
        <v>7.8841999999999999</v>
      </c>
      <c r="S85" s="2">
        <v>2.6648000000000001</v>
      </c>
      <c r="T85" s="2">
        <v>2.6141000000000001</v>
      </c>
      <c r="U85" s="2">
        <v>16.585599999999999</v>
      </c>
      <c r="V85" s="2">
        <v>5.9791999999999996</v>
      </c>
      <c r="W85" s="2">
        <v>16.659800000000001</v>
      </c>
      <c r="X85" s="2">
        <v>14.8965</v>
      </c>
      <c r="Z85" s="2">
        <v>17.482700000000001</v>
      </c>
      <c r="AA85" s="2">
        <v>18.913799999999998</v>
      </c>
      <c r="AB85" s="2">
        <v>19.753499999999999</v>
      </c>
      <c r="AC85" s="2">
        <v>19.8245</v>
      </c>
      <c r="AD85" s="2">
        <v>14.049799999999999</v>
      </c>
      <c r="AE85" s="2">
        <v>18.913799999999998</v>
      </c>
      <c r="AG85" s="2">
        <v>27.456499999999998</v>
      </c>
      <c r="AH85" s="2">
        <v>28.127700000000001</v>
      </c>
      <c r="AI85" s="2">
        <v>24.686</v>
      </c>
      <c r="AJ85" s="2">
        <v>38.335000000000001</v>
      </c>
      <c r="AK85" s="2">
        <v>7.5362999999999998</v>
      </c>
    </row>
    <row r="86" spans="2:37">
      <c r="B86" s="128">
        <v>80</v>
      </c>
      <c r="C86" s="2">
        <f t="shared" si="1"/>
        <v>8</v>
      </c>
      <c r="D86" s="2">
        <v>33.686</v>
      </c>
      <c r="E86" s="2">
        <v>84.177000000000007</v>
      </c>
      <c r="F86" s="2">
        <v>43.797499999999999</v>
      </c>
      <c r="G86" s="2">
        <v>50.308599999999998</v>
      </c>
      <c r="H86" s="2">
        <v>52.8232</v>
      </c>
      <c r="I86" s="2">
        <v>65.333299999999994</v>
      </c>
      <c r="J86" s="2">
        <v>28.261399999999998</v>
      </c>
      <c r="L86" s="2">
        <v>5.8239000000000001</v>
      </c>
      <c r="M86" s="2">
        <v>17.766100000000002</v>
      </c>
      <c r="N86" s="2">
        <v>9.5131999999999994</v>
      </c>
      <c r="O86" s="2">
        <v>19.973299999999998</v>
      </c>
      <c r="P86" s="2">
        <v>4.0114999999999998</v>
      </c>
      <c r="Q86" s="2">
        <v>49.556399999999996</v>
      </c>
      <c r="R86" s="2">
        <v>6.0042</v>
      </c>
      <c r="S86" s="2">
        <v>5.1135000000000002</v>
      </c>
      <c r="T86" s="2">
        <v>3.8498000000000001</v>
      </c>
      <c r="U86" s="2">
        <v>14.3058</v>
      </c>
      <c r="V86" s="2">
        <v>5.4241999999999999</v>
      </c>
      <c r="W86" s="2">
        <v>4.6075999999999997</v>
      </c>
      <c r="X86" s="2">
        <v>6.8297999999999996</v>
      </c>
      <c r="Z86" s="2">
        <v>15.8485</v>
      </c>
      <c r="AA86" s="2">
        <v>26.066700000000001</v>
      </c>
      <c r="AB86" s="2">
        <v>15.347099999999999</v>
      </c>
      <c r="AC86" s="2">
        <v>16.061199999999999</v>
      </c>
      <c r="AD86" s="2">
        <v>8.1264000000000003</v>
      </c>
      <c r="AE86" s="2">
        <v>26.066700000000001</v>
      </c>
      <c r="AG86" s="2">
        <v>27.4114</v>
      </c>
      <c r="AH86" s="2">
        <v>28.305</v>
      </c>
      <c r="AI86" s="2">
        <v>24.1783</v>
      </c>
      <c r="AJ86" s="2">
        <v>23.591999999999999</v>
      </c>
      <c r="AK86" s="2">
        <v>10.1144</v>
      </c>
    </row>
    <row r="87" spans="2:37">
      <c r="B87" s="128">
        <v>81</v>
      </c>
      <c r="C87" s="2">
        <f t="shared" si="1"/>
        <v>8.1</v>
      </c>
      <c r="D87" s="2">
        <v>19.295999999999999</v>
      </c>
      <c r="E87" s="2">
        <v>60.896000000000001</v>
      </c>
      <c r="F87" s="2">
        <v>47.091700000000003</v>
      </c>
      <c r="G87" s="2">
        <v>48.1173</v>
      </c>
      <c r="H87" s="2">
        <v>56.954500000000003</v>
      </c>
      <c r="I87" s="2">
        <v>64.126300000000001</v>
      </c>
      <c r="J87" s="2">
        <v>28.894500000000001</v>
      </c>
      <c r="L87" s="2">
        <v>5.6142000000000003</v>
      </c>
      <c r="M87" s="2">
        <v>21.1112</v>
      </c>
      <c r="N87" s="2">
        <v>13.071400000000001</v>
      </c>
      <c r="O87" s="2">
        <v>19.781300000000002</v>
      </c>
      <c r="P87" s="2">
        <v>2.7654999999999998</v>
      </c>
      <c r="Q87" s="2">
        <v>36.057699999999997</v>
      </c>
      <c r="R87" s="2">
        <v>9.9553999999999991</v>
      </c>
      <c r="S87" s="2">
        <v>6.3301999999999996</v>
      </c>
      <c r="T87" s="2">
        <v>3.0095999999999998</v>
      </c>
      <c r="U87" s="2">
        <v>9.1487999999999996</v>
      </c>
      <c r="V87" s="2">
        <v>4.0625</v>
      </c>
      <c r="W87" s="2">
        <v>0.53959999999999997</v>
      </c>
      <c r="X87" s="2">
        <v>6.2104999999999997</v>
      </c>
      <c r="Z87" s="2">
        <v>15.666700000000001</v>
      </c>
      <c r="AA87" s="2">
        <v>27.214700000000001</v>
      </c>
      <c r="AB87" s="2">
        <v>11.1677</v>
      </c>
      <c r="AC87" s="2">
        <v>19.647500000000001</v>
      </c>
      <c r="AD87" s="2">
        <v>4.8391000000000002</v>
      </c>
      <c r="AE87" s="2">
        <v>27.214700000000001</v>
      </c>
      <c r="AG87" s="2">
        <v>27.342300000000002</v>
      </c>
      <c r="AH87" s="2">
        <v>28.077999999999999</v>
      </c>
      <c r="AI87" s="2">
        <v>23.988399999999999</v>
      </c>
      <c r="AJ87" s="2">
        <v>21.202999999999999</v>
      </c>
      <c r="AK87" s="2">
        <v>11.2157</v>
      </c>
    </row>
    <row r="88" spans="2:37">
      <c r="B88" s="128">
        <v>82</v>
      </c>
      <c r="C88" s="2">
        <f t="shared" si="1"/>
        <v>8.1999999999999993</v>
      </c>
      <c r="D88" s="2">
        <v>33.027999999999999</v>
      </c>
      <c r="E88" s="2">
        <v>56.234000000000002</v>
      </c>
      <c r="F88" s="2">
        <v>52.150500000000001</v>
      </c>
      <c r="G88" s="2">
        <v>46.1111</v>
      </c>
      <c r="H88" s="2">
        <v>57.378799999999998</v>
      </c>
      <c r="I88" s="2">
        <v>63.166699999999999</v>
      </c>
      <c r="J88" s="2">
        <v>29.942399999999999</v>
      </c>
      <c r="L88" s="2">
        <v>13.5928</v>
      </c>
      <c r="M88" s="2">
        <v>24.625599999999999</v>
      </c>
      <c r="N88" s="2">
        <v>5.94</v>
      </c>
      <c r="O88" s="2">
        <v>35.6693</v>
      </c>
      <c r="P88" s="2">
        <v>6.0345000000000004</v>
      </c>
      <c r="Q88" s="2">
        <v>17.8855</v>
      </c>
      <c r="R88" s="2">
        <v>10.7857</v>
      </c>
      <c r="S88" s="2">
        <v>9.1550999999999991</v>
      </c>
      <c r="T88" s="2">
        <v>4.1885000000000003</v>
      </c>
      <c r="U88" s="2">
        <v>17.194400000000002</v>
      </c>
      <c r="V88" s="2">
        <v>4.2291999999999996</v>
      </c>
      <c r="W88" s="2">
        <v>0.55010000000000003</v>
      </c>
      <c r="X88" s="2">
        <v>6.6978</v>
      </c>
      <c r="Z88" s="2">
        <v>15.9574</v>
      </c>
      <c r="AA88" s="2">
        <v>31.0901</v>
      </c>
      <c r="AB88" s="2">
        <v>13.4191</v>
      </c>
      <c r="AC88" s="2">
        <v>18.430800000000001</v>
      </c>
      <c r="AD88" s="2">
        <v>8.4138000000000002</v>
      </c>
      <c r="AE88" s="2">
        <v>31.0901</v>
      </c>
      <c r="AG88" s="2">
        <v>27.843800000000002</v>
      </c>
      <c r="AH88" s="2">
        <v>27.829799999999999</v>
      </c>
      <c r="AI88" s="2">
        <v>23.251899999999999</v>
      </c>
      <c r="AJ88" s="2">
        <v>62.393000000000001</v>
      </c>
      <c r="AK88" s="2">
        <v>11.3043</v>
      </c>
    </row>
    <row r="89" spans="2:37">
      <c r="B89" s="128">
        <v>83</v>
      </c>
      <c r="C89" s="2">
        <f t="shared" si="1"/>
        <v>8.3000000000000007</v>
      </c>
      <c r="D89" s="2">
        <v>68.281000000000006</v>
      </c>
      <c r="E89" s="2">
        <v>54.637999999999998</v>
      </c>
      <c r="F89" s="2">
        <v>58.7819</v>
      </c>
      <c r="G89" s="2">
        <v>44.425899999999999</v>
      </c>
      <c r="H89" s="2">
        <v>50.8889</v>
      </c>
      <c r="I89" s="2">
        <v>62.358600000000003</v>
      </c>
      <c r="J89" s="2">
        <v>30.278199999999998</v>
      </c>
      <c r="L89" s="2">
        <v>12.021100000000001</v>
      </c>
      <c r="M89" s="2">
        <v>20.2712</v>
      </c>
      <c r="N89" s="2">
        <v>9.0653000000000006</v>
      </c>
      <c r="O89" s="2">
        <v>26.565300000000001</v>
      </c>
      <c r="P89" s="2">
        <v>10.5784</v>
      </c>
      <c r="Q89" s="2">
        <v>8.8321000000000005</v>
      </c>
      <c r="R89" s="2">
        <v>13.434100000000001</v>
      </c>
      <c r="S89" s="2">
        <v>7.7290000000000001</v>
      </c>
      <c r="T89" s="2">
        <v>7.7023999999999999</v>
      </c>
      <c r="U89" s="2">
        <v>27.116499999999998</v>
      </c>
      <c r="V89" s="2">
        <v>5.0742000000000003</v>
      </c>
      <c r="W89" s="2">
        <v>1.8601000000000001</v>
      </c>
      <c r="X89" s="2">
        <v>15.0831</v>
      </c>
      <c r="Z89" s="2">
        <v>18.367699999999999</v>
      </c>
      <c r="AA89" s="2">
        <v>37.890799999999999</v>
      </c>
      <c r="AB89" s="2">
        <v>14.069000000000001</v>
      </c>
      <c r="AC89" s="2">
        <v>14.3027</v>
      </c>
      <c r="AD89" s="2">
        <v>15.666700000000001</v>
      </c>
      <c r="AE89" s="2">
        <v>37.890799999999999</v>
      </c>
      <c r="AG89" s="2">
        <v>28.345300000000002</v>
      </c>
      <c r="AH89" s="2">
        <v>27.5</v>
      </c>
      <c r="AI89" s="2">
        <v>22.476700000000001</v>
      </c>
      <c r="AJ89" s="2">
        <v>65.933000000000007</v>
      </c>
      <c r="AK89" s="2">
        <v>10.7393</v>
      </c>
    </row>
    <row r="90" spans="2:37">
      <c r="B90" s="128">
        <v>84</v>
      </c>
      <c r="C90" s="2">
        <f t="shared" si="1"/>
        <v>8.4</v>
      </c>
      <c r="D90" s="2">
        <v>94.91</v>
      </c>
      <c r="E90" s="2">
        <v>68.884</v>
      </c>
      <c r="F90" s="2">
        <v>57.97</v>
      </c>
      <c r="G90" s="2">
        <v>43.259300000000003</v>
      </c>
      <c r="H90" s="2">
        <v>49.358600000000003</v>
      </c>
      <c r="I90" s="2">
        <v>62.671700000000001</v>
      </c>
      <c r="J90" s="2">
        <v>29.678699999999999</v>
      </c>
      <c r="L90" s="2">
        <v>9.9314</v>
      </c>
      <c r="M90" s="2">
        <v>14.527799999999999</v>
      </c>
      <c r="N90" s="2">
        <v>9.3332999999999995</v>
      </c>
      <c r="O90" s="2">
        <v>13.210699999999999</v>
      </c>
      <c r="P90" s="2">
        <v>11.307600000000001</v>
      </c>
      <c r="Q90" s="2">
        <v>8.5349000000000004</v>
      </c>
      <c r="R90" s="2">
        <v>18.8962</v>
      </c>
      <c r="S90" s="2">
        <v>2.3932000000000002</v>
      </c>
      <c r="T90" s="2">
        <v>9.0128000000000004</v>
      </c>
      <c r="U90" s="2">
        <v>20.793399999999998</v>
      </c>
      <c r="V90" s="2">
        <v>11.468999999999999</v>
      </c>
      <c r="W90" s="2">
        <v>1.9218999999999999</v>
      </c>
      <c r="X90" s="2">
        <v>18.1356</v>
      </c>
      <c r="Z90" s="2">
        <v>20.3691</v>
      </c>
      <c r="AA90" s="2">
        <v>35.301200000000001</v>
      </c>
      <c r="AB90" s="2">
        <v>11.2692</v>
      </c>
      <c r="AC90" s="2">
        <v>12.932</v>
      </c>
      <c r="AD90" s="2">
        <v>11.1264</v>
      </c>
      <c r="AE90" s="2">
        <v>35.301200000000001</v>
      </c>
      <c r="AG90" s="2">
        <v>28.417400000000001</v>
      </c>
      <c r="AH90" s="2">
        <v>27.177299999999999</v>
      </c>
      <c r="AI90" s="2">
        <v>22.767399999999999</v>
      </c>
      <c r="AJ90" s="2">
        <v>46.884</v>
      </c>
      <c r="AK90" s="2">
        <v>10.6408</v>
      </c>
    </row>
    <row r="91" spans="2:37">
      <c r="B91" s="128">
        <v>85</v>
      </c>
      <c r="C91" s="2">
        <f t="shared" si="1"/>
        <v>8.5</v>
      </c>
      <c r="D91" s="2">
        <v>76.644000000000005</v>
      </c>
      <c r="E91" s="2">
        <v>59.529000000000003</v>
      </c>
      <c r="F91" s="2">
        <v>60.881500000000003</v>
      </c>
      <c r="G91" s="2">
        <v>43.0062</v>
      </c>
      <c r="H91" s="2">
        <v>52.237400000000001</v>
      </c>
      <c r="I91" s="2">
        <v>62.439399999999999</v>
      </c>
      <c r="J91" s="2">
        <v>28.918500000000002</v>
      </c>
      <c r="L91" s="2">
        <v>12.1584</v>
      </c>
      <c r="M91" s="2">
        <v>16.122599999999998</v>
      </c>
      <c r="N91" s="2">
        <v>1.1411</v>
      </c>
      <c r="O91" s="2">
        <v>11.533300000000001</v>
      </c>
      <c r="P91" s="2">
        <v>13.9925</v>
      </c>
      <c r="Q91" s="2">
        <v>14.8666</v>
      </c>
      <c r="R91" s="2">
        <v>11.2494</v>
      </c>
      <c r="S91" s="2">
        <v>1.458</v>
      </c>
      <c r="T91" s="2">
        <v>6.9691999999999998</v>
      </c>
      <c r="U91" s="2">
        <v>11.9307</v>
      </c>
      <c r="V91" s="2">
        <v>12.158099999999999</v>
      </c>
      <c r="W91" s="2">
        <v>2.9174000000000002</v>
      </c>
      <c r="X91" s="2">
        <v>6.0800999999999998</v>
      </c>
      <c r="Z91" s="2">
        <v>27.672999999999998</v>
      </c>
      <c r="AA91" s="2">
        <v>26.986699999999999</v>
      </c>
      <c r="AB91" s="2">
        <v>14.441800000000001</v>
      </c>
      <c r="AC91" s="2">
        <v>10.754200000000001</v>
      </c>
      <c r="AD91" s="2">
        <v>7.5632000000000001</v>
      </c>
      <c r="AE91" s="2">
        <v>26.986699999999999</v>
      </c>
      <c r="AG91" s="2">
        <v>27.5105</v>
      </c>
      <c r="AH91" s="2">
        <v>27</v>
      </c>
      <c r="AI91" s="2">
        <v>23.317799999999998</v>
      </c>
      <c r="AJ91" s="2">
        <v>60.17</v>
      </c>
      <c r="AK91" s="2">
        <v>9.6958000000000002</v>
      </c>
    </row>
    <row r="92" spans="2:37">
      <c r="B92" s="128">
        <v>86</v>
      </c>
      <c r="C92" s="2">
        <f t="shared" si="1"/>
        <v>8.6</v>
      </c>
      <c r="D92" s="2">
        <v>78.325000000000003</v>
      </c>
      <c r="E92" s="2">
        <v>69.570999999999998</v>
      </c>
      <c r="F92" s="2">
        <v>45.720100000000002</v>
      </c>
      <c r="G92" s="2">
        <v>42.722200000000001</v>
      </c>
      <c r="H92" s="2">
        <v>49.878799999999998</v>
      </c>
      <c r="I92" s="2">
        <v>62.757599999999996</v>
      </c>
      <c r="J92" s="2">
        <v>27.436499999999999</v>
      </c>
      <c r="L92" s="2">
        <v>17.859000000000002</v>
      </c>
      <c r="M92" s="2">
        <v>22.465399999999999</v>
      </c>
      <c r="N92" s="2">
        <v>0.1111</v>
      </c>
      <c r="O92" s="2">
        <v>19.898700000000002</v>
      </c>
      <c r="P92" s="2">
        <v>14.467499999999999</v>
      </c>
      <c r="Q92" s="2">
        <v>16.404399999999999</v>
      </c>
      <c r="R92" s="2">
        <v>14.471</v>
      </c>
      <c r="S92" s="2">
        <v>5.7328999999999999</v>
      </c>
      <c r="T92" s="2">
        <v>7.9333</v>
      </c>
      <c r="U92" s="2">
        <v>8.8355999999999995</v>
      </c>
      <c r="V92" s="2">
        <v>8.7735000000000003</v>
      </c>
      <c r="W92" s="2">
        <v>0.66669999999999996</v>
      </c>
      <c r="X92" s="2">
        <v>15.0524</v>
      </c>
      <c r="Z92" s="2">
        <v>27.627800000000001</v>
      </c>
      <c r="AA92" s="2">
        <v>21.764700000000001</v>
      </c>
      <c r="AB92" s="2">
        <v>15.242599999999999</v>
      </c>
      <c r="AC92" s="2">
        <v>7.0983999999999998</v>
      </c>
      <c r="AD92" s="2">
        <v>13.666700000000001</v>
      </c>
      <c r="AE92" s="2">
        <v>21.764700000000001</v>
      </c>
      <c r="AG92" s="2">
        <v>26.5946</v>
      </c>
      <c r="AH92" s="2">
        <v>26.606400000000001</v>
      </c>
      <c r="AI92" s="2">
        <v>24.251899999999999</v>
      </c>
      <c r="AJ92" s="2">
        <v>63.543999999999997</v>
      </c>
      <c r="AK92" s="2">
        <v>8.3064</v>
      </c>
    </row>
    <row r="93" spans="2:37">
      <c r="B93" s="128">
        <v>87</v>
      </c>
      <c r="C93" s="2">
        <f t="shared" si="1"/>
        <v>8.6999999999999993</v>
      </c>
      <c r="D93" s="2">
        <v>72.361000000000004</v>
      </c>
      <c r="E93" s="2">
        <v>35.484000000000002</v>
      </c>
      <c r="F93" s="2">
        <v>40.04</v>
      </c>
      <c r="G93" s="2">
        <v>43.012300000000003</v>
      </c>
      <c r="H93" s="2">
        <v>50.126300000000001</v>
      </c>
      <c r="I93" s="2">
        <v>62.126300000000001</v>
      </c>
      <c r="J93" s="2">
        <v>26.105499999999999</v>
      </c>
      <c r="L93" s="2">
        <v>7.0972</v>
      </c>
      <c r="M93" s="2">
        <v>26.814900000000002</v>
      </c>
      <c r="N93" s="2">
        <v>1.4682999999999999</v>
      </c>
      <c r="O93" s="2">
        <v>18.7547</v>
      </c>
      <c r="P93" s="2">
        <v>13.333299999999999</v>
      </c>
      <c r="Q93" s="2">
        <v>20.406500000000001</v>
      </c>
      <c r="R93" s="2">
        <v>13.816700000000001</v>
      </c>
      <c r="S93" s="2">
        <v>9.3277000000000001</v>
      </c>
      <c r="T93" s="2">
        <v>12.460800000000001</v>
      </c>
      <c r="U93" s="2">
        <v>11.1584</v>
      </c>
      <c r="V93" s="2">
        <v>8.3179999999999996</v>
      </c>
      <c r="W93" s="2">
        <v>0.36020000000000002</v>
      </c>
      <c r="X93" s="2">
        <v>11.932</v>
      </c>
      <c r="Z93" s="2">
        <v>20.588200000000001</v>
      </c>
      <c r="AA93" s="2">
        <v>15.607799999999999</v>
      </c>
      <c r="AB93" s="2">
        <v>7.5561999999999996</v>
      </c>
      <c r="AC93" s="2">
        <v>5.4031000000000002</v>
      </c>
      <c r="AD93" s="2">
        <v>28.042100000000001</v>
      </c>
      <c r="AE93" s="2">
        <v>15.607799999999999</v>
      </c>
      <c r="AG93" s="2">
        <v>26.867899999999999</v>
      </c>
      <c r="AH93" s="2">
        <v>26.6631</v>
      </c>
      <c r="AI93" s="2">
        <v>24.213200000000001</v>
      </c>
      <c r="AJ93" s="2">
        <v>61.847999999999999</v>
      </c>
      <c r="AK93" s="2">
        <v>8.1379000000000001</v>
      </c>
    </row>
    <row r="94" spans="2:37">
      <c r="B94" s="128">
        <v>88</v>
      </c>
      <c r="C94" s="2">
        <f t="shared" si="1"/>
        <v>8.8000000000000007</v>
      </c>
      <c r="D94" s="2">
        <v>47.408999999999999</v>
      </c>
      <c r="E94" s="2">
        <v>54.344000000000001</v>
      </c>
      <c r="F94" s="2">
        <v>46.44</v>
      </c>
      <c r="G94" s="2">
        <v>43.450600000000001</v>
      </c>
      <c r="H94" s="2">
        <v>46.808100000000003</v>
      </c>
      <c r="I94" s="2">
        <v>61.570700000000002</v>
      </c>
      <c r="J94" s="2">
        <v>24.9544</v>
      </c>
      <c r="L94" s="2">
        <v>3.6139999999999999</v>
      </c>
      <c r="M94" s="2">
        <v>26.477399999999999</v>
      </c>
      <c r="N94" s="2">
        <v>5.8836000000000004</v>
      </c>
      <c r="O94" s="2">
        <v>19.1173</v>
      </c>
      <c r="P94" s="2">
        <v>13.7896</v>
      </c>
      <c r="Q94" s="2">
        <v>24.670999999999999</v>
      </c>
      <c r="R94" s="2">
        <v>13.038600000000001</v>
      </c>
      <c r="S94" s="2">
        <v>13.6191</v>
      </c>
      <c r="T94" s="2">
        <v>14.6152</v>
      </c>
      <c r="U94" s="2">
        <v>21.666699999999999</v>
      </c>
      <c r="V94" s="2">
        <v>9.0159000000000002</v>
      </c>
      <c r="W94" s="2">
        <v>1.3086</v>
      </c>
      <c r="X94" s="2">
        <v>5.3791000000000002</v>
      </c>
      <c r="Z94" s="2">
        <v>25.450800000000001</v>
      </c>
      <c r="AA94" s="2">
        <v>13.782999999999999</v>
      </c>
      <c r="AB94" s="2">
        <v>3.8077000000000001</v>
      </c>
      <c r="AC94" s="2">
        <v>5.0796000000000001</v>
      </c>
      <c r="AD94" s="2">
        <v>29.697299999999998</v>
      </c>
      <c r="AE94" s="2">
        <v>13.782999999999999</v>
      </c>
      <c r="AG94" s="2">
        <v>27.5105</v>
      </c>
      <c r="AH94" s="2">
        <v>26.851099999999999</v>
      </c>
      <c r="AI94" s="2">
        <v>24.6357</v>
      </c>
      <c r="AJ94" s="2">
        <v>40.484999999999999</v>
      </c>
      <c r="AK94" s="2">
        <v>9.3643000000000001</v>
      </c>
    </row>
    <row r="95" spans="2:37">
      <c r="B95" s="128">
        <v>89</v>
      </c>
      <c r="C95" s="2">
        <f t="shared" si="1"/>
        <v>8.9</v>
      </c>
      <c r="D95" s="2">
        <v>44.167000000000002</v>
      </c>
      <c r="E95" s="2">
        <v>44.69</v>
      </c>
      <c r="F95" s="2">
        <v>61.537199999999999</v>
      </c>
      <c r="G95" s="2">
        <v>43.913600000000002</v>
      </c>
      <c r="H95" s="2">
        <v>45.2273</v>
      </c>
      <c r="I95" s="2">
        <v>60.2727</v>
      </c>
      <c r="J95" s="2">
        <v>23.760200000000001</v>
      </c>
      <c r="L95" s="2">
        <v>8.0896000000000008</v>
      </c>
      <c r="M95" s="2">
        <v>25.797999999999998</v>
      </c>
      <c r="N95" s="2">
        <v>10.121700000000001</v>
      </c>
      <c r="O95" s="2">
        <v>21.64</v>
      </c>
      <c r="P95" s="2">
        <v>14.4824</v>
      </c>
      <c r="Q95" s="2">
        <v>24.1478</v>
      </c>
      <c r="R95" s="2">
        <v>15.1996</v>
      </c>
      <c r="S95" s="2">
        <v>8.6958000000000002</v>
      </c>
      <c r="T95" s="2">
        <v>11.415699999999999</v>
      </c>
      <c r="U95" s="2">
        <v>24.199400000000001</v>
      </c>
      <c r="V95" s="2">
        <v>10.500400000000001</v>
      </c>
      <c r="W95" s="2">
        <v>5.6532</v>
      </c>
      <c r="X95" s="2">
        <v>7.6283000000000003</v>
      </c>
      <c r="Z95" s="2">
        <v>31.106300000000001</v>
      </c>
      <c r="AA95" s="2">
        <v>21.584299999999999</v>
      </c>
      <c r="AB95" s="2">
        <v>5.5128000000000004</v>
      </c>
      <c r="AC95" s="2">
        <v>6.8840000000000003</v>
      </c>
      <c r="AD95" s="2">
        <v>10.804600000000001</v>
      </c>
      <c r="AE95" s="2">
        <v>21.584299999999999</v>
      </c>
      <c r="AG95" s="2">
        <v>27.921900000000001</v>
      </c>
      <c r="AH95" s="2">
        <v>26.861699999999999</v>
      </c>
      <c r="AI95" s="2">
        <v>23.1008</v>
      </c>
      <c r="AJ95" s="2">
        <v>34.085999999999999</v>
      </c>
      <c r="AK95" s="2">
        <v>10.1326</v>
      </c>
    </row>
    <row r="96" spans="2:37">
      <c r="B96" s="128">
        <v>90</v>
      </c>
      <c r="C96" s="2">
        <f t="shared" si="1"/>
        <v>9</v>
      </c>
      <c r="D96" s="2">
        <v>50.951999999999998</v>
      </c>
      <c r="E96" s="2">
        <v>27.460999999999999</v>
      </c>
      <c r="F96" s="2">
        <v>54.848999999999997</v>
      </c>
      <c r="G96" s="2">
        <v>44.635800000000003</v>
      </c>
      <c r="H96" s="2">
        <v>46.292900000000003</v>
      </c>
      <c r="I96" s="2">
        <v>59.5505</v>
      </c>
      <c r="J96" s="2">
        <v>23.7866</v>
      </c>
      <c r="L96" s="2">
        <v>14.9786</v>
      </c>
      <c r="M96" s="2">
        <v>21.791399999999999</v>
      </c>
      <c r="N96" s="2">
        <v>2.5714000000000001</v>
      </c>
      <c r="O96" s="2">
        <v>24.28</v>
      </c>
      <c r="P96" s="2">
        <v>14.2164</v>
      </c>
      <c r="Q96" s="2">
        <v>20.6523</v>
      </c>
      <c r="R96" s="2">
        <v>15.7768</v>
      </c>
      <c r="S96" s="2">
        <v>6.0560999999999998</v>
      </c>
      <c r="T96" s="2">
        <v>8.0122</v>
      </c>
      <c r="U96" s="2">
        <v>26.388400000000001</v>
      </c>
      <c r="V96" s="2">
        <v>15.7437</v>
      </c>
      <c r="W96" s="2">
        <v>4.6174999999999997</v>
      </c>
      <c r="X96" s="2">
        <v>14.696099999999999</v>
      </c>
      <c r="Z96" s="2">
        <v>30.9498</v>
      </c>
      <c r="AA96" s="2">
        <v>26.5762</v>
      </c>
      <c r="AB96" s="2">
        <v>10.5</v>
      </c>
      <c r="AC96" s="2">
        <v>10.071099999999999</v>
      </c>
      <c r="AD96" s="2">
        <v>14.430999999999999</v>
      </c>
      <c r="AE96" s="2">
        <v>26.5762</v>
      </c>
      <c r="AG96" s="2">
        <v>27.7958</v>
      </c>
      <c r="AH96" s="2">
        <v>26.595700000000001</v>
      </c>
      <c r="AI96" s="2">
        <v>22.937999999999999</v>
      </c>
      <c r="AJ96" s="2">
        <v>63.414000000000001</v>
      </c>
      <c r="AK96" s="2">
        <v>12.799099999999999</v>
      </c>
    </row>
    <row r="97" spans="2:37">
      <c r="B97" s="128">
        <v>91</v>
      </c>
      <c r="C97" s="2">
        <f t="shared" si="1"/>
        <v>9.1</v>
      </c>
      <c r="D97" s="2">
        <v>50.386000000000003</v>
      </c>
      <c r="E97" s="2">
        <v>29.248999999999999</v>
      </c>
      <c r="F97" s="2">
        <v>49.560200000000002</v>
      </c>
      <c r="G97" s="2">
        <v>45.364199999999997</v>
      </c>
      <c r="H97" s="2">
        <v>43.666699999999999</v>
      </c>
      <c r="I97" s="2">
        <v>58.5</v>
      </c>
      <c r="J97" s="2">
        <v>22.944800000000001</v>
      </c>
      <c r="L97" s="2">
        <v>14.060499999999999</v>
      </c>
      <c r="M97" s="2">
        <v>21.504200000000001</v>
      </c>
      <c r="N97" s="2">
        <v>5.7716000000000003</v>
      </c>
      <c r="O97" s="2">
        <v>25.650700000000001</v>
      </c>
      <c r="P97" s="2">
        <v>18.870100000000001</v>
      </c>
      <c r="Q97" s="2">
        <v>17.681999999999999</v>
      </c>
      <c r="R97" s="2">
        <v>15.3872</v>
      </c>
      <c r="S97" s="2">
        <v>11.2399</v>
      </c>
      <c r="T97" s="2">
        <v>1.5348999999999999</v>
      </c>
      <c r="U97" s="2">
        <v>29.1691</v>
      </c>
      <c r="V97" s="2">
        <v>16.1846</v>
      </c>
      <c r="W97" s="2">
        <v>1.6397999999999999</v>
      </c>
      <c r="X97" s="2">
        <v>19.834900000000001</v>
      </c>
      <c r="Z97" s="2">
        <v>20.130400000000002</v>
      </c>
      <c r="AA97" s="2">
        <v>21.106000000000002</v>
      </c>
      <c r="AB97" s="2">
        <v>12.666700000000001</v>
      </c>
      <c r="AC97" s="2">
        <v>13.819000000000001</v>
      </c>
      <c r="AD97" s="2">
        <v>21.337199999999999</v>
      </c>
      <c r="AE97" s="2">
        <v>21.106000000000002</v>
      </c>
      <c r="AG97" s="2">
        <v>27.654699999999998</v>
      </c>
      <c r="AH97" s="2">
        <v>26.301400000000001</v>
      </c>
      <c r="AI97" s="2">
        <v>23.759699999999999</v>
      </c>
      <c r="AJ97" s="2">
        <v>78.332999999999998</v>
      </c>
      <c r="AK97" s="2">
        <v>14.9594</v>
      </c>
    </row>
    <row r="98" spans="2:37">
      <c r="B98" s="128">
        <v>92</v>
      </c>
      <c r="C98" s="2">
        <f t="shared" si="1"/>
        <v>9.1999999999999993</v>
      </c>
      <c r="D98" s="2">
        <v>47.66</v>
      </c>
      <c r="E98" s="2">
        <v>49.698999999999998</v>
      </c>
      <c r="F98" s="2">
        <v>62.7087</v>
      </c>
      <c r="G98" s="2">
        <v>45.759300000000003</v>
      </c>
      <c r="H98" s="2">
        <v>43.909100000000002</v>
      </c>
      <c r="I98" s="2">
        <v>57.282800000000002</v>
      </c>
      <c r="J98" s="2">
        <v>22.988</v>
      </c>
      <c r="L98" s="2">
        <v>11.691000000000001</v>
      </c>
      <c r="M98" s="2">
        <v>14.099500000000001</v>
      </c>
      <c r="N98" s="2">
        <v>5.8677000000000001</v>
      </c>
      <c r="O98" s="2">
        <v>18.744</v>
      </c>
      <c r="P98" s="2">
        <v>24.978200000000001</v>
      </c>
      <c r="Q98" s="2">
        <v>13.98</v>
      </c>
      <c r="R98" s="2">
        <v>15.974</v>
      </c>
      <c r="S98" s="2">
        <v>11.037000000000001</v>
      </c>
      <c r="T98" s="2">
        <v>5.7378999999999998</v>
      </c>
      <c r="U98" s="2">
        <v>27.169</v>
      </c>
      <c r="V98" s="2">
        <v>2.0333999999999999</v>
      </c>
      <c r="W98" s="2">
        <v>1.9420999999999999</v>
      </c>
      <c r="X98" s="2">
        <v>20.252099999999999</v>
      </c>
      <c r="Z98" s="2">
        <v>15.1541</v>
      </c>
      <c r="AA98" s="2">
        <v>19.561299999999999</v>
      </c>
      <c r="AB98" s="2">
        <v>10.475300000000001</v>
      </c>
      <c r="AC98" s="2">
        <v>16.7105</v>
      </c>
      <c r="AD98" s="2">
        <v>22.206900000000001</v>
      </c>
      <c r="AE98" s="2">
        <v>19.561299999999999</v>
      </c>
      <c r="AG98" s="2">
        <v>27.849799999999998</v>
      </c>
      <c r="AH98" s="2">
        <v>25.9468</v>
      </c>
      <c r="AI98" s="2">
        <v>23.876000000000001</v>
      </c>
      <c r="AJ98" s="2">
        <v>56.75</v>
      </c>
      <c r="AK98" s="2">
        <v>13.390700000000001</v>
      </c>
    </row>
    <row r="99" spans="2:37">
      <c r="B99" s="128">
        <v>93</v>
      </c>
      <c r="C99" s="2">
        <f t="shared" si="1"/>
        <v>9.3000000000000007</v>
      </c>
      <c r="D99" s="2">
        <v>37.951999999999998</v>
      </c>
      <c r="E99" s="2">
        <v>53.972000000000001</v>
      </c>
      <c r="F99" s="2">
        <v>50.5105</v>
      </c>
      <c r="G99" s="2">
        <v>45.259300000000003</v>
      </c>
      <c r="H99" s="2">
        <v>43.090899999999998</v>
      </c>
      <c r="I99" s="2">
        <v>56.005099999999999</v>
      </c>
      <c r="J99" s="2">
        <v>24.457999999999998</v>
      </c>
      <c r="L99" s="2">
        <v>10.973699999999999</v>
      </c>
      <c r="M99" s="2">
        <v>14.8688</v>
      </c>
      <c r="N99" s="2">
        <v>10.5556</v>
      </c>
      <c r="O99" s="2">
        <v>23.047999999999998</v>
      </c>
      <c r="P99" s="2">
        <v>24.1036</v>
      </c>
      <c r="Q99" s="2">
        <v>10.275499999999999</v>
      </c>
      <c r="R99" s="2">
        <v>17.486599999999999</v>
      </c>
      <c r="S99" s="2">
        <v>11.751099999999999</v>
      </c>
      <c r="T99" s="2">
        <v>12.952500000000001</v>
      </c>
      <c r="U99" s="2">
        <v>21.078499999999998</v>
      </c>
      <c r="V99" s="2">
        <v>0.2049</v>
      </c>
      <c r="W99" s="2">
        <v>6.7470999999999997</v>
      </c>
      <c r="X99" s="2">
        <v>14.833299999999999</v>
      </c>
      <c r="Z99" s="2">
        <v>21.093499999999999</v>
      </c>
      <c r="AA99" s="2">
        <v>13.4818</v>
      </c>
      <c r="AB99" s="2">
        <v>6.9645000000000001</v>
      </c>
      <c r="AC99" s="2">
        <v>11.7563</v>
      </c>
      <c r="AD99" s="2">
        <v>19.329499999999999</v>
      </c>
      <c r="AE99" s="2">
        <v>13.4818</v>
      </c>
      <c r="AG99" s="2">
        <v>28.027000000000001</v>
      </c>
      <c r="AH99" s="2">
        <v>24.645399999999999</v>
      </c>
      <c r="AI99" s="2">
        <v>23.205400000000001</v>
      </c>
      <c r="AJ99" s="2">
        <v>48.734000000000002</v>
      </c>
      <c r="AK99" s="2">
        <v>14.231400000000001</v>
      </c>
    </row>
    <row r="100" spans="2:37">
      <c r="B100" s="128">
        <v>94</v>
      </c>
      <c r="C100" s="2">
        <f t="shared" si="1"/>
        <v>9.4</v>
      </c>
      <c r="D100" s="2">
        <v>22.452000000000002</v>
      </c>
      <c r="E100" s="2">
        <v>93.558999999999997</v>
      </c>
      <c r="F100" s="2">
        <v>38.103200000000001</v>
      </c>
      <c r="G100" s="2">
        <v>43.839500000000001</v>
      </c>
      <c r="H100" s="2">
        <v>46.247500000000002</v>
      </c>
      <c r="I100" s="2">
        <v>55.535400000000003</v>
      </c>
      <c r="J100" s="2">
        <v>24.968800000000002</v>
      </c>
      <c r="L100" s="2">
        <v>10.030099999999999</v>
      </c>
      <c r="M100" s="2">
        <v>12.972099999999999</v>
      </c>
      <c r="N100" s="2">
        <v>20.654299999999999</v>
      </c>
      <c r="O100" s="2">
        <v>24.221299999999999</v>
      </c>
      <c r="P100" s="2">
        <v>20.736799999999999</v>
      </c>
      <c r="Q100" s="2">
        <v>7.1302000000000003</v>
      </c>
      <c r="R100" s="2">
        <v>11.682700000000001</v>
      </c>
      <c r="S100" s="2">
        <v>11.488</v>
      </c>
      <c r="T100" s="2">
        <v>6.8372999999999999</v>
      </c>
      <c r="U100" s="2">
        <v>19.6997</v>
      </c>
      <c r="V100" s="2">
        <v>6.9298000000000002</v>
      </c>
      <c r="W100" s="2">
        <v>11.333299999999999</v>
      </c>
      <c r="X100" s="2">
        <v>7.4805000000000001</v>
      </c>
      <c r="Z100" s="2">
        <v>17.022500000000001</v>
      </c>
      <c r="AA100" s="2">
        <v>4.6032000000000002</v>
      </c>
      <c r="AB100" s="2">
        <v>9.6903000000000006</v>
      </c>
      <c r="AC100" s="2">
        <v>6.5563000000000002</v>
      </c>
      <c r="AD100" s="2">
        <v>15.635999999999999</v>
      </c>
      <c r="AE100" s="2">
        <v>4.6032000000000002</v>
      </c>
      <c r="AG100" s="2">
        <v>27.924900000000001</v>
      </c>
      <c r="AH100" s="2">
        <v>23.177299999999999</v>
      </c>
      <c r="AI100" s="2">
        <v>22.767399999999999</v>
      </c>
      <c r="AJ100" s="2">
        <v>54.085999999999999</v>
      </c>
      <c r="AK100" s="2">
        <v>13.6859</v>
      </c>
    </row>
    <row r="101" spans="2:37">
      <c r="B101" s="128">
        <v>95</v>
      </c>
      <c r="C101" s="2">
        <f t="shared" si="1"/>
        <v>9.5</v>
      </c>
      <c r="D101" s="2">
        <v>20.94</v>
      </c>
      <c r="E101" s="2">
        <v>88.923000000000002</v>
      </c>
      <c r="F101" s="2">
        <v>35.216000000000001</v>
      </c>
      <c r="G101" s="2">
        <v>43.104900000000001</v>
      </c>
      <c r="H101" s="2">
        <v>44.197000000000003</v>
      </c>
      <c r="I101" s="2">
        <v>55.939399999999999</v>
      </c>
      <c r="J101" s="2">
        <v>25.203800000000001</v>
      </c>
      <c r="L101" s="2">
        <v>14.770200000000001</v>
      </c>
      <c r="M101" s="2">
        <v>11.2674</v>
      </c>
      <c r="N101" s="2">
        <v>16.1067</v>
      </c>
      <c r="O101" s="2">
        <v>10.3733</v>
      </c>
      <c r="P101" s="2">
        <v>21.202500000000001</v>
      </c>
      <c r="Q101" s="2">
        <v>6.3362999999999996</v>
      </c>
      <c r="R101" s="2">
        <v>8.1637000000000004</v>
      </c>
      <c r="S101" s="2">
        <v>10.419700000000001</v>
      </c>
      <c r="T101" s="2">
        <v>7.6361999999999997</v>
      </c>
      <c r="U101" s="2">
        <v>17.7788</v>
      </c>
      <c r="V101" s="2">
        <v>13.7783</v>
      </c>
      <c r="W101" s="2">
        <v>11.201700000000001</v>
      </c>
      <c r="X101" s="2">
        <v>6.0096999999999996</v>
      </c>
      <c r="Z101" s="2">
        <v>17.523599999999998</v>
      </c>
      <c r="AA101" s="2">
        <v>2.7955999999999999</v>
      </c>
      <c r="AB101" s="2">
        <v>17.4024</v>
      </c>
      <c r="AC101" s="2">
        <v>8.4084000000000003</v>
      </c>
      <c r="AD101" s="2">
        <v>7.7816000000000001</v>
      </c>
      <c r="AE101" s="2">
        <v>2.7955999999999999</v>
      </c>
      <c r="AG101" s="2">
        <v>28.1922</v>
      </c>
      <c r="AH101" s="2">
        <v>22.4255</v>
      </c>
      <c r="AI101" s="2">
        <v>23.3643</v>
      </c>
      <c r="AJ101" s="2">
        <v>51.847000000000001</v>
      </c>
      <c r="AK101" s="2">
        <v>10.884</v>
      </c>
    </row>
    <row r="102" spans="2:37">
      <c r="B102" s="128">
        <v>96</v>
      </c>
      <c r="C102" s="2">
        <f t="shared" si="1"/>
        <v>9.6</v>
      </c>
      <c r="D102" s="2">
        <v>20.841000000000001</v>
      </c>
      <c r="E102" s="2">
        <v>94.332999999999998</v>
      </c>
      <c r="F102" s="2">
        <v>51.685600000000001</v>
      </c>
      <c r="G102" s="2">
        <v>42.759300000000003</v>
      </c>
      <c r="H102" s="2">
        <v>45.767699999999998</v>
      </c>
      <c r="I102" s="2">
        <v>55.222200000000001</v>
      </c>
      <c r="J102" s="2">
        <v>25.6739</v>
      </c>
      <c r="L102" s="2">
        <v>25.248699999999999</v>
      </c>
      <c r="M102" s="2">
        <v>18.5383</v>
      </c>
      <c r="N102" s="2">
        <v>17.761900000000001</v>
      </c>
      <c r="O102" s="2">
        <v>14.0587</v>
      </c>
      <c r="P102" s="2">
        <v>19.6799</v>
      </c>
      <c r="Q102" s="2">
        <v>8.3606999999999996</v>
      </c>
      <c r="R102" s="2">
        <v>10.656700000000001</v>
      </c>
      <c r="S102" s="2">
        <v>7.9344999999999999</v>
      </c>
      <c r="T102" s="2">
        <v>10.814</v>
      </c>
      <c r="U102" s="2">
        <v>17.0138</v>
      </c>
      <c r="V102" s="2">
        <v>13.996</v>
      </c>
      <c r="W102" s="2">
        <v>9.2838999999999992</v>
      </c>
      <c r="X102" s="2">
        <v>10.3226</v>
      </c>
      <c r="Z102" s="2">
        <v>21.0899</v>
      </c>
      <c r="AA102" s="2">
        <v>3.7690000000000001</v>
      </c>
      <c r="AB102" s="2">
        <v>21.778099999999998</v>
      </c>
      <c r="AC102" s="2">
        <v>12.603999999999999</v>
      </c>
      <c r="AD102" s="2">
        <v>17.168600000000001</v>
      </c>
      <c r="AE102" s="2">
        <v>3.7690000000000001</v>
      </c>
      <c r="AG102" s="2">
        <v>28.426400000000001</v>
      </c>
      <c r="AH102" s="2">
        <v>21.805</v>
      </c>
      <c r="AI102" s="2">
        <v>24.209299999999999</v>
      </c>
      <c r="AJ102" s="2">
        <v>33.996000000000002</v>
      </c>
      <c r="AK102" s="2">
        <v>8.734</v>
      </c>
    </row>
    <row r="103" spans="2:37">
      <c r="B103" s="128">
        <v>97</v>
      </c>
      <c r="C103" s="2">
        <f t="shared" si="1"/>
        <v>9.6999999999999993</v>
      </c>
      <c r="D103" s="2">
        <v>18.739999999999998</v>
      </c>
      <c r="E103" s="2">
        <v>93.45</v>
      </c>
      <c r="F103" s="2">
        <v>39.085999999999999</v>
      </c>
      <c r="G103" s="2">
        <v>42.1235</v>
      </c>
      <c r="H103" s="2">
        <v>45.535400000000003</v>
      </c>
      <c r="I103" s="2">
        <v>55.540399999999998</v>
      </c>
      <c r="J103" s="2">
        <v>25.496400000000001</v>
      </c>
      <c r="L103" s="2">
        <v>30.4312</v>
      </c>
      <c r="M103" s="2">
        <v>16.9907</v>
      </c>
      <c r="N103" s="2">
        <v>22.463799999999999</v>
      </c>
      <c r="O103" s="2">
        <v>15.44</v>
      </c>
      <c r="P103" s="2">
        <v>14.866</v>
      </c>
      <c r="Q103" s="2">
        <v>7.03</v>
      </c>
      <c r="R103" s="2">
        <v>15.306800000000001</v>
      </c>
      <c r="S103" s="2">
        <v>16.5167</v>
      </c>
      <c r="T103" s="2">
        <v>11.6816</v>
      </c>
      <c r="U103" s="2">
        <v>17.704799999999999</v>
      </c>
      <c r="V103" s="2">
        <v>10.664300000000001</v>
      </c>
      <c r="W103" s="2">
        <v>3.4302999999999999</v>
      </c>
      <c r="X103" s="2">
        <v>9.1361000000000008</v>
      </c>
      <c r="Z103" s="2">
        <v>19.3019</v>
      </c>
      <c r="AA103" s="2">
        <v>10.912699999999999</v>
      </c>
      <c r="AB103" s="2">
        <v>18.122299999999999</v>
      </c>
      <c r="AC103" s="2">
        <v>17.650099999999998</v>
      </c>
      <c r="AD103" s="2">
        <v>30.8889</v>
      </c>
      <c r="AE103" s="2">
        <v>10.912699999999999</v>
      </c>
      <c r="AG103" s="2">
        <v>28.483499999999999</v>
      </c>
      <c r="AH103" s="2">
        <v>21.393599999999999</v>
      </c>
      <c r="AI103" s="2">
        <v>24.8566</v>
      </c>
      <c r="AJ103" s="2">
        <v>21.928000000000001</v>
      </c>
      <c r="AK103" s="2">
        <v>12.084099999999999</v>
      </c>
    </row>
    <row r="104" spans="2:37">
      <c r="B104" s="128">
        <v>98</v>
      </c>
      <c r="C104" s="2">
        <f t="shared" si="1"/>
        <v>9.8000000000000007</v>
      </c>
      <c r="D104" s="2">
        <v>32.941000000000003</v>
      </c>
      <c r="E104" s="2">
        <v>93.55</v>
      </c>
      <c r="F104" s="2">
        <v>34.7776</v>
      </c>
      <c r="G104" s="2">
        <v>41.536999999999999</v>
      </c>
      <c r="H104" s="2">
        <v>45.464599999999997</v>
      </c>
      <c r="I104" s="2">
        <v>54.439399999999999</v>
      </c>
      <c r="J104" s="2">
        <v>27.043199999999999</v>
      </c>
      <c r="L104" s="2">
        <v>29.741299999999999</v>
      </c>
      <c r="M104" s="2">
        <v>5.6954000000000002</v>
      </c>
      <c r="N104" s="2">
        <v>22.432099999999998</v>
      </c>
      <c r="O104" s="2">
        <v>13.5733</v>
      </c>
      <c r="P104" s="2">
        <v>11.708299999999999</v>
      </c>
      <c r="Q104" s="2">
        <v>2.5053000000000001</v>
      </c>
      <c r="R104" s="2">
        <v>18.265899999999998</v>
      </c>
      <c r="S104" s="2">
        <v>22.008299999999998</v>
      </c>
      <c r="T104" s="2">
        <v>17.872299999999999</v>
      </c>
      <c r="U104" s="2">
        <v>15.8271</v>
      </c>
      <c r="V104" s="2">
        <v>11.629200000000001</v>
      </c>
      <c r="W104" s="2">
        <v>2.8216000000000001</v>
      </c>
      <c r="X104" s="2">
        <v>8.8907000000000007</v>
      </c>
      <c r="Z104" s="2">
        <v>13.529400000000001</v>
      </c>
      <c r="AA104" s="2">
        <v>22.6753</v>
      </c>
      <c r="AB104" s="2">
        <v>10.7278</v>
      </c>
      <c r="AC104" s="2">
        <v>20.2163</v>
      </c>
      <c r="AD104" s="2">
        <v>27.913799999999998</v>
      </c>
      <c r="AE104" s="2">
        <v>22.6753</v>
      </c>
      <c r="AG104" s="2">
        <v>28.3123</v>
      </c>
      <c r="AH104" s="2">
        <v>21.134799999999998</v>
      </c>
      <c r="AI104" s="2">
        <v>25.1938</v>
      </c>
      <c r="AJ104" s="2">
        <v>16.626999999999999</v>
      </c>
      <c r="AK104" s="2">
        <v>14.2387</v>
      </c>
    </row>
    <row r="105" spans="2:37">
      <c r="B105" s="128">
        <v>99</v>
      </c>
      <c r="C105" s="2">
        <f t="shared" si="1"/>
        <v>9.9</v>
      </c>
      <c r="D105" s="2">
        <v>26.065999999999999</v>
      </c>
      <c r="E105" s="2">
        <v>92</v>
      </c>
      <c r="F105" s="2">
        <v>40.843000000000004</v>
      </c>
      <c r="G105" s="2">
        <v>41.728400000000001</v>
      </c>
      <c r="H105" s="2">
        <v>45.308100000000003</v>
      </c>
      <c r="I105" s="2">
        <v>53.979799999999997</v>
      </c>
      <c r="J105" s="2">
        <v>28.645099999999999</v>
      </c>
      <c r="L105" s="2">
        <v>37.019300000000001</v>
      </c>
      <c r="M105" s="2">
        <v>11.588900000000001</v>
      </c>
      <c r="N105" s="2">
        <v>23.404800000000002</v>
      </c>
      <c r="O105" s="2">
        <v>11.922700000000001</v>
      </c>
      <c r="P105" s="2">
        <v>8.1318999999999999</v>
      </c>
      <c r="Q105" s="2">
        <v>2.6749000000000001</v>
      </c>
      <c r="R105" s="2">
        <v>18.308499999999999</v>
      </c>
      <c r="S105" s="2">
        <v>21.064900000000002</v>
      </c>
      <c r="T105" s="2">
        <v>13.062200000000001</v>
      </c>
      <c r="U105" s="2">
        <v>11.666700000000001</v>
      </c>
      <c r="V105" s="2">
        <v>17.677700000000002</v>
      </c>
      <c r="W105" s="2">
        <v>8.1731999999999996</v>
      </c>
      <c r="X105" s="2">
        <v>15.7218</v>
      </c>
      <c r="Z105" s="2">
        <v>17.3095</v>
      </c>
      <c r="AA105" s="2">
        <v>28.786899999999999</v>
      </c>
      <c r="AB105" s="2">
        <v>3.7673000000000001</v>
      </c>
      <c r="AC105" s="2">
        <v>21.9969</v>
      </c>
      <c r="AD105" s="2">
        <v>17.295000000000002</v>
      </c>
      <c r="AE105" s="2">
        <v>28.786899999999999</v>
      </c>
      <c r="AG105" s="2">
        <v>28.0991</v>
      </c>
      <c r="AH105" s="2">
        <v>21.081600000000002</v>
      </c>
      <c r="AI105" s="2">
        <v>24.352699999999999</v>
      </c>
      <c r="AJ105" s="2">
        <v>19.72</v>
      </c>
      <c r="AK105" s="2">
        <v>16.401199999999999</v>
      </c>
    </row>
    <row r="106" spans="2:37">
      <c r="B106" s="128">
        <v>100</v>
      </c>
      <c r="C106" s="2">
        <f t="shared" si="1"/>
        <v>10</v>
      </c>
      <c r="D106" s="2">
        <v>30.187999999999999</v>
      </c>
      <c r="E106" s="2">
        <v>84.727000000000004</v>
      </c>
      <c r="F106" s="2">
        <v>34.304000000000002</v>
      </c>
      <c r="G106" s="2">
        <v>41.987699999999997</v>
      </c>
      <c r="H106" s="2">
        <v>43.863599999999998</v>
      </c>
      <c r="I106" s="2">
        <v>52.4495</v>
      </c>
      <c r="J106" s="2">
        <v>30.340499999999999</v>
      </c>
      <c r="L106" s="2">
        <v>34.045000000000002</v>
      </c>
      <c r="M106" s="2">
        <v>7.5571999999999999</v>
      </c>
      <c r="N106" s="2">
        <v>34.4056</v>
      </c>
      <c r="O106" s="2">
        <v>20.066700000000001</v>
      </c>
      <c r="P106" s="2">
        <v>4.2694999999999999</v>
      </c>
      <c r="Q106" s="2">
        <v>8.0299999999999994</v>
      </c>
      <c r="R106" s="2">
        <v>19.280899999999999</v>
      </c>
      <c r="S106" s="2">
        <v>16.079699999999999</v>
      </c>
      <c r="T106" s="2">
        <v>15.5298</v>
      </c>
      <c r="U106" s="2">
        <v>8.2712000000000003</v>
      </c>
      <c r="V106" s="2">
        <v>14.7081</v>
      </c>
      <c r="W106" s="2">
        <v>11.105399999999999</v>
      </c>
      <c r="X106" s="2">
        <v>14.3931</v>
      </c>
      <c r="Z106" s="2">
        <v>23.2807</v>
      </c>
      <c r="AA106" s="2">
        <v>26.016300000000001</v>
      </c>
      <c r="AB106" s="2">
        <v>0.70909999999999995</v>
      </c>
      <c r="AC106" s="2">
        <v>27.4224</v>
      </c>
      <c r="AD106" s="2">
        <v>16.795000000000002</v>
      </c>
      <c r="AE106" s="2">
        <v>26.016300000000001</v>
      </c>
      <c r="AG106" s="2">
        <v>27.930900000000001</v>
      </c>
      <c r="AH106" s="2">
        <v>21.049600000000002</v>
      </c>
      <c r="AI106" s="2">
        <v>23.825600000000001</v>
      </c>
      <c r="AJ106" s="2">
        <v>33.902000000000001</v>
      </c>
      <c r="AK106" s="2">
        <v>18.921299999999999</v>
      </c>
    </row>
    <row r="107" spans="2:37">
      <c r="B107" s="128">
        <v>101</v>
      </c>
      <c r="C107" s="2">
        <f t="shared" si="1"/>
        <v>10.1</v>
      </c>
      <c r="D107" s="2">
        <v>27.852</v>
      </c>
      <c r="E107" s="2">
        <v>65.641999999999996</v>
      </c>
      <c r="F107" s="2">
        <v>28.186299999999999</v>
      </c>
      <c r="G107" s="2">
        <v>42.259300000000003</v>
      </c>
      <c r="H107" s="2">
        <v>40.399000000000001</v>
      </c>
      <c r="I107" s="2">
        <v>51.681800000000003</v>
      </c>
      <c r="J107" s="2">
        <v>32.9161</v>
      </c>
      <c r="L107" s="2">
        <v>29.284300000000002</v>
      </c>
      <c r="M107" s="2">
        <v>8.0793999999999997</v>
      </c>
      <c r="N107" s="2">
        <v>33.6023</v>
      </c>
      <c r="O107" s="2">
        <v>25.88</v>
      </c>
      <c r="P107" s="2">
        <v>5.6710000000000003</v>
      </c>
      <c r="Q107" s="2">
        <v>11.591900000000001</v>
      </c>
      <c r="R107" s="2">
        <v>10.7082</v>
      </c>
      <c r="S107" s="2">
        <v>11.785</v>
      </c>
      <c r="T107" s="2">
        <v>15.0061</v>
      </c>
      <c r="U107" s="2">
        <v>7.5796999999999999</v>
      </c>
      <c r="V107" s="2">
        <v>11.081899999999999</v>
      </c>
      <c r="W107" s="2">
        <v>7.1673</v>
      </c>
      <c r="X107" s="2">
        <v>11.0191</v>
      </c>
      <c r="Z107" s="2">
        <v>19.137699999999999</v>
      </c>
      <c r="AA107" s="2">
        <v>21.494199999999999</v>
      </c>
      <c r="AB107" s="2">
        <v>0.98219999999999996</v>
      </c>
      <c r="AC107" s="2">
        <v>32.538800000000002</v>
      </c>
      <c r="AD107" s="2">
        <v>31.344799999999999</v>
      </c>
      <c r="AE107" s="2">
        <v>21.494199999999999</v>
      </c>
      <c r="AG107" s="2">
        <v>28.021000000000001</v>
      </c>
      <c r="AH107" s="2">
        <v>20.914899999999999</v>
      </c>
      <c r="AI107" s="2">
        <v>23.573599999999999</v>
      </c>
      <c r="AJ107" s="2">
        <v>34.942999999999998</v>
      </c>
      <c r="AK107" s="2">
        <v>19.699300000000001</v>
      </c>
    </row>
    <row r="108" spans="2:37">
      <c r="B108" s="128">
        <v>102</v>
      </c>
      <c r="C108" s="2">
        <f t="shared" si="1"/>
        <v>10.199999999999999</v>
      </c>
      <c r="D108" s="2">
        <v>32.789000000000001</v>
      </c>
      <c r="E108" s="2">
        <v>59.716000000000001</v>
      </c>
      <c r="F108" s="2">
        <v>31.965900000000001</v>
      </c>
      <c r="G108" s="2">
        <v>42.395099999999999</v>
      </c>
      <c r="H108" s="2">
        <v>41.070700000000002</v>
      </c>
      <c r="I108" s="2">
        <v>50.595999999999997</v>
      </c>
      <c r="J108" s="2">
        <v>34.565899999999999</v>
      </c>
      <c r="L108" s="2">
        <v>26.563099999999999</v>
      </c>
      <c r="M108" s="2">
        <v>11.9779</v>
      </c>
      <c r="N108" s="2">
        <v>29.444400000000002</v>
      </c>
      <c r="O108" s="2">
        <v>25.082699999999999</v>
      </c>
      <c r="P108" s="2">
        <v>10.831899999999999</v>
      </c>
      <c r="Q108" s="2">
        <v>12.5124</v>
      </c>
      <c r="R108" s="2">
        <v>9.5836000000000006</v>
      </c>
      <c r="S108" s="2">
        <v>14.1374</v>
      </c>
      <c r="T108" s="2">
        <v>13.143700000000001</v>
      </c>
      <c r="U108" s="2">
        <v>8.0523000000000007</v>
      </c>
      <c r="V108" s="2">
        <v>9.1783999999999999</v>
      </c>
      <c r="W108" s="2">
        <v>5.6017000000000001</v>
      </c>
      <c r="X108" s="2">
        <v>7.9039000000000001</v>
      </c>
      <c r="Z108" s="2">
        <v>9.6539000000000001</v>
      </c>
      <c r="AA108" s="2">
        <v>18.881799999999998</v>
      </c>
      <c r="AB108" s="2">
        <v>1.9892000000000001</v>
      </c>
      <c r="AC108" s="2">
        <v>29.4833</v>
      </c>
      <c r="AD108" s="2">
        <v>44.486600000000003</v>
      </c>
      <c r="AE108" s="2">
        <v>18.881799999999998</v>
      </c>
      <c r="AG108" s="2">
        <v>27.952000000000002</v>
      </c>
      <c r="AH108" s="2">
        <v>20.865200000000002</v>
      </c>
      <c r="AI108" s="2">
        <v>22.623999999999999</v>
      </c>
      <c r="AJ108" s="2">
        <v>22.356999999999999</v>
      </c>
      <c r="AK108" s="2">
        <v>19.337900000000001</v>
      </c>
    </row>
    <row r="109" spans="2:37">
      <c r="B109" s="128">
        <v>103</v>
      </c>
      <c r="C109" s="2">
        <f t="shared" si="1"/>
        <v>10.3</v>
      </c>
      <c r="D109" s="2">
        <v>30.172000000000001</v>
      </c>
      <c r="E109" s="2">
        <v>49.97</v>
      </c>
      <c r="F109" s="2">
        <v>23.956800000000001</v>
      </c>
      <c r="G109" s="2">
        <v>42.759300000000003</v>
      </c>
      <c r="H109" s="2">
        <v>39</v>
      </c>
      <c r="I109" s="2">
        <v>50.030299999999997</v>
      </c>
      <c r="J109" s="2">
        <v>35.609099999999998</v>
      </c>
      <c r="L109" s="2">
        <v>16.048400000000001</v>
      </c>
      <c r="M109" s="2">
        <v>16.957999999999998</v>
      </c>
      <c r="N109" s="2">
        <v>39.715200000000003</v>
      </c>
      <c r="O109" s="2">
        <v>22.778700000000001</v>
      </c>
      <c r="P109" s="2">
        <v>11.7498</v>
      </c>
      <c r="Q109" s="2">
        <v>8.5582999999999991</v>
      </c>
      <c r="R109" s="2">
        <v>18.7392</v>
      </c>
      <c r="S109" s="2">
        <v>18.292200000000001</v>
      </c>
      <c r="T109" s="2">
        <v>15.551600000000001</v>
      </c>
      <c r="U109" s="2">
        <v>4.2050999999999998</v>
      </c>
      <c r="V109" s="2">
        <v>13.1381</v>
      </c>
      <c r="W109" s="2">
        <v>7.2759</v>
      </c>
      <c r="X109" s="2">
        <v>7.1749000000000001</v>
      </c>
      <c r="Z109" s="2">
        <v>8.7644000000000002</v>
      </c>
      <c r="AA109" s="2">
        <v>12.316800000000001</v>
      </c>
      <c r="AB109" s="2">
        <v>5</v>
      </c>
      <c r="AC109" s="2">
        <v>25.242100000000001</v>
      </c>
      <c r="AD109" s="2">
        <v>42.682000000000002</v>
      </c>
      <c r="AE109" s="2">
        <v>12.316800000000001</v>
      </c>
      <c r="AG109" s="2">
        <v>27.564599999999999</v>
      </c>
      <c r="AH109" s="2">
        <v>20.840399999999999</v>
      </c>
      <c r="AI109" s="2">
        <v>22.5</v>
      </c>
      <c r="AJ109" s="2">
        <v>22.873999999999999</v>
      </c>
      <c r="AK109" s="2">
        <v>19.222200000000001</v>
      </c>
    </row>
    <row r="110" spans="2:37">
      <c r="B110" s="128">
        <v>104</v>
      </c>
      <c r="C110" s="2">
        <f t="shared" si="1"/>
        <v>10.4</v>
      </c>
      <c r="D110" s="2">
        <v>31.527000000000001</v>
      </c>
      <c r="E110" s="2">
        <v>61.421999999999997</v>
      </c>
      <c r="F110" s="2">
        <v>29.8096</v>
      </c>
      <c r="G110" s="2">
        <v>43.253100000000003</v>
      </c>
      <c r="H110" s="2">
        <v>39.313099999999999</v>
      </c>
      <c r="I110" s="2">
        <v>48.732300000000002</v>
      </c>
      <c r="J110" s="2">
        <v>36.609099999999998</v>
      </c>
      <c r="L110" s="2">
        <v>9.8754000000000008</v>
      </c>
      <c r="M110" s="2">
        <v>17.761299999999999</v>
      </c>
      <c r="N110" s="2">
        <v>45.851900000000001</v>
      </c>
      <c r="O110" s="2">
        <v>23.162700000000001</v>
      </c>
      <c r="P110" s="2">
        <v>10.9274</v>
      </c>
      <c r="Q110" s="2">
        <v>7.5812999999999997</v>
      </c>
      <c r="R110" s="2">
        <v>16.117799999999999</v>
      </c>
      <c r="S110" s="2">
        <v>28.896999999999998</v>
      </c>
      <c r="T110" s="2">
        <v>18.641400000000001</v>
      </c>
      <c r="U110" s="2">
        <v>3.5063</v>
      </c>
      <c r="V110" s="2">
        <v>15.3192</v>
      </c>
      <c r="W110" s="2">
        <v>5.4264999999999999</v>
      </c>
      <c r="X110" s="2">
        <v>6.3228</v>
      </c>
      <c r="Z110" s="2">
        <v>8.4152000000000005</v>
      </c>
      <c r="AA110" s="2">
        <v>6.9351000000000003</v>
      </c>
      <c r="AB110" s="2">
        <v>5.8845999999999998</v>
      </c>
      <c r="AC110" s="2">
        <v>19.6905</v>
      </c>
      <c r="AD110" s="2">
        <v>36.160899999999998</v>
      </c>
      <c r="AE110" s="2">
        <v>6.9351000000000003</v>
      </c>
      <c r="AG110" s="2">
        <v>27.075099999999999</v>
      </c>
      <c r="AH110" s="2">
        <v>20.929099999999998</v>
      </c>
      <c r="AI110" s="2">
        <v>23.403099999999998</v>
      </c>
      <c r="AJ110" s="2">
        <v>26</v>
      </c>
      <c r="AK110" s="2">
        <v>20.114100000000001</v>
      </c>
    </row>
    <row r="111" spans="2:37">
      <c r="B111" s="128">
        <v>105</v>
      </c>
      <c r="C111" s="2">
        <f t="shared" si="1"/>
        <v>10.5</v>
      </c>
      <c r="D111" s="2">
        <v>20.811</v>
      </c>
      <c r="E111" s="2">
        <v>69.316000000000003</v>
      </c>
      <c r="F111" s="2">
        <v>26.4178</v>
      </c>
      <c r="G111" s="2">
        <v>43.2346</v>
      </c>
      <c r="H111" s="2">
        <v>39.308100000000003</v>
      </c>
      <c r="I111" s="2">
        <v>47.156599999999997</v>
      </c>
      <c r="J111" s="2">
        <v>38.690600000000003</v>
      </c>
      <c r="L111" s="2">
        <v>9.8873999999999995</v>
      </c>
      <c r="M111" s="2">
        <v>15.0657</v>
      </c>
      <c r="N111" s="2">
        <v>36.944400000000002</v>
      </c>
      <c r="O111" s="2">
        <v>20.146699999999999</v>
      </c>
      <c r="P111" s="2">
        <v>8.6844999999999999</v>
      </c>
      <c r="Q111" s="2">
        <v>8.0511999999999997</v>
      </c>
      <c r="R111" s="2">
        <v>7.7424999999999997</v>
      </c>
      <c r="S111" s="2">
        <v>26.907399999999999</v>
      </c>
      <c r="T111" s="2">
        <v>10.846299999999999</v>
      </c>
      <c r="U111" s="2">
        <v>8.7616999999999994</v>
      </c>
      <c r="V111" s="2">
        <v>12.089399999999999</v>
      </c>
      <c r="W111" s="2">
        <v>0.65820000000000001</v>
      </c>
      <c r="X111" s="2">
        <v>2.7448999999999999</v>
      </c>
      <c r="Z111" s="2">
        <v>11.6028</v>
      </c>
      <c r="AA111" s="2">
        <v>7.7732999999999999</v>
      </c>
      <c r="AB111" s="2">
        <v>2.6667000000000001</v>
      </c>
      <c r="AC111" s="2">
        <v>13.7851</v>
      </c>
      <c r="AD111" s="2">
        <v>32.287399999999998</v>
      </c>
      <c r="AE111" s="2">
        <v>7.7732999999999999</v>
      </c>
      <c r="AG111" s="2">
        <v>26.273299999999999</v>
      </c>
      <c r="AH111" s="2">
        <v>20.971599999999999</v>
      </c>
      <c r="AI111" s="2">
        <v>23.876000000000001</v>
      </c>
      <c r="AJ111" s="2">
        <v>31.760999999999999</v>
      </c>
      <c r="AK111" s="2">
        <v>20.150400000000001</v>
      </c>
    </row>
    <row r="112" spans="2:37">
      <c r="B112" s="128">
        <v>106</v>
      </c>
      <c r="C112" s="2">
        <f t="shared" si="1"/>
        <v>10.6</v>
      </c>
      <c r="D112" s="2">
        <v>15.919</v>
      </c>
      <c r="E112" s="2">
        <v>61.334000000000003</v>
      </c>
      <c r="F112" s="2">
        <v>47.892600000000002</v>
      </c>
      <c r="G112" s="2">
        <v>43.129600000000003</v>
      </c>
      <c r="H112" s="2">
        <v>39.1111</v>
      </c>
      <c r="I112" s="2">
        <v>45.454500000000003</v>
      </c>
      <c r="J112" s="2">
        <v>39.297400000000003</v>
      </c>
      <c r="L112" s="2">
        <v>10.1616</v>
      </c>
      <c r="M112" s="2">
        <v>13.1441</v>
      </c>
      <c r="N112" s="2">
        <v>26.918900000000001</v>
      </c>
      <c r="O112" s="2">
        <v>18.082699999999999</v>
      </c>
      <c r="P112" s="2">
        <v>12.173400000000001</v>
      </c>
      <c r="Q112" s="2">
        <v>9.9707000000000008</v>
      </c>
      <c r="R112" s="2">
        <v>7.5437000000000003</v>
      </c>
      <c r="S112" s="2">
        <v>18.170999999999999</v>
      </c>
      <c r="T112" s="2">
        <v>9.31</v>
      </c>
      <c r="U112" s="2">
        <v>10.545500000000001</v>
      </c>
      <c r="V112" s="2">
        <v>11.1631</v>
      </c>
      <c r="W112" s="2">
        <v>5.5983999999999998</v>
      </c>
      <c r="X112" s="2">
        <v>1.0082</v>
      </c>
      <c r="Z112" s="2">
        <v>18.436399999999999</v>
      </c>
      <c r="AA112" s="2">
        <v>13.6455</v>
      </c>
      <c r="AB112" s="2">
        <v>4.1696</v>
      </c>
      <c r="AC112" s="2">
        <v>9.843</v>
      </c>
      <c r="AD112" s="2">
        <v>23.773900000000001</v>
      </c>
      <c r="AE112" s="2">
        <v>13.6455</v>
      </c>
      <c r="AG112" s="2">
        <v>25.750800000000002</v>
      </c>
      <c r="AH112" s="2">
        <v>20.882999999999999</v>
      </c>
      <c r="AI112" s="2">
        <v>23.4574</v>
      </c>
      <c r="AJ112" s="2">
        <v>36.462000000000003</v>
      </c>
      <c r="AK112" s="2">
        <v>19.1098</v>
      </c>
    </row>
    <row r="113" spans="2:37">
      <c r="B113" s="128">
        <v>107</v>
      </c>
      <c r="C113" s="2">
        <f t="shared" si="1"/>
        <v>10.7</v>
      </c>
      <c r="D113" s="2">
        <v>15.413</v>
      </c>
      <c r="E113" s="2">
        <v>42.65</v>
      </c>
      <c r="F113" s="2">
        <v>35.923299999999998</v>
      </c>
      <c r="G113" s="2">
        <v>42.857999999999997</v>
      </c>
      <c r="H113" s="2">
        <v>36.595999999999997</v>
      </c>
      <c r="I113" s="2">
        <v>44.505099999999999</v>
      </c>
      <c r="J113" s="2">
        <v>39.820099999999996</v>
      </c>
      <c r="L113" s="2">
        <v>7.7637999999999998</v>
      </c>
      <c r="M113" s="2">
        <v>16.6341</v>
      </c>
      <c r="N113" s="2">
        <v>14.890700000000001</v>
      </c>
      <c r="O113" s="2">
        <v>15.7013</v>
      </c>
      <c r="P113" s="2">
        <v>27.750900000000001</v>
      </c>
      <c r="Q113" s="2">
        <v>7.1417000000000002</v>
      </c>
      <c r="R113" s="2">
        <v>8.2167999999999992</v>
      </c>
      <c r="S113" s="2">
        <v>10.4655</v>
      </c>
      <c r="T113" s="2">
        <v>13.2826</v>
      </c>
      <c r="U113" s="2">
        <v>11.350199999999999</v>
      </c>
      <c r="V113" s="2">
        <v>9.9115000000000002</v>
      </c>
      <c r="W113" s="2">
        <v>10.061400000000001</v>
      </c>
      <c r="X113" s="2">
        <v>4.3230000000000004</v>
      </c>
      <c r="Z113" s="2">
        <v>28.574000000000002</v>
      </c>
      <c r="AA113" s="2">
        <v>17.460999999999999</v>
      </c>
      <c r="AB113" s="2">
        <v>8.6350999999999996</v>
      </c>
      <c r="AC113" s="2">
        <v>14.481999999999999</v>
      </c>
      <c r="AD113" s="2">
        <v>14.4598</v>
      </c>
      <c r="AE113" s="2">
        <v>17.460999999999999</v>
      </c>
      <c r="AG113" s="2">
        <v>25.063099999999999</v>
      </c>
      <c r="AH113" s="2">
        <v>20.904299999999999</v>
      </c>
      <c r="AI113" s="2">
        <v>23.407</v>
      </c>
      <c r="AJ113" s="2">
        <v>31.838000000000001</v>
      </c>
      <c r="AK113" s="2">
        <v>17.895399999999999</v>
      </c>
    </row>
    <row r="114" spans="2:37">
      <c r="B114" s="128">
        <v>108</v>
      </c>
      <c r="C114" s="2">
        <f t="shared" si="1"/>
        <v>10.8</v>
      </c>
      <c r="D114" s="2">
        <v>23.962</v>
      </c>
      <c r="E114" s="2">
        <v>33.834000000000003</v>
      </c>
      <c r="F114" s="2">
        <v>26.689599999999999</v>
      </c>
      <c r="G114" s="2">
        <v>42.796300000000002</v>
      </c>
      <c r="H114" s="2">
        <v>38.9848</v>
      </c>
      <c r="I114" s="2">
        <v>43.494900000000001</v>
      </c>
      <c r="J114" s="2">
        <v>41.815300000000001</v>
      </c>
      <c r="L114" s="2">
        <v>5.1527000000000003</v>
      </c>
      <c r="M114" s="2">
        <v>9.3012999999999995</v>
      </c>
      <c r="N114" s="2">
        <v>5.7142999999999997</v>
      </c>
      <c r="O114" s="2">
        <v>12.8507</v>
      </c>
      <c r="P114" s="2">
        <v>26.068899999999999</v>
      </c>
      <c r="Q114" s="2">
        <v>4.2207999999999997</v>
      </c>
      <c r="R114" s="2">
        <v>6.6261000000000001</v>
      </c>
      <c r="S114" s="2">
        <v>22.272200000000002</v>
      </c>
      <c r="T114" s="2">
        <v>15.778700000000001</v>
      </c>
      <c r="U114" s="2">
        <v>7.1101999999999999</v>
      </c>
      <c r="V114" s="2">
        <v>4.75</v>
      </c>
      <c r="W114" s="2">
        <v>10.4862</v>
      </c>
      <c r="X114" s="2">
        <v>5.2487000000000004</v>
      </c>
      <c r="Z114" s="2">
        <v>21.660499999999999</v>
      </c>
      <c r="AA114" s="2">
        <v>9.8693000000000008</v>
      </c>
      <c r="AB114" s="2">
        <v>9.6547999999999998</v>
      </c>
      <c r="AC114" s="2">
        <v>19.390599999999999</v>
      </c>
      <c r="AD114" s="2">
        <v>10.0785</v>
      </c>
      <c r="AE114" s="2">
        <v>9.8693000000000008</v>
      </c>
      <c r="AG114" s="2">
        <v>25.081099999999999</v>
      </c>
      <c r="AH114" s="2">
        <v>21.063800000000001</v>
      </c>
      <c r="AI114" s="2">
        <v>23.387599999999999</v>
      </c>
      <c r="AJ114" s="2">
        <v>36.177999999999997</v>
      </c>
      <c r="AK114" s="2">
        <v>19.383099999999999</v>
      </c>
    </row>
    <row r="115" spans="2:37">
      <c r="B115" s="128">
        <v>109</v>
      </c>
      <c r="C115" s="2">
        <f t="shared" si="1"/>
        <v>10.9</v>
      </c>
      <c r="D115" s="2">
        <v>34.189</v>
      </c>
      <c r="E115" s="2">
        <v>26.625</v>
      </c>
      <c r="F115" s="2">
        <v>20.5107</v>
      </c>
      <c r="G115" s="2">
        <v>42.320999999999998</v>
      </c>
      <c r="H115" s="2">
        <v>40.404000000000003</v>
      </c>
      <c r="I115" s="2">
        <v>42.4343</v>
      </c>
      <c r="J115" s="2">
        <v>41.345300000000002</v>
      </c>
      <c r="L115" s="2">
        <v>5.8726000000000003</v>
      </c>
      <c r="M115" s="2">
        <v>7.3535000000000004</v>
      </c>
      <c r="N115" s="2">
        <v>7.4691000000000001</v>
      </c>
      <c r="O115" s="2">
        <v>8.7253000000000007</v>
      </c>
      <c r="P115" s="2">
        <v>18.770900000000001</v>
      </c>
      <c r="Q115" s="2">
        <v>4.4356999999999998</v>
      </c>
      <c r="R115" s="2">
        <v>12.9541</v>
      </c>
      <c r="S115" s="2">
        <v>25.866900000000001</v>
      </c>
      <c r="T115" s="2">
        <v>12.8354</v>
      </c>
      <c r="U115" s="2">
        <v>10.1959</v>
      </c>
      <c r="V115" s="2">
        <v>12.666700000000001</v>
      </c>
      <c r="W115" s="2">
        <v>8.7295999999999996</v>
      </c>
      <c r="X115" s="2">
        <v>7.3566000000000003</v>
      </c>
      <c r="Z115" s="2">
        <v>10.2157</v>
      </c>
      <c r="AA115" s="2">
        <v>6.0330000000000004</v>
      </c>
      <c r="AB115" s="2">
        <v>7.9920999999999998</v>
      </c>
      <c r="AC115" s="2">
        <v>14.3063</v>
      </c>
      <c r="AD115" s="2">
        <v>19.0153</v>
      </c>
      <c r="AE115" s="2">
        <v>6.0330000000000004</v>
      </c>
      <c r="AG115" s="2">
        <v>25.366399999999999</v>
      </c>
      <c r="AH115" s="2">
        <v>21.2624</v>
      </c>
      <c r="AI115" s="2">
        <v>23.879799999999999</v>
      </c>
      <c r="AJ115" s="2">
        <v>40.582999999999998</v>
      </c>
      <c r="AK115" s="2">
        <v>20.164999999999999</v>
      </c>
    </row>
    <row r="116" spans="2:37">
      <c r="B116" s="128">
        <v>110</v>
      </c>
      <c r="C116" s="2">
        <f t="shared" si="1"/>
        <v>11</v>
      </c>
      <c r="D116" s="2">
        <v>49.218000000000004</v>
      </c>
      <c r="E116" s="2">
        <v>20.300999999999998</v>
      </c>
      <c r="F116" s="2">
        <v>22.514500000000002</v>
      </c>
      <c r="G116" s="2">
        <v>41.648099999999999</v>
      </c>
      <c r="H116" s="2">
        <v>36.358600000000003</v>
      </c>
      <c r="I116" s="2">
        <v>42.404000000000003</v>
      </c>
      <c r="J116" s="2">
        <v>41.338099999999997</v>
      </c>
      <c r="L116" s="2">
        <v>6.0869</v>
      </c>
      <c r="M116" s="2">
        <v>12.8559</v>
      </c>
      <c r="N116" s="2">
        <v>13.682499999999999</v>
      </c>
      <c r="O116" s="2">
        <v>10.92</v>
      </c>
      <c r="P116" s="2">
        <v>20.5319</v>
      </c>
      <c r="Q116" s="2">
        <v>6.7173999999999996</v>
      </c>
      <c r="R116" s="2">
        <v>12.253399999999999</v>
      </c>
      <c r="S116" s="2">
        <v>12.6663</v>
      </c>
      <c r="T116" s="2">
        <v>11.344200000000001</v>
      </c>
      <c r="U116" s="2">
        <v>15.851900000000001</v>
      </c>
      <c r="V116" s="2"/>
      <c r="W116" s="2">
        <v>4.3792999999999997</v>
      </c>
      <c r="X116" s="2">
        <v>11.3071</v>
      </c>
      <c r="Z116" s="2">
        <v>7.6666999999999996</v>
      </c>
      <c r="AA116" s="2">
        <v>7.3623000000000003</v>
      </c>
      <c r="AB116" s="2">
        <v>7.6666999999999996</v>
      </c>
      <c r="AC116" s="2">
        <v>9.2197999999999993</v>
      </c>
      <c r="AD116" s="2">
        <v>31.810300000000002</v>
      </c>
      <c r="AE116" s="2">
        <v>7.3623000000000003</v>
      </c>
      <c r="AG116" s="2">
        <v>25.03</v>
      </c>
      <c r="AH116" s="2">
        <v>21.372299999999999</v>
      </c>
      <c r="AI116" s="2">
        <v>24.158899999999999</v>
      </c>
      <c r="AJ116" s="2">
        <v>52.820999999999998</v>
      </c>
      <c r="AK116" s="2">
        <v>19.568300000000001</v>
      </c>
    </row>
    <row r="117" spans="2:37">
      <c r="B117" s="128">
        <v>111</v>
      </c>
      <c r="C117" s="2">
        <f t="shared" si="1"/>
        <v>11.1</v>
      </c>
      <c r="D117" s="2">
        <v>56.198</v>
      </c>
      <c r="E117" s="2">
        <v>38.332000000000001</v>
      </c>
      <c r="F117" s="2">
        <v>32.9786</v>
      </c>
      <c r="G117" s="2">
        <v>40.660499999999999</v>
      </c>
      <c r="H117" s="2">
        <v>35.8889</v>
      </c>
      <c r="I117" s="2">
        <v>41.636400000000002</v>
      </c>
      <c r="J117" s="2">
        <v>41.537199999999999</v>
      </c>
      <c r="L117" s="2">
        <v>7.1933999999999996</v>
      </c>
      <c r="M117" s="2">
        <v>19.892700000000001</v>
      </c>
      <c r="N117" s="2">
        <v>18.912700000000001</v>
      </c>
      <c r="O117" s="2">
        <v>14.0533</v>
      </c>
      <c r="P117" s="2">
        <v>19.998100000000001</v>
      </c>
      <c r="Q117" s="2">
        <v>10.3873</v>
      </c>
      <c r="R117" s="2">
        <v>8.2619000000000007</v>
      </c>
      <c r="S117" s="2">
        <v>6.1429999999999998</v>
      </c>
      <c r="T117" s="2">
        <v>13.687099999999999</v>
      </c>
      <c r="U117" s="2">
        <v>17.644600000000001</v>
      </c>
      <c r="V117" s="2"/>
      <c r="W117" s="2">
        <v>2.8041999999999998</v>
      </c>
      <c r="X117" s="2">
        <v>7.8009000000000004</v>
      </c>
      <c r="Z117" s="2">
        <v>7.6783000000000001</v>
      </c>
      <c r="AA117" s="2">
        <v>8.6585000000000001</v>
      </c>
      <c r="AB117" s="2">
        <v>7.6706000000000003</v>
      </c>
      <c r="AC117" s="2">
        <v>8.6356999999999999</v>
      </c>
      <c r="AD117" s="2">
        <v>39.233699999999999</v>
      </c>
      <c r="AE117" s="2">
        <v>8.6585000000000001</v>
      </c>
      <c r="AG117" s="2">
        <v>24.825800000000001</v>
      </c>
      <c r="AH117" s="2">
        <v>21.741099999999999</v>
      </c>
      <c r="AI117" s="2">
        <v>23.996099999999998</v>
      </c>
      <c r="AJ117" s="2">
        <v>54.548000000000002</v>
      </c>
      <c r="AK117" s="2">
        <v>21.094200000000001</v>
      </c>
    </row>
    <row r="118" spans="2:37">
      <c r="B118" s="128">
        <v>112</v>
      </c>
      <c r="C118" s="2">
        <f t="shared" si="1"/>
        <v>11.2</v>
      </c>
      <c r="D118" s="2">
        <v>43.128</v>
      </c>
      <c r="E118" s="2">
        <v>60.615000000000002</v>
      </c>
      <c r="F118" s="2">
        <v>36.440300000000001</v>
      </c>
      <c r="G118" s="2">
        <v>39.574100000000001</v>
      </c>
      <c r="H118" s="2">
        <v>37.095999999999997</v>
      </c>
      <c r="I118" s="2">
        <v>41.626300000000001</v>
      </c>
      <c r="J118" s="2">
        <v>38.7746</v>
      </c>
      <c r="L118" s="2">
        <v>3.5777999999999999</v>
      </c>
      <c r="M118" s="2">
        <v>22.026800000000001</v>
      </c>
      <c r="N118" s="2">
        <v>16.1358</v>
      </c>
      <c r="O118" s="2">
        <v>15.68</v>
      </c>
      <c r="P118" s="2">
        <v>24.8246</v>
      </c>
      <c r="Q118" s="2">
        <v>8.7257999999999996</v>
      </c>
      <c r="R118" s="2">
        <v>8.2933000000000003</v>
      </c>
      <c r="S118" s="2">
        <v>20.6935</v>
      </c>
      <c r="T118" s="2">
        <v>9.8053000000000008</v>
      </c>
      <c r="U118" s="2">
        <v>19.7346</v>
      </c>
      <c r="V118" s="2"/>
      <c r="W118" s="2">
        <v>5.5580999999999996</v>
      </c>
      <c r="X118" s="2">
        <v>7.9420999999999999</v>
      </c>
      <c r="Z118" s="2">
        <v>8.6088000000000005</v>
      </c>
      <c r="AA118" s="2">
        <v>10.626099999999999</v>
      </c>
      <c r="AB118" s="2">
        <v>8.3649000000000004</v>
      </c>
      <c r="AC118" s="2">
        <v>14.539300000000001</v>
      </c>
      <c r="AD118" s="2">
        <v>43.674300000000002</v>
      </c>
      <c r="AE118" s="2">
        <v>10.626099999999999</v>
      </c>
      <c r="AG118" s="2">
        <v>24.972999999999999</v>
      </c>
      <c r="AH118" s="2">
        <v>22.234000000000002</v>
      </c>
      <c r="AI118" s="2">
        <v>23.0349</v>
      </c>
      <c r="AJ118" s="2">
        <v>37.537999999999997</v>
      </c>
      <c r="AK118" s="2">
        <v>22.6234</v>
      </c>
    </row>
    <row r="119" spans="2:37">
      <c r="B119" s="128">
        <v>113</v>
      </c>
      <c r="C119" s="2">
        <f t="shared" si="1"/>
        <v>11.3</v>
      </c>
      <c r="D119" s="2">
        <v>35.110999999999997</v>
      </c>
      <c r="E119" s="2">
        <v>54.067999999999998</v>
      </c>
      <c r="F119" s="2">
        <v>37.828200000000002</v>
      </c>
      <c r="G119" s="2">
        <v>38.839500000000001</v>
      </c>
      <c r="H119" s="2">
        <v>37.237400000000001</v>
      </c>
      <c r="I119" s="2">
        <v>41.363599999999998</v>
      </c>
      <c r="J119" s="2">
        <v>36.53</v>
      </c>
      <c r="L119" s="2">
        <v>4.4329999999999998</v>
      </c>
      <c r="M119" s="2">
        <v>13.152200000000001</v>
      </c>
      <c r="N119" s="2">
        <v>15.0741</v>
      </c>
      <c r="O119" s="2">
        <v>17.847999999999999</v>
      </c>
      <c r="P119" s="2">
        <v>21.784199999999998</v>
      </c>
      <c r="Q119" s="2">
        <v>9.8848000000000003</v>
      </c>
      <c r="R119" s="2">
        <v>14.2857</v>
      </c>
      <c r="S119" s="2">
        <v>24.671600000000002</v>
      </c>
      <c r="T119" s="2">
        <v>10.1412</v>
      </c>
      <c r="U119" s="2">
        <v>19.541799999999999</v>
      </c>
      <c r="V119" s="2"/>
      <c r="W119" s="2">
        <v>6.0915999999999997</v>
      </c>
      <c r="X119" s="2">
        <v>9.9931999999999999</v>
      </c>
      <c r="Z119" s="2">
        <v>11.451599999999999</v>
      </c>
      <c r="AA119" s="2">
        <v>13.9366</v>
      </c>
      <c r="AB119" s="2">
        <v>10.1874</v>
      </c>
      <c r="AC119" s="2">
        <v>24.8642</v>
      </c>
      <c r="AD119" s="2">
        <v>56.666699999999999</v>
      </c>
      <c r="AE119" s="2">
        <v>13.9366</v>
      </c>
      <c r="AG119" s="2">
        <v>25.435400000000001</v>
      </c>
      <c r="AH119" s="2">
        <v>22.8369</v>
      </c>
      <c r="AI119" s="2">
        <v>23.248100000000001</v>
      </c>
      <c r="AJ119" s="2">
        <v>39.646000000000001</v>
      </c>
      <c r="AK119" s="2">
        <v>28.173500000000001</v>
      </c>
    </row>
    <row r="120" spans="2:37">
      <c r="B120" s="128">
        <v>114</v>
      </c>
      <c r="C120" s="2">
        <f t="shared" si="1"/>
        <v>11.4</v>
      </c>
      <c r="D120" s="2">
        <v>29.734000000000002</v>
      </c>
      <c r="E120" s="2">
        <v>55.994999999999997</v>
      </c>
      <c r="F120" s="2">
        <v>26.706299999999999</v>
      </c>
      <c r="G120" s="2">
        <v>38.172800000000002</v>
      </c>
      <c r="H120" s="2">
        <v>36.444400000000002</v>
      </c>
      <c r="I120" s="2">
        <v>41.020200000000003</v>
      </c>
      <c r="J120" s="2">
        <v>35.661900000000003</v>
      </c>
      <c r="L120" s="2">
        <v>8.8880999999999997</v>
      </c>
      <c r="M120" s="2">
        <v>9.9458000000000002</v>
      </c>
      <c r="N120" s="2">
        <v>21.1111</v>
      </c>
      <c r="O120" s="2">
        <v>24.293299999999999</v>
      </c>
      <c r="P120" s="2">
        <v>12.714499999999999</v>
      </c>
      <c r="Q120" s="2">
        <v>16.635300000000001</v>
      </c>
      <c r="R120" s="2">
        <v>12.9443</v>
      </c>
      <c r="S120" s="2">
        <v>18.499700000000001</v>
      </c>
      <c r="T120" s="2">
        <v>12.605399999999999</v>
      </c>
      <c r="U120" s="2">
        <v>11.7273</v>
      </c>
      <c r="V120" s="2"/>
      <c r="W120" s="2">
        <v>8.1836000000000002</v>
      </c>
      <c r="X120" s="2">
        <v>7.5743999999999998</v>
      </c>
      <c r="Z120" s="2">
        <v>9.4094999999999995</v>
      </c>
      <c r="AA120" s="2">
        <v>14.9328</v>
      </c>
      <c r="AB120" s="2">
        <v>9.8125999999999998</v>
      </c>
      <c r="AC120" s="2">
        <v>29.482700000000001</v>
      </c>
      <c r="AD120" s="2">
        <v>39.409999999999997</v>
      </c>
      <c r="AE120" s="2">
        <v>14.9328</v>
      </c>
      <c r="AG120" s="2">
        <v>26.0931</v>
      </c>
      <c r="AH120" s="2">
        <v>23.258900000000001</v>
      </c>
      <c r="AI120" s="2">
        <v>24.275200000000002</v>
      </c>
      <c r="AJ120" s="2">
        <v>43.723999999999997</v>
      </c>
      <c r="AK120" s="2">
        <v>33.743499999999997</v>
      </c>
    </row>
    <row r="121" spans="2:37">
      <c r="B121" s="128">
        <v>115</v>
      </c>
      <c r="C121" s="2">
        <f t="shared" si="1"/>
        <v>11.5</v>
      </c>
      <c r="D121" s="2">
        <v>29.074999999999999</v>
      </c>
      <c r="E121" s="2">
        <v>60.62</v>
      </c>
      <c r="F121" s="2">
        <v>45.245699999999999</v>
      </c>
      <c r="G121" s="2">
        <v>37.629600000000003</v>
      </c>
      <c r="H121" s="2">
        <v>35.893900000000002</v>
      </c>
      <c r="I121" s="2">
        <v>40.8384</v>
      </c>
      <c r="J121" s="2">
        <v>33.942399999999999</v>
      </c>
      <c r="L121" s="2">
        <v>10.297800000000001</v>
      </c>
      <c r="M121" s="2">
        <v>17.550699999999999</v>
      </c>
      <c r="N121" s="2">
        <v>16.220500000000001</v>
      </c>
      <c r="O121" s="2">
        <v>16.84</v>
      </c>
      <c r="P121" s="2">
        <v>16.677800000000001</v>
      </c>
      <c r="Q121" s="2">
        <v>19.595300000000002</v>
      </c>
      <c r="R121" s="2">
        <v>9.7868999999999993</v>
      </c>
      <c r="S121" s="2">
        <v>13.8148</v>
      </c>
      <c r="T121" s="2">
        <v>10.8299</v>
      </c>
      <c r="U121" s="2">
        <v>9.4556000000000004</v>
      </c>
      <c r="V121" s="2"/>
      <c r="W121" s="2">
        <v>11.333299999999999</v>
      </c>
      <c r="X121" s="2">
        <v>10.294700000000001</v>
      </c>
      <c r="Z121" s="2">
        <v>4.5625999999999998</v>
      </c>
      <c r="AA121" s="2">
        <v>11.056100000000001</v>
      </c>
      <c r="AB121" s="2">
        <v>10.6844</v>
      </c>
      <c r="AC121" s="2">
        <v>31.212700000000002</v>
      </c>
      <c r="AD121" s="2">
        <v>31.222200000000001</v>
      </c>
      <c r="AE121" s="2">
        <v>11.056100000000001</v>
      </c>
      <c r="AG121" s="2">
        <v>26.8889</v>
      </c>
      <c r="AH121" s="2">
        <v>23.528400000000001</v>
      </c>
      <c r="AI121" s="2">
        <v>26.096900000000002</v>
      </c>
      <c r="AJ121" s="2">
        <v>43.456000000000003</v>
      </c>
      <c r="AK121" s="2">
        <v>34.767299999999999</v>
      </c>
    </row>
    <row r="122" spans="2:37">
      <c r="B122" s="128">
        <v>116</v>
      </c>
      <c r="C122" s="2">
        <f t="shared" si="1"/>
        <v>11.6</v>
      </c>
      <c r="D122" s="2">
        <v>34.518000000000001</v>
      </c>
      <c r="E122" s="2">
        <v>59.021000000000001</v>
      </c>
      <c r="F122" s="2">
        <v>62.533299999999997</v>
      </c>
      <c r="G122" s="2">
        <v>37.166699999999999</v>
      </c>
      <c r="H122" s="2">
        <v>37.6616</v>
      </c>
      <c r="I122" s="2">
        <v>40.010100000000001</v>
      </c>
      <c r="J122" s="2">
        <v>33.275799999999997</v>
      </c>
      <c r="L122" s="2">
        <v>14.314399999999999</v>
      </c>
      <c r="M122" s="2">
        <v>27.137899999999998</v>
      </c>
      <c r="N122" s="2">
        <v>16.433900000000001</v>
      </c>
      <c r="O122" s="2">
        <v>11.512</v>
      </c>
      <c r="P122" s="2">
        <v>19.066700000000001</v>
      </c>
      <c r="Q122" s="2">
        <v>14.581300000000001</v>
      </c>
      <c r="R122" s="2">
        <v>15.6677</v>
      </c>
      <c r="S122" s="2">
        <v>9.9687999999999999</v>
      </c>
      <c r="T122" s="2">
        <v>9.7583000000000002</v>
      </c>
      <c r="U122" s="2">
        <v>9.3893000000000004</v>
      </c>
      <c r="V122" s="2"/>
      <c r="W122" s="2">
        <v>6.0895999999999999</v>
      </c>
      <c r="X122" s="2">
        <v>17.459599999999998</v>
      </c>
      <c r="Z122" s="2">
        <v>3.3218000000000001</v>
      </c>
      <c r="AA122" s="2">
        <v>6.5160999999999998</v>
      </c>
      <c r="AB122" s="2">
        <v>18.166699999999999</v>
      </c>
      <c r="AC122" s="2">
        <v>27.2988</v>
      </c>
      <c r="AD122" s="2">
        <v>32.643700000000003</v>
      </c>
      <c r="AE122" s="2">
        <v>6.5160999999999998</v>
      </c>
      <c r="AG122" s="2">
        <v>27.6036</v>
      </c>
      <c r="AH122" s="2">
        <v>23.3688</v>
      </c>
      <c r="AI122" s="2">
        <v>28.895299999999999</v>
      </c>
      <c r="AJ122" s="2">
        <v>27.408000000000001</v>
      </c>
      <c r="AK122" s="2">
        <v>32.191000000000003</v>
      </c>
    </row>
    <row r="123" spans="2:37">
      <c r="B123" s="128">
        <v>117</v>
      </c>
      <c r="C123" s="2">
        <f t="shared" si="1"/>
        <v>11.7</v>
      </c>
      <c r="D123" s="2">
        <v>42.859000000000002</v>
      </c>
      <c r="E123" s="2">
        <v>45.634</v>
      </c>
      <c r="F123" s="2">
        <v>63.788499999999999</v>
      </c>
      <c r="G123" s="2">
        <v>37.154299999999999</v>
      </c>
      <c r="H123" s="2">
        <v>36.237400000000001</v>
      </c>
      <c r="I123" s="2">
        <v>39.873699999999999</v>
      </c>
      <c r="J123" s="2">
        <v>33.184699999999999</v>
      </c>
      <c r="L123" s="2">
        <v>24.458200000000001</v>
      </c>
      <c r="M123" s="2">
        <v>21.2454</v>
      </c>
      <c r="N123" s="2">
        <v>16.404800000000002</v>
      </c>
      <c r="O123" s="2">
        <v>11.616</v>
      </c>
      <c r="P123" s="2">
        <v>17.965299999999999</v>
      </c>
      <c r="Q123" s="2">
        <v>9.4670000000000005</v>
      </c>
      <c r="R123" s="2">
        <v>17.192900000000002</v>
      </c>
      <c r="S123" s="2">
        <v>12.809100000000001</v>
      </c>
      <c r="T123" s="2">
        <v>8.9608000000000008</v>
      </c>
      <c r="U123" s="2">
        <v>9.6887000000000008</v>
      </c>
      <c r="V123" s="2"/>
      <c r="W123" s="2">
        <v>8.5419</v>
      </c>
      <c r="X123" s="2">
        <v>13.3888</v>
      </c>
      <c r="Z123" s="2">
        <v>5.6826999999999996</v>
      </c>
      <c r="AA123" s="2">
        <v>9.8053000000000008</v>
      </c>
      <c r="AB123" s="2">
        <v>19.441800000000001</v>
      </c>
      <c r="AC123" s="2">
        <v>31.715399999999999</v>
      </c>
      <c r="AD123" s="2">
        <v>35.287399999999998</v>
      </c>
      <c r="AE123" s="2">
        <v>9.8053000000000008</v>
      </c>
      <c r="AG123" s="2">
        <v>28.123100000000001</v>
      </c>
      <c r="AH123" s="2">
        <v>22.6418</v>
      </c>
      <c r="AI123" s="2">
        <v>29.7364</v>
      </c>
      <c r="AJ123" s="2">
        <v>22.667000000000002</v>
      </c>
      <c r="AK123" s="2">
        <v>26.9602</v>
      </c>
    </row>
    <row r="124" spans="2:37">
      <c r="B124" s="128">
        <v>118</v>
      </c>
      <c r="C124" s="2">
        <f t="shared" si="1"/>
        <v>11.8</v>
      </c>
      <c r="D124" s="2">
        <v>52.704000000000001</v>
      </c>
      <c r="E124" s="2">
        <v>27.498000000000001</v>
      </c>
      <c r="F124" s="2">
        <v>59.232300000000002</v>
      </c>
      <c r="G124" s="2">
        <v>37.314799999999998</v>
      </c>
      <c r="H124" s="2">
        <v>36.904000000000003</v>
      </c>
      <c r="I124" s="2">
        <v>39.489899999999999</v>
      </c>
      <c r="J124" s="2">
        <v>32.503599999999999</v>
      </c>
      <c r="L124" s="2">
        <v>27.9924</v>
      </c>
      <c r="M124" s="2">
        <v>16.173300000000001</v>
      </c>
      <c r="N124" s="2">
        <v>8.6084999999999994</v>
      </c>
      <c r="O124" s="2">
        <v>13.349299999999999</v>
      </c>
      <c r="P124" s="2">
        <v>19.2073</v>
      </c>
      <c r="Q124" s="2">
        <v>4.0712999999999999</v>
      </c>
      <c r="R124" s="2">
        <v>13.046799999999999</v>
      </c>
      <c r="S124" s="2">
        <v>21.382100000000001</v>
      </c>
      <c r="T124" s="2">
        <v>11.1373</v>
      </c>
      <c r="U124" s="2">
        <v>8.7796000000000003</v>
      </c>
      <c r="V124" s="2"/>
      <c r="W124" s="2">
        <v>6.4406999999999996</v>
      </c>
      <c r="X124" s="2">
        <v>11.145</v>
      </c>
      <c r="Z124" s="2">
        <v>8.9393999999999991</v>
      </c>
      <c r="AA124" s="2">
        <v>20.111000000000001</v>
      </c>
      <c r="AB124" s="2">
        <v>17.759399999999999</v>
      </c>
      <c r="AC124" s="2">
        <v>54.112499999999997</v>
      </c>
      <c r="AD124" s="2">
        <v>27.7835</v>
      </c>
      <c r="AE124" s="2">
        <v>20.111000000000001</v>
      </c>
      <c r="AG124" s="2">
        <v>28.1021</v>
      </c>
      <c r="AH124" s="2">
        <v>21.943300000000001</v>
      </c>
      <c r="AI124" s="2">
        <v>29.833300000000001</v>
      </c>
      <c r="AJ124" s="2">
        <v>25.143000000000001</v>
      </c>
      <c r="AK124" s="2">
        <v>26.642099999999999</v>
      </c>
    </row>
    <row r="125" spans="2:37">
      <c r="B125" s="128">
        <v>119</v>
      </c>
      <c r="C125" s="2">
        <f t="shared" si="1"/>
        <v>11.9</v>
      </c>
      <c r="D125" s="2">
        <v>71.266000000000005</v>
      </c>
      <c r="E125" s="2">
        <v>17.262</v>
      </c>
      <c r="F125" s="2">
        <v>60.629600000000003</v>
      </c>
      <c r="G125" s="2">
        <v>37.6111</v>
      </c>
      <c r="H125" s="2">
        <v>36.333300000000001</v>
      </c>
      <c r="I125" s="2">
        <v>39.969700000000003</v>
      </c>
      <c r="J125" s="2">
        <v>31.975999999999999</v>
      </c>
      <c r="L125" s="2">
        <v>25.472100000000001</v>
      </c>
      <c r="M125" s="2">
        <v>15.432700000000001</v>
      </c>
      <c r="N125" s="2">
        <v>19.5062</v>
      </c>
      <c r="O125" s="2">
        <v>7.0827</v>
      </c>
      <c r="P125" s="2">
        <v>15.3019</v>
      </c>
      <c r="Q125" s="2">
        <v>6.9630999999999998</v>
      </c>
      <c r="R125" s="2">
        <v>15.8889</v>
      </c>
      <c r="S125" s="2">
        <v>10.2163</v>
      </c>
      <c r="T125" s="2">
        <v>12.540900000000001</v>
      </c>
      <c r="U125" s="2">
        <v>14.118</v>
      </c>
      <c r="V125" s="2"/>
      <c r="W125" s="2">
        <v>9.2576000000000001</v>
      </c>
      <c r="X125" s="2">
        <v>11.674799999999999</v>
      </c>
      <c r="Z125" s="2">
        <v>11.0245</v>
      </c>
      <c r="AA125" s="2">
        <v>28.6905</v>
      </c>
      <c r="AB125" s="2">
        <v>12.132099999999999</v>
      </c>
      <c r="AC125" s="2">
        <v>70.602699999999999</v>
      </c>
      <c r="AD125" s="2">
        <v>20.609200000000001</v>
      </c>
      <c r="AE125" s="2">
        <v>28.6905</v>
      </c>
      <c r="AG125" s="2">
        <v>27.5105</v>
      </c>
      <c r="AH125" s="2">
        <v>21.365200000000002</v>
      </c>
      <c r="AI125" s="2">
        <v>29.344999999999999</v>
      </c>
      <c r="AJ125" s="2">
        <v>20.620999999999999</v>
      </c>
      <c r="AK125" s="2">
        <v>27.058299999999999</v>
      </c>
    </row>
    <row r="126" spans="2:37">
      <c r="B126" s="128">
        <v>120</v>
      </c>
      <c r="C126" s="2">
        <f t="shared" si="1"/>
        <v>12</v>
      </c>
      <c r="D126" s="2">
        <v>75.009</v>
      </c>
      <c r="E126" s="2">
        <v>22.533999999999999</v>
      </c>
      <c r="F126" s="2">
        <v>73.069000000000003</v>
      </c>
      <c r="G126" s="2">
        <v>37.808599999999998</v>
      </c>
      <c r="H126" s="2">
        <v>37.555599999999998</v>
      </c>
      <c r="I126" s="2">
        <v>40.136400000000002</v>
      </c>
      <c r="J126" s="2">
        <v>31.997599999999998</v>
      </c>
      <c r="L126" s="2">
        <v>25.248100000000001</v>
      </c>
      <c r="M126" s="2">
        <v>11.8766</v>
      </c>
      <c r="N126" s="2">
        <v>13.396800000000001</v>
      </c>
      <c r="O126" s="2">
        <v>9.9067000000000007</v>
      </c>
      <c r="P126" s="2">
        <v>11.795500000000001</v>
      </c>
      <c r="Q126" s="2">
        <v>11.329800000000001</v>
      </c>
      <c r="R126" s="2">
        <v>14.8009</v>
      </c>
      <c r="S126" s="2">
        <v>11.928800000000001</v>
      </c>
      <c r="T126" s="2">
        <v>14.8544</v>
      </c>
      <c r="U126" s="2">
        <v>7.0716000000000001</v>
      </c>
      <c r="V126" s="2"/>
      <c r="W126" s="2">
        <v>15.8736</v>
      </c>
      <c r="X126" s="2">
        <v>11.057600000000001</v>
      </c>
      <c r="Z126" s="2">
        <v>10.8431</v>
      </c>
      <c r="AA126" s="2">
        <v>23.340599999999998</v>
      </c>
      <c r="AB126" s="2">
        <v>10.309699999999999</v>
      </c>
      <c r="AC126" s="2">
        <v>79.320800000000006</v>
      </c>
      <c r="AD126" s="2">
        <v>9.2106999999999992</v>
      </c>
      <c r="AE126" s="2">
        <v>23.340599999999998</v>
      </c>
      <c r="AG126" s="2">
        <v>27.840800000000002</v>
      </c>
      <c r="AH126" s="2">
        <v>21.422000000000001</v>
      </c>
      <c r="AI126" s="2">
        <v>27.546500000000002</v>
      </c>
      <c r="AJ126" s="2">
        <v>43.494999999999997</v>
      </c>
      <c r="AK126" s="2">
        <v>30.6235</v>
      </c>
    </row>
    <row r="127" spans="2:37">
      <c r="B127" s="128">
        <v>121</v>
      </c>
      <c r="C127" s="2">
        <f t="shared" si="1"/>
        <v>12.1</v>
      </c>
      <c r="D127" s="2">
        <v>48.811999999999998</v>
      </c>
      <c r="E127" s="2">
        <v>15.667</v>
      </c>
      <c r="F127" s="2">
        <v>67.847499999999997</v>
      </c>
      <c r="G127" s="2">
        <v>37.771599999999999</v>
      </c>
      <c r="H127" s="2">
        <v>39.095999999999997</v>
      </c>
      <c r="I127" s="2">
        <v>39.954500000000003</v>
      </c>
      <c r="J127" s="2">
        <v>32.913699999999999</v>
      </c>
      <c r="L127" s="2">
        <v>19.259499999999999</v>
      </c>
      <c r="M127" s="2">
        <v>11.0345</v>
      </c>
      <c r="N127" s="2">
        <v>13.7637</v>
      </c>
      <c r="O127" s="2">
        <v>17.650700000000001</v>
      </c>
      <c r="P127" s="2">
        <v>11.085100000000001</v>
      </c>
      <c r="Q127" s="2">
        <v>17.987100000000002</v>
      </c>
      <c r="R127" s="2">
        <v>13.666700000000001</v>
      </c>
      <c r="S127" s="2">
        <v>11.136100000000001</v>
      </c>
      <c r="T127" s="2">
        <v>13.374499999999999</v>
      </c>
      <c r="U127" s="2">
        <v>7.5926</v>
      </c>
      <c r="V127" s="2"/>
      <c r="W127" s="2">
        <v>21.4221</v>
      </c>
      <c r="X127" s="2">
        <v>8.1053999999999995</v>
      </c>
      <c r="Z127" s="2">
        <v>8.2517999999999994</v>
      </c>
      <c r="AA127" s="2">
        <v>17.6388</v>
      </c>
      <c r="AB127" s="2">
        <v>3.6823999999999999</v>
      </c>
      <c r="AC127" s="2">
        <v>86.987700000000004</v>
      </c>
      <c r="AD127" s="2">
        <v>7.3026999999999997</v>
      </c>
      <c r="AE127" s="2">
        <v>17.6388</v>
      </c>
      <c r="AG127" s="2">
        <v>28.855899999999998</v>
      </c>
      <c r="AH127" s="2">
        <v>21.851099999999999</v>
      </c>
      <c r="AI127" s="2">
        <v>26.794599999999999</v>
      </c>
      <c r="AJ127" s="2">
        <v>58.552999999999997</v>
      </c>
      <c r="AK127" s="2">
        <v>30.015499999999999</v>
      </c>
    </row>
    <row r="128" spans="2:37">
      <c r="B128" s="128">
        <v>122</v>
      </c>
      <c r="C128" s="2">
        <f t="shared" si="1"/>
        <v>12.2</v>
      </c>
      <c r="D128" s="2">
        <v>59.781999999999996</v>
      </c>
      <c r="E128" s="2">
        <v>22.119</v>
      </c>
      <c r="F128" s="2">
        <v>53.028399999999998</v>
      </c>
      <c r="G128" s="2">
        <v>37.969099999999997</v>
      </c>
      <c r="H128" s="2">
        <v>37.1768</v>
      </c>
      <c r="I128" s="2">
        <v>39.8889</v>
      </c>
      <c r="J128" s="2">
        <v>33.789000000000001</v>
      </c>
      <c r="L128" s="2">
        <v>18.438500000000001</v>
      </c>
      <c r="M128" s="2">
        <v>10.4406</v>
      </c>
      <c r="N128" s="2">
        <v>23.026499999999999</v>
      </c>
      <c r="O128" s="2">
        <v>24.442699999999999</v>
      </c>
      <c r="P128" s="2">
        <v>11.001300000000001</v>
      </c>
      <c r="Q128" s="2">
        <v>9.1001999999999992</v>
      </c>
      <c r="R128" s="2"/>
      <c r="S128" s="2">
        <v>7.5814000000000004</v>
      </c>
      <c r="T128" s="2">
        <v>6.1696999999999997</v>
      </c>
      <c r="U128" s="2">
        <v>13.074999999999999</v>
      </c>
      <c r="V128" s="2"/>
      <c r="W128" s="2">
        <v>24.0595</v>
      </c>
      <c r="X128" s="2">
        <v>6.0209999999999999</v>
      </c>
      <c r="Z128" s="2">
        <v>10.4114</v>
      </c>
      <c r="AA128" s="2">
        <v>15.999000000000001</v>
      </c>
      <c r="AB128" s="2">
        <v>4.4969999999999999</v>
      </c>
      <c r="AC128" s="2">
        <v>93.683199999999999</v>
      </c>
      <c r="AD128" s="2">
        <v>18.339099999999998</v>
      </c>
      <c r="AE128" s="2">
        <v>15.999000000000001</v>
      </c>
      <c r="AG128" s="2">
        <v>29.558599999999998</v>
      </c>
      <c r="AH128" s="2">
        <v>21.971599999999999</v>
      </c>
      <c r="AI128" s="2">
        <v>27.317799999999998</v>
      </c>
      <c r="AJ128" s="2">
        <v>51.326999999999998</v>
      </c>
      <c r="AK128" s="2">
        <v>27.550799999999999</v>
      </c>
    </row>
    <row r="129" spans="2:37">
      <c r="B129" s="128">
        <v>123</v>
      </c>
      <c r="C129" s="2">
        <f t="shared" si="1"/>
        <v>12.3</v>
      </c>
      <c r="D129" s="2">
        <v>71.385000000000005</v>
      </c>
      <c r="E129" s="2">
        <v>46.189</v>
      </c>
      <c r="F129" s="2">
        <v>39.113999999999997</v>
      </c>
      <c r="G129" s="2">
        <v>37.9938</v>
      </c>
      <c r="H129" s="2">
        <v>36.080800000000004</v>
      </c>
      <c r="I129" s="2">
        <v>39.707099999999997</v>
      </c>
      <c r="J129" s="2">
        <v>34.091099999999997</v>
      </c>
      <c r="L129" s="2">
        <v>25.1937</v>
      </c>
      <c r="M129" s="2">
        <v>5.2221000000000002</v>
      </c>
      <c r="N129" s="2">
        <v>20.4206</v>
      </c>
      <c r="O129" s="2">
        <v>17.709299999999999</v>
      </c>
      <c r="P129" s="2">
        <v>7.6773999999999996</v>
      </c>
      <c r="Q129" s="2">
        <v>7.4260000000000002</v>
      </c>
      <c r="R129" s="2"/>
      <c r="S129" s="2">
        <v>10.1953</v>
      </c>
      <c r="T129" s="2">
        <v>7.1272000000000002</v>
      </c>
      <c r="U129" s="2">
        <v>14.4132</v>
      </c>
      <c r="V129" s="2"/>
      <c r="W129" s="2">
        <v>29.427299999999999</v>
      </c>
      <c r="X129" s="2">
        <v>10.144500000000001</v>
      </c>
      <c r="Z129" s="2">
        <v>11.2212</v>
      </c>
      <c r="AA129" s="2">
        <v>24.317299999999999</v>
      </c>
      <c r="AB129" s="2">
        <v>11.071</v>
      </c>
      <c r="AC129" s="2">
        <v>79.571799999999996</v>
      </c>
      <c r="AD129" s="2">
        <v>26.467400000000001</v>
      </c>
      <c r="AE129" s="2">
        <v>24.317299999999999</v>
      </c>
      <c r="AG129" s="2">
        <v>29.924900000000001</v>
      </c>
      <c r="AH129" s="2">
        <v>22.067399999999999</v>
      </c>
      <c r="AI129" s="2">
        <v>27.065899999999999</v>
      </c>
      <c r="AJ129" s="2">
        <v>41.613</v>
      </c>
      <c r="AK129" s="2">
        <v>29.576799999999999</v>
      </c>
    </row>
    <row r="130" spans="2:37">
      <c r="B130" s="128">
        <v>124</v>
      </c>
      <c r="C130" s="2">
        <f t="shared" si="1"/>
        <v>12.4</v>
      </c>
      <c r="D130" s="2">
        <v>63.418999999999997</v>
      </c>
      <c r="E130" s="2">
        <v>108.146</v>
      </c>
      <c r="F130" s="2">
        <v>59.780500000000004</v>
      </c>
      <c r="G130" s="2">
        <v>38.407400000000003</v>
      </c>
      <c r="H130" s="2">
        <v>34.8889</v>
      </c>
      <c r="I130" s="2">
        <v>40.020200000000003</v>
      </c>
      <c r="J130" s="2">
        <v>35.309399999999997</v>
      </c>
      <c r="L130" s="2">
        <v>27.009</v>
      </c>
      <c r="M130" s="2">
        <v>16.094799999999999</v>
      </c>
      <c r="N130" s="2">
        <v>14.2857</v>
      </c>
      <c r="O130" s="2">
        <v>14.2613</v>
      </c>
      <c r="P130" s="2">
        <v>2.4426000000000001</v>
      </c>
      <c r="Q130" s="2">
        <v>12.258599999999999</v>
      </c>
      <c r="R130" s="2"/>
      <c r="S130" s="2">
        <v>8.5275999999999996</v>
      </c>
      <c r="T130" s="2">
        <v>10.423999999999999</v>
      </c>
      <c r="U130" s="2">
        <v>21.213999999999999</v>
      </c>
      <c r="V130" s="2"/>
      <c r="W130" s="2">
        <v>39.829700000000003</v>
      </c>
      <c r="X130" s="2">
        <v>17</v>
      </c>
      <c r="Z130" s="2">
        <v>9.2094000000000005</v>
      </c>
      <c r="AA130" s="2">
        <v>34.532899999999998</v>
      </c>
      <c r="AB130" s="2">
        <v>11.991099999999999</v>
      </c>
      <c r="AC130" s="2">
        <v>72.236999999999995</v>
      </c>
      <c r="AD130" s="2">
        <v>23.5824</v>
      </c>
      <c r="AE130" s="2">
        <v>34.532899999999998</v>
      </c>
      <c r="AG130" s="2">
        <v>29.972999999999999</v>
      </c>
      <c r="AH130" s="2">
        <v>21.992899999999999</v>
      </c>
      <c r="AI130" s="2">
        <v>27.379799999999999</v>
      </c>
      <c r="AJ130" s="2">
        <v>63.109000000000002</v>
      </c>
      <c r="AK130" s="2">
        <v>30.286300000000001</v>
      </c>
    </row>
    <row r="131" spans="2:37">
      <c r="B131" s="128">
        <v>125</v>
      </c>
      <c r="C131" s="2">
        <f t="shared" si="1"/>
        <v>12.5</v>
      </c>
      <c r="D131" s="2">
        <v>55.283999999999999</v>
      </c>
      <c r="E131" s="2">
        <v>94.68</v>
      </c>
      <c r="F131" s="2">
        <v>56.601300000000002</v>
      </c>
      <c r="G131" s="2">
        <v>39.080199999999998</v>
      </c>
      <c r="H131" s="2">
        <v>38.459600000000002</v>
      </c>
      <c r="I131" s="2">
        <v>40.373699999999999</v>
      </c>
      <c r="J131" s="2">
        <v>34.7194</v>
      </c>
      <c r="L131" s="2">
        <v>21.928799999999999</v>
      </c>
      <c r="M131" s="2">
        <v>18.877700000000001</v>
      </c>
      <c r="N131" s="2">
        <v>18.731000000000002</v>
      </c>
      <c r="O131" s="2">
        <v>12.333299999999999</v>
      </c>
      <c r="P131" s="2">
        <v>2.4300000000000002</v>
      </c>
      <c r="Q131" s="2">
        <v>17.854099999999999</v>
      </c>
      <c r="R131" s="2"/>
      <c r="S131" s="2">
        <v>9.8968000000000007</v>
      </c>
      <c r="T131" s="2">
        <v>10.7347</v>
      </c>
      <c r="U131" s="2">
        <v>14.256</v>
      </c>
      <c r="V131" s="2"/>
      <c r="W131" s="2">
        <v>52.900100000000002</v>
      </c>
      <c r="X131" s="2">
        <v>12.1351</v>
      </c>
      <c r="Z131" s="2">
        <v>10.328099999999999</v>
      </c>
      <c r="AA131" s="2">
        <v>31.396999999999998</v>
      </c>
      <c r="AB131" s="2">
        <v>9.2781000000000002</v>
      </c>
      <c r="AC131" s="2">
        <v>82.367199999999997</v>
      </c>
      <c r="AD131" s="2">
        <v>24.919499999999999</v>
      </c>
      <c r="AE131" s="2">
        <v>31.396999999999998</v>
      </c>
      <c r="AG131" s="2">
        <v>30.567599999999999</v>
      </c>
      <c r="AH131" s="2">
        <v>21.6099</v>
      </c>
      <c r="AI131" s="2">
        <v>27.934100000000001</v>
      </c>
      <c r="AJ131" s="2">
        <v>65.816000000000003</v>
      </c>
      <c r="AK131" s="2">
        <v>29.466000000000001</v>
      </c>
    </row>
    <row r="132" spans="2:37">
      <c r="B132" s="128">
        <v>126</v>
      </c>
      <c r="C132" s="2">
        <f t="shared" si="1"/>
        <v>12.6</v>
      </c>
      <c r="D132" s="2">
        <v>32.152999999999999</v>
      </c>
      <c r="E132" s="2">
        <v>82.313000000000002</v>
      </c>
      <c r="F132" s="2">
        <v>80.032600000000002</v>
      </c>
      <c r="G132" s="2">
        <v>39.592599999999997</v>
      </c>
      <c r="H132" s="2">
        <v>38.343400000000003</v>
      </c>
      <c r="I132" s="2">
        <v>40.555599999999998</v>
      </c>
      <c r="J132" s="2">
        <v>35.014400000000002</v>
      </c>
      <c r="L132" s="2">
        <v>17.878699999999998</v>
      </c>
      <c r="M132" s="2">
        <v>15.8454</v>
      </c>
      <c r="N132" s="2">
        <v>28.333300000000001</v>
      </c>
      <c r="O132" s="2"/>
      <c r="P132" s="2">
        <v>5.9660000000000002</v>
      </c>
      <c r="Q132" s="2">
        <v>16.261900000000001</v>
      </c>
      <c r="R132" s="2"/>
      <c r="S132" s="2">
        <v>14.008800000000001</v>
      </c>
      <c r="T132" s="2">
        <v>5.7895000000000003</v>
      </c>
      <c r="U132" s="2">
        <v>9.3526000000000007</v>
      </c>
      <c r="V132" s="2"/>
      <c r="W132" s="2">
        <v>49.475900000000003</v>
      </c>
      <c r="X132" s="2">
        <v>8.0564999999999998</v>
      </c>
      <c r="Z132" s="2">
        <v>8.6433</v>
      </c>
      <c r="AA132" s="2">
        <v>21.2714</v>
      </c>
      <c r="AB132" s="2">
        <v>8.6262000000000008</v>
      </c>
      <c r="AC132" s="2">
        <v>93.855999999999995</v>
      </c>
      <c r="AD132" s="2">
        <v>33.047899999999998</v>
      </c>
      <c r="AE132" s="2">
        <v>21.2714</v>
      </c>
      <c r="AG132" s="2">
        <v>31.252300000000002</v>
      </c>
      <c r="AH132" s="2">
        <v>21.209199999999999</v>
      </c>
      <c r="AI132" s="2">
        <v>28.767399999999999</v>
      </c>
      <c r="AJ132" s="2">
        <v>76.679000000000002</v>
      </c>
      <c r="AK132" s="2">
        <v>31.2012</v>
      </c>
    </row>
    <row r="133" spans="2:37">
      <c r="B133" s="128">
        <v>127</v>
      </c>
      <c r="C133" s="2">
        <f t="shared" si="1"/>
        <v>12.7</v>
      </c>
      <c r="D133" s="2">
        <v>36.762</v>
      </c>
      <c r="E133" s="2">
        <v>80.316999999999993</v>
      </c>
      <c r="F133" s="2">
        <v>35.883099999999999</v>
      </c>
      <c r="G133" s="2">
        <v>40.253100000000003</v>
      </c>
      <c r="H133" s="2">
        <v>39.020200000000003</v>
      </c>
      <c r="I133" s="2">
        <v>40.757599999999996</v>
      </c>
      <c r="J133" s="2">
        <v>36</v>
      </c>
      <c r="L133" s="2">
        <v>20.870699999999999</v>
      </c>
      <c r="M133" s="2">
        <v>20.333300000000001</v>
      </c>
      <c r="N133" s="2"/>
      <c r="O133" s="2"/>
      <c r="P133" s="2">
        <v>17.990600000000001</v>
      </c>
      <c r="Q133" s="2">
        <v>19.5075</v>
      </c>
      <c r="R133" s="2"/>
      <c r="S133" s="2">
        <v>9.7627000000000006</v>
      </c>
      <c r="T133" s="2">
        <v>12.1571</v>
      </c>
      <c r="U133" s="2">
        <v>6.8369999999999997</v>
      </c>
      <c r="V133" s="2"/>
      <c r="W133" s="2">
        <v>38.311700000000002</v>
      </c>
      <c r="X133" s="2">
        <v>10.661099999999999</v>
      </c>
      <c r="Z133" s="2">
        <v>3.0451999999999999</v>
      </c>
      <c r="AA133" s="2">
        <v>15.970800000000001</v>
      </c>
      <c r="AB133" s="2">
        <v>11.7751</v>
      </c>
      <c r="AC133" s="2">
        <v>93.864599999999996</v>
      </c>
      <c r="AD133" s="2">
        <v>27.635999999999999</v>
      </c>
      <c r="AE133" s="2">
        <v>15.970800000000001</v>
      </c>
      <c r="AG133" s="2">
        <v>31.753799999999998</v>
      </c>
      <c r="AH133" s="2">
        <v>20.950399999999998</v>
      </c>
      <c r="AI133" s="2">
        <v>29.069800000000001</v>
      </c>
      <c r="AJ133" s="2">
        <v>79.936000000000007</v>
      </c>
      <c r="AK133" s="2">
        <v>29.25</v>
      </c>
    </row>
    <row r="134" spans="2:37">
      <c r="B134" s="128">
        <v>128</v>
      </c>
      <c r="C134" s="2">
        <f t="shared" si="1"/>
        <v>12.8</v>
      </c>
      <c r="D134" s="2">
        <v>34.697000000000003</v>
      </c>
      <c r="E134" s="2">
        <v>68</v>
      </c>
      <c r="F134" s="2">
        <v>35.814500000000002</v>
      </c>
      <c r="G134" s="2">
        <v>40.857999999999997</v>
      </c>
      <c r="H134" s="2">
        <v>40.742400000000004</v>
      </c>
      <c r="I134" s="2">
        <v>40.848500000000001</v>
      </c>
      <c r="J134" s="2">
        <v>35.968800000000002</v>
      </c>
      <c r="L134" s="2">
        <v>24.604299999999999</v>
      </c>
      <c r="M134" s="2"/>
      <c r="N134" s="2"/>
      <c r="O134" s="2"/>
      <c r="P134" s="2">
        <v>21.545200000000001</v>
      </c>
      <c r="Q134" s="2">
        <v>20.0486</v>
      </c>
      <c r="R134" s="2"/>
      <c r="S134" s="2">
        <v>9.1283999999999992</v>
      </c>
      <c r="T134" s="2">
        <v>8.6933000000000007</v>
      </c>
      <c r="U134" s="2">
        <v>8.3112999999999992</v>
      </c>
      <c r="V134" s="2"/>
      <c r="W134" s="2">
        <v>59.950499999999998</v>
      </c>
      <c r="X134" s="2">
        <v>8.4192</v>
      </c>
      <c r="Z134" s="2">
        <v>2.8805999999999998</v>
      </c>
      <c r="AA134" s="2">
        <v>15.04</v>
      </c>
      <c r="AB134" s="2">
        <v>13.1982</v>
      </c>
      <c r="AC134" s="2">
        <v>94.781899999999993</v>
      </c>
      <c r="AD134" s="2">
        <v>23.379300000000001</v>
      </c>
      <c r="AE134" s="2">
        <v>15.04</v>
      </c>
      <c r="AG134" s="2">
        <v>31.465499999999999</v>
      </c>
      <c r="AH134" s="2">
        <v>20.709199999999999</v>
      </c>
      <c r="AI134" s="2">
        <v>29.9419</v>
      </c>
      <c r="AJ134" s="2">
        <v>94.525999999999996</v>
      </c>
      <c r="AK134" s="2">
        <v>25.351099999999999</v>
      </c>
    </row>
    <row r="135" spans="2:37">
      <c r="B135" s="128">
        <v>129</v>
      </c>
      <c r="C135" s="2">
        <f t="shared" ref="C135:C198" si="2">B135/10</f>
        <v>12.9</v>
      </c>
      <c r="D135" s="2">
        <v>56.051000000000002</v>
      </c>
      <c r="E135" s="2"/>
      <c r="F135" s="2">
        <v>43.919499999999999</v>
      </c>
      <c r="G135" s="2">
        <v>41.172800000000002</v>
      </c>
      <c r="H135" s="2">
        <v>43.848500000000001</v>
      </c>
      <c r="I135" s="2">
        <v>41.868699999999997</v>
      </c>
      <c r="J135" s="2">
        <v>34.728999999999999</v>
      </c>
      <c r="L135" s="2">
        <v>16.767099999999999</v>
      </c>
      <c r="M135" s="2"/>
      <c r="N135" s="2"/>
      <c r="O135" s="2"/>
      <c r="P135" s="2">
        <v>13.9008</v>
      </c>
      <c r="Q135" s="2">
        <v>21.674700000000001</v>
      </c>
      <c r="R135" s="2"/>
      <c r="S135" s="2">
        <v>14.2539</v>
      </c>
      <c r="T135" s="2">
        <v>5.4071999999999996</v>
      </c>
      <c r="U135" s="2">
        <v>15.490399999999999</v>
      </c>
      <c r="V135" s="2"/>
      <c r="W135" s="2">
        <v>86.050299999999993</v>
      </c>
      <c r="X135" s="2">
        <v>8.5292999999999992</v>
      </c>
      <c r="Z135" s="2">
        <v>6.0603999999999996</v>
      </c>
      <c r="AA135" s="2">
        <v>14.6023</v>
      </c>
      <c r="AB135" s="2">
        <v>9.6667000000000005</v>
      </c>
      <c r="AC135" s="2">
        <v>95.283000000000001</v>
      </c>
      <c r="AD135" s="2">
        <v>21.1341</v>
      </c>
      <c r="AE135" s="2">
        <v>14.6023</v>
      </c>
      <c r="AG135" s="2">
        <v>31.009</v>
      </c>
      <c r="AH135" s="2">
        <v>20.404299999999999</v>
      </c>
      <c r="AI135" s="2">
        <v>30.573599999999999</v>
      </c>
      <c r="AJ135" s="2">
        <v>100.41800000000001</v>
      </c>
      <c r="AK135" s="2">
        <v>25.063700000000001</v>
      </c>
    </row>
    <row r="136" spans="2:37">
      <c r="B136" s="128">
        <v>130</v>
      </c>
      <c r="C136" s="2">
        <f t="shared" si="2"/>
        <v>13</v>
      </c>
      <c r="D136" s="2">
        <v>65.808999999999997</v>
      </c>
      <c r="E136" s="2"/>
      <c r="F136" s="2">
        <v>39.2592</v>
      </c>
      <c r="G136" s="2">
        <v>41.030900000000003</v>
      </c>
      <c r="H136" s="2">
        <v>41.267699999999998</v>
      </c>
      <c r="I136" s="2">
        <v>41.833300000000001</v>
      </c>
      <c r="J136" s="2">
        <v>33.714599999999997</v>
      </c>
      <c r="L136" s="2">
        <v>12.504200000000001</v>
      </c>
      <c r="M136" s="2"/>
      <c r="N136" s="2"/>
      <c r="O136" s="2"/>
      <c r="P136" s="2">
        <v>11.3805</v>
      </c>
      <c r="Q136" s="2">
        <v>23.9161</v>
      </c>
      <c r="R136" s="2"/>
      <c r="S136" s="2">
        <v>14.248799999999999</v>
      </c>
      <c r="T136" s="2">
        <v>6.4880000000000004</v>
      </c>
      <c r="U136" s="2">
        <v>18.8904</v>
      </c>
      <c r="V136" s="2"/>
      <c r="W136" s="2">
        <v>83.8142</v>
      </c>
      <c r="X136" s="2">
        <v>18.919899999999998</v>
      </c>
      <c r="Z136" s="2">
        <v>4.4968000000000004</v>
      </c>
      <c r="AA136" s="2">
        <v>16.652999999999999</v>
      </c>
      <c r="AB136" s="2">
        <v>8.8697999999999997</v>
      </c>
      <c r="AC136" s="2">
        <v>95.8</v>
      </c>
      <c r="AD136" s="2">
        <v>21.609200000000001</v>
      </c>
      <c r="AE136" s="2">
        <v>16.652999999999999</v>
      </c>
      <c r="AG136" s="2">
        <v>31.351400000000002</v>
      </c>
      <c r="AH136" s="2">
        <v>20.5213</v>
      </c>
      <c r="AI136" s="2">
        <v>30.879799999999999</v>
      </c>
      <c r="AJ136" s="2">
        <v>78.555999999999997</v>
      </c>
      <c r="AK136" s="2">
        <v>24.354900000000001</v>
      </c>
    </row>
    <row r="137" spans="2:37">
      <c r="B137" s="128">
        <v>131</v>
      </c>
      <c r="C137" s="2">
        <f t="shared" si="2"/>
        <v>13.1</v>
      </c>
      <c r="D137" s="2">
        <v>78.415999999999997</v>
      </c>
      <c r="E137" s="2"/>
      <c r="F137" s="2">
        <v>37.532200000000003</v>
      </c>
      <c r="G137" s="2">
        <v>40.722200000000001</v>
      </c>
      <c r="H137" s="2">
        <v>42.0657</v>
      </c>
      <c r="I137" s="2">
        <v>43.171700000000001</v>
      </c>
      <c r="J137" s="2">
        <v>33.390900000000002</v>
      </c>
      <c r="L137" s="2">
        <v>11.912100000000001</v>
      </c>
      <c r="M137" s="2"/>
      <c r="N137" s="2"/>
      <c r="O137" s="2"/>
      <c r="P137" s="2">
        <v>9.6996000000000002</v>
      </c>
      <c r="Q137" s="2">
        <v>28.1599</v>
      </c>
      <c r="R137" s="2"/>
      <c r="S137" s="2">
        <v>15.017899999999999</v>
      </c>
      <c r="T137" s="2">
        <v>10.3871</v>
      </c>
      <c r="U137" s="2">
        <v>18.4039</v>
      </c>
      <c r="V137" s="2"/>
      <c r="W137" s="2">
        <v>67.007499999999993</v>
      </c>
      <c r="X137" s="2">
        <v>37.0901</v>
      </c>
      <c r="Z137" s="2">
        <v>2.5686</v>
      </c>
      <c r="AA137" s="2">
        <v>20.671299999999999</v>
      </c>
      <c r="AB137" s="2">
        <v>14.6174</v>
      </c>
      <c r="AC137" s="2">
        <v>94.991699999999994</v>
      </c>
      <c r="AD137" s="2">
        <v>30.183900000000001</v>
      </c>
      <c r="AE137" s="2">
        <v>20.671299999999999</v>
      </c>
      <c r="AG137" s="2">
        <v>32.276299999999999</v>
      </c>
      <c r="AH137" s="2">
        <v>20.680900000000001</v>
      </c>
      <c r="AI137" s="2">
        <v>29.612400000000001</v>
      </c>
      <c r="AJ137" s="2">
        <v>51.014000000000003</v>
      </c>
      <c r="AK137" s="2">
        <v>27.197099999999999</v>
      </c>
    </row>
    <row r="138" spans="2:37">
      <c r="B138" s="128">
        <v>132</v>
      </c>
      <c r="C138" s="2">
        <f t="shared" si="2"/>
        <v>13.2</v>
      </c>
      <c r="D138" s="2">
        <v>114.024</v>
      </c>
      <c r="E138" s="2"/>
      <c r="F138" s="2">
        <v>28.974900000000002</v>
      </c>
      <c r="G138" s="2">
        <v>40.746899999999997</v>
      </c>
      <c r="H138" s="2">
        <v>41.989899999999999</v>
      </c>
      <c r="I138" s="2">
        <v>43.4343</v>
      </c>
      <c r="J138" s="2">
        <v>32.868099999999998</v>
      </c>
      <c r="L138" s="2">
        <v>14.182700000000001</v>
      </c>
      <c r="M138" s="2"/>
      <c r="N138" s="2"/>
      <c r="O138" s="2"/>
      <c r="P138" s="2">
        <v>15.835900000000001</v>
      </c>
      <c r="Q138" s="2">
        <v>24.900300000000001</v>
      </c>
      <c r="R138" s="2"/>
      <c r="S138" s="2">
        <v>12.5703</v>
      </c>
      <c r="T138" s="2">
        <v>16.389500000000002</v>
      </c>
      <c r="U138" s="2">
        <v>15.666700000000001</v>
      </c>
      <c r="V138" s="2"/>
      <c r="W138" s="2">
        <v>53.384999999999998</v>
      </c>
      <c r="X138" s="2">
        <v>31.662500000000001</v>
      </c>
      <c r="Z138" s="2">
        <v>7.4881000000000002</v>
      </c>
      <c r="AA138" s="2">
        <v>24.244499999999999</v>
      </c>
      <c r="AB138" s="2">
        <v>14.0631</v>
      </c>
      <c r="AC138" s="2">
        <v>99.966999999999999</v>
      </c>
      <c r="AD138" s="2">
        <v>30.396599999999999</v>
      </c>
      <c r="AE138" s="2">
        <v>24.244499999999999</v>
      </c>
      <c r="AG138" s="2">
        <v>33.054099999999998</v>
      </c>
      <c r="AH138" s="2">
        <v>20.8582</v>
      </c>
      <c r="AI138" s="2">
        <v>29.422499999999999</v>
      </c>
      <c r="AJ138" s="2">
        <v>43.83</v>
      </c>
      <c r="AK138" s="2">
        <v>26.428000000000001</v>
      </c>
    </row>
    <row r="139" spans="2:37">
      <c r="B139" s="128">
        <v>133</v>
      </c>
      <c r="C139" s="2">
        <f t="shared" si="2"/>
        <v>13.3</v>
      </c>
      <c r="D139" s="2">
        <v>116.29</v>
      </c>
      <c r="E139" s="2"/>
      <c r="F139" s="2">
        <v>33.229999999999997</v>
      </c>
      <c r="G139" s="2">
        <v>41.061700000000002</v>
      </c>
      <c r="H139" s="2">
        <v>43.616199999999999</v>
      </c>
      <c r="I139" s="2">
        <v>43.843400000000003</v>
      </c>
      <c r="J139" s="2">
        <v>32.6571</v>
      </c>
      <c r="L139" s="2">
        <v>14.1501</v>
      </c>
      <c r="M139" s="2"/>
      <c r="N139" s="2"/>
      <c r="O139" s="2"/>
      <c r="P139" s="2">
        <v>19.870799999999999</v>
      </c>
      <c r="Q139" s="2">
        <v>21.566800000000001</v>
      </c>
      <c r="R139" s="2"/>
      <c r="S139" s="2">
        <v>7.2914000000000003</v>
      </c>
      <c r="T139" s="2">
        <v>14.1112</v>
      </c>
      <c r="U139" s="2"/>
      <c r="V139" s="2"/>
      <c r="W139" s="2">
        <v>49.979300000000002</v>
      </c>
      <c r="X139" s="2">
        <v>16.9834</v>
      </c>
      <c r="Z139" s="2">
        <v>12.196199999999999</v>
      </c>
      <c r="AA139" s="2">
        <v>16.177700000000002</v>
      </c>
      <c r="AB139" s="2">
        <v>7.5227000000000004</v>
      </c>
      <c r="AC139" s="2">
        <v>89.025000000000006</v>
      </c>
      <c r="AD139" s="2">
        <v>25.846699999999998</v>
      </c>
      <c r="AE139" s="2">
        <v>16.177700000000002</v>
      </c>
      <c r="AG139" s="2">
        <v>32.933900000000001</v>
      </c>
      <c r="AH139" s="2">
        <v>20.730499999999999</v>
      </c>
      <c r="AI139" s="2">
        <v>30.054300000000001</v>
      </c>
      <c r="AJ139" s="2">
        <v>31.370999999999999</v>
      </c>
      <c r="AK139" s="2">
        <v>33.637300000000003</v>
      </c>
    </row>
    <row r="140" spans="2:37">
      <c r="B140" s="128">
        <v>134</v>
      </c>
      <c r="C140" s="2">
        <f t="shared" si="2"/>
        <v>13.4</v>
      </c>
      <c r="D140" s="2">
        <v>98.893000000000001</v>
      </c>
      <c r="E140" s="2"/>
      <c r="F140" s="2">
        <v>32.084499999999998</v>
      </c>
      <c r="G140" s="2">
        <v>40.845700000000001</v>
      </c>
      <c r="H140" s="2">
        <v>42.040399999999998</v>
      </c>
      <c r="I140" s="2">
        <v>44.368699999999997</v>
      </c>
      <c r="J140" s="2">
        <v>32.767400000000002</v>
      </c>
      <c r="L140" s="2">
        <v>10.6477</v>
      </c>
      <c r="M140" s="2"/>
      <c r="N140" s="2"/>
      <c r="O140" s="2"/>
      <c r="P140" s="2">
        <v>18.108799999999999</v>
      </c>
      <c r="Q140" s="2">
        <v>25</v>
      </c>
      <c r="R140" s="2"/>
      <c r="S140" s="2">
        <v>13.2974</v>
      </c>
      <c r="T140" s="2">
        <v>12.7682</v>
      </c>
      <c r="U140" s="2"/>
      <c r="V140" s="2"/>
      <c r="W140" s="2">
        <v>40.899299999999997</v>
      </c>
      <c r="X140" s="2">
        <v>18.746400000000001</v>
      </c>
      <c r="Z140" s="2">
        <v>11.27</v>
      </c>
      <c r="AA140" s="2">
        <v>14.177199999999999</v>
      </c>
      <c r="AB140" s="2">
        <v>8.93</v>
      </c>
      <c r="AC140" s="2">
        <v>54.128300000000003</v>
      </c>
      <c r="AD140" s="2">
        <v>23.1264</v>
      </c>
      <c r="AE140" s="2">
        <v>14.177199999999999</v>
      </c>
      <c r="AG140" s="2">
        <v>31.9069</v>
      </c>
      <c r="AH140" s="2">
        <v>20.124099999999999</v>
      </c>
      <c r="AI140" s="2">
        <v>30.759699999999999</v>
      </c>
      <c r="AJ140" s="2">
        <v>21.917000000000002</v>
      </c>
      <c r="AK140" s="2">
        <v>35.9833</v>
      </c>
    </row>
    <row r="141" spans="2:37">
      <c r="B141" s="128">
        <v>135</v>
      </c>
      <c r="C141" s="2">
        <f t="shared" si="2"/>
        <v>13.5</v>
      </c>
      <c r="D141" s="2">
        <v>101.765</v>
      </c>
      <c r="E141" s="2"/>
      <c r="F141" s="2">
        <v>46.777200000000001</v>
      </c>
      <c r="G141" s="2">
        <v>40.067900000000002</v>
      </c>
      <c r="H141" s="2">
        <v>43.585900000000002</v>
      </c>
      <c r="I141" s="2">
        <v>43.782800000000002</v>
      </c>
      <c r="J141" s="2">
        <v>33.069499999999998</v>
      </c>
      <c r="L141" s="2">
        <v>7.2586000000000004</v>
      </c>
      <c r="M141" s="2"/>
      <c r="N141" s="2"/>
      <c r="O141" s="2"/>
      <c r="P141" s="2">
        <v>18.235399999999998</v>
      </c>
      <c r="Q141" s="2"/>
      <c r="R141" s="2"/>
      <c r="S141" s="2">
        <v>23.7164</v>
      </c>
      <c r="T141" s="2">
        <v>13.758699999999999</v>
      </c>
      <c r="U141" s="2"/>
      <c r="V141" s="2"/>
      <c r="W141" s="2">
        <v>28.008299999999998</v>
      </c>
      <c r="X141" s="2">
        <v>28.678599999999999</v>
      </c>
      <c r="Z141" s="2">
        <v>10.454499999999999</v>
      </c>
      <c r="AA141" s="2">
        <v>22.716100000000001</v>
      </c>
      <c r="AB141" s="2">
        <v>18.049299999999999</v>
      </c>
      <c r="AC141" s="2">
        <v>57.928199999999997</v>
      </c>
      <c r="AD141" s="2">
        <v>17.720300000000002</v>
      </c>
      <c r="AE141" s="2">
        <v>22.716100000000001</v>
      </c>
      <c r="AG141" s="2">
        <v>31.054099999999998</v>
      </c>
      <c r="AH141" s="2">
        <v>19.741099999999999</v>
      </c>
      <c r="AI141" s="2">
        <v>31.232600000000001</v>
      </c>
      <c r="AJ141" s="2">
        <v>26.724</v>
      </c>
      <c r="AK141" s="2">
        <v>31.3184</v>
      </c>
    </row>
    <row r="142" spans="2:37">
      <c r="B142" s="128">
        <v>136</v>
      </c>
      <c r="C142" s="2">
        <f t="shared" si="2"/>
        <v>13.6</v>
      </c>
      <c r="D142" s="2">
        <v>107.86199999999999</v>
      </c>
      <c r="E142" s="2"/>
      <c r="F142" s="2">
        <v>44.926600000000001</v>
      </c>
      <c r="G142" s="2">
        <v>39.679000000000002</v>
      </c>
      <c r="H142" s="2">
        <v>44.2879</v>
      </c>
      <c r="I142" s="2">
        <v>44.3232</v>
      </c>
      <c r="J142" s="2">
        <v>33.318899999999999</v>
      </c>
      <c r="L142" s="2">
        <v>7.7596999999999996</v>
      </c>
      <c r="M142" s="2"/>
      <c r="N142" s="2"/>
      <c r="O142" s="2"/>
      <c r="P142" s="2">
        <v>14.1021</v>
      </c>
      <c r="Q142" s="2"/>
      <c r="R142" s="2"/>
      <c r="S142" s="2">
        <v>18.7987</v>
      </c>
      <c r="T142" s="2">
        <v>15.606400000000001</v>
      </c>
      <c r="U142" s="2"/>
      <c r="V142" s="2"/>
      <c r="W142" s="2">
        <v>31.861699999999999</v>
      </c>
      <c r="X142" s="2">
        <v>31.088799999999999</v>
      </c>
      <c r="Z142" s="2">
        <v>13.091100000000001</v>
      </c>
      <c r="AA142" s="2">
        <v>26.6647</v>
      </c>
      <c r="AB142" s="2">
        <v>18.453600000000002</v>
      </c>
      <c r="AC142" s="2">
        <v>84.786299999999997</v>
      </c>
      <c r="AD142" s="2">
        <v>13.0824</v>
      </c>
      <c r="AE142" s="2">
        <v>26.6647</v>
      </c>
      <c r="AG142" s="2">
        <v>31.1952</v>
      </c>
      <c r="AH142" s="2">
        <v>19.241099999999999</v>
      </c>
      <c r="AI142" s="2">
        <v>31.434100000000001</v>
      </c>
      <c r="AJ142" s="2">
        <v>44.036000000000001</v>
      </c>
      <c r="AK142" s="2">
        <v>30.718499999999999</v>
      </c>
    </row>
    <row r="143" spans="2:37">
      <c r="B143" s="128">
        <v>137</v>
      </c>
      <c r="C143" s="2">
        <f t="shared" si="2"/>
        <v>13.7</v>
      </c>
      <c r="D143" s="2">
        <v>111.611</v>
      </c>
      <c r="E143" s="2"/>
      <c r="F143" s="2">
        <v>50.901400000000002</v>
      </c>
      <c r="G143" s="2">
        <v>39.364199999999997</v>
      </c>
      <c r="H143" s="2">
        <v>40.828299999999999</v>
      </c>
      <c r="I143" s="2">
        <v>43.8232</v>
      </c>
      <c r="J143" s="2">
        <v>34.678699999999999</v>
      </c>
      <c r="L143" s="2">
        <v>11.2668</v>
      </c>
      <c r="M143" s="2"/>
      <c r="N143" s="2"/>
      <c r="O143" s="2"/>
      <c r="P143" s="2">
        <v>9.2508999999999997</v>
      </c>
      <c r="Q143" s="2"/>
      <c r="R143" s="2"/>
      <c r="S143" s="2">
        <v>15.194800000000001</v>
      </c>
      <c r="T143" s="2">
        <v>19.564599999999999</v>
      </c>
      <c r="U143" s="2"/>
      <c r="V143" s="2"/>
      <c r="W143" s="2">
        <v>25.252099999999999</v>
      </c>
      <c r="X143" s="2">
        <v>33.038800000000002</v>
      </c>
      <c r="Z143" s="2">
        <v>13.8177</v>
      </c>
      <c r="AA143" s="2">
        <v>24.3338</v>
      </c>
      <c r="AB143" s="2">
        <v>10.8718</v>
      </c>
      <c r="AC143" s="2">
        <v>95.607900000000001</v>
      </c>
      <c r="AD143" s="2">
        <v>17.471299999999999</v>
      </c>
      <c r="AE143" s="2">
        <v>24.3338</v>
      </c>
      <c r="AG143" s="2">
        <v>31.759799999999998</v>
      </c>
      <c r="AH143" s="2">
        <v>18.9787</v>
      </c>
      <c r="AI143" s="2">
        <v>31.476700000000001</v>
      </c>
      <c r="AJ143" s="2">
        <v>49.881</v>
      </c>
      <c r="AK143" s="2">
        <v>25.731200000000001</v>
      </c>
    </row>
    <row r="144" spans="2:37">
      <c r="B144" s="128">
        <v>138</v>
      </c>
      <c r="C144" s="2">
        <f t="shared" si="2"/>
        <v>13.8</v>
      </c>
      <c r="D144" s="2">
        <v>114.376</v>
      </c>
      <c r="E144" s="2"/>
      <c r="F144" s="2">
        <v>68.612899999999996</v>
      </c>
      <c r="G144" s="2">
        <v>38.907400000000003</v>
      </c>
      <c r="H144" s="2">
        <v>41.060600000000001</v>
      </c>
      <c r="I144" s="2">
        <v>43.681800000000003</v>
      </c>
      <c r="J144" s="2">
        <v>34.716999999999999</v>
      </c>
      <c r="L144" s="2">
        <v>24.063099999999999</v>
      </c>
      <c r="M144" s="2"/>
      <c r="N144" s="2"/>
      <c r="O144" s="2"/>
      <c r="P144" s="2">
        <v>12.9076</v>
      </c>
      <c r="Q144" s="2"/>
      <c r="R144" s="2"/>
      <c r="S144" s="2">
        <v>9</v>
      </c>
      <c r="T144" s="2">
        <v>17.9331</v>
      </c>
      <c r="U144" s="2"/>
      <c r="V144" s="2"/>
      <c r="W144" s="2">
        <v>29.1585</v>
      </c>
      <c r="X144" s="2">
        <v>30.177199999999999</v>
      </c>
      <c r="Z144" s="2">
        <v>8.0196000000000005</v>
      </c>
      <c r="AA144" s="2">
        <v>17.808399999999999</v>
      </c>
      <c r="AB144" s="2">
        <v>8.4102999999999994</v>
      </c>
      <c r="AC144" s="2">
        <v>103.33329999999999</v>
      </c>
      <c r="AD144" s="2">
        <v>30.933</v>
      </c>
      <c r="AE144" s="2">
        <v>17.808399999999999</v>
      </c>
      <c r="AG144" s="2">
        <v>31.840800000000002</v>
      </c>
      <c r="AH144" s="2">
        <v>18.741099999999999</v>
      </c>
      <c r="AI144" s="2">
        <v>32.096899999999998</v>
      </c>
      <c r="AJ144" s="2">
        <v>26.780999999999999</v>
      </c>
      <c r="AK144" s="2">
        <v>29.768599999999999</v>
      </c>
    </row>
    <row r="145" spans="2:37">
      <c r="B145" s="128">
        <v>139</v>
      </c>
      <c r="C145" s="2">
        <f t="shared" si="2"/>
        <v>13.9</v>
      </c>
      <c r="D145" s="2">
        <v>100.514</v>
      </c>
      <c r="E145" s="2"/>
      <c r="F145" s="2">
        <v>79.647300000000001</v>
      </c>
      <c r="G145" s="2">
        <v>38.567900000000002</v>
      </c>
      <c r="H145" s="2">
        <v>41.186900000000001</v>
      </c>
      <c r="I145" s="2">
        <v>42.802999999999997</v>
      </c>
      <c r="J145" s="2">
        <v>34.858499999999999</v>
      </c>
      <c r="L145" s="2">
        <v>29</v>
      </c>
      <c r="M145" s="2"/>
      <c r="N145" s="2"/>
      <c r="O145" s="2"/>
      <c r="P145" s="2">
        <v>24.939800000000002</v>
      </c>
      <c r="Q145" s="2"/>
      <c r="R145" s="2"/>
      <c r="S145" s="2"/>
      <c r="T145" s="2">
        <v>16.940799999999999</v>
      </c>
      <c r="U145" s="2"/>
      <c r="V145" s="2"/>
      <c r="W145" s="2">
        <v>41.0777</v>
      </c>
      <c r="X145" s="2">
        <v>24.563800000000001</v>
      </c>
      <c r="Z145" s="2">
        <v>3.4921000000000002</v>
      </c>
      <c r="AA145" s="2">
        <v>12.786199999999999</v>
      </c>
      <c r="AB145" s="2">
        <v>11.8659</v>
      </c>
      <c r="AC145" s="2"/>
      <c r="AD145" s="2">
        <v>49.877400000000002</v>
      </c>
      <c r="AE145" s="2">
        <v>12.786199999999999</v>
      </c>
      <c r="AG145" s="2">
        <v>31.555599999999998</v>
      </c>
      <c r="AH145" s="2">
        <v>18.627700000000001</v>
      </c>
      <c r="AI145" s="2">
        <v>32.224800000000002</v>
      </c>
      <c r="AJ145" s="2">
        <v>18.318999999999999</v>
      </c>
      <c r="AK145" s="2">
        <v>31.533999999999999</v>
      </c>
    </row>
    <row r="146" spans="2:37">
      <c r="B146" s="128">
        <v>140</v>
      </c>
      <c r="C146" s="2">
        <f t="shared" si="2"/>
        <v>14</v>
      </c>
      <c r="D146" s="2">
        <v>83.364000000000004</v>
      </c>
      <c r="E146" s="2"/>
      <c r="F146" s="2">
        <v>68.134399999999999</v>
      </c>
      <c r="G146" s="2">
        <v>38.975299999999997</v>
      </c>
      <c r="H146" s="2">
        <v>40.121200000000002</v>
      </c>
      <c r="I146" s="2">
        <v>42.651499999999999</v>
      </c>
      <c r="J146" s="2">
        <v>34.338099999999997</v>
      </c>
      <c r="L146" s="2"/>
      <c r="M146" s="2"/>
      <c r="N146" s="2"/>
      <c r="O146" s="2"/>
      <c r="P146" s="2">
        <v>28.365400000000001</v>
      </c>
      <c r="Q146" s="2"/>
      <c r="R146" s="2"/>
      <c r="S146" s="2"/>
      <c r="T146" s="2">
        <v>18.267600000000002</v>
      </c>
      <c r="U146" s="2"/>
      <c r="V146" s="2"/>
      <c r="W146" s="2">
        <v>37.3932</v>
      </c>
      <c r="X146" s="2">
        <v>21.779199999999999</v>
      </c>
      <c r="Z146" s="2">
        <v>9.6401000000000003</v>
      </c>
      <c r="AA146" s="2">
        <v>23.324000000000002</v>
      </c>
      <c r="AB146" s="2">
        <v>16.883600000000001</v>
      </c>
      <c r="AC146" s="2"/>
      <c r="AD146" s="2">
        <v>54.695399999999999</v>
      </c>
      <c r="AE146" s="2">
        <v>23.324000000000002</v>
      </c>
      <c r="AG146" s="2">
        <v>31.222200000000001</v>
      </c>
      <c r="AH146" s="2">
        <v>18.507100000000001</v>
      </c>
      <c r="AI146" s="2">
        <v>30.8062</v>
      </c>
      <c r="AJ146" s="2">
        <v>20.149000000000001</v>
      </c>
      <c r="AK146" s="2">
        <v>33.6128</v>
      </c>
    </row>
    <row r="147" spans="2:37">
      <c r="B147" s="128">
        <v>141</v>
      </c>
      <c r="C147" s="2">
        <f t="shared" si="2"/>
        <v>14.1</v>
      </c>
      <c r="D147" s="2">
        <v>63.238999999999997</v>
      </c>
      <c r="E147" s="2"/>
      <c r="F147" s="2">
        <v>85.087400000000002</v>
      </c>
      <c r="G147" s="2">
        <v>39.2654</v>
      </c>
      <c r="H147" s="2">
        <v>38.777799999999999</v>
      </c>
      <c r="I147" s="2">
        <v>41.651499999999999</v>
      </c>
      <c r="J147" s="2">
        <v>33.350099999999998</v>
      </c>
      <c r="L147" s="2"/>
      <c r="M147" s="2"/>
      <c r="N147" s="2"/>
      <c r="O147" s="2"/>
      <c r="P147" s="2">
        <v>13.7501</v>
      </c>
      <c r="Q147" s="2"/>
      <c r="R147" s="2"/>
      <c r="S147" s="2"/>
      <c r="T147" s="2">
        <v>20.3828</v>
      </c>
      <c r="U147" s="2"/>
      <c r="V147" s="2"/>
      <c r="W147" s="2">
        <v>28.041599999999999</v>
      </c>
      <c r="X147" s="2">
        <v>17.485800000000001</v>
      </c>
      <c r="Z147" s="2">
        <v>13.8367</v>
      </c>
      <c r="AA147" s="2">
        <v>31.405100000000001</v>
      </c>
      <c r="AB147" s="2">
        <v>13.9527</v>
      </c>
      <c r="AC147" s="2"/>
      <c r="AD147" s="2">
        <v>42.605400000000003</v>
      </c>
      <c r="AE147" s="2">
        <v>31.405100000000001</v>
      </c>
      <c r="AG147" s="2">
        <v>30.8949</v>
      </c>
      <c r="AH147" s="2">
        <v>18.6312</v>
      </c>
      <c r="AI147" s="2">
        <v>30.860499999999998</v>
      </c>
      <c r="AJ147" s="2">
        <v>19.276</v>
      </c>
      <c r="AK147" s="2">
        <v>30.359400000000001</v>
      </c>
    </row>
    <row r="148" spans="2:37">
      <c r="B148" s="128">
        <v>142</v>
      </c>
      <c r="C148" s="2">
        <f t="shared" si="2"/>
        <v>14.2</v>
      </c>
      <c r="D148" s="2">
        <v>52.470999999999997</v>
      </c>
      <c r="E148" s="2"/>
      <c r="F148" s="2">
        <v>79.206400000000002</v>
      </c>
      <c r="G148" s="2">
        <v>38.913600000000002</v>
      </c>
      <c r="H148" s="2">
        <v>38.853499999999997</v>
      </c>
      <c r="I148" s="2">
        <v>41.035400000000003</v>
      </c>
      <c r="J148" s="2">
        <v>32.834499999999998</v>
      </c>
      <c r="L148" s="2"/>
      <c r="M148" s="2"/>
      <c r="N148" s="2"/>
      <c r="O148" s="2"/>
      <c r="P148" s="2">
        <v>11.8828</v>
      </c>
      <c r="Q148" s="2"/>
      <c r="R148" s="2"/>
      <c r="S148" s="2"/>
      <c r="T148" s="2">
        <v>20</v>
      </c>
      <c r="U148" s="2"/>
      <c r="V148" s="2"/>
      <c r="W148" s="2">
        <v>34.511699999999998</v>
      </c>
      <c r="X148" s="2">
        <v>27.227399999999999</v>
      </c>
      <c r="Z148" s="2">
        <v>12.9216</v>
      </c>
      <c r="AA148" s="2">
        <v>26.1343</v>
      </c>
      <c r="AB148" s="2">
        <v>20.166699999999999</v>
      </c>
      <c r="AC148" s="2"/>
      <c r="AD148" s="2">
        <v>22.8506</v>
      </c>
      <c r="AE148" s="2">
        <v>26.1343</v>
      </c>
      <c r="AG148" s="2">
        <v>30.786799999999999</v>
      </c>
      <c r="AH148" s="2">
        <v>18.638300000000001</v>
      </c>
      <c r="AI148" s="2">
        <v>32.430199999999999</v>
      </c>
      <c r="AJ148" s="2">
        <v>20.288</v>
      </c>
      <c r="AK148" s="2">
        <v>35.047199999999997</v>
      </c>
    </row>
    <row r="149" spans="2:37">
      <c r="B149" s="128">
        <v>143</v>
      </c>
      <c r="C149" s="2">
        <f t="shared" si="2"/>
        <v>14.3</v>
      </c>
      <c r="D149" s="2">
        <v>53.683</v>
      </c>
      <c r="E149" s="2"/>
      <c r="F149" s="2">
        <v>78.609800000000007</v>
      </c>
      <c r="G149" s="2">
        <v>38.395099999999999</v>
      </c>
      <c r="H149" s="2">
        <v>39.686900000000001</v>
      </c>
      <c r="I149" s="2">
        <v>39.8384</v>
      </c>
      <c r="J149" s="2">
        <v>31.9544</v>
      </c>
      <c r="L149" s="2"/>
      <c r="M149" s="2"/>
      <c r="N149" s="2"/>
      <c r="O149" s="2"/>
      <c r="P149" s="2">
        <v>16.185700000000001</v>
      </c>
      <c r="Q149" s="2"/>
      <c r="R149" s="2"/>
      <c r="S149" s="2"/>
      <c r="T149" s="2"/>
      <c r="U149" s="2"/>
      <c r="V149" s="2"/>
      <c r="W149" s="2">
        <v>44.250900000000001</v>
      </c>
      <c r="X149" s="2">
        <v>40.997199999999999</v>
      </c>
      <c r="Z149" s="2">
        <v>16.949000000000002</v>
      </c>
      <c r="AA149" s="2">
        <v>24.356200000000001</v>
      </c>
      <c r="AB149" s="2">
        <v>35.193300000000001</v>
      </c>
      <c r="AC149" s="2"/>
      <c r="AD149" s="2">
        <v>49.632199999999997</v>
      </c>
      <c r="AE149" s="2">
        <v>24.356200000000001</v>
      </c>
      <c r="AG149" s="2">
        <v>30.630600000000001</v>
      </c>
      <c r="AH149" s="2">
        <v>18.361699999999999</v>
      </c>
      <c r="AI149" s="2">
        <v>33.325600000000001</v>
      </c>
      <c r="AJ149" s="2">
        <v>20</v>
      </c>
      <c r="AK149" s="2">
        <v>31.5825</v>
      </c>
    </row>
    <row r="150" spans="2:37">
      <c r="B150" s="128">
        <v>144</v>
      </c>
      <c r="C150" s="2">
        <f t="shared" si="2"/>
        <v>14.4</v>
      </c>
      <c r="D150" s="2">
        <v>48.658999999999999</v>
      </c>
      <c r="E150" s="2"/>
      <c r="F150" s="2">
        <v>91.522800000000004</v>
      </c>
      <c r="G150" s="2">
        <v>37.098799999999997</v>
      </c>
      <c r="H150" s="2">
        <v>38.540399999999998</v>
      </c>
      <c r="I150" s="2">
        <v>39.2121</v>
      </c>
      <c r="J150" s="2">
        <v>31.633099999999999</v>
      </c>
      <c r="L150" s="2"/>
      <c r="M150" s="2"/>
      <c r="N150" s="2"/>
      <c r="O150" s="2"/>
      <c r="P150" s="2">
        <v>21.008700000000001</v>
      </c>
      <c r="Q150" s="2"/>
      <c r="R150" s="2"/>
      <c r="S150" s="2"/>
      <c r="T150" s="2"/>
      <c r="U150" s="2"/>
      <c r="V150" s="2"/>
      <c r="W150" s="2">
        <v>51.444400000000002</v>
      </c>
      <c r="X150" s="2">
        <v>43.2928</v>
      </c>
      <c r="Z150" s="2">
        <v>20.794799999999999</v>
      </c>
      <c r="AA150" s="2">
        <v>26.143899999999999</v>
      </c>
      <c r="AB150" s="2">
        <v>38.2239</v>
      </c>
      <c r="AC150" s="2"/>
      <c r="AD150" s="2">
        <v>91.777799999999999</v>
      </c>
      <c r="AE150" s="2">
        <v>26.143899999999999</v>
      </c>
      <c r="AG150" s="2">
        <v>30.165199999999999</v>
      </c>
      <c r="AH150" s="2">
        <v>17.960999999999999</v>
      </c>
      <c r="AI150" s="2">
        <v>32.9651</v>
      </c>
      <c r="AJ150" s="2">
        <v>29.128</v>
      </c>
      <c r="AK150" s="2">
        <v>27.101400000000002</v>
      </c>
    </row>
    <row r="151" spans="2:37">
      <c r="B151" s="128">
        <v>145</v>
      </c>
      <c r="C151" s="2">
        <f t="shared" si="2"/>
        <v>14.5</v>
      </c>
      <c r="D151" s="2">
        <v>39.405000000000001</v>
      </c>
      <c r="E151" s="2"/>
      <c r="F151" s="2">
        <v>99.666700000000006</v>
      </c>
      <c r="G151" s="2">
        <v>35.6173</v>
      </c>
      <c r="H151" s="2">
        <v>36.2727</v>
      </c>
      <c r="I151" s="2">
        <v>38.419199999999996</v>
      </c>
      <c r="J151" s="2">
        <v>30.892099999999999</v>
      </c>
      <c r="L151" s="2"/>
      <c r="M151" s="2"/>
      <c r="N151" s="2"/>
      <c r="O151" s="2"/>
      <c r="P151" s="2">
        <v>20.333300000000001</v>
      </c>
      <c r="Q151" s="2"/>
      <c r="R151" s="2"/>
      <c r="S151" s="2"/>
      <c r="T151" s="2"/>
      <c r="U151" s="2"/>
      <c r="V151" s="2"/>
      <c r="W151" s="2">
        <v>54.182499999999997</v>
      </c>
      <c r="X151" s="2">
        <v>30.415400000000002</v>
      </c>
      <c r="Z151" s="2">
        <v>16.788499999999999</v>
      </c>
      <c r="AA151" s="2">
        <v>20.303999999999998</v>
      </c>
      <c r="AB151" s="2">
        <v>20.869800000000001</v>
      </c>
      <c r="AC151" s="2"/>
      <c r="AD151" s="2">
        <v>80.551699999999997</v>
      </c>
      <c r="AE151" s="2">
        <v>20.303999999999998</v>
      </c>
      <c r="AG151" s="2">
        <v>29.978999999999999</v>
      </c>
      <c r="AH151" s="2">
        <v>17.464500000000001</v>
      </c>
      <c r="AI151" s="2">
        <v>32.453499999999998</v>
      </c>
      <c r="AJ151" s="2">
        <v>35.854999999999997</v>
      </c>
      <c r="AK151" s="2">
        <v>26.142600000000002</v>
      </c>
    </row>
    <row r="152" spans="2:37">
      <c r="B152" s="128">
        <v>146</v>
      </c>
      <c r="C152" s="2">
        <f t="shared" si="2"/>
        <v>14.6</v>
      </c>
      <c r="D152" s="2">
        <v>33.704000000000001</v>
      </c>
      <c r="E152" s="2"/>
      <c r="F152" s="2"/>
      <c r="G152" s="2">
        <v>34.179000000000002</v>
      </c>
      <c r="H152" s="2">
        <v>35.762599999999999</v>
      </c>
      <c r="I152" s="2">
        <v>38.232300000000002</v>
      </c>
      <c r="J152" s="2">
        <v>30.525200000000002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>
        <v>40.761400000000002</v>
      </c>
      <c r="X152" s="2">
        <v>26.057200000000002</v>
      </c>
      <c r="Z152" s="2">
        <v>12.992900000000001</v>
      </c>
      <c r="AA152" s="2">
        <v>10.8032</v>
      </c>
      <c r="AB152" s="2">
        <v>15.4931</v>
      </c>
      <c r="AC152" s="2"/>
      <c r="AD152" s="2">
        <v>53.109200000000001</v>
      </c>
      <c r="AE152" s="2">
        <v>10.8032</v>
      </c>
      <c r="AG152" s="2">
        <v>29.852900000000002</v>
      </c>
      <c r="AH152" s="2">
        <v>17.5426</v>
      </c>
      <c r="AI152" s="2">
        <v>33.348799999999997</v>
      </c>
      <c r="AJ152" s="2">
        <v>37.201999999999998</v>
      </c>
      <c r="AK152" s="2">
        <v>28.087700000000002</v>
      </c>
    </row>
    <row r="153" spans="2:37">
      <c r="B153" s="128">
        <v>147</v>
      </c>
      <c r="C153" s="2">
        <f t="shared" si="2"/>
        <v>14.7</v>
      </c>
      <c r="D153" s="2">
        <v>44.451999999999998</v>
      </c>
      <c r="E153" s="2"/>
      <c r="F153" s="2"/>
      <c r="G153" s="2">
        <v>33.246899999999997</v>
      </c>
      <c r="H153" s="2">
        <v>33</v>
      </c>
      <c r="I153" s="2">
        <v>38.045499999999997</v>
      </c>
      <c r="J153" s="2">
        <v>30.1511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>
        <v>48.258800000000001</v>
      </c>
      <c r="X153" s="2">
        <v>31.587900000000001</v>
      </c>
      <c r="Z153" s="2">
        <v>13.8849</v>
      </c>
      <c r="AA153" s="2">
        <v>12.27</v>
      </c>
      <c r="AB153" s="2">
        <v>19.037500000000001</v>
      </c>
      <c r="AC153" s="2"/>
      <c r="AD153" s="2">
        <v>45.8123</v>
      </c>
      <c r="AE153" s="2">
        <v>12.27</v>
      </c>
      <c r="AG153" s="2">
        <v>30.537500000000001</v>
      </c>
      <c r="AH153" s="2">
        <v>18.102799999999998</v>
      </c>
      <c r="AI153" s="2">
        <v>32.515500000000003</v>
      </c>
      <c r="AJ153" s="2">
        <v>33.25</v>
      </c>
      <c r="AK153" s="2">
        <v>31.098099999999999</v>
      </c>
    </row>
    <row r="154" spans="2:37">
      <c r="B154" s="128">
        <v>148</v>
      </c>
      <c r="C154" s="2">
        <f t="shared" si="2"/>
        <v>14.8</v>
      </c>
      <c r="D154" s="2">
        <v>51.323999999999998</v>
      </c>
      <c r="E154" s="2"/>
      <c r="F154" s="2"/>
      <c r="G154" s="2">
        <v>32.290100000000002</v>
      </c>
      <c r="H154" s="2">
        <v>33.444400000000002</v>
      </c>
      <c r="I154" s="2">
        <v>38.2273</v>
      </c>
      <c r="J154" s="2">
        <v>29.093499999999999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>
        <v>62.755800000000001</v>
      </c>
      <c r="X154" s="2">
        <v>35.058300000000003</v>
      </c>
      <c r="Z154" s="2">
        <v>13.0692</v>
      </c>
      <c r="AA154" s="2">
        <v>18.330400000000001</v>
      </c>
      <c r="AB154" s="2">
        <v>25.270199999999999</v>
      </c>
      <c r="AC154" s="2"/>
      <c r="AD154" s="2">
        <v>41.976999999999997</v>
      </c>
      <c r="AE154" s="2">
        <v>18.330400000000001</v>
      </c>
      <c r="AG154" s="2">
        <v>31.075099999999999</v>
      </c>
      <c r="AH154" s="2">
        <v>19.063800000000001</v>
      </c>
      <c r="AI154" s="2">
        <v>33.391500000000001</v>
      </c>
      <c r="AJ154" s="2">
        <v>31.805</v>
      </c>
      <c r="AK154" s="2">
        <v>27.434699999999999</v>
      </c>
    </row>
    <row r="155" spans="2:37">
      <c r="B155" s="128">
        <v>149</v>
      </c>
      <c r="C155" s="2">
        <f t="shared" si="2"/>
        <v>14.9</v>
      </c>
      <c r="D155" s="2">
        <v>34.536000000000001</v>
      </c>
      <c r="E155" s="2"/>
      <c r="F155" s="2"/>
      <c r="G155" s="2">
        <v>30.555599999999998</v>
      </c>
      <c r="H155" s="2">
        <v>32.919199999999996</v>
      </c>
      <c r="I155" s="2">
        <v>37.328299999999999</v>
      </c>
      <c r="J155" s="2">
        <v>28.856100000000001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>
        <v>65.714200000000005</v>
      </c>
      <c r="X155" s="2">
        <v>30.052</v>
      </c>
      <c r="Z155" s="2">
        <v>10.2944</v>
      </c>
      <c r="AA155" s="2">
        <v>14.009399999999999</v>
      </c>
      <c r="AB155" s="2">
        <v>27.508900000000001</v>
      </c>
      <c r="AC155" s="2"/>
      <c r="AD155" s="2">
        <v>39.643700000000003</v>
      </c>
      <c r="AE155" s="2">
        <v>14.009399999999999</v>
      </c>
      <c r="AG155" s="2">
        <v>31.351400000000002</v>
      </c>
      <c r="AH155" s="2">
        <v>19.581600000000002</v>
      </c>
      <c r="AI155" s="2">
        <v>34.693800000000003</v>
      </c>
      <c r="AJ155" s="2">
        <v>37.444000000000003</v>
      </c>
      <c r="AK155" s="2">
        <v>21.105699999999999</v>
      </c>
    </row>
    <row r="156" spans="2:37">
      <c r="B156" s="128">
        <v>150</v>
      </c>
      <c r="C156" s="2">
        <f t="shared" si="2"/>
        <v>15</v>
      </c>
      <c r="D156" s="2">
        <v>35.902999999999999</v>
      </c>
      <c r="E156" s="2"/>
      <c r="F156" s="2"/>
      <c r="G156" s="2">
        <v>28.536999999999999</v>
      </c>
      <c r="H156" s="2">
        <v>31.414100000000001</v>
      </c>
      <c r="I156" s="2">
        <v>36.994900000000001</v>
      </c>
      <c r="J156" s="2">
        <v>28.302199999999999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>
        <v>65.085400000000007</v>
      </c>
      <c r="X156" s="2">
        <v>19.813700000000001</v>
      </c>
      <c r="Z156" s="2">
        <v>17.087199999999999</v>
      </c>
      <c r="AA156" s="2">
        <v>9.2033000000000005</v>
      </c>
      <c r="AB156" s="2">
        <v>30.666699999999999</v>
      </c>
      <c r="AC156" s="2"/>
      <c r="AD156" s="2">
        <v>52.883099999999999</v>
      </c>
      <c r="AE156" s="2">
        <v>9.2033000000000005</v>
      </c>
      <c r="AG156" s="2">
        <v>31.6937</v>
      </c>
      <c r="AH156" s="2">
        <v>19.2624</v>
      </c>
      <c r="AI156" s="2">
        <v>35.1357</v>
      </c>
      <c r="AJ156" s="2">
        <v>51.853999999999999</v>
      </c>
      <c r="AK156" s="2">
        <v>21.11</v>
      </c>
    </row>
    <row r="157" spans="2:37">
      <c r="B157" s="128">
        <v>151</v>
      </c>
      <c r="C157" s="2">
        <f t="shared" si="2"/>
        <v>15.1</v>
      </c>
      <c r="D157" s="2">
        <v>38.814</v>
      </c>
      <c r="E157" s="2"/>
      <c r="F157" s="2"/>
      <c r="G157" s="2">
        <v>25.8889</v>
      </c>
      <c r="H157" s="2">
        <v>27.247499999999999</v>
      </c>
      <c r="I157" s="2">
        <v>36.641399999999997</v>
      </c>
      <c r="J157" s="2">
        <v>27.700199999999999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>
        <v>51.662700000000001</v>
      </c>
      <c r="X157" s="2">
        <v>12.508699999999999</v>
      </c>
      <c r="Z157" s="2">
        <v>20.221800000000002</v>
      </c>
      <c r="AA157" s="2">
        <v>12.1335</v>
      </c>
      <c r="AB157" s="2">
        <v>29.497</v>
      </c>
      <c r="AC157" s="2"/>
      <c r="AD157" s="2">
        <v>56.011499999999998</v>
      </c>
      <c r="AE157" s="2">
        <v>12.1335</v>
      </c>
      <c r="AG157" s="2">
        <v>31.753799999999998</v>
      </c>
      <c r="AH157" s="2">
        <v>18.680900000000001</v>
      </c>
      <c r="AI157" s="2">
        <v>34.2209</v>
      </c>
      <c r="AJ157" s="2">
        <v>51.61</v>
      </c>
      <c r="AK157" s="2">
        <v>19.466799999999999</v>
      </c>
    </row>
    <row r="158" spans="2:37">
      <c r="B158" s="128">
        <v>152</v>
      </c>
      <c r="C158" s="2">
        <f t="shared" si="2"/>
        <v>15.2</v>
      </c>
      <c r="D158" s="2">
        <v>31.86</v>
      </c>
      <c r="E158" s="2"/>
      <c r="F158" s="2"/>
      <c r="G158" s="2"/>
      <c r="H158" s="2">
        <v>28.585899999999999</v>
      </c>
      <c r="I158" s="2">
        <v>36.510100000000001</v>
      </c>
      <c r="J158" s="2">
        <v>26.6235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>
        <v>38.44</v>
      </c>
      <c r="X158" s="2">
        <v>11.3718</v>
      </c>
      <c r="Z158" s="2">
        <v>14.1708</v>
      </c>
      <c r="AA158" s="2">
        <v>9.5401000000000007</v>
      </c>
      <c r="AB158" s="2">
        <v>36.892499999999998</v>
      </c>
      <c r="AC158" s="2"/>
      <c r="AD158" s="2">
        <v>48.712600000000002</v>
      </c>
      <c r="AE158" s="2">
        <v>9.5401000000000007</v>
      </c>
      <c r="AG158" s="2">
        <v>31.831800000000001</v>
      </c>
      <c r="AH158" s="2">
        <v>18.329799999999999</v>
      </c>
      <c r="AI158" s="2">
        <v>34.786799999999999</v>
      </c>
      <c r="AJ158" s="2">
        <v>43.664999999999999</v>
      </c>
      <c r="AK158" s="2">
        <v>16.203700000000001</v>
      </c>
    </row>
    <row r="159" spans="2:37">
      <c r="B159" s="128">
        <v>153</v>
      </c>
      <c r="C159" s="2">
        <f t="shared" si="2"/>
        <v>15.3</v>
      </c>
      <c r="D159" s="2">
        <v>45.323</v>
      </c>
      <c r="E159" s="2"/>
      <c r="F159" s="2"/>
      <c r="G159" s="2"/>
      <c r="H159" s="2">
        <v>27.439399999999999</v>
      </c>
      <c r="I159" s="2">
        <v>36.136400000000002</v>
      </c>
      <c r="J159" s="2">
        <v>26.165500000000002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>
        <v>29.584</v>
      </c>
      <c r="X159" s="2">
        <v>10.518000000000001</v>
      </c>
      <c r="Z159" s="2">
        <v>3.4510000000000001</v>
      </c>
      <c r="AA159" s="2">
        <v>11.273099999999999</v>
      </c>
      <c r="AB159" s="2">
        <v>47.015799999999999</v>
      </c>
      <c r="AC159" s="2"/>
      <c r="AD159" s="2">
        <v>34.406100000000002</v>
      </c>
      <c r="AE159" s="2">
        <v>11.273099999999999</v>
      </c>
      <c r="AG159" s="2">
        <v>31.615600000000001</v>
      </c>
      <c r="AH159" s="2">
        <v>17.950399999999998</v>
      </c>
      <c r="AI159" s="2">
        <v>35.2209</v>
      </c>
      <c r="AJ159" s="2">
        <v>46.55</v>
      </c>
      <c r="AK159" s="2">
        <v>14.7178</v>
      </c>
    </row>
    <row r="160" spans="2:37">
      <c r="B160" s="128">
        <v>154</v>
      </c>
      <c r="C160" s="2">
        <f t="shared" si="2"/>
        <v>15.4</v>
      </c>
      <c r="D160" s="2">
        <v>56.197000000000003</v>
      </c>
      <c r="E160" s="2"/>
      <c r="F160" s="2"/>
      <c r="G160" s="2"/>
      <c r="H160" s="2"/>
      <c r="I160" s="2">
        <v>36.2121</v>
      </c>
      <c r="J160" s="2">
        <v>25.9329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>
        <v>12.958299999999999</v>
      </c>
      <c r="X160" s="2">
        <v>8.4244000000000003</v>
      </c>
      <c r="Z160" s="2">
        <v>0</v>
      </c>
      <c r="AA160" s="2">
        <v>12.6622</v>
      </c>
      <c r="AB160" s="2">
        <v>54.622300000000003</v>
      </c>
      <c r="AC160" s="2"/>
      <c r="AD160" s="2">
        <v>20.385100000000001</v>
      </c>
      <c r="AE160" s="2">
        <v>12.6622</v>
      </c>
      <c r="AG160" s="2">
        <v>31.423400000000001</v>
      </c>
      <c r="AH160" s="2">
        <v>18.148900000000001</v>
      </c>
      <c r="AI160" s="2">
        <v>34.9574</v>
      </c>
      <c r="AJ160" s="2">
        <v>46.058</v>
      </c>
      <c r="AK160" s="2">
        <v>14.9207</v>
      </c>
    </row>
    <row r="161" spans="2:37">
      <c r="B161" s="128">
        <v>155</v>
      </c>
      <c r="C161" s="2">
        <f t="shared" si="2"/>
        <v>15.5</v>
      </c>
      <c r="D161" s="2">
        <v>55.381999999999998</v>
      </c>
      <c r="E161" s="2"/>
      <c r="F161" s="2"/>
      <c r="G161" s="2"/>
      <c r="H161" s="2"/>
      <c r="I161" s="2">
        <v>36.131300000000003</v>
      </c>
      <c r="J161" s="2">
        <v>26.7866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>
        <v>14.291700000000001</v>
      </c>
      <c r="X161" s="2">
        <v>8.8332999999999995</v>
      </c>
      <c r="Z161" s="2">
        <v>0.58320000000000005</v>
      </c>
      <c r="AA161" s="2">
        <v>15.8904</v>
      </c>
      <c r="AB161" s="2">
        <v>61.333300000000001</v>
      </c>
      <c r="AC161" s="2"/>
      <c r="AD161" s="2">
        <v>18.988499999999998</v>
      </c>
      <c r="AE161" s="2">
        <v>15.8904</v>
      </c>
      <c r="AG161" s="2">
        <v>31.948899999999998</v>
      </c>
      <c r="AH161" s="2">
        <v>18.648900000000001</v>
      </c>
      <c r="AI161" s="2">
        <v>35.689900000000002</v>
      </c>
      <c r="AJ161" s="2">
        <v>50.828000000000003</v>
      </c>
      <c r="AK161" s="2">
        <v>16.7879</v>
      </c>
    </row>
    <row r="162" spans="2:37">
      <c r="B162" s="128">
        <v>156</v>
      </c>
      <c r="C162" s="2">
        <f t="shared" si="2"/>
        <v>15.6</v>
      </c>
      <c r="D162" s="2">
        <v>48.859000000000002</v>
      </c>
      <c r="E162" s="2"/>
      <c r="F162" s="2"/>
      <c r="G162" s="2"/>
      <c r="H162" s="2"/>
      <c r="I162" s="2">
        <v>35.060600000000001</v>
      </c>
      <c r="J162" s="2">
        <v>26.6235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>
        <v>22.273700000000002</v>
      </c>
      <c r="X162" s="2">
        <v>21.072500000000002</v>
      </c>
      <c r="Z162" s="2">
        <v>2.4422000000000001</v>
      </c>
      <c r="AA162" s="2">
        <v>18.615500000000001</v>
      </c>
      <c r="AB162" s="2">
        <v>42.281100000000002</v>
      </c>
      <c r="AC162" s="2"/>
      <c r="AD162" s="2">
        <v>34.829500000000003</v>
      </c>
      <c r="AE162" s="2">
        <v>18.615500000000001</v>
      </c>
      <c r="AG162" s="2">
        <v>32.165199999999999</v>
      </c>
      <c r="AH162" s="2">
        <v>19.429099999999998</v>
      </c>
      <c r="AI162" s="2">
        <v>37.693800000000003</v>
      </c>
      <c r="AJ162" s="2">
        <v>50.332999999999998</v>
      </c>
      <c r="AK162" s="2">
        <v>20.9162</v>
      </c>
    </row>
    <row r="163" spans="2:37">
      <c r="B163" s="128">
        <v>157</v>
      </c>
      <c r="C163" s="2">
        <f t="shared" si="2"/>
        <v>15.7</v>
      </c>
      <c r="D163" s="2">
        <v>57.008000000000003</v>
      </c>
      <c r="E163" s="2"/>
      <c r="F163" s="2"/>
      <c r="G163" s="2"/>
      <c r="H163" s="2"/>
      <c r="I163" s="2">
        <v>34.686900000000001</v>
      </c>
      <c r="J163" s="2">
        <v>26.796199999999999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>
        <v>30.2271</v>
      </c>
      <c r="X163" s="2">
        <v>40.2194</v>
      </c>
      <c r="Z163" s="2">
        <v>3.9759000000000002</v>
      </c>
      <c r="AA163" s="2">
        <v>13.240399999999999</v>
      </c>
      <c r="AB163" s="2">
        <v>24.0533</v>
      </c>
      <c r="AC163" s="2"/>
      <c r="AD163" s="2">
        <v>42.796900000000001</v>
      </c>
      <c r="AE163" s="2">
        <v>13.240399999999999</v>
      </c>
      <c r="AG163" s="2">
        <v>31.921900000000001</v>
      </c>
      <c r="AH163" s="2">
        <v>20.1206</v>
      </c>
      <c r="AI163" s="2">
        <v>38.329500000000003</v>
      </c>
      <c r="AJ163" s="2">
        <v>35.203000000000003</v>
      </c>
      <c r="AK163" s="2">
        <v>27.1265</v>
      </c>
    </row>
    <row r="164" spans="2:37">
      <c r="B164" s="128">
        <v>158</v>
      </c>
      <c r="C164" s="2">
        <f t="shared" si="2"/>
        <v>15.8</v>
      </c>
      <c r="D164" s="2">
        <v>67.400000000000006</v>
      </c>
      <c r="E164" s="2"/>
      <c r="F164" s="2"/>
      <c r="G164" s="2"/>
      <c r="H164" s="2"/>
      <c r="I164" s="2">
        <v>34.197000000000003</v>
      </c>
      <c r="J164" s="2">
        <v>27.5228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>
        <v>29.2117</v>
      </c>
      <c r="X164" s="2">
        <v>54.378999999999998</v>
      </c>
      <c r="Z164" s="2">
        <v>9.5603999999999996</v>
      </c>
      <c r="AA164" s="2">
        <v>5.5742000000000003</v>
      </c>
      <c r="AB164" s="2">
        <v>14.863899999999999</v>
      </c>
      <c r="AC164" s="2"/>
      <c r="AD164" s="2">
        <v>39.540199999999999</v>
      </c>
      <c r="AE164" s="2">
        <v>5.5742000000000003</v>
      </c>
      <c r="AG164" s="2">
        <v>31.714700000000001</v>
      </c>
      <c r="AH164" s="2">
        <v>20.4787</v>
      </c>
      <c r="AI164" s="2">
        <v>38.046500000000002</v>
      </c>
      <c r="AJ164" s="2">
        <v>55.784999999999997</v>
      </c>
      <c r="AK164" s="2">
        <v>30.965299999999999</v>
      </c>
    </row>
    <row r="165" spans="2:37">
      <c r="B165" s="128">
        <v>159</v>
      </c>
      <c r="C165" s="2">
        <f t="shared" si="2"/>
        <v>15.9</v>
      </c>
      <c r="D165" s="2"/>
      <c r="E165" s="2"/>
      <c r="F165" s="2"/>
      <c r="G165" s="2"/>
      <c r="H165" s="2"/>
      <c r="I165" s="2">
        <v>33.792900000000003</v>
      </c>
      <c r="J165" s="2">
        <v>28.208600000000001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>
        <v>22.466799999999999</v>
      </c>
      <c r="X165" s="2">
        <v>44.537999999999997</v>
      </c>
      <c r="Z165" s="2">
        <v>9.4779999999999998</v>
      </c>
      <c r="AA165" s="2">
        <v>3.6088</v>
      </c>
      <c r="AB165" s="2">
        <v>10.5779</v>
      </c>
      <c r="AC165" s="2"/>
      <c r="AD165" s="2">
        <v>31.616900000000001</v>
      </c>
      <c r="AE165" s="2">
        <v>3.6088</v>
      </c>
      <c r="AG165" s="2">
        <v>30.8979</v>
      </c>
      <c r="AH165" s="2">
        <v>20.773099999999999</v>
      </c>
      <c r="AI165" s="2">
        <v>37.430199999999999</v>
      </c>
      <c r="AJ165" s="2">
        <v>68.653000000000006</v>
      </c>
      <c r="AK165" s="2">
        <v>24.683199999999999</v>
      </c>
    </row>
    <row r="166" spans="2:37">
      <c r="B166" s="128">
        <v>160</v>
      </c>
      <c r="C166" s="2">
        <f t="shared" si="2"/>
        <v>16</v>
      </c>
      <c r="D166" s="2"/>
      <c r="E166" s="2"/>
      <c r="F166" s="2"/>
      <c r="G166" s="2"/>
      <c r="H166" s="2"/>
      <c r="I166" s="2">
        <v>33.555599999999998</v>
      </c>
      <c r="J166" s="2">
        <v>29.448399999999999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>
        <v>21.621700000000001</v>
      </c>
      <c r="X166" s="2">
        <v>37.535600000000002</v>
      </c>
      <c r="Z166" s="2">
        <v>14.576700000000001</v>
      </c>
      <c r="AA166" s="2">
        <v>5.0151000000000003</v>
      </c>
      <c r="AB166" s="2">
        <v>10.4359</v>
      </c>
      <c r="AC166" s="2"/>
      <c r="AD166" s="2">
        <v>26.264399999999998</v>
      </c>
      <c r="AE166" s="2">
        <v>5.0151000000000003</v>
      </c>
      <c r="AG166" s="2">
        <v>29.846800000000002</v>
      </c>
      <c r="AH166" s="2">
        <v>21.195</v>
      </c>
      <c r="AI166" s="2">
        <v>36.817799999999998</v>
      </c>
      <c r="AJ166" s="2">
        <v>60.058999999999997</v>
      </c>
      <c r="AK166" s="2">
        <v>22.652100000000001</v>
      </c>
    </row>
    <row r="167" spans="2:37">
      <c r="B167" s="128">
        <v>161</v>
      </c>
      <c r="C167" s="2">
        <f t="shared" si="2"/>
        <v>16.100000000000001</v>
      </c>
      <c r="D167" s="2"/>
      <c r="E167" s="2"/>
      <c r="F167" s="2"/>
      <c r="G167" s="2"/>
      <c r="H167" s="2"/>
      <c r="I167" s="2">
        <v>33.454500000000003</v>
      </c>
      <c r="J167" s="2">
        <v>31.0168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>
        <v>28.7424</v>
      </c>
      <c r="X167" s="2">
        <v>41.020200000000003</v>
      </c>
      <c r="Z167" s="2">
        <v>16.462299999999999</v>
      </c>
      <c r="AA167" s="2">
        <v>7.7023000000000001</v>
      </c>
      <c r="AB167" s="2">
        <v>13.3787</v>
      </c>
      <c r="AC167" s="2"/>
      <c r="AD167" s="2">
        <v>22.8736</v>
      </c>
      <c r="AE167" s="2">
        <v>7.7023000000000001</v>
      </c>
      <c r="AG167" s="2">
        <v>29.366399999999999</v>
      </c>
      <c r="AH167" s="2">
        <v>21.624099999999999</v>
      </c>
      <c r="AI167" s="2">
        <v>37.391500000000001</v>
      </c>
      <c r="AJ167" s="2">
        <v>41.231999999999999</v>
      </c>
      <c r="AK167" s="2">
        <v>21.664400000000001</v>
      </c>
    </row>
    <row r="168" spans="2:37">
      <c r="B168" s="128">
        <v>162</v>
      </c>
      <c r="C168" s="2">
        <f t="shared" si="2"/>
        <v>16.2</v>
      </c>
      <c r="D168" s="2"/>
      <c r="E168" s="2"/>
      <c r="F168" s="2"/>
      <c r="G168" s="2"/>
      <c r="H168" s="2"/>
      <c r="I168" s="2">
        <v>33.595999999999997</v>
      </c>
      <c r="J168" s="2">
        <v>32.350099999999998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>
        <v>27.605799999999999</v>
      </c>
      <c r="X168" s="2">
        <v>69.977099999999993</v>
      </c>
      <c r="Z168" s="2">
        <v>13.281000000000001</v>
      </c>
      <c r="AA168" s="2">
        <v>11.597200000000001</v>
      </c>
      <c r="AB168" s="2">
        <v>18.040400000000002</v>
      </c>
      <c r="AC168" s="2"/>
      <c r="AD168" s="2">
        <v>17.8352</v>
      </c>
      <c r="AE168" s="2">
        <v>11.597200000000001</v>
      </c>
      <c r="AG168" s="2">
        <v>28.966999999999999</v>
      </c>
      <c r="AH168" s="2">
        <v>21.787199999999999</v>
      </c>
      <c r="AI168" s="2">
        <v>39.155000000000001</v>
      </c>
      <c r="AJ168" s="2">
        <v>46.048999999999999</v>
      </c>
      <c r="AK168" s="2">
        <v>19.198499999999999</v>
      </c>
    </row>
    <row r="169" spans="2:37">
      <c r="B169" s="128">
        <v>163</v>
      </c>
      <c r="C169" s="2">
        <f t="shared" si="2"/>
        <v>16.3</v>
      </c>
      <c r="D169" s="2"/>
      <c r="E169" s="2"/>
      <c r="F169" s="2"/>
      <c r="G169" s="2"/>
      <c r="H169" s="2"/>
      <c r="I169" s="2">
        <v>33.3889</v>
      </c>
      <c r="J169" s="2">
        <v>32.827300000000001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>
        <v>15.7029</v>
      </c>
      <c r="X169" s="2">
        <v>72.539500000000004</v>
      </c>
      <c r="Z169" s="2">
        <v>12.2043</v>
      </c>
      <c r="AA169" s="2">
        <v>11.1988</v>
      </c>
      <c r="AB169" s="2">
        <v>24.1203</v>
      </c>
      <c r="AC169" s="2"/>
      <c r="AD169" s="2">
        <v>20.0077</v>
      </c>
      <c r="AE169" s="2">
        <v>11.1988</v>
      </c>
      <c r="AG169" s="2">
        <v>28.7117</v>
      </c>
      <c r="AH169" s="2">
        <v>21.365200000000002</v>
      </c>
      <c r="AI169" s="2">
        <v>38.360500000000002</v>
      </c>
      <c r="AJ169" s="2">
        <v>66.474999999999994</v>
      </c>
      <c r="AK169" s="2">
        <v>17.510200000000001</v>
      </c>
    </row>
    <row r="170" spans="2:37">
      <c r="B170" s="128">
        <v>164</v>
      </c>
      <c r="C170" s="2">
        <f t="shared" si="2"/>
        <v>16.399999999999999</v>
      </c>
      <c r="D170" s="2"/>
      <c r="E170" s="2"/>
      <c r="F170" s="2"/>
      <c r="G170" s="2"/>
      <c r="H170" s="2"/>
      <c r="I170" s="2">
        <v>33.6111</v>
      </c>
      <c r="J170" s="2">
        <v>34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>
        <v>16.8002</v>
      </c>
      <c r="X170" s="2">
        <v>65.956599999999995</v>
      </c>
      <c r="Z170" s="2">
        <v>10.9412</v>
      </c>
      <c r="AA170" s="2">
        <v>10.535399999999999</v>
      </c>
      <c r="AB170" s="2">
        <v>22.176500000000001</v>
      </c>
      <c r="AC170" s="2"/>
      <c r="AD170" s="2">
        <v>31.454000000000001</v>
      </c>
      <c r="AE170" s="2">
        <v>10.535399999999999</v>
      </c>
      <c r="AG170" s="2">
        <v>29.234200000000001</v>
      </c>
      <c r="AH170" s="2">
        <v>20.5106</v>
      </c>
      <c r="AI170" s="2">
        <v>37.8643</v>
      </c>
      <c r="AJ170" s="2">
        <v>90.247</v>
      </c>
      <c r="AK170" s="2">
        <v>18.740300000000001</v>
      </c>
    </row>
    <row r="171" spans="2:37">
      <c r="B171" s="128">
        <v>165</v>
      </c>
      <c r="C171" s="2">
        <f t="shared" si="2"/>
        <v>16.5</v>
      </c>
      <c r="D171" s="2"/>
      <c r="E171" s="2"/>
      <c r="F171" s="2"/>
      <c r="G171" s="2"/>
      <c r="H171" s="2"/>
      <c r="I171" s="2">
        <v>33.767699999999998</v>
      </c>
      <c r="J171" s="2">
        <v>34.357300000000002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>
        <v>20.763999999999999</v>
      </c>
      <c r="X171" s="2">
        <v>59.636499999999998</v>
      </c>
      <c r="Z171" s="2">
        <v>8.6469000000000005</v>
      </c>
      <c r="AA171" s="2">
        <v>14.747999999999999</v>
      </c>
      <c r="AB171" s="2">
        <v>17.958600000000001</v>
      </c>
      <c r="AC171" s="2"/>
      <c r="AD171" s="2">
        <v>44.026800000000001</v>
      </c>
      <c r="AE171" s="2">
        <v>14.747999999999999</v>
      </c>
      <c r="AG171" s="2">
        <v>29.258299999999998</v>
      </c>
      <c r="AH171" s="2">
        <v>19.840399999999999</v>
      </c>
      <c r="AI171" s="2">
        <v>38.232599999999998</v>
      </c>
      <c r="AJ171" s="2">
        <v>81.975999999999999</v>
      </c>
      <c r="AK171" s="2">
        <v>23.3093</v>
      </c>
    </row>
    <row r="172" spans="2:37">
      <c r="B172" s="128">
        <v>166</v>
      </c>
      <c r="C172" s="2">
        <f t="shared" si="2"/>
        <v>16.600000000000001</v>
      </c>
      <c r="D172" s="2"/>
      <c r="E172" s="2"/>
      <c r="F172" s="2"/>
      <c r="G172" s="2"/>
      <c r="H172" s="2"/>
      <c r="I172" s="2">
        <v>33.681800000000003</v>
      </c>
      <c r="J172" s="2">
        <v>34.661900000000003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>
        <v>17.4419</v>
      </c>
      <c r="X172" s="2">
        <v>36.058500000000002</v>
      </c>
      <c r="Z172" s="2">
        <v>3.9456000000000002</v>
      </c>
      <c r="AA172" s="2">
        <v>23.011199999999999</v>
      </c>
      <c r="AB172" s="2">
        <v>31.0947</v>
      </c>
      <c r="AC172" s="2"/>
      <c r="AD172" s="2">
        <v>48.517200000000003</v>
      </c>
      <c r="AE172" s="2">
        <v>23.011199999999999</v>
      </c>
      <c r="AG172" s="2">
        <v>28.441400000000002</v>
      </c>
      <c r="AH172" s="2">
        <v>19.492899999999999</v>
      </c>
      <c r="AI172" s="2">
        <v>38.569800000000001</v>
      </c>
      <c r="AJ172" s="2">
        <v>85.03</v>
      </c>
      <c r="AK172" s="2">
        <v>21.5076</v>
      </c>
    </row>
    <row r="173" spans="2:37">
      <c r="B173" s="128">
        <v>167</v>
      </c>
      <c r="C173" s="2">
        <f t="shared" si="2"/>
        <v>16.7</v>
      </c>
      <c r="D173" s="2"/>
      <c r="E173" s="2"/>
      <c r="F173" s="2"/>
      <c r="G173" s="2"/>
      <c r="H173" s="2"/>
      <c r="I173" s="2">
        <v>33.282800000000002</v>
      </c>
      <c r="J173" s="2">
        <v>34.210999999999999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>
        <v>13.5906</v>
      </c>
      <c r="X173" s="2">
        <v>34.157499999999999</v>
      </c>
      <c r="Z173" s="2">
        <v>0.78839999999999999</v>
      </c>
      <c r="AA173" s="2">
        <v>36.995199999999997</v>
      </c>
      <c r="AB173" s="2">
        <v>37.500999999999998</v>
      </c>
      <c r="AC173" s="2"/>
      <c r="AD173" s="2">
        <v>53.5747</v>
      </c>
      <c r="AE173" s="2">
        <v>36.995199999999997</v>
      </c>
      <c r="AG173" s="2">
        <v>27.426400000000001</v>
      </c>
      <c r="AH173" s="2">
        <v>19.028400000000001</v>
      </c>
      <c r="AI173" s="2">
        <v>38.852699999999999</v>
      </c>
      <c r="AJ173" s="2">
        <v>109.001</v>
      </c>
      <c r="AK173" s="2">
        <v>19.498000000000001</v>
      </c>
    </row>
    <row r="174" spans="2:37">
      <c r="B174" s="128">
        <v>168</v>
      </c>
      <c r="C174" s="2">
        <f t="shared" si="2"/>
        <v>16.8</v>
      </c>
      <c r="D174" s="2"/>
      <c r="E174" s="2"/>
      <c r="F174" s="2"/>
      <c r="G174" s="2"/>
      <c r="H174" s="2"/>
      <c r="I174" s="2">
        <v>33.156599999999997</v>
      </c>
      <c r="J174" s="2">
        <v>34.338099999999997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>
        <v>17.432200000000002</v>
      </c>
      <c r="X174" s="2">
        <v>39.161999999999999</v>
      </c>
      <c r="Z174" s="2">
        <v>4.7679</v>
      </c>
      <c r="AA174" s="2">
        <v>39.750900000000001</v>
      </c>
      <c r="AB174" s="2">
        <v>33.333300000000001</v>
      </c>
      <c r="AC174" s="2"/>
      <c r="AD174" s="2">
        <v>46.4176</v>
      </c>
      <c r="AE174" s="2">
        <v>39.750900000000001</v>
      </c>
      <c r="AG174" s="2">
        <v>26.5075</v>
      </c>
      <c r="AH174" s="2">
        <v>18.414899999999999</v>
      </c>
      <c r="AI174" s="2">
        <v>39.166699999999999</v>
      </c>
      <c r="AJ174" s="2">
        <v>100.58</v>
      </c>
      <c r="AK174" s="2">
        <v>15.655099999999999</v>
      </c>
    </row>
    <row r="175" spans="2:37">
      <c r="B175" s="128">
        <v>169</v>
      </c>
      <c r="C175" s="2">
        <f t="shared" si="2"/>
        <v>16.899999999999999</v>
      </c>
      <c r="D175" s="2"/>
      <c r="E175" s="2"/>
      <c r="F175" s="2"/>
      <c r="G175" s="2"/>
      <c r="H175" s="2"/>
      <c r="I175" s="2">
        <v>32.419199999999996</v>
      </c>
      <c r="J175" s="2">
        <v>34.633099999999999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>
        <v>17.966200000000001</v>
      </c>
      <c r="X175" s="2">
        <v>36.136899999999997</v>
      </c>
      <c r="Z175" s="2">
        <v>14.2121</v>
      </c>
      <c r="AA175" s="2">
        <v>32.854900000000001</v>
      </c>
      <c r="AB175" s="2">
        <v>25.814599999999999</v>
      </c>
      <c r="AC175" s="2"/>
      <c r="AD175" s="2">
        <v>24.751000000000001</v>
      </c>
      <c r="AE175" s="2">
        <v>32.854900000000001</v>
      </c>
      <c r="AG175" s="2">
        <v>25.627600000000001</v>
      </c>
      <c r="AH175" s="2">
        <v>17.950399999999998</v>
      </c>
      <c r="AI175" s="2">
        <v>38.918599999999998</v>
      </c>
      <c r="AJ175" s="2">
        <v>101.667</v>
      </c>
      <c r="AK175" s="2">
        <v>15.4595</v>
      </c>
    </row>
    <row r="176" spans="2:37">
      <c r="B176" s="128">
        <v>170</v>
      </c>
      <c r="C176" s="2">
        <f t="shared" si="2"/>
        <v>17</v>
      </c>
      <c r="D176" s="2"/>
      <c r="E176" s="2"/>
      <c r="F176" s="2"/>
      <c r="G176" s="2"/>
      <c r="H176" s="2"/>
      <c r="I176" s="2">
        <v>33.2273</v>
      </c>
      <c r="J176" s="2">
        <v>34.4604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>
        <v>23.092400000000001</v>
      </c>
      <c r="X176" s="2">
        <v>44.627699999999997</v>
      </c>
      <c r="Z176" s="2">
        <v>25.705200000000001</v>
      </c>
      <c r="AA176" s="2">
        <v>35.1678</v>
      </c>
      <c r="AB176" s="2">
        <v>22.4467</v>
      </c>
      <c r="AC176" s="2"/>
      <c r="AD176" s="2">
        <v>15.9483</v>
      </c>
      <c r="AE176" s="2">
        <v>35.1678</v>
      </c>
      <c r="AG176" s="2">
        <v>24.6096</v>
      </c>
      <c r="AH176" s="2">
        <v>17.5</v>
      </c>
      <c r="AI176" s="2">
        <v>39.085299999999997</v>
      </c>
      <c r="AJ176" s="2">
        <v>97.692999999999998</v>
      </c>
      <c r="AK176" s="2">
        <v>13.2559</v>
      </c>
    </row>
    <row r="177" spans="2:37">
      <c r="B177" s="128">
        <v>171</v>
      </c>
      <c r="C177" s="2">
        <f t="shared" si="2"/>
        <v>17.100000000000001</v>
      </c>
      <c r="D177" s="2"/>
      <c r="E177" s="2"/>
      <c r="F177" s="2"/>
      <c r="G177" s="2"/>
      <c r="H177" s="2"/>
      <c r="I177" s="2">
        <v>32.277799999999999</v>
      </c>
      <c r="J177" s="2">
        <v>33.839300000000001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>
        <v>32.236499999999999</v>
      </c>
      <c r="X177" s="2">
        <v>48.9818</v>
      </c>
      <c r="Z177" s="2">
        <v>25.657399999999999</v>
      </c>
      <c r="AA177" s="2">
        <v>33.0533</v>
      </c>
      <c r="AB177" s="2">
        <v>23.0868</v>
      </c>
      <c r="AC177" s="2"/>
      <c r="AD177" s="2">
        <v>14.318</v>
      </c>
      <c r="AE177" s="2">
        <v>33.0533</v>
      </c>
      <c r="AG177" s="2">
        <v>23.534500000000001</v>
      </c>
      <c r="AH177" s="2">
        <v>17.503499999999999</v>
      </c>
      <c r="AI177" s="2">
        <v>39.302300000000002</v>
      </c>
      <c r="AJ177" s="2">
        <v>111.4</v>
      </c>
      <c r="AK177" s="2">
        <v>19.5883</v>
      </c>
    </row>
    <row r="178" spans="2:37">
      <c r="B178" s="128">
        <v>172</v>
      </c>
      <c r="C178" s="2">
        <f t="shared" si="2"/>
        <v>17.2</v>
      </c>
      <c r="D178" s="2"/>
      <c r="E178" s="2"/>
      <c r="F178" s="2"/>
      <c r="G178" s="2"/>
      <c r="H178" s="2"/>
      <c r="I178" s="2">
        <v>32.989899999999999</v>
      </c>
      <c r="J178" s="2">
        <v>33.510800000000003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>
        <v>25.1267</v>
      </c>
      <c r="X178" s="2">
        <v>48.496699999999997</v>
      </c>
      <c r="Z178" s="2">
        <v>16.5534</v>
      </c>
      <c r="AA178" s="2">
        <v>20.099</v>
      </c>
      <c r="AB178" s="2">
        <v>17.084800000000001</v>
      </c>
      <c r="AC178" s="2"/>
      <c r="AD178" s="2">
        <v>24.8506</v>
      </c>
      <c r="AE178" s="2">
        <v>20.099</v>
      </c>
      <c r="AG178" s="2">
        <v>23.255299999999998</v>
      </c>
      <c r="AH178" s="2">
        <v>17.7943</v>
      </c>
      <c r="AI178" s="2">
        <v>39.325600000000001</v>
      </c>
      <c r="AJ178" s="2">
        <v>113.08</v>
      </c>
      <c r="AK178" s="2">
        <v>13.9117</v>
      </c>
    </row>
    <row r="179" spans="2:37">
      <c r="B179" s="128">
        <v>173</v>
      </c>
      <c r="C179" s="2">
        <f t="shared" si="2"/>
        <v>17.3</v>
      </c>
      <c r="D179" s="2"/>
      <c r="E179" s="2"/>
      <c r="F179" s="2"/>
      <c r="G179" s="2"/>
      <c r="H179" s="2"/>
      <c r="I179" s="2">
        <v>32.722200000000001</v>
      </c>
      <c r="J179" s="2">
        <v>32.628300000000003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>
        <v>12</v>
      </c>
      <c r="X179" s="2">
        <v>57.473500000000001</v>
      </c>
      <c r="Z179" s="2">
        <v>10.0786</v>
      </c>
      <c r="AA179" s="2">
        <v>12.480499999999999</v>
      </c>
      <c r="AB179" s="2">
        <v>16.609500000000001</v>
      </c>
      <c r="AC179" s="2"/>
      <c r="AD179" s="2">
        <v>33.333300000000001</v>
      </c>
      <c r="AE179" s="2">
        <v>12.480499999999999</v>
      </c>
      <c r="AG179" s="2">
        <v>23.2072</v>
      </c>
      <c r="AH179" s="2">
        <v>18.088699999999999</v>
      </c>
      <c r="AI179" s="2">
        <v>38.530999999999999</v>
      </c>
      <c r="AJ179" s="2">
        <v>102.70399999999999</v>
      </c>
      <c r="AK179" s="2">
        <v>16.931899999999999</v>
      </c>
    </row>
    <row r="180" spans="2:37">
      <c r="B180" s="128">
        <v>174</v>
      </c>
      <c r="C180" s="2">
        <f t="shared" si="2"/>
        <v>17.399999999999999</v>
      </c>
      <c r="D180" s="2"/>
      <c r="E180" s="2"/>
      <c r="F180" s="2"/>
      <c r="G180" s="2"/>
      <c r="H180" s="2"/>
      <c r="I180" s="2">
        <v>34.070700000000002</v>
      </c>
      <c r="J180" s="2">
        <v>32.959200000000003</v>
      </c>
      <c r="Z180" s="2">
        <v>14.519500000000001</v>
      </c>
      <c r="AA180" s="2">
        <v>10.607200000000001</v>
      </c>
      <c r="AB180" s="2">
        <v>45.663699999999999</v>
      </c>
      <c r="AC180" s="2"/>
      <c r="AD180" s="2"/>
      <c r="AE180" s="2">
        <v>10.607200000000001</v>
      </c>
      <c r="AG180" s="2">
        <v>23.270299999999999</v>
      </c>
      <c r="AH180" s="2">
        <v>18.102799999999998</v>
      </c>
      <c r="AI180" s="2">
        <v>37.282899999999998</v>
      </c>
      <c r="AJ180" s="2">
        <v>103.187</v>
      </c>
      <c r="AK180" s="2">
        <v>18.035900000000002</v>
      </c>
    </row>
    <row r="181" spans="2:37">
      <c r="B181" s="128">
        <v>175</v>
      </c>
      <c r="C181" s="2">
        <f t="shared" si="2"/>
        <v>17.5</v>
      </c>
      <c r="D181" s="2"/>
      <c r="E181" s="2"/>
      <c r="F181" s="2"/>
      <c r="G181" s="2"/>
      <c r="H181" s="2"/>
      <c r="I181" s="2">
        <v>33.858600000000003</v>
      </c>
      <c r="J181" s="2">
        <v>32.585099999999997</v>
      </c>
      <c r="Z181" s="2">
        <v>21.333300000000001</v>
      </c>
      <c r="AA181" s="2">
        <v>12.760899999999999</v>
      </c>
      <c r="AB181" s="2">
        <v>71.996099999999998</v>
      </c>
      <c r="AC181" s="2"/>
      <c r="AD181" s="2"/>
      <c r="AE181" s="2">
        <v>12.760899999999999</v>
      </c>
      <c r="AG181" s="2">
        <v>23.327300000000001</v>
      </c>
      <c r="AH181" s="2">
        <v>17.769500000000001</v>
      </c>
      <c r="AI181" s="2">
        <v>36.736400000000003</v>
      </c>
      <c r="AJ181" s="2">
        <v>107.47199999999999</v>
      </c>
      <c r="AK181" s="2">
        <v>15.9396</v>
      </c>
    </row>
    <row r="182" spans="2:37">
      <c r="B182" s="128">
        <v>176</v>
      </c>
      <c r="C182" s="2">
        <f t="shared" si="2"/>
        <v>17.600000000000001</v>
      </c>
      <c r="D182" s="2"/>
      <c r="E182" s="2"/>
      <c r="F182" s="2"/>
      <c r="G182" s="2"/>
      <c r="H182" s="2"/>
      <c r="I182" s="2">
        <v>33.7727</v>
      </c>
      <c r="J182" s="2">
        <v>31.733799999999999</v>
      </c>
      <c r="Z182" s="2">
        <v>26.731200000000001</v>
      </c>
      <c r="AA182" s="2">
        <v>26.480799999999999</v>
      </c>
      <c r="AB182" s="2">
        <v>54.333300000000001</v>
      </c>
      <c r="AC182" s="2"/>
      <c r="AD182" s="2"/>
      <c r="AE182" s="2">
        <v>26.480799999999999</v>
      </c>
      <c r="AG182" s="2">
        <v>23.3093</v>
      </c>
      <c r="AH182" s="2">
        <v>18.113499999999998</v>
      </c>
      <c r="AI182" s="2">
        <v>37.701500000000003</v>
      </c>
      <c r="AJ182" s="2">
        <v>114.702</v>
      </c>
      <c r="AK182" s="2">
        <v>12.375999999999999</v>
      </c>
    </row>
    <row r="183" spans="2:37">
      <c r="B183" s="128">
        <v>177</v>
      </c>
      <c r="C183" s="2">
        <f t="shared" si="2"/>
        <v>17.7</v>
      </c>
      <c r="D183" s="2"/>
      <c r="E183" s="2"/>
      <c r="F183" s="2"/>
      <c r="G183" s="2"/>
      <c r="H183" s="2"/>
      <c r="I183" s="2">
        <v>33.722200000000001</v>
      </c>
      <c r="J183" s="2">
        <v>30.9161</v>
      </c>
      <c r="Z183" s="2">
        <v>31.356000000000002</v>
      </c>
      <c r="AA183" s="2">
        <v>41.153599999999997</v>
      </c>
      <c r="AB183" s="2">
        <v>44.784999999999997</v>
      </c>
      <c r="AC183" s="2"/>
      <c r="AD183" s="2"/>
      <c r="AE183" s="2">
        <v>41.153599999999997</v>
      </c>
      <c r="AG183" s="2">
        <v>23.678699999999999</v>
      </c>
      <c r="AH183" s="2">
        <v>18.3688</v>
      </c>
      <c r="AI183" s="2">
        <v>40.061999999999998</v>
      </c>
      <c r="AJ183" s="2">
        <v>112.07299999999999</v>
      </c>
      <c r="AK183" s="2">
        <v>13.7933</v>
      </c>
    </row>
    <row r="184" spans="2:37">
      <c r="B184" s="128">
        <v>178</v>
      </c>
      <c r="C184" s="2">
        <f t="shared" si="2"/>
        <v>17.8</v>
      </c>
      <c r="D184" s="2"/>
      <c r="E184" s="2"/>
      <c r="F184" s="2"/>
      <c r="G184" s="2"/>
      <c r="H184" s="2"/>
      <c r="I184" s="2">
        <v>33.186900000000001</v>
      </c>
      <c r="J184" s="2">
        <v>30.53</v>
      </c>
      <c r="Z184" s="2">
        <v>29.1752</v>
      </c>
      <c r="AA184" s="2">
        <v>42.440199999999997</v>
      </c>
      <c r="AB184" s="2">
        <v>47.176499999999997</v>
      </c>
      <c r="AC184" s="2"/>
      <c r="AD184" s="2"/>
      <c r="AE184" s="2">
        <v>42.440199999999997</v>
      </c>
      <c r="AG184" s="2">
        <v>25.066099999999999</v>
      </c>
      <c r="AH184" s="2">
        <v>18.319099999999999</v>
      </c>
      <c r="AI184" s="2">
        <v>41.317799999999998</v>
      </c>
      <c r="AJ184" s="2">
        <v>100.348</v>
      </c>
      <c r="AK184" s="2">
        <v>13.2936</v>
      </c>
    </row>
    <row r="185" spans="2:37">
      <c r="B185" s="128">
        <v>179</v>
      </c>
      <c r="C185" s="2">
        <f t="shared" si="2"/>
        <v>17.899999999999999</v>
      </c>
      <c r="D185" s="2"/>
      <c r="E185" s="2"/>
      <c r="F185" s="2"/>
      <c r="G185" s="2"/>
      <c r="H185" s="2"/>
      <c r="I185" s="2">
        <v>32.777799999999999</v>
      </c>
      <c r="J185" s="2">
        <v>30.647500000000001</v>
      </c>
      <c r="Z185" s="2">
        <v>21.427</v>
      </c>
      <c r="AA185" s="2">
        <v>32.179600000000001</v>
      </c>
      <c r="AB185" s="2">
        <v>47.8264</v>
      </c>
      <c r="AC185" s="2"/>
      <c r="AD185" s="2"/>
      <c r="AE185" s="2">
        <v>32.179600000000001</v>
      </c>
      <c r="AG185" s="2">
        <v>25.5886</v>
      </c>
      <c r="AH185" s="2">
        <v>18.460999999999999</v>
      </c>
      <c r="AI185" s="2">
        <v>40.790700000000001</v>
      </c>
      <c r="AJ185" s="2">
        <v>101.285</v>
      </c>
      <c r="AK185" s="2">
        <v>11.1747</v>
      </c>
    </row>
    <row r="186" spans="2:37">
      <c r="B186" s="128">
        <v>180</v>
      </c>
      <c r="C186" s="2">
        <f t="shared" si="2"/>
        <v>18</v>
      </c>
      <c r="D186" s="2"/>
      <c r="E186" s="2"/>
      <c r="F186" s="2"/>
      <c r="G186" s="2"/>
      <c r="H186" s="2"/>
      <c r="I186" s="2">
        <v>32.4495</v>
      </c>
      <c r="J186" s="2">
        <v>30.6906</v>
      </c>
      <c r="Z186" s="2">
        <v>16.380299999999998</v>
      </c>
      <c r="AA186" s="2">
        <v>19.158999999999999</v>
      </c>
      <c r="AB186" s="2">
        <v>46.14</v>
      </c>
      <c r="AC186" s="2"/>
      <c r="AD186" s="2"/>
      <c r="AE186" s="2">
        <v>19.158999999999999</v>
      </c>
      <c r="AG186" s="2">
        <v>25.423400000000001</v>
      </c>
      <c r="AH186" s="2">
        <v>19.1099</v>
      </c>
      <c r="AI186" s="2">
        <v>39.717100000000002</v>
      </c>
      <c r="AJ186" s="2">
        <v>108.87</v>
      </c>
      <c r="AK186" s="2">
        <v>13.274100000000001</v>
      </c>
    </row>
    <row r="187" spans="2:37">
      <c r="B187" s="128">
        <v>181</v>
      </c>
      <c r="C187" s="2">
        <f t="shared" si="2"/>
        <v>18.100000000000001</v>
      </c>
      <c r="D187" s="2"/>
      <c r="E187" s="2"/>
      <c r="F187" s="2"/>
      <c r="G187" s="2"/>
      <c r="H187" s="2"/>
      <c r="I187" s="2">
        <v>32.055599999999998</v>
      </c>
      <c r="J187" s="2">
        <v>31.259</v>
      </c>
      <c r="Z187" s="2">
        <v>14.9984</v>
      </c>
      <c r="AA187" s="2">
        <v>20.238800000000001</v>
      </c>
      <c r="AB187" s="2">
        <v>46</v>
      </c>
      <c r="AC187" s="2"/>
      <c r="AD187" s="2"/>
      <c r="AE187" s="2">
        <v>20.238800000000001</v>
      </c>
      <c r="AG187" s="2">
        <v>25.732700000000001</v>
      </c>
      <c r="AH187" s="2">
        <v>19.7624</v>
      </c>
      <c r="AI187" s="2">
        <v>39.596899999999998</v>
      </c>
      <c r="AJ187" s="2">
        <v>117.875</v>
      </c>
      <c r="AK187" s="2">
        <v>17.529499999999999</v>
      </c>
    </row>
    <row r="188" spans="2:37">
      <c r="B188" s="128">
        <v>182</v>
      </c>
      <c r="C188" s="2">
        <f t="shared" si="2"/>
        <v>18.2</v>
      </c>
      <c r="D188" s="2"/>
      <c r="E188" s="2"/>
      <c r="F188" s="2"/>
      <c r="G188" s="2"/>
      <c r="H188" s="2"/>
      <c r="I188" s="2">
        <v>31.696999999999999</v>
      </c>
      <c r="J188" s="2">
        <v>31.287800000000001</v>
      </c>
      <c r="Z188" s="2">
        <v>14.252599999999999</v>
      </c>
      <c r="AA188" s="2">
        <v>36.070700000000002</v>
      </c>
      <c r="AB188" s="2">
        <v>40.315600000000003</v>
      </c>
      <c r="AC188" s="2"/>
      <c r="AD188" s="2"/>
      <c r="AE188" s="2">
        <v>36.070700000000002</v>
      </c>
      <c r="AG188" s="2">
        <v>26.579599999999999</v>
      </c>
      <c r="AH188" s="2">
        <v>20.223400000000002</v>
      </c>
      <c r="AI188" s="2">
        <v>40.093000000000004</v>
      </c>
      <c r="AJ188" s="2">
        <v>117.111</v>
      </c>
      <c r="AK188" s="2">
        <v>17.251200000000001</v>
      </c>
    </row>
    <row r="189" spans="2:37">
      <c r="B189" s="128">
        <v>183</v>
      </c>
      <c r="C189" s="2">
        <f t="shared" si="2"/>
        <v>18.3</v>
      </c>
      <c r="D189" s="2"/>
      <c r="E189" s="2"/>
      <c r="F189" s="2"/>
      <c r="G189" s="2"/>
      <c r="H189" s="2"/>
      <c r="I189" s="2">
        <v>31.5303</v>
      </c>
      <c r="J189" s="2">
        <v>31.167899999999999</v>
      </c>
      <c r="Z189" s="2">
        <v>18.9878</v>
      </c>
      <c r="AA189" s="2">
        <v>40.2834</v>
      </c>
      <c r="AB189" s="2">
        <v>30.635100000000001</v>
      </c>
      <c r="AC189" s="2"/>
      <c r="AD189" s="2"/>
      <c r="AE189" s="2">
        <v>40.2834</v>
      </c>
      <c r="AG189" s="2">
        <v>27.126100000000001</v>
      </c>
      <c r="AH189" s="2">
        <v>20.340399999999999</v>
      </c>
      <c r="AI189" s="2">
        <v>42.131799999999998</v>
      </c>
      <c r="AJ189" s="2">
        <v>115.71</v>
      </c>
      <c r="AK189" s="2">
        <v>15.2989</v>
      </c>
    </row>
    <row r="190" spans="2:37">
      <c r="B190" s="128">
        <v>184</v>
      </c>
      <c r="C190" s="2">
        <f t="shared" si="2"/>
        <v>18.399999999999999</v>
      </c>
      <c r="D190" s="2"/>
      <c r="E190" s="2"/>
      <c r="F190" s="2"/>
      <c r="G190" s="2"/>
      <c r="H190" s="2"/>
      <c r="I190" s="2">
        <v>31.3535</v>
      </c>
      <c r="J190" s="2">
        <v>32.177500000000002</v>
      </c>
      <c r="Z190" s="2">
        <v>29.677800000000001</v>
      </c>
      <c r="AA190" s="2">
        <v>29.782900000000001</v>
      </c>
      <c r="AB190" s="2">
        <v>30.143000000000001</v>
      </c>
      <c r="AC190" s="2"/>
      <c r="AD190" s="2"/>
      <c r="AE190" s="2">
        <v>29.782900000000001</v>
      </c>
      <c r="AG190" s="2">
        <v>27.267299999999999</v>
      </c>
      <c r="AH190" s="2">
        <v>20.475200000000001</v>
      </c>
      <c r="AI190" s="2">
        <v>43.5426</v>
      </c>
      <c r="AJ190" s="2">
        <v>110.485</v>
      </c>
      <c r="AK190" s="2">
        <v>12.8316</v>
      </c>
    </row>
    <row r="191" spans="2:37">
      <c r="B191" s="128">
        <v>185</v>
      </c>
      <c r="C191" s="2">
        <f t="shared" si="2"/>
        <v>18.5</v>
      </c>
      <c r="D191" s="2"/>
      <c r="E191" s="2"/>
      <c r="F191" s="2"/>
      <c r="G191" s="2"/>
      <c r="H191" s="2"/>
      <c r="I191" s="2">
        <v>31.626300000000001</v>
      </c>
      <c r="J191" s="2">
        <v>32.261400000000002</v>
      </c>
      <c r="Z191" s="2">
        <v>23.8705</v>
      </c>
      <c r="AA191" s="2">
        <v>30.6341</v>
      </c>
      <c r="AB191" s="2">
        <v>31.925000000000001</v>
      </c>
      <c r="AC191" s="2"/>
      <c r="AD191" s="2"/>
      <c r="AE191" s="2">
        <v>30.6341</v>
      </c>
      <c r="AG191" s="2">
        <v>26.861899999999999</v>
      </c>
      <c r="AH191" s="2">
        <v>20.911300000000001</v>
      </c>
      <c r="AI191" s="2">
        <v>45.1783</v>
      </c>
      <c r="AJ191" s="2">
        <v>116.93</v>
      </c>
      <c r="AK191" s="2">
        <v>10.696899999999999</v>
      </c>
    </row>
    <row r="192" spans="2:37">
      <c r="B192" s="128">
        <v>186</v>
      </c>
      <c r="C192" s="2">
        <f t="shared" si="2"/>
        <v>18.600000000000001</v>
      </c>
      <c r="D192" s="2"/>
      <c r="E192" s="2"/>
      <c r="F192" s="2"/>
      <c r="G192" s="2"/>
      <c r="H192" s="2"/>
      <c r="I192" s="2">
        <v>31.863600000000002</v>
      </c>
      <c r="J192" s="2">
        <v>33.4724</v>
      </c>
      <c r="Z192" s="2">
        <v>11</v>
      </c>
      <c r="AA192" s="2">
        <v>33.555199999999999</v>
      </c>
      <c r="AB192" s="2">
        <v>31.860900000000001</v>
      </c>
      <c r="AC192" s="2"/>
      <c r="AD192" s="2"/>
      <c r="AE192" s="2">
        <v>33.555199999999999</v>
      </c>
      <c r="AG192" s="2">
        <v>26.618600000000001</v>
      </c>
      <c r="AH192" s="2">
        <v>21.351099999999999</v>
      </c>
      <c r="AI192" s="2">
        <v>44.511600000000001</v>
      </c>
      <c r="AJ192" s="2">
        <v>117.02</v>
      </c>
      <c r="AK192" s="2">
        <v>10.5685</v>
      </c>
    </row>
    <row r="193" spans="2:37">
      <c r="B193" s="128">
        <v>187</v>
      </c>
      <c r="C193" s="2">
        <f t="shared" si="2"/>
        <v>18.7</v>
      </c>
      <c r="D193" s="2"/>
      <c r="E193" s="2"/>
      <c r="F193" s="2"/>
      <c r="G193" s="2"/>
      <c r="H193" s="2"/>
      <c r="I193" s="2">
        <v>32.025300000000001</v>
      </c>
      <c r="J193" s="2">
        <v>34.196599999999997</v>
      </c>
      <c r="Z193" s="2"/>
      <c r="AA193" s="2">
        <v>33.926400000000001</v>
      </c>
      <c r="AB193" s="2">
        <v>31.185400000000001</v>
      </c>
      <c r="AC193" s="2"/>
      <c r="AD193" s="2"/>
      <c r="AE193" s="2">
        <v>33.926400000000001</v>
      </c>
      <c r="AG193" s="2">
        <v>27.228200000000001</v>
      </c>
      <c r="AH193" s="2">
        <v>21.634799999999998</v>
      </c>
      <c r="AI193" s="2">
        <v>42.391500000000001</v>
      </c>
      <c r="AJ193" s="2">
        <v>114.51300000000001</v>
      </c>
      <c r="AK193" s="2">
        <v>11.5275</v>
      </c>
    </row>
    <row r="194" spans="2:37">
      <c r="B194" s="128">
        <v>188</v>
      </c>
      <c r="C194" s="2">
        <f t="shared" si="2"/>
        <v>18.8</v>
      </c>
      <c r="D194" s="2"/>
      <c r="E194" s="2"/>
      <c r="F194" s="2"/>
      <c r="G194" s="2"/>
      <c r="H194" s="2"/>
      <c r="I194" s="2">
        <v>32.505099999999999</v>
      </c>
      <c r="J194" s="2">
        <v>35.944800000000001</v>
      </c>
      <c r="Z194" s="2"/>
      <c r="AA194" s="2">
        <v>33.647100000000002</v>
      </c>
      <c r="AB194" s="2">
        <v>30.8018</v>
      </c>
      <c r="AC194" s="2"/>
      <c r="AD194" s="2"/>
      <c r="AE194" s="2">
        <v>33.647100000000002</v>
      </c>
      <c r="AG194" s="2">
        <v>27.657699999999998</v>
      </c>
      <c r="AH194" s="2">
        <v>22</v>
      </c>
      <c r="AI194" s="2">
        <v>41.406999999999996</v>
      </c>
      <c r="AJ194" s="2">
        <v>119.887</v>
      </c>
      <c r="AK194" s="2">
        <v>14.0939</v>
      </c>
    </row>
    <row r="195" spans="2:37">
      <c r="B195" s="128">
        <v>198</v>
      </c>
      <c r="C195" s="2">
        <f t="shared" si="2"/>
        <v>19.8</v>
      </c>
      <c r="D195" s="2"/>
      <c r="E195" s="2"/>
      <c r="F195" s="2"/>
      <c r="G195" s="2"/>
      <c r="H195" s="2"/>
      <c r="I195" s="2">
        <v>32.368699999999997</v>
      </c>
      <c r="J195" s="2">
        <v>37.057600000000001</v>
      </c>
      <c r="Z195" s="2"/>
      <c r="AA195" s="2">
        <v>22.070900000000002</v>
      </c>
      <c r="AB195" s="2">
        <v>33.633099999999999</v>
      </c>
      <c r="AC195" s="2"/>
      <c r="AD195" s="2"/>
      <c r="AE195" s="2">
        <v>22.070900000000002</v>
      </c>
      <c r="AG195" s="2">
        <v>27.744700000000002</v>
      </c>
      <c r="AH195" s="2">
        <v>22.3901</v>
      </c>
      <c r="AI195" s="2">
        <v>43.186</v>
      </c>
      <c r="AJ195" s="2">
        <v>120.002</v>
      </c>
      <c r="AK195" s="2">
        <v>17.651299999999999</v>
      </c>
    </row>
    <row r="196" spans="2:37">
      <c r="B196" s="128">
        <f>B195+1</f>
        <v>199</v>
      </c>
      <c r="C196" s="2">
        <f t="shared" si="2"/>
        <v>19.899999999999999</v>
      </c>
      <c r="D196" s="2"/>
      <c r="E196" s="2"/>
      <c r="F196" s="2"/>
      <c r="G196" s="2"/>
      <c r="H196" s="2"/>
      <c r="I196" s="2">
        <v>33.313099999999999</v>
      </c>
      <c r="J196" s="2">
        <v>36.131900000000002</v>
      </c>
      <c r="Z196" s="2"/>
      <c r="AA196" s="2">
        <v>28.625599999999999</v>
      </c>
      <c r="AB196" s="2">
        <v>23.988199999999999</v>
      </c>
      <c r="AC196" s="2"/>
      <c r="AD196" s="2"/>
      <c r="AE196" s="2">
        <v>28.625599999999999</v>
      </c>
      <c r="AG196" s="2">
        <v>28.063099999999999</v>
      </c>
      <c r="AH196" s="2">
        <v>22.418399999999998</v>
      </c>
      <c r="AI196" s="2">
        <v>44.089100000000002</v>
      </c>
      <c r="AJ196" s="2">
        <v>128.31399999999999</v>
      </c>
      <c r="AK196" s="2">
        <v>20.178100000000001</v>
      </c>
    </row>
    <row r="197" spans="2:37">
      <c r="B197" s="128">
        <f t="shared" ref="B197:B260" si="3">B196+1</f>
        <v>200</v>
      </c>
      <c r="C197" s="2">
        <f t="shared" si="2"/>
        <v>20</v>
      </c>
      <c r="D197" s="2"/>
      <c r="E197" s="2"/>
      <c r="F197" s="2"/>
      <c r="G197" s="2"/>
      <c r="H197" s="2"/>
      <c r="I197" s="2">
        <v>33.409100000000002</v>
      </c>
      <c r="J197" s="2">
        <v>35.443600000000004</v>
      </c>
      <c r="Z197" s="2"/>
      <c r="AA197" s="2">
        <v>51.101799999999997</v>
      </c>
      <c r="AB197" s="2">
        <v>13.3116</v>
      </c>
      <c r="AC197" s="2"/>
      <c r="AD197" s="2"/>
      <c r="AE197" s="2">
        <v>51.101799999999997</v>
      </c>
      <c r="AG197" s="2">
        <v>28.420400000000001</v>
      </c>
      <c r="AH197" s="2">
        <v>22.088699999999999</v>
      </c>
      <c r="AI197" s="2">
        <v>45.728700000000003</v>
      </c>
      <c r="AJ197" s="2">
        <v>129.89400000000001</v>
      </c>
      <c r="AK197" s="2">
        <v>20.239100000000001</v>
      </c>
    </row>
    <row r="198" spans="2:37">
      <c r="B198" s="128">
        <f t="shared" si="3"/>
        <v>201</v>
      </c>
      <c r="C198" s="2">
        <f t="shared" si="2"/>
        <v>20.100000000000001</v>
      </c>
      <c r="D198" s="2"/>
      <c r="E198" s="2"/>
      <c r="F198" s="2"/>
      <c r="G198" s="2"/>
      <c r="H198" s="2"/>
      <c r="I198" s="2">
        <v>33.313099999999999</v>
      </c>
      <c r="J198" s="2">
        <v>34.923299999999998</v>
      </c>
      <c r="Z198" s="2"/>
      <c r="AA198" s="2">
        <v>53.057200000000002</v>
      </c>
      <c r="AB198" s="2">
        <v>14.5661</v>
      </c>
      <c r="AC198" s="2"/>
      <c r="AD198" s="2"/>
      <c r="AE198" s="2">
        <v>53.057200000000002</v>
      </c>
      <c r="AG198" s="2">
        <v>28.258299999999998</v>
      </c>
      <c r="AH198" s="2">
        <v>21.6631</v>
      </c>
      <c r="AI198" s="2">
        <v>46.8217</v>
      </c>
      <c r="AJ198" s="2">
        <v>127.27800000000001</v>
      </c>
      <c r="AK198" s="2">
        <v>14.8659</v>
      </c>
    </row>
    <row r="199" spans="2:37">
      <c r="B199" s="128">
        <f t="shared" si="3"/>
        <v>202</v>
      </c>
      <c r="C199" s="2">
        <f t="shared" ref="C199:C262" si="4">B199/10</f>
        <v>20.2</v>
      </c>
      <c r="D199" s="2"/>
      <c r="E199" s="2"/>
      <c r="F199" s="2"/>
      <c r="G199" s="2"/>
      <c r="H199" s="2"/>
      <c r="I199" s="2">
        <v>32.171700000000001</v>
      </c>
      <c r="J199" s="2">
        <v>35.374099999999999</v>
      </c>
      <c r="Z199" s="2"/>
      <c r="AA199" s="2">
        <v>41.423999999999999</v>
      </c>
      <c r="AB199" s="2">
        <v>20.858000000000001</v>
      </c>
      <c r="AC199" s="2"/>
      <c r="AD199" s="2"/>
      <c r="AE199" s="2">
        <v>41.423999999999999</v>
      </c>
      <c r="AG199" s="2">
        <v>28.3033</v>
      </c>
      <c r="AH199" s="2">
        <v>21.503499999999999</v>
      </c>
      <c r="AI199" s="2">
        <v>46.910899999999998</v>
      </c>
      <c r="AJ199" s="2">
        <v>112.31699999999999</v>
      </c>
      <c r="AK199" s="2">
        <v>9.9053000000000004</v>
      </c>
    </row>
    <row r="200" spans="2:37">
      <c r="B200" s="128">
        <f t="shared" si="3"/>
        <v>203</v>
      </c>
      <c r="C200" s="2">
        <f t="shared" si="4"/>
        <v>20.3</v>
      </c>
      <c r="D200" s="2"/>
      <c r="E200" s="2"/>
      <c r="F200" s="2"/>
      <c r="G200" s="2"/>
      <c r="H200" s="2"/>
      <c r="I200" s="2">
        <v>31.732299999999999</v>
      </c>
      <c r="J200" s="2">
        <v>35.273400000000002</v>
      </c>
      <c r="Z200" s="2"/>
      <c r="AA200" s="2">
        <v>36.545499999999997</v>
      </c>
      <c r="AB200" s="2">
        <v>34.833300000000001</v>
      </c>
      <c r="AC200" s="2"/>
      <c r="AD200" s="2"/>
      <c r="AE200" s="2">
        <v>36.545499999999997</v>
      </c>
      <c r="AG200" s="2">
        <v>29.180199999999999</v>
      </c>
      <c r="AH200" s="2">
        <v>21.585100000000001</v>
      </c>
      <c r="AI200" s="2">
        <v>46.317799999999998</v>
      </c>
      <c r="AJ200" s="2">
        <v>115.172</v>
      </c>
      <c r="AK200" s="2">
        <v>9.8303999999999991</v>
      </c>
    </row>
    <row r="201" spans="2:37">
      <c r="B201" s="128">
        <f t="shared" si="3"/>
        <v>204</v>
      </c>
      <c r="C201" s="2">
        <f t="shared" si="4"/>
        <v>20.399999999999999</v>
      </c>
      <c r="D201" s="2"/>
      <c r="E201" s="2"/>
      <c r="F201" s="2"/>
      <c r="G201" s="2"/>
      <c r="H201" s="2"/>
      <c r="I201" s="2">
        <v>30.979800000000001</v>
      </c>
      <c r="J201" s="2">
        <v>34.414900000000003</v>
      </c>
      <c r="Z201" s="2"/>
      <c r="AA201" s="2">
        <v>32.148299999999999</v>
      </c>
      <c r="AB201" s="2">
        <v>34.309699999999999</v>
      </c>
      <c r="AC201" s="2"/>
      <c r="AD201" s="2"/>
      <c r="AE201" s="2">
        <v>32.148299999999999</v>
      </c>
      <c r="AG201" s="2">
        <v>29.762799999999999</v>
      </c>
      <c r="AH201" s="2">
        <v>21.471599999999999</v>
      </c>
      <c r="AI201" s="2">
        <v>45.581400000000002</v>
      </c>
      <c r="AJ201" s="2">
        <v>110.333</v>
      </c>
      <c r="AK201" s="2">
        <v>10.1081</v>
      </c>
    </row>
    <row r="202" spans="2:37">
      <c r="B202" s="128">
        <f t="shared" si="3"/>
        <v>205</v>
      </c>
      <c r="C202" s="2">
        <f t="shared" si="4"/>
        <v>20.5</v>
      </c>
      <c r="D202" s="2"/>
      <c r="E202" s="2"/>
      <c r="F202" s="2"/>
      <c r="G202" s="2"/>
      <c r="H202" s="2"/>
      <c r="I202" s="2">
        <v>30.1111</v>
      </c>
      <c r="J202" s="2">
        <v>33.690600000000003</v>
      </c>
      <c r="Z202" s="2"/>
      <c r="AA202" s="2">
        <v>30.639600000000002</v>
      </c>
      <c r="AB202" s="2">
        <v>21.555199999999999</v>
      </c>
      <c r="AC202" s="2"/>
      <c r="AD202" s="2"/>
      <c r="AE202" s="2">
        <v>30.639600000000002</v>
      </c>
      <c r="AG202" s="2">
        <v>31.069099999999999</v>
      </c>
      <c r="AH202" s="2">
        <v>20.790800000000001</v>
      </c>
      <c r="AI202" s="2">
        <v>45.558100000000003</v>
      </c>
      <c r="AJ202" s="2"/>
      <c r="AK202" s="2">
        <v>8.8318999999999992</v>
      </c>
    </row>
    <row r="203" spans="2:37">
      <c r="B203" s="128">
        <f t="shared" si="3"/>
        <v>206</v>
      </c>
      <c r="C203" s="2">
        <f t="shared" si="4"/>
        <v>20.6</v>
      </c>
      <c r="D203" s="2"/>
      <c r="E203" s="2"/>
      <c r="F203" s="2"/>
      <c r="G203" s="2"/>
      <c r="H203" s="2"/>
      <c r="I203" s="2">
        <v>30.141400000000001</v>
      </c>
      <c r="J203" s="2">
        <v>33.438899999999997</v>
      </c>
      <c r="Z203" s="2"/>
      <c r="AA203" s="2">
        <v>46.859299999999998</v>
      </c>
      <c r="AB203" s="2">
        <v>20.2485</v>
      </c>
      <c r="AC203" s="2"/>
      <c r="AD203" s="2"/>
      <c r="AE203" s="2">
        <v>46.859299999999998</v>
      </c>
      <c r="AG203" s="2">
        <v>32.081099999999999</v>
      </c>
      <c r="AH203" s="2">
        <v>19.8369</v>
      </c>
      <c r="AI203" s="2">
        <v>46.837200000000003</v>
      </c>
      <c r="AJ203" s="2"/>
      <c r="AK203" s="2">
        <v>9.9502000000000006</v>
      </c>
    </row>
    <row r="204" spans="2:37">
      <c r="B204" s="128">
        <f t="shared" si="3"/>
        <v>207</v>
      </c>
      <c r="C204" s="2">
        <f t="shared" si="4"/>
        <v>20.7</v>
      </c>
      <c r="D204" s="2"/>
      <c r="E204" s="2"/>
      <c r="F204" s="2"/>
      <c r="G204" s="2"/>
      <c r="H204" s="2"/>
      <c r="I204" s="2">
        <v>29.4848</v>
      </c>
      <c r="J204" s="2">
        <v>33.426900000000003</v>
      </c>
      <c r="Z204" s="2"/>
      <c r="AA204" s="2">
        <v>54.462499999999999</v>
      </c>
      <c r="AB204" s="2">
        <v>28.129200000000001</v>
      </c>
      <c r="AC204" s="2"/>
      <c r="AD204" s="2"/>
      <c r="AE204" s="2">
        <v>54.462499999999999</v>
      </c>
      <c r="AG204" s="2">
        <v>32.975999999999999</v>
      </c>
      <c r="AH204" s="2">
        <v>19.2837</v>
      </c>
      <c r="AI204" s="2">
        <v>48.271299999999997</v>
      </c>
      <c r="AJ204" s="2"/>
      <c r="AK204" s="2">
        <v>12.0161</v>
      </c>
    </row>
    <row r="205" spans="2:37">
      <c r="B205" s="128">
        <f t="shared" si="3"/>
        <v>208</v>
      </c>
      <c r="C205" s="2">
        <f t="shared" si="4"/>
        <v>20.8</v>
      </c>
      <c r="D205" s="2"/>
      <c r="E205" s="2"/>
      <c r="F205" s="2"/>
      <c r="G205" s="2"/>
      <c r="H205" s="2"/>
      <c r="I205" s="2">
        <v>29.363600000000002</v>
      </c>
      <c r="J205" s="2">
        <v>32.858499999999999</v>
      </c>
      <c r="Z205" s="2"/>
      <c r="AA205" s="2">
        <v>49.431800000000003</v>
      </c>
      <c r="AB205" s="2">
        <v>32.213000000000001</v>
      </c>
      <c r="AC205" s="2"/>
      <c r="AD205" s="2"/>
      <c r="AE205" s="2">
        <v>49.431800000000003</v>
      </c>
      <c r="AG205" s="2">
        <v>33.3033</v>
      </c>
      <c r="AH205" s="2">
        <v>19.287199999999999</v>
      </c>
      <c r="AI205" s="2">
        <v>49</v>
      </c>
      <c r="AJ205" s="2"/>
      <c r="AK205" s="2">
        <v>12.366400000000001</v>
      </c>
    </row>
    <row r="206" spans="2:37">
      <c r="B206" s="128">
        <f t="shared" si="3"/>
        <v>209</v>
      </c>
      <c r="C206" s="2">
        <f t="shared" si="4"/>
        <v>20.9</v>
      </c>
      <c r="D206" s="2"/>
      <c r="E206" s="2"/>
      <c r="F206" s="2"/>
      <c r="G206" s="2"/>
      <c r="H206" s="2"/>
      <c r="I206" s="2">
        <v>28.7121</v>
      </c>
      <c r="J206" s="2">
        <v>32.558799999999998</v>
      </c>
      <c r="Z206" s="2"/>
      <c r="AA206" s="2">
        <v>45.829700000000003</v>
      </c>
      <c r="AB206" s="2">
        <v>24.8748</v>
      </c>
      <c r="AC206" s="2"/>
      <c r="AD206" s="2"/>
      <c r="AE206" s="2">
        <v>45.829700000000003</v>
      </c>
      <c r="AG206" s="2">
        <v>33.735700000000001</v>
      </c>
      <c r="AH206" s="2">
        <v>19.422000000000001</v>
      </c>
      <c r="AI206" s="2">
        <v>49.8643</v>
      </c>
      <c r="AJ206" s="2"/>
      <c r="AK206" s="2">
        <v>11.534000000000001</v>
      </c>
    </row>
    <row r="207" spans="2:37">
      <c r="B207" s="128">
        <f t="shared" si="3"/>
        <v>210</v>
      </c>
      <c r="C207" s="2">
        <f t="shared" si="4"/>
        <v>21</v>
      </c>
      <c r="D207" s="2"/>
      <c r="E207" s="2"/>
      <c r="F207" s="2"/>
      <c r="G207" s="2"/>
      <c r="H207" s="2"/>
      <c r="I207" s="2">
        <v>28.1768</v>
      </c>
      <c r="J207" s="2">
        <v>32.645099999999999</v>
      </c>
      <c r="Z207" s="2"/>
      <c r="AA207" s="2">
        <v>53.519399999999997</v>
      </c>
      <c r="AB207" s="2">
        <v>23.2288</v>
      </c>
      <c r="AC207" s="2"/>
      <c r="AD207" s="2"/>
      <c r="AE207" s="2">
        <v>53.519399999999997</v>
      </c>
      <c r="AG207" s="2">
        <v>34.882899999999999</v>
      </c>
      <c r="AH207" s="2">
        <v>19.776599999999998</v>
      </c>
      <c r="AI207" s="2">
        <v>50.147300000000001</v>
      </c>
      <c r="AJ207" s="2"/>
      <c r="AK207" s="2">
        <v>13.325900000000001</v>
      </c>
    </row>
    <row r="208" spans="2:37">
      <c r="B208" s="128">
        <f t="shared" si="3"/>
        <v>211</v>
      </c>
      <c r="C208" s="2">
        <f t="shared" si="4"/>
        <v>21.1</v>
      </c>
      <c r="D208" s="2"/>
      <c r="E208" s="2"/>
      <c r="F208" s="2"/>
      <c r="G208" s="2"/>
      <c r="H208" s="2"/>
      <c r="I208" s="2">
        <v>26.944400000000002</v>
      </c>
      <c r="J208" s="2">
        <v>31.973600000000001</v>
      </c>
      <c r="Z208" s="2"/>
      <c r="AA208" s="2">
        <v>47.563200000000002</v>
      </c>
      <c r="AB208" s="2">
        <v>24.904299999999999</v>
      </c>
      <c r="AC208" s="2"/>
      <c r="AD208" s="2"/>
      <c r="AE208" s="2">
        <v>47.563200000000002</v>
      </c>
      <c r="AG208" s="2">
        <v>35.7117</v>
      </c>
      <c r="AH208" s="2">
        <v>20.099299999999999</v>
      </c>
      <c r="AI208" s="2">
        <v>48.236400000000003</v>
      </c>
      <c r="AJ208" s="2"/>
      <c r="AK208" s="2">
        <v>12.8931</v>
      </c>
    </row>
    <row r="209" spans="2:37">
      <c r="B209" s="128">
        <f t="shared" si="3"/>
        <v>212</v>
      </c>
      <c r="C209" s="2">
        <f t="shared" si="4"/>
        <v>21.2</v>
      </c>
      <c r="D209" s="2"/>
      <c r="E209" s="2"/>
      <c r="F209" s="2"/>
      <c r="G209" s="2"/>
      <c r="H209" s="2"/>
      <c r="I209" s="2">
        <v>25.818200000000001</v>
      </c>
      <c r="J209" s="2">
        <v>30.923300000000001</v>
      </c>
      <c r="Z209" s="2"/>
      <c r="AA209" s="2">
        <v>36.8765</v>
      </c>
      <c r="AB209" s="2">
        <v>28.122299999999999</v>
      </c>
      <c r="AC209" s="2"/>
      <c r="AD209" s="2"/>
      <c r="AE209" s="2">
        <v>36.8765</v>
      </c>
      <c r="AG209" s="2">
        <v>35.8979</v>
      </c>
      <c r="AH209" s="2">
        <v>20.680900000000001</v>
      </c>
      <c r="AI209" s="2">
        <v>46.728700000000003</v>
      </c>
      <c r="AJ209" s="2"/>
      <c r="AK209" s="2">
        <v>13.912599999999999</v>
      </c>
    </row>
    <row r="210" spans="2:37">
      <c r="B210" s="128">
        <f t="shared" si="3"/>
        <v>213</v>
      </c>
      <c r="C210" s="2">
        <f t="shared" si="4"/>
        <v>21.3</v>
      </c>
      <c r="D210" s="2"/>
      <c r="E210" s="2"/>
      <c r="F210" s="2"/>
      <c r="G210" s="2"/>
      <c r="H210" s="2"/>
      <c r="I210" s="2">
        <v>24.464600000000001</v>
      </c>
      <c r="J210" s="2">
        <v>29.2182</v>
      </c>
      <c r="Z210" s="2"/>
      <c r="AA210" s="2">
        <v>37.946300000000001</v>
      </c>
      <c r="AB210" s="2">
        <v>27.355</v>
      </c>
      <c r="AC210" s="2"/>
      <c r="AD210" s="2"/>
      <c r="AE210" s="2">
        <v>37.946300000000001</v>
      </c>
      <c r="AG210" s="2">
        <v>35.6937</v>
      </c>
      <c r="AH210" s="2">
        <v>20.4681</v>
      </c>
      <c r="AI210" s="2">
        <v>46.069800000000001</v>
      </c>
      <c r="AJ210" s="2"/>
      <c r="AK210" s="2">
        <v>13.8261</v>
      </c>
    </row>
    <row r="211" spans="2:37">
      <c r="B211" s="128">
        <f t="shared" si="3"/>
        <v>214</v>
      </c>
      <c r="C211" s="2">
        <f t="shared" si="4"/>
        <v>21.4</v>
      </c>
      <c r="D211" s="2"/>
      <c r="E211" s="2"/>
      <c r="F211" s="2"/>
      <c r="G211" s="2"/>
      <c r="H211" s="2"/>
      <c r="I211" s="2">
        <v>22.9848</v>
      </c>
      <c r="J211" s="2">
        <v>26.9664</v>
      </c>
      <c r="Z211" s="2"/>
      <c r="AA211" s="2">
        <v>47.299599999999998</v>
      </c>
      <c r="AB211" s="2">
        <v>26.341200000000001</v>
      </c>
      <c r="AC211" s="2"/>
      <c r="AD211" s="2"/>
      <c r="AE211" s="2">
        <v>47.299599999999998</v>
      </c>
      <c r="AG211" s="2">
        <v>35.219200000000001</v>
      </c>
      <c r="AH211" s="2">
        <v>19.329799999999999</v>
      </c>
      <c r="AI211" s="2">
        <v>46.3643</v>
      </c>
      <c r="AJ211" s="2"/>
      <c r="AK211" s="2">
        <v>19.351299999999998</v>
      </c>
    </row>
    <row r="212" spans="2:37">
      <c r="B212" s="128">
        <f t="shared" si="3"/>
        <v>215</v>
      </c>
      <c r="C212" s="2">
        <f t="shared" si="4"/>
        <v>21.5</v>
      </c>
      <c r="D212" s="2"/>
      <c r="E212" s="2"/>
      <c r="F212" s="2"/>
      <c r="G212" s="2"/>
      <c r="H212" s="2"/>
      <c r="I212" s="2">
        <v>21.252500000000001</v>
      </c>
      <c r="J212" s="2">
        <v>23.935300000000002</v>
      </c>
      <c r="Z212" s="2"/>
      <c r="AA212" s="2">
        <v>58.670900000000003</v>
      </c>
      <c r="AB212" s="2">
        <v>27.976299999999998</v>
      </c>
      <c r="AC212" s="2"/>
      <c r="AD212" s="2"/>
      <c r="AE212" s="2">
        <v>58.670900000000003</v>
      </c>
      <c r="AG212" s="2">
        <v>35.372399999999999</v>
      </c>
      <c r="AH212" s="2">
        <v>18.344000000000001</v>
      </c>
      <c r="AI212" s="2">
        <v>47.841099999999997</v>
      </c>
      <c r="AJ212" s="2"/>
      <c r="AK212" s="2">
        <v>24</v>
      </c>
    </row>
    <row r="213" spans="2:37">
      <c r="B213" s="128">
        <f t="shared" si="3"/>
        <v>216</v>
      </c>
      <c r="C213" s="2">
        <f t="shared" si="4"/>
        <v>21.6</v>
      </c>
      <c r="D213" s="2"/>
      <c r="E213" s="2"/>
      <c r="F213" s="2"/>
      <c r="G213" s="2"/>
      <c r="H213" s="2"/>
      <c r="I213" s="2">
        <v>19.8232</v>
      </c>
      <c r="J213" s="2">
        <v>21.038399999999999</v>
      </c>
      <c r="Z213" s="2"/>
      <c r="AA213" s="2">
        <v>58.008800000000001</v>
      </c>
      <c r="AB213" s="2">
        <v>21</v>
      </c>
      <c r="AC213" s="2"/>
      <c r="AD213" s="2"/>
      <c r="AE213" s="2">
        <v>58.008800000000001</v>
      </c>
      <c r="AG213" s="2">
        <v>36.1982</v>
      </c>
      <c r="AH213" s="2">
        <v>18.528400000000001</v>
      </c>
      <c r="AI213" s="2">
        <v>48.9651</v>
      </c>
      <c r="AJ213" s="2"/>
      <c r="AK213" s="2">
        <v>25.895299999999999</v>
      </c>
    </row>
    <row r="214" spans="2:37">
      <c r="B214" s="128">
        <f t="shared" si="3"/>
        <v>217</v>
      </c>
      <c r="C214" s="2">
        <f t="shared" si="4"/>
        <v>21.7</v>
      </c>
      <c r="D214" s="2"/>
      <c r="E214" s="2"/>
      <c r="F214" s="2"/>
      <c r="G214" s="2"/>
      <c r="H214" s="2"/>
      <c r="I214" s="2"/>
      <c r="J214" s="2">
        <v>19.486799999999999</v>
      </c>
      <c r="Z214" s="2"/>
      <c r="AA214" s="2">
        <v>58.878799999999998</v>
      </c>
      <c r="AB214" s="2"/>
      <c r="AC214" s="2"/>
      <c r="AD214" s="2"/>
      <c r="AE214" s="2">
        <v>58.878799999999998</v>
      </c>
      <c r="AG214" s="2">
        <v>37.7117</v>
      </c>
      <c r="AH214" s="2">
        <v>19.322700000000001</v>
      </c>
      <c r="AI214" s="2">
        <v>48.938000000000002</v>
      </c>
      <c r="AJ214" s="2"/>
      <c r="AK214" s="2">
        <v>20.703700000000001</v>
      </c>
    </row>
    <row r="215" spans="2:37">
      <c r="B215" s="128">
        <f t="shared" si="3"/>
        <v>218</v>
      </c>
      <c r="C215" s="2">
        <f t="shared" si="4"/>
        <v>21.8</v>
      </c>
      <c r="D215" s="2"/>
      <c r="E215" s="2"/>
      <c r="F215" s="2"/>
      <c r="G215" s="2"/>
      <c r="H215" s="2"/>
      <c r="I215" s="2"/>
      <c r="J215" s="2">
        <v>17.352499999999999</v>
      </c>
      <c r="Z215" s="2"/>
      <c r="AA215" s="2">
        <v>73.738200000000006</v>
      </c>
      <c r="AB215" s="2"/>
      <c r="AC215" s="2"/>
      <c r="AD215" s="2"/>
      <c r="AE215" s="2">
        <v>73.738200000000006</v>
      </c>
      <c r="AG215" s="2">
        <v>39.537500000000001</v>
      </c>
      <c r="AH215" s="2">
        <v>20.471599999999999</v>
      </c>
      <c r="AI215" s="2">
        <v>48.627899999999997</v>
      </c>
      <c r="AJ215" s="2"/>
      <c r="AK215" s="2">
        <v>18.716899999999999</v>
      </c>
    </row>
    <row r="216" spans="2:37">
      <c r="B216" s="128">
        <f t="shared" si="3"/>
        <v>219</v>
      </c>
      <c r="C216" s="2">
        <f t="shared" si="4"/>
        <v>21.9</v>
      </c>
      <c r="D216" s="2"/>
      <c r="E216" s="2"/>
      <c r="F216" s="2"/>
      <c r="G216" s="2"/>
      <c r="H216" s="2"/>
      <c r="I216" s="2"/>
      <c r="J216" s="2">
        <v>16.369299999999999</v>
      </c>
      <c r="Z216" s="2"/>
      <c r="AA216" s="2">
        <v>73.923599999999993</v>
      </c>
      <c r="AB216" s="2"/>
      <c r="AC216" s="2"/>
      <c r="AD216" s="2"/>
      <c r="AE216" s="2">
        <v>73.923599999999993</v>
      </c>
      <c r="AG216" s="2">
        <v>40.813800000000001</v>
      </c>
      <c r="AH216" s="2">
        <v>21.308499999999999</v>
      </c>
      <c r="AI216" s="2">
        <v>47.755800000000001</v>
      </c>
      <c r="AJ216" s="2"/>
      <c r="AK216" s="2">
        <v>19.653700000000001</v>
      </c>
    </row>
    <row r="217" spans="2:37">
      <c r="B217" s="128">
        <f t="shared" si="3"/>
        <v>220</v>
      </c>
      <c r="C217" s="2">
        <f t="shared" si="4"/>
        <v>22</v>
      </c>
      <c r="D217" s="2"/>
      <c r="E217" s="2"/>
      <c r="F217" s="2"/>
      <c r="G217" s="2"/>
      <c r="H217" s="2"/>
      <c r="I217" s="2"/>
      <c r="J217" s="2">
        <v>15.964</v>
      </c>
      <c r="Z217" s="2"/>
      <c r="AA217" s="2">
        <v>71.093999999999994</v>
      </c>
      <c r="AB217" s="2"/>
      <c r="AC217" s="2"/>
      <c r="AD217" s="2"/>
      <c r="AE217" s="2">
        <v>71.093999999999994</v>
      </c>
      <c r="AG217" s="2">
        <v>41.3874</v>
      </c>
      <c r="AH217" s="2">
        <v>21.7376</v>
      </c>
      <c r="AI217" s="2">
        <v>48.096899999999998</v>
      </c>
      <c r="AJ217" s="2"/>
      <c r="AK217" s="2">
        <v>26.936199999999999</v>
      </c>
    </row>
    <row r="218" spans="2:37">
      <c r="B218" s="128">
        <f t="shared" si="3"/>
        <v>221</v>
      </c>
      <c r="C218" s="2">
        <f t="shared" si="4"/>
        <v>22.1</v>
      </c>
      <c r="D218" s="2"/>
      <c r="E218" s="2"/>
      <c r="F218" s="2"/>
      <c r="G218" s="2"/>
      <c r="H218" s="2"/>
      <c r="I218" s="2"/>
      <c r="J218" s="2">
        <v>16.256599999999999</v>
      </c>
      <c r="Z218" s="2"/>
      <c r="AA218" s="2">
        <v>80.539500000000004</v>
      </c>
      <c r="AB218" s="2"/>
      <c r="AC218" s="2"/>
      <c r="AD218" s="2"/>
      <c r="AE218" s="2">
        <v>80.539500000000004</v>
      </c>
      <c r="AG218" s="2">
        <v>41.585599999999999</v>
      </c>
      <c r="AH218" s="2">
        <v>21.886500000000002</v>
      </c>
      <c r="AI218" s="2">
        <v>49.585299999999997</v>
      </c>
      <c r="AJ218" s="2"/>
      <c r="AK218" s="2">
        <v>23.728300000000001</v>
      </c>
    </row>
    <row r="219" spans="2:37">
      <c r="B219" s="128">
        <f t="shared" si="3"/>
        <v>222</v>
      </c>
      <c r="C219" s="2">
        <f t="shared" si="4"/>
        <v>22.2</v>
      </c>
      <c r="Z219" s="2"/>
      <c r="AA219" s="2">
        <v>69.535700000000006</v>
      </c>
      <c r="AB219" s="2"/>
      <c r="AC219" s="2"/>
      <c r="AD219" s="2"/>
      <c r="AE219" s="2">
        <v>69.535700000000006</v>
      </c>
      <c r="AG219" s="2">
        <v>40.780799999999999</v>
      </c>
      <c r="AH219" s="2">
        <v>21.471599999999999</v>
      </c>
      <c r="AI219" s="2">
        <v>50.930199999999999</v>
      </c>
      <c r="AJ219" s="2"/>
      <c r="AK219" s="2">
        <v>18.566299999999998</v>
      </c>
    </row>
    <row r="220" spans="2:37">
      <c r="B220" s="128">
        <f t="shared" si="3"/>
        <v>223</v>
      </c>
      <c r="C220" s="2">
        <f t="shared" si="4"/>
        <v>22.3</v>
      </c>
      <c r="Z220" s="2"/>
      <c r="AA220" s="2">
        <v>32.666699999999999</v>
      </c>
      <c r="AB220" s="2"/>
      <c r="AC220" s="2"/>
      <c r="AD220" s="2"/>
      <c r="AE220" s="2">
        <v>32.666699999999999</v>
      </c>
      <c r="AG220" s="2">
        <v>40.138100000000001</v>
      </c>
      <c r="AH220" s="2">
        <v>20.734000000000002</v>
      </c>
      <c r="AI220" s="2">
        <v>51.007800000000003</v>
      </c>
      <c r="AJ220" s="2"/>
      <c r="AK220" s="2">
        <v>15.2052</v>
      </c>
    </row>
    <row r="221" spans="2:37">
      <c r="B221" s="128">
        <f t="shared" si="3"/>
        <v>224</v>
      </c>
      <c r="C221" s="2">
        <f t="shared" si="4"/>
        <v>22.4</v>
      </c>
      <c r="AG221" s="2">
        <v>40.129100000000001</v>
      </c>
      <c r="AH221" s="2">
        <v>20.2163</v>
      </c>
      <c r="AI221" s="2">
        <v>49.093000000000004</v>
      </c>
      <c r="AJ221" s="2"/>
      <c r="AK221" s="2">
        <v>13.642099999999999</v>
      </c>
    </row>
    <row r="222" spans="2:37">
      <c r="B222" s="128">
        <f t="shared" si="3"/>
        <v>225</v>
      </c>
      <c r="C222" s="2">
        <f t="shared" si="4"/>
        <v>22.5</v>
      </c>
      <c r="AG222" s="2">
        <v>39.813800000000001</v>
      </c>
      <c r="AH222" s="2">
        <v>20.588699999999999</v>
      </c>
      <c r="AI222" s="2">
        <v>46.910899999999998</v>
      </c>
      <c r="AJ222" s="2"/>
      <c r="AK222" s="2">
        <v>15.6274</v>
      </c>
    </row>
    <row r="223" spans="2:37">
      <c r="B223" s="128">
        <f t="shared" si="3"/>
        <v>226</v>
      </c>
      <c r="C223" s="2">
        <f t="shared" si="4"/>
        <v>22.6</v>
      </c>
      <c r="AG223" s="2">
        <v>40.282299999999999</v>
      </c>
      <c r="AH223" s="2">
        <v>21.361699999999999</v>
      </c>
      <c r="AI223" s="2">
        <v>46.341099999999997</v>
      </c>
      <c r="AJ223" s="2"/>
      <c r="AK223" s="2">
        <v>22.034800000000001</v>
      </c>
    </row>
    <row r="224" spans="2:37">
      <c r="B224" s="128">
        <f t="shared" si="3"/>
        <v>227</v>
      </c>
      <c r="C224" s="2">
        <f t="shared" si="4"/>
        <v>22.7</v>
      </c>
      <c r="AG224" s="2">
        <v>40.9039</v>
      </c>
      <c r="AH224" s="2">
        <v>21.861699999999999</v>
      </c>
      <c r="AI224" s="2">
        <v>48.065899999999999</v>
      </c>
      <c r="AJ224" s="2"/>
      <c r="AK224" s="2">
        <v>29.308299999999999</v>
      </c>
    </row>
    <row r="225" spans="2:37">
      <c r="B225" s="128">
        <f t="shared" si="3"/>
        <v>228</v>
      </c>
      <c r="C225" s="2">
        <f t="shared" si="4"/>
        <v>22.8</v>
      </c>
      <c r="AG225" s="2">
        <v>40.759799999999998</v>
      </c>
      <c r="AH225" s="2">
        <v>22.1206</v>
      </c>
      <c r="AI225" s="2">
        <v>48.5</v>
      </c>
      <c r="AJ225" s="2"/>
      <c r="AK225" s="2">
        <v>31.739000000000001</v>
      </c>
    </row>
    <row r="226" spans="2:37">
      <c r="B226" s="128">
        <f t="shared" si="3"/>
        <v>229</v>
      </c>
      <c r="C226" s="2">
        <f t="shared" si="4"/>
        <v>22.9</v>
      </c>
      <c r="AG226" s="2">
        <v>40.825800000000001</v>
      </c>
      <c r="AH226" s="2">
        <v>21.950399999999998</v>
      </c>
      <c r="AI226" s="2">
        <v>47.523299999999999</v>
      </c>
      <c r="AJ226" s="2"/>
      <c r="AK226" s="2">
        <v>28.928599999999999</v>
      </c>
    </row>
    <row r="227" spans="2:37">
      <c r="B227" s="128">
        <f t="shared" si="3"/>
        <v>230</v>
      </c>
      <c r="C227" s="2">
        <f t="shared" si="4"/>
        <v>23</v>
      </c>
      <c r="AG227" s="2">
        <v>40.231200000000001</v>
      </c>
      <c r="AH227" s="2">
        <v>21.680900000000001</v>
      </c>
      <c r="AI227" s="2">
        <v>46.775199999999998</v>
      </c>
      <c r="AJ227" s="2"/>
      <c r="AK227" s="2">
        <v>22.337599999999998</v>
      </c>
    </row>
    <row r="228" spans="2:37">
      <c r="B228" s="128">
        <f t="shared" si="3"/>
        <v>231</v>
      </c>
      <c r="C228" s="2">
        <f t="shared" si="4"/>
        <v>23.1</v>
      </c>
      <c r="AG228" s="2">
        <v>39.675699999999999</v>
      </c>
      <c r="AH228" s="2">
        <v>21.7376</v>
      </c>
      <c r="AI228" s="2">
        <v>46.003900000000002</v>
      </c>
      <c r="AJ228" s="2"/>
      <c r="AK228" s="2">
        <v>24.258600000000001</v>
      </c>
    </row>
    <row r="229" spans="2:37">
      <c r="B229" s="128">
        <f t="shared" si="3"/>
        <v>232</v>
      </c>
      <c r="C229" s="2">
        <f t="shared" si="4"/>
        <v>23.2</v>
      </c>
      <c r="AG229" s="2">
        <v>39.660699999999999</v>
      </c>
      <c r="AH229" s="2">
        <v>22.177299999999999</v>
      </c>
      <c r="AI229" s="2">
        <v>46.589100000000002</v>
      </c>
      <c r="AJ229" s="2"/>
      <c r="AK229" s="2">
        <v>26.049900000000001</v>
      </c>
    </row>
    <row r="230" spans="2:37">
      <c r="B230" s="128">
        <f t="shared" si="3"/>
        <v>233</v>
      </c>
      <c r="C230" s="2">
        <f t="shared" si="4"/>
        <v>23.3</v>
      </c>
      <c r="AG230" s="2">
        <v>40.183199999999999</v>
      </c>
      <c r="AH230" s="2">
        <v>22.7376</v>
      </c>
      <c r="AI230" s="2">
        <v>44.887599999999999</v>
      </c>
      <c r="AJ230" s="2"/>
      <c r="AK230" s="2">
        <v>27.6372</v>
      </c>
    </row>
    <row r="231" spans="2:37">
      <c r="B231" s="128">
        <f t="shared" si="3"/>
        <v>234</v>
      </c>
      <c r="C231" s="2">
        <f t="shared" si="4"/>
        <v>23.4</v>
      </c>
      <c r="AG231" s="2">
        <v>40.252299999999998</v>
      </c>
      <c r="AH231" s="2">
        <v>23.1844</v>
      </c>
      <c r="AI231" s="2">
        <v>42.5</v>
      </c>
      <c r="AJ231" s="2"/>
      <c r="AK231" s="2">
        <v>33.033900000000003</v>
      </c>
    </row>
    <row r="232" spans="2:37">
      <c r="B232" s="128">
        <f t="shared" si="3"/>
        <v>235</v>
      </c>
      <c r="C232" s="2">
        <f t="shared" si="4"/>
        <v>23.5</v>
      </c>
      <c r="AG232" s="2">
        <v>39.960999999999999</v>
      </c>
      <c r="AH232" s="2">
        <v>23.429099999999998</v>
      </c>
      <c r="AI232" s="2">
        <v>40.077500000000001</v>
      </c>
      <c r="AJ232" s="2"/>
      <c r="AK232" s="2">
        <v>38.648699999999998</v>
      </c>
    </row>
    <row r="233" spans="2:37">
      <c r="B233" s="128">
        <f t="shared" si="3"/>
        <v>236</v>
      </c>
      <c r="C233" s="2">
        <f t="shared" si="4"/>
        <v>23.6</v>
      </c>
      <c r="AG233" s="2">
        <v>40.006</v>
      </c>
      <c r="AH233" s="2">
        <v>23.453900000000001</v>
      </c>
      <c r="AI233" s="2">
        <v>38.348799999999997</v>
      </c>
      <c r="AJ233" s="2"/>
      <c r="AK233" s="2">
        <v>37.042000000000002</v>
      </c>
    </row>
    <row r="234" spans="2:37">
      <c r="B234" s="128">
        <f t="shared" si="3"/>
        <v>237</v>
      </c>
      <c r="C234" s="2">
        <f t="shared" si="4"/>
        <v>23.7</v>
      </c>
      <c r="AG234" s="2">
        <v>40.216200000000001</v>
      </c>
      <c r="AH234" s="2">
        <v>23.6099</v>
      </c>
      <c r="AI234" s="2">
        <v>37.151200000000003</v>
      </c>
      <c r="AJ234" s="2"/>
      <c r="AK234" s="2">
        <v>29.0853</v>
      </c>
    </row>
    <row r="235" spans="2:37">
      <c r="B235" s="128">
        <f t="shared" si="3"/>
        <v>238</v>
      </c>
      <c r="C235" s="2">
        <f t="shared" si="4"/>
        <v>23.8</v>
      </c>
      <c r="AG235" s="2">
        <v>40.1982</v>
      </c>
      <c r="AH235" s="2">
        <v>23.503499999999999</v>
      </c>
      <c r="AI235" s="2">
        <v>36.748100000000001</v>
      </c>
      <c r="AJ235" s="2"/>
      <c r="AK235" s="2">
        <v>20.209800000000001</v>
      </c>
    </row>
    <row r="236" spans="2:37">
      <c r="B236" s="128">
        <f t="shared" si="3"/>
        <v>239</v>
      </c>
      <c r="C236" s="2">
        <f t="shared" si="4"/>
        <v>23.9</v>
      </c>
      <c r="AG236" s="2">
        <v>40.258299999999998</v>
      </c>
      <c r="AH236" s="2">
        <v>23.482299999999999</v>
      </c>
      <c r="AI236" s="2">
        <v>36.484499999999997</v>
      </c>
      <c r="AJ236" s="2"/>
      <c r="AK236" s="2">
        <v>14.875299999999999</v>
      </c>
    </row>
    <row r="237" spans="2:37">
      <c r="B237" s="128">
        <f t="shared" si="3"/>
        <v>240</v>
      </c>
      <c r="C237" s="2">
        <f t="shared" si="4"/>
        <v>24</v>
      </c>
      <c r="AG237" s="2">
        <v>39.852899999999998</v>
      </c>
      <c r="AH237" s="2">
        <v>23.929099999999998</v>
      </c>
      <c r="AI237" s="2">
        <v>35.949599999999997</v>
      </c>
      <c r="AJ237" s="2"/>
      <c r="AK237" s="2">
        <v>16.030799999999999</v>
      </c>
    </row>
    <row r="238" spans="2:37">
      <c r="B238" s="128">
        <f t="shared" si="3"/>
        <v>241</v>
      </c>
      <c r="C238" s="2">
        <f t="shared" si="4"/>
        <v>24.1</v>
      </c>
      <c r="AG238" s="2">
        <v>40.2012</v>
      </c>
      <c r="AH238" s="2">
        <v>24.844000000000001</v>
      </c>
      <c r="AI238" s="2">
        <v>35.472900000000003</v>
      </c>
      <c r="AJ238" s="2"/>
      <c r="AK238" s="2">
        <v>16.9589</v>
      </c>
    </row>
    <row r="239" spans="2:37">
      <c r="B239" s="128">
        <f t="shared" si="3"/>
        <v>242</v>
      </c>
      <c r="C239" s="2">
        <f t="shared" si="4"/>
        <v>24.2</v>
      </c>
      <c r="AG239" s="2">
        <v>40.540500000000002</v>
      </c>
      <c r="AH239" s="2">
        <v>25.5213</v>
      </c>
      <c r="AI239" s="2">
        <v>34.972900000000003</v>
      </c>
      <c r="AJ239" s="2"/>
      <c r="AK239" s="2">
        <v>19.200399999999998</v>
      </c>
    </row>
    <row r="240" spans="2:37">
      <c r="B240" s="128">
        <f t="shared" si="3"/>
        <v>243</v>
      </c>
      <c r="C240" s="2">
        <f t="shared" si="4"/>
        <v>24.3</v>
      </c>
      <c r="AG240" s="2">
        <v>41.354399999999998</v>
      </c>
      <c r="AH240" s="2">
        <v>25.209199999999999</v>
      </c>
      <c r="AI240" s="2">
        <v>35.860500000000002</v>
      </c>
      <c r="AJ240" s="2"/>
      <c r="AK240" s="2">
        <v>16.729099999999999</v>
      </c>
    </row>
    <row r="241" spans="2:37">
      <c r="B241" s="128">
        <f t="shared" si="3"/>
        <v>244</v>
      </c>
      <c r="C241" s="2">
        <f t="shared" si="4"/>
        <v>24.4</v>
      </c>
      <c r="AG241" s="2">
        <v>41.8949</v>
      </c>
      <c r="AH241" s="2">
        <v>24.4255</v>
      </c>
      <c r="AI241" s="2">
        <v>37.469000000000001</v>
      </c>
      <c r="AJ241" s="2"/>
      <c r="AK241" s="2">
        <v>15.4224</v>
      </c>
    </row>
    <row r="242" spans="2:37">
      <c r="B242" s="128">
        <f t="shared" si="3"/>
        <v>245</v>
      </c>
      <c r="C242" s="2">
        <f t="shared" si="4"/>
        <v>24.5</v>
      </c>
      <c r="AG242" s="2">
        <v>41.756799999999998</v>
      </c>
      <c r="AH242" s="2">
        <v>23.6844</v>
      </c>
      <c r="AI242" s="2">
        <v>37.740299999999998</v>
      </c>
      <c r="AJ242" s="2"/>
      <c r="AK242" s="2">
        <v>17.745899999999999</v>
      </c>
    </row>
    <row r="243" spans="2:37">
      <c r="B243" s="128">
        <f t="shared" si="3"/>
        <v>246</v>
      </c>
      <c r="C243" s="2">
        <f t="shared" si="4"/>
        <v>24.6</v>
      </c>
      <c r="AG243" s="2">
        <v>41.7087</v>
      </c>
      <c r="AH243" s="2">
        <v>23.666699999999999</v>
      </c>
      <c r="AI243" s="2">
        <v>36.406999999999996</v>
      </c>
      <c r="AJ243" s="2"/>
      <c r="AK243" s="2">
        <v>12.605600000000001</v>
      </c>
    </row>
    <row r="244" spans="2:37">
      <c r="B244" s="128">
        <f t="shared" si="3"/>
        <v>247</v>
      </c>
      <c r="C244" s="2">
        <f t="shared" si="4"/>
        <v>24.7</v>
      </c>
      <c r="AG244" s="2">
        <v>42.009</v>
      </c>
      <c r="AH244" s="2">
        <v>24.046099999999999</v>
      </c>
      <c r="AI244" s="2">
        <v>35.8566</v>
      </c>
      <c r="AJ244" s="2"/>
      <c r="AK244" s="2">
        <v>14.1713</v>
      </c>
    </row>
    <row r="245" spans="2:37">
      <c r="B245" s="128">
        <f t="shared" si="3"/>
        <v>248</v>
      </c>
      <c r="C245" s="2">
        <f t="shared" si="4"/>
        <v>24.8</v>
      </c>
      <c r="AG245" s="2">
        <v>42.858899999999998</v>
      </c>
      <c r="AH245" s="2">
        <v>24.8582</v>
      </c>
      <c r="AI245" s="2">
        <v>36.325600000000001</v>
      </c>
      <c r="AJ245" s="2"/>
      <c r="AK245" s="2">
        <v>17.296299999999999</v>
      </c>
    </row>
    <row r="246" spans="2:37">
      <c r="B246" s="128">
        <f t="shared" si="3"/>
        <v>249</v>
      </c>
      <c r="C246" s="2">
        <f t="shared" si="4"/>
        <v>24.9</v>
      </c>
      <c r="AG246" s="2">
        <v>44.1021</v>
      </c>
      <c r="AH246" s="2">
        <v>25.829799999999999</v>
      </c>
      <c r="AI246" s="2">
        <v>38.496099999999998</v>
      </c>
      <c r="AJ246" s="2"/>
      <c r="AK246" s="2">
        <v>19.472799999999999</v>
      </c>
    </row>
    <row r="247" spans="2:37">
      <c r="B247" s="128">
        <f t="shared" si="3"/>
        <v>250</v>
      </c>
      <c r="C247" s="2">
        <f t="shared" si="4"/>
        <v>25</v>
      </c>
      <c r="AG247" s="2">
        <v>45.1081</v>
      </c>
      <c r="AH247" s="2">
        <v>26.922000000000001</v>
      </c>
      <c r="AI247" s="2">
        <v>39.9651</v>
      </c>
      <c r="AJ247" s="2"/>
      <c r="AK247" s="2">
        <v>19.106999999999999</v>
      </c>
    </row>
    <row r="248" spans="2:37">
      <c r="B248" s="128">
        <f t="shared" si="3"/>
        <v>251</v>
      </c>
      <c r="C248" s="2">
        <f t="shared" si="4"/>
        <v>25.1</v>
      </c>
      <c r="AG248" s="2">
        <v>45.5045</v>
      </c>
      <c r="AH248" s="2">
        <v>27.535499999999999</v>
      </c>
      <c r="AI248" s="2">
        <v>39.379800000000003</v>
      </c>
      <c r="AJ248" s="2"/>
      <c r="AK248" s="2">
        <v>16.736499999999999</v>
      </c>
    </row>
    <row r="249" spans="2:37">
      <c r="B249" s="128">
        <f t="shared" si="3"/>
        <v>252</v>
      </c>
      <c r="C249" s="2">
        <f t="shared" si="4"/>
        <v>25.2</v>
      </c>
      <c r="AG249" s="2">
        <v>45.0901</v>
      </c>
      <c r="AH249" s="2">
        <v>27.4255</v>
      </c>
      <c r="AI249" s="2">
        <v>38.852699999999999</v>
      </c>
      <c r="AJ249" s="2"/>
      <c r="AK249" s="2">
        <v>19.0518</v>
      </c>
    </row>
    <row r="250" spans="2:37">
      <c r="B250" s="128">
        <f t="shared" si="3"/>
        <v>253</v>
      </c>
      <c r="C250" s="2">
        <f t="shared" si="4"/>
        <v>25.3</v>
      </c>
      <c r="AG250" s="2">
        <v>44.945900000000002</v>
      </c>
      <c r="AH250" s="2">
        <v>27.0319</v>
      </c>
      <c r="AI250" s="2">
        <v>38.833300000000001</v>
      </c>
      <c r="AJ250" s="2"/>
      <c r="AK250" s="2">
        <v>19.965599999999998</v>
      </c>
    </row>
    <row r="251" spans="2:37">
      <c r="B251" s="128">
        <f t="shared" si="3"/>
        <v>254</v>
      </c>
      <c r="C251" s="2">
        <f t="shared" si="4"/>
        <v>25.4</v>
      </c>
      <c r="AG251" s="2">
        <v>44.7117</v>
      </c>
      <c r="AH251" s="2">
        <v>26.897200000000002</v>
      </c>
      <c r="AI251" s="2">
        <v>39.837200000000003</v>
      </c>
      <c r="AJ251" s="2"/>
      <c r="AK251" s="2">
        <v>18.831299999999999</v>
      </c>
    </row>
    <row r="252" spans="2:37">
      <c r="B252" s="128">
        <f t="shared" si="3"/>
        <v>255</v>
      </c>
      <c r="C252" s="2">
        <f t="shared" si="4"/>
        <v>25.5</v>
      </c>
      <c r="AG252" s="2">
        <v>44.3063</v>
      </c>
      <c r="AH252" s="2">
        <v>27.244700000000002</v>
      </c>
      <c r="AI252" s="2">
        <v>40.969000000000001</v>
      </c>
      <c r="AJ252" s="2"/>
      <c r="AK252" s="2">
        <v>23.671600000000002</v>
      </c>
    </row>
    <row r="253" spans="2:37">
      <c r="B253" s="128">
        <f t="shared" si="3"/>
        <v>256</v>
      </c>
      <c r="C253" s="2">
        <f t="shared" si="4"/>
        <v>25.6</v>
      </c>
      <c r="AG253" s="2">
        <v>44.861899999999999</v>
      </c>
      <c r="AH253" s="2">
        <v>27.6206</v>
      </c>
      <c r="AI253" s="2">
        <v>41.852699999999999</v>
      </c>
      <c r="AJ253" s="2"/>
      <c r="AK253" s="2">
        <v>26.5763</v>
      </c>
    </row>
    <row r="254" spans="2:37">
      <c r="B254" s="128">
        <f t="shared" si="3"/>
        <v>257</v>
      </c>
      <c r="C254" s="2">
        <f t="shared" si="4"/>
        <v>25.7</v>
      </c>
      <c r="AG254" s="2">
        <v>44.8889</v>
      </c>
      <c r="AH254" s="2">
        <v>28.301400000000001</v>
      </c>
      <c r="AI254" s="2">
        <v>41.903100000000002</v>
      </c>
      <c r="AJ254" s="2"/>
      <c r="AK254" s="2">
        <v>23.408799999999999</v>
      </c>
    </row>
    <row r="255" spans="2:37">
      <c r="B255" s="128">
        <f t="shared" si="3"/>
        <v>258</v>
      </c>
      <c r="C255" s="2">
        <f t="shared" si="4"/>
        <v>25.8</v>
      </c>
      <c r="AG255" s="2">
        <v>44.564599999999999</v>
      </c>
      <c r="AH255" s="2">
        <v>29.134799999999998</v>
      </c>
      <c r="AI255" s="2">
        <v>41.988399999999999</v>
      </c>
      <c r="AJ255" s="2"/>
      <c r="AK255" s="2">
        <v>17.081299999999999</v>
      </c>
    </row>
    <row r="256" spans="2:37">
      <c r="B256" s="128">
        <f t="shared" si="3"/>
        <v>259</v>
      </c>
      <c r="C256" s="2">
        <f t="shared" si="4"/>
        <v>25.9</v>
      </c>
      <c r="AG256" s="2">
        <v>44.2102</v>
      </c>
      <c r="AH256" s="2">
        <v>29.492899999999999</v>
      </c>
      <c r="AI256" s="2">
        <v>42.038800000000002</v>
      </c>
      <c r="AJ256" s="2"/>
      <c r="AK256" s="2">
        <v>15.3847</v>
      </c>
    </row>
    <row r="257" spans="2:37">
      <c r="B257" s="128">
        <f t="shared" si="3"/>
        <v>260</v>
      </c>
      <c r="C257" s="2">
        <f t="shared" si="4"/>
        <v>26</v>
      </c>
      <c r="AG257" s="2">
        <v>44.6126</v>
      </c>
      <c r="AH257" s="2">
        <v>29.2376</v>
      </c>
      <c r="AI257" s="2">
        <v>41.903100000000002</v>
      </c>
      <c r="AJ257" s="2"/>
      <c r="AK257" s="2">
        <v>17.486899999999999</v>
      </c>
    </row>
    <row r="258" spans="2:37">
      <c r="B258" s="128">
        <f t="shared" si="3"/>
        <v>261</v>
      </c>
      <c r="C258" s="2">
        <f t="shared" si="4"/>
        <v>26.1</v>
      </c>
      <c r="AG258" s="2">
        <v>44.8979</v>
      </c>
      <c r="AH258" s="2">
        <v>29.007100000000001</v>
      </c>
      <c r="AI258" s="2">
        <v>41.872100000000003</v>
      </c>
      <c r="AJ258" s="2"/>
      <c r="AK258" s="2">
        <v>16.575399999999998</v>
      </c>
    </row>
    <row r="259" spans="2:37">
      <c r="B259" s="128">
        <f t="shared" si="3"/>
        <v>262</v>
      </c>
      <c r="C259" s="2">
        <f t="shared" si="4"/>
        <v>26.2</v>
      </c>
      <c r="AG259" s="2">
        <v>45.036000000000001</v>
      </c>
      <c r="AH259" s="2">
        <v>28.645399999999999</v>
      </c>
      <c r="AI259" s="2">
        <v>42.298499999999997</v>
      </c>
      <c r="AJ259" s="2"/>
      <c r="AK259" s="2">
        <v>16.514199999999999</v>
      </c>
    </row>
    <row r="260" spans="2:37">
      <c r="B260" s="128">
        <f t="shared" si="3"/>
        <v>263</v>
      </c>
      <c r="C260" s="2">
        <f t="shared" si="4"/>
        <v>26.3</v>
      </c>
      <c r="AG260" s="2">
        <v>46.0871</v>
      </c>
      <c r="AH260" s="2">
        <v>28.265999999999998</v>
      </c>
      <c r="AI260" s="2">
        <v>43.5426</v>
      </c>
      <c r="AJ260" s="2"/>
      <c r="AK260" s="2">
        <v>17.481200000000001</v>
      </c>
    </row>
    <row r="261" spans="2:37">
      <c r="B261" s="128">
        <f t="shared" ref="B261:B324" si="5">B260+1</f>
        <v>264</v>
      </c>
      <c r="C261" s="2">
        <f t="shared" si="4"/>
        <v>26.4</v>
      </c>
      <c r="AG261" s="2">
        <v>47.231200000000001</v>
      </c>
      <c r="AH261" s="2">
        <v>27.273099999999999</v>
      </c>
      <c r="AI261" s="2">
        <v>45.023299999999999</v>
      </c>
      <c r="AJ261" s="2"/>
      <c r="AK261" s="2">
        <v>23.692799999999998</v>
      </c>
    </row>
    <row r="262" spans="2:37">
      <c r="B262" s="128">
        <f t="shared" si="5"/>
        <v>265</v>
      </c>
      <c r="C262" s="2">
        <f t="shared" si="4"/>
        <v>26.5</v>
      </c>
      <c r="AG262" s="2">
        <v>47.342300000000002</v>
      </c>
      <c r="AH262" s="2">
        <v>26.2163</v>
      </c>
      <c r="AI262" s="2">
        <v>44.914700000000003</v>
      </c>
      <c r="AJ262" s="2"/>
      <c r="AK262" s="2">
        <v>36.057499999999997</v>
      </c>
    </row>
    <row r="263" spans="2:37">
      <c r="B263" s="128">
        <f t="shared" si="5"/>
        <v>266</v>
      </c>
      <c r="C263" s="2">
        <f t="shared" ref="C263:C326" si="6">B263/10</f>
        <v>26.6</v>
      </c>
      <c r="AG263" s="2">
        <v>46.6907</v>
      </c>
      <c r="AH263" s="2">
        <v>26.2376</v>
      </c>
      <c r="AI263" s="2">
        <v>45.658900000000003</v>
      </c>
      <c r="AJ263" s="2"/>
      <c r="AK263" s="2">
        <v>35.493200000000002</v>
      </c>
    </row>
    <row r="264" spans="2:37">
      <c r="B264" s="128">
        <f t="shared" si="5"/>
        <v>267</v>
      </c>
      <c r="C264" s="2">
        <f t="shared" si="6"/>
        <v>26.7</v>
      </c>
      <c r="AG264" s="2">
        <v>46</v>
      </c>
      <c r="AH264" s="2">
        <v>26.897200000000002</v>
      </c>
      <c r="AI264" s="2">
        <v>46.488399999999999</v>
      </c>
      <c r="AJ264" s="2"/>
      <c r="AK264" s="2">
        <v>29.687100000000001</v>
      </c>
    </row>
    <row r="265" spans="2:37">
      <c r="B265" s="128">
        <f t="shared" si="5"/>
        <v>268</v>
      </c>
      <c r="C265" s="2">
        <f t="shared" si="6"/>
        <v>26.8</v>
      </c>
      <c r="AG265" s="2">
        <v>46.5946</v>
      </c>
      <c r="AH265" s="2">
        <v>28.0426</v>
      </c>
      <c r="AI265" s="2">
        <v>47.065899999999999</v>
      </c>
      <c r="AJ265" s="2"/>
      <c r="AK265" s="2">
        <v>29.397200000000002</v>
      </c>
    </row>
    <row r="266" spans="2:37">
      <c r="B266" s="128">
        <f t="shared" si="5"/>
        <v>269</v>
      </c>
      <c r="C266" s="2">
        <f t="shared" si="6"/>
        <v>26.9</v>
      </c>
      <c r="AG266" s="2">
        <v>47.963999999999999</v>
      </c>
      <c r="AH266" s="2">
        <v>28.943300000000001</v>
      </c>
      <c r="AI266" s="2">
        <v>47.282899999999998</v>
      </c>
      <c r="AJ266" s="2"/>
      <c r="AK266" s="2">
        <v>28.2225</v>
      </c>
    </row>
    <row r="267" spans="2:37">
      <c r="B267" s="128">
        <f t="shared" si="5"/>
        <v>270</v>
      </c>
      <c r="C267" s="2">
        <f t="shared" si="6"/>
        <v>27</v>
      </c>
      <c r="AG267" s="2">
        <v>49.066099999999999</v>
      </c>
      <c r="AH267" s="2">
        <v>29.755299999999998</v>
      </c>
      <c r="AI267" s="2">
        <v>48.751899999999999</v>
      </c>
      <c r="AJ267" s="2"/>
      <c r="AK267" s="2">
        <v>28.4114</v>
      </c>
    </row>
    <row r="268" spans="2:37">
      <c r="B268" s="128">
        <f t="shared" si="5"/>
        <v>271</v>
      </c>
      <c r="C268" s="2">
        <f t="shared" si="6"/>
        <v>27.1</v>
      </c>
      <c r="AG268" s="2">
        <v>50.015000000000001</v>
      </c>
      <c r="AH268" s="2">
        <v>30.180900000000001</v>
      </c>
      <c r="AI268" s="2">
        <v>49.686</v>
      </c>
      <c r="AJ268" s="2"/>
      <c r="AK268" s="2">
        <v>30.945499999999999</v>
      </c>
    </row>
    <row r="269" spans="2:37">
      <c r="B269" s="128">
        <f t="shared" si="5"/>
        <v>272</v>
      </c>
      <c r="C269" s="2">
        <f t="shared" si="6"/>
        <v>27.2</v>
      </c>
      <c r="AG269" s="2">
        <v>50.963999999999999</v>
      </c>
      <c r="AH269" s="2">
        <v>30.1738</v>
      </c>
      <c r="AI269" s="2">
        <v>49.8992</v>
      </c>
      <c r="AJ269" s="2"/>
      <c r="AK269" s="2">
        <v>30.287400000000002</v>
      </c>
    </row>
    <row r="270" spans="2:37">
      <c r="B270" s="128">
        <f t="shared" si="5"/>
        <v>273</v>
      </c>
      <c r="C270" s="2">
        <f t="shared" si="6"/>
        <v>27.3</v>
      </c>
      <c r="AG270" s="2">
        <v>51.282299999999999</v>
      </c>
      <c r="AH270" s="2">
        <v>30.024799999999999</v>
      </c>
      <c r="AI270" s="2">
        <v>50.120199999999997</v>
      </c>
      <c r="AJ270" s="2"/>
      <c r="AK270" s="2">
        <v>26.791399999999999</v>
      </c>
    </row>
    <row r="271" spans="2:37">
      <c r="B271" s="128">
        <f t="shared" si="5"/>
        <v>274</v>
      </c>
      <c r="C271" s="2">
        <f t="shared" si="6"/>
        <v>27.4</v>
      </c>
      <c r="AG271" s="2">
        <v>51.057099999999998</v>
      </c>
      <c r="AH271" s="2">
        <v>30.471599999999999</v>
      </c>
      <c r="AI271" s="2">
        <v>50.1008</v>
      </c>
      <c r="AJ271" s="2"/>
      <c r="AK271" s="2">
        <v>21.989000000000001</v>
      </c>
    </row>
    <row r="272" spans="2:37">
      <c r="B272" s="128">
        <f t="shared" si="5"/>
        <v>275</v>
      </c>
      <c r="C272" s="2">
        <f t="shared" si="6"/>
        <v>27.5</v>
      </c>
      <c r="AG272" s="2">
        <v>51.6006</v>
      </c>
      <c r="AH272" s="2">
        <v>32.028399999999998</v>
      </c>
      <c r="AI272" s="2">
        <v>47.775199999999998</v>
      </c>
      <c r="AJ272" s="2"/>
      <c r="AK272" s="2">
        <v>22.889399999999998</v>
      </c>
    </row>
    <row r="273" spans="2:37">
      <c r="B273" s="128">
        <f t="shared" si="5"/>
        <v>276</v>
      </c>
      <c r="C273" s="2">
        <f t="shared" si="6"/>
        <v>27.6</v>
      </c>
      <c r="AG273" s="2">
        <v>52.8889</v>
      </c>
      <c r="AH273" s="2">
        <v>33.599299999999999</v>
      </c>
      <c r="AI273" s="2">
        <v>45.259700000000002</v>
      </c>
      <c r="AJ273" s="2"/>
      <c r="AK273" s="2">
        <v>26.773599999999998</v>
      </c>
    </row>
    <row r="274" spans="2:37">
      <c r="B274" s="128">
        <f t="shared" si="5"/>
        <v>277</v>
      </c>
      <c r="C274" s="2">
        <f t="shared" si="6"/>
        <v>27.7</v>
      </c>
      <c r="AG274" s="2">
        <v>54.2072</v>
      </c>
      <c r="AH274" s="2">
        <v>35.049599999999998</v>
      </c>
      <c r="AI274" s="2">
        <v>44.9574</v>
      </c>
      <c r="AJ274" s="2"/>
      <c r="AK274" s="2">
        <v>31.8765</v>
      </c>
    </row>
    <row r="275" spans="2:37">
      <c r="B275" s="128">
        <f t="shared" si="5"/>
        <v>278</v>
      </c>
      <c r="C275" s="2">
        <f t="shared" si="6"/>
        <v>27.8</v>
      </c>
      <c r="AG275" s="2">
        <v>55.369399999999999</v>
      </c>
      <c r="AH275" s="2">
        <v>35.9255</v>
      </c>
      <c r="AI275" s="2">
        <v>46</v>
      </c>
      <c r="AJ275" s="2"/>
      <c r="AK275" s="2">
        <v>37.184399999999997</v>
      </c>
    </row>
    <row r="276" spans="2:37">
      <c r="B276" s="128">
        <f t="shared" si="5"/>
        <v>279</v>
      </c>
      <c r="C276" s="2">
        <f t="shared" si="6"/>
        <v>27.9</v>
      </c>
      <c r="AG276" s="2">
        <v>55.8018</v>
      </c>
      <c r="AH276" s="2">
        <v>37.003500000000003</v>
      </c>
      <c r="AI276" s="2">
        <v>45.255800000000001</v>
      </c>
      <c r="AJ276" s="2"/>
      <c r="AK276" s="2">
        <v>40.590899999999998</v>
      </c>
    </row>
    <row r="277" spans="2:37">
      <c r="B277" s="128">
        <f t="shared" si="5"/>
        <v>280</v>
      </c>
      <c r="C277" s="2">
        <f t="shared" si="6"/>
        <v>28</v>
      </c>
      <c r="AG277" s="2">
        <v>55.5015</v>
      </c>
      <c r="AH277" s="2">
        <v>37.978700000000003</v>
      </c>
      <c r="AI277" s="2">
        <v>43.794600000000003</v>
      </c>
      <c r="AJ277" s="2"/>
      <c r="AK277" s="2">
        <v>34.993299999999998</v>
      </c>
    </row>
    <row r="278" spans="2:37">
      <c r="B278" s="128">
        <f t="shared" si="5"/>
        <v>281</v>
      </c>
      <c r="C278" s="2">
        <f t="shared" si="6"/>
        <v>28.1</v>
      </c>
      <c r="AG278" s="2">
        <v>54.915900000000001</v>
      </c>
      <c r="AH278" s="2">
        <v>39.414900000000003</v>
      </c>
      <c r="AI278" s="2">
        <v>42.065899999999999</v>
      </c>
      <c r="AJ278" s="2"/>
      <c r="AK278" s="2">
        <v>35.305599999999998</v>
      </c>
    </row>
    <row r="279" spans="2:37">
      <c r="B279" s="128">
        <f t="shared" si="5"/>
        <v>282</v>
      </c>
      <c r="C279" s="2">
        <f t="shared" si="6"/>
        <v>28.2</v>
      </c>
      <c r="AG279" s="2">
        <v>54.357399999999998</v>
      </c>
      <c r="AH279" s="2">
        <v>41.560299999999998</v>
      </c>
      <c r="AI279" s="2">
        <v>41.112400000000001</v>
      </c>
      <c r="AJ279" s="2"/>
      <c r="AK279" s="2">
        <v>35.574199999999998</v>
      </c>
    </row>
    <row r="280" spans="2:37">
      <c r="B280" s="128">
        <f t="shared" si="5"/>
        <v>283</v>
      </c>
      <c r="C280" s="2">
        <f t="shared" si="6"/>
        <v>28.3</v>
      </c>
      <c r="AG280" s="2">
        <v>54.2012</v>
      </c>
      <c r="AH280" s="2">
        <v>43.680900000000001</v>
      </c>
      <c r="AI280" s="2">
        <v>41.732599999999998</v>
      </c>
      <c r="AJ280" s="2"/>
      <c r="AK280" s="2">
        <v>36.299599999999998</v>
      </c>
    </row>
    <row r="281" spans="2:37">
      <c r="B281" s="128">
        <f t="shared" si="5"/>
        <v>284</v>
      </c>
      <c r="C281" s="2">
        <f t="shared" si="6"/>
        <v>28.4</v>
      </c>
      <c r="AG281" s="2">
        <v>54.465499999999999</v>
      </c>
      <c r="AH281" s="2">
        <v>45.191499999999998</v>
      </c>
      <c r="AI281" s="2">
        <v>43.244199999999999</v>
      </c>
      <c r="AJ281" s="2"/>
      <c r="AK281" s="2">
        <v>24.686299999999999</v>
      </c>
    </row>
    <row r="282" spans="2:37">
      <c r="B282" s="128">
        <f t="shared" si="5"/>
        <v>285</v>
      </c>
      <c r="C282" s="2">
        <f t="shared" si="6"/>
        <v>28.5</v>
      </c>
      <c r="AG282" s="2">
        <v>54.342300000000002</v>
      </c>
      <c r="AH282" s="2">
        <v>45.379399999999997</v>
      </c>
      <c r="AI282" s="2">
        <v>44.5426</v>
      </c>
      <c r="AJ282" s="2"/>
      <c r="AK282" s="2">
        <v>28.362200000000001</v>
      </c>
    </row>
    <row r="283" spans="2:37">
      <c r="B283" s="128">
        <f t="shared" si="5"/>
        <v>286</v>
      </c>
      <c r="C283" s="2">
        <f t="shared" si="6"/>
        <v>28.6</v>
      </c>
      <c r="AG283" s="2">
        <v>53.774799999999999</v>
      </c>
      <c r="AH283" s="2">
        <v>45.070900000000002</v>
      </c>
      <c r="AI283" s="2">
        <v>43.387599999999999</v>
      </c>
      <c r="AJ283" s="2"/>
      <c r="AK283" s="2">
        <v>33.777299999999997</v>
      </c>
    </row>
    <row r="284" spans="2:37">
      <c r="B284" s="128">
        <f t="shared" si="5"/>
        <v>287</v>
      </c>
      <c r="C284" s="2">
        <f t="shared" si="6"/>
        <v>28.7</v>
      </c>
      <c r="AG284" s="2">
        <v>54.249200000000002</v>
      </c>
      <c r="AH284" s="2">
        <v>45.106400000000001</v>
      </c>
      <c r="AI284" s="2">
        <v>41.763599999999997</v>
      </c>
      <c r="AJ284" s="2"/>
      <c r="AK284" s="2">
        <v>34.6038</v>
      </c>
    </row>
    <row r="285" spans="2:37">
      <c r="B285" s="128">
        <f t="shared" si="5"/>
        <v>288</v>
      </c>
      <c r="C285" s="2">
        <f t="shared" si="6"/>
        <v>28.8</v>
      </c>
      <c r="AG285" s="2">
        <v>54.3033</v>
      </c>
      <c r="AH285" s="2">
        <v>45.726999999999997</v>
      </c>
      <c r="AI285" s="2">
        <v>42.953499999999998</v>
      </c>
      <c r="AJ285" s="2"/>
      <c r="AK285" s="2">
        <v>34.930700000000002</v>
      </c>
    </row>
    <row r="286" spans="2:37">
      <c r="B286" s="128">
        <f t="shared" si="5"/>
        <v>289</v>
      </c>
      <c r="C286" s="2">
        <f t="shared" si="6"/>
        <v>28.9</v>
      </c>
      <c r="AG286" s="2">
        <v>53.360399999999998</v>
      </c>
      <c r="AH286" s="2">
        <v>46.890099999999997</v>
      </c>
      <c r="AI286" s="2">
        <v>43.317799999999998</v>
      </c>
      <c r="AJ286" s="2"/>
      <c r="AK286" s="2">
        <v>35.994500000000002</v>
      </c>
    </row>
    <row r="287" spans="2:37">
      <c r="B287" s="128">
        <f t="shared" si="5"/>
        <v>290</v>
      </c>
      <c r="C287" s="2">
        <f t="shared" si="6"/>
        <v>29</v>
      </c>
      <c r="AG287" s="2">
        <v>52.126100000000001</v>
      </c>
      <c r="AH287" s="2">
        <v>47.9255</v>
      </c>
      <c r="AI287" s="2">
        <v>42.422499999999999</v>
      </c>
      <c r="AJ287" s="2"/>
      <c r="AK287" s="2">
        <v>36.137</v>
      </c>
    </row>
    <row r="288" spans="2:37">
      <c r="B288" s="128">
        <f t="shared" si="5"/>
        <v>291</v>
      </c>
      <c r="C288" s="2">
        <f t="shared" si="6"/>
        <v>29.1</v>
      </c>
      <c r="AG288" s="2">
        <v>51.8108</v>
      </c>
      <c r="AH288" s="2">
        <v>48.148899999999998</v>
      </c>
      <c r="AI288" s="2">
        <v>40.674399999999999</v>
      </c>
      <c r="AJ288" s="2"/>
      <c r="AK288" s="2">
        <v>41.698500000000003</v>
      </c>
    </row>
    <row r="289" spans="2:37">
      <c r="B289" s="128">
        <f t="shared" si="5"/>
        <v>292</v>
      </c>
      <c r="C289" s="2">
        <f t="shared" si="6"/>
        <v>29.2</v>
      </c>
      <c r="AG289" s="2">
        <v>51.9069</v>
      </c>
      <c r="AH289" s="2">
        <v>47.712800000000001</v>
      </c>
      <c r="AI289" s="2">
        <v>41.1008</v>
      </c>
      <c r="AJ289" s="2"/>
      <c r="AK289" s="2">
        <v>46.121099999999998</v>
      </c>
    </row>
    <row r="290" spans="2:37">
      <c r="B290" s="128">
        <f t="shared" si="5"/>
        <v>293</v>
      </c>
      <c r="C290" s="2">
        <f t="shared" si="6"/>
        <v>29.3</v>
      </c>
      <c r="AG290" s="2">
        <v>51.255299999999998</v>
      </c>
      <c r="AH290" s="2">
        <v>47.560299999999998</v>
      </c>
      <c r="AI290" s="2">
        <v>40.391500000000001</v>
      </c>
      <c r="AJ290" s="2"/>
      <c r="AK290" s="2">
        <v>48.267699999999998</v>
      </c>
    </row>
    <row r="291" spans="2:37">
      <c r="B291" s="128">
        <f t="shared" si="5"/>
        <v>294</v>
      </c>
      <c r="C291" s="2">
        <f t="shared" si="6"/>
        <v>29.4</v>
      </c>
      <c r="AG291" s="2">
        <v>50.525500000000001</v>
      </c>
      <c r="AH291" s="2">
        <v>47.3369</v>
      </c>
      <c r="AI291" s="2">
        <v>39.6783</v>
      </c>
      <c r="AJ291" s="2"/>
      <c r="AK291" s="2">
        <v>54.026600000000002</v>
      </c>
    </row>
    <row r="292" spans="2:37">
      <c r="B292" s="128">
        <f t="shared" si="5"/>
        <v>295</v>
      </c>
      <c r="C292" s="2">
        <f t="shared" si="6"/>
        <v>29.5</v>
      </c>
      <c r="AG292" s="2">
        <v>50.5075</v>
      </c>
      <c r="AH292" s="2">
        <v>47.5426</v>
      </c>
      <c r="AI292" s="2">
        <v>39.077500000000001</v>
      </c>
      <c r="AJ292" s="2"/>
      <c r="AK292" s="2">
        <v>51.631900000000002</v>
      </c>
    </row>
    <row r="293" spans="2:37">
      <c r="B293" s="128">
        <f t="shared" si="5"/>
        <v>296</v>
      </c>
      <c r="C293" s="2">
        <f t="shared" si="6"/>
        <v>29.6</v>
      </c>
      <c r="AG293" s="2">
        <v>51.456499999999998</v>
      </c>
      <c r="AH293" s="2">
        <v>48.2057</v>
      </c>
      <c r="AI293" s="2">
        <v>39.624000000000002</v>
      </c>
      <c r="AJ293" s="2"/>
      <c r="AK293" s="2">
        <v>46.808900000000001</v>
      </c>
    </row>
    <row r="294" spans="2:37">
      <c r="B294" s="128">
        <f t="shared" si="5"/>
        <v>297</v>
      </c>
      <c r="C294" s="2">
        <f t="shared" si="6"/>
        <v>29.7</v>
      </c>
      <c r="AG294" s="2">
        <v>52.033000000000001</v>
      </c>
      <c r="AH294" s="2">
        <v>49.4574</v>
      </c>
      <c r="AI294" s="2">
        <v>40.155000000000001</v>
      </c>
      <c r="AJ294" s="2"/>
      <c r="AK294" s="2">
        <v>46.141800000000003</v>
      </c>
    </row>
    <row r="295" spans="2:37">
      <c r="B295" s="128">
        <f t="shared" si="5"/>
        <v>298</v>
      </c>
      <c r="C295" s="2">
        <f t="shared" si="6"/>
        <v>29.8</v>
      </c>
      <c r="AG295" s="2">
        <v>52.324300000000001</v>
      </c>
      <c r="AH295" s="2">
        <v>50.985799999999998</v>
      </c>
      <c r="AI295" s="2">
        <v>40</v>
      </c>
      <c r="AJ295" s="2"/>
      <c r="AK295" s="2">
        <v>52.933199999999999</v>
      </c>
    </row>
    <row r="296" spans="2:37">
      <c r="B296" s="128">
        <f t="shared" si="5"/>
        <v>299</v>
      </c>
      <c r="C296" s="2">
        <f t="shared" si="6"/>
        <v>29.9</v>
      </c>
      <c r="AG296" s="2">
        <v>52.1111</v>
      </c>
      <c r="AH296" s="2">
        <v>51.734000000000002</v>
      </c>
      <c r="AI296" s="2">
        <v>40.348799999999997</v>
      </c>
      <c r="AJ296" s="2"/>
      <c r="AK296" s="2">
        <v>59.128599999999999</v>
      </c>
    </row>
    <row r="297" spans="2:37">
      <c r="B297" s="128">
        <f t="shared" si="5"/>
        <v>300</v>
      </c>
      <c r="C297" s="2">
        <f t="shared" si="6"/>
        <v>30</v>
      </c>
      <c r="AG297" s="2">
        <v>51.783799999999999</v>
      </c>
      <c r="AH297" s="2">
        <v>51.358199999999997</v>
      </c>
      <c r="AI297" s="2">
        <v>39.9574</v>
      </c>
      <c r="AJ297" s="2"/>
      <c r="AK297" s="2">
        <v>57.235799999999998</v>
      </c>
    </row>
    <row r="298" spans="2:37">
      <c r="B298" s="128">
        <f t="shared" si="5"/>
        <v>301</v>
      </c>
      <c r="C298" s="2">
        <f t="shared" si="6"/>
        <v>30.1</v>
      </c>
      <c r="AG298" s="2">
        <v>51.951999999999998</v>
      </c>
      <c r="AH298" s="2">
        <v>51.039000000000001</v>
      </c>
      <c r="AI298" s="2">
        <v>39.910899999999998</v>
      </c>
      <c r="AJ298" s="2"/>
      <c r="AK298" s="2">
        <v>52.728400000000001</v>
      </c>
    </row>
    <row r="299" spans="2:37">
      <c r="B299" s="128">
        <f t="shared" si="5"/>
        <v>302</v>
      </c>
      <c r="C299" s="2">
        <f t="shared" si="6"/>
        <v>30.2</v>
      </c>
      <c r="AG299" s="2">
        <v>52.672699999999999</v>
      </c>
      <c r="AH299" s="2">
        <v>51.070900000000002</v>
      </c>
      <c r="AI299" s="2">
        <v>39.984499999999997</v>
      </c>
      <c r="AJ299" s="2"/>
      <c r="AK299" s="2">
        <v>53.533099999999997</v>
      </c>
    </row>
    <row r="300" spans="2:37">
      <c r="B300" s="128">
        <f t="shared" si="5"/>
        <v>303</v>
      </c>
      <c r="C300" s="2">
        <f t="shared" si="6"/>
        <v>30.3</v>
      </c>
      <c r="AG300" s="2">
        <v>54.024000000000001</v>
      </c>
      <c r="AH300" s="2">
        <v>51.017699999999998</v>
      </c>
      <c r="AI300" s="2">
        <v>38.984499999999997</v>
      </c>
      <c r="AJ300" s="2"/>
      <c r="AK300" s="2">
        <v>54.268300000000004</v>
      </c>
    </row>
    <row r="301" spans="2:37">
      <c r="B301" s="128">
        <f t="shared" si="5"/>
        <v>304</v>
      </c>
      <c r="C301" s="2">
        <f t="shared" si="6"/>
        <v>30.4</v>
      </c>
      <c r="AG301" s="2">
        <v>55.6937</v>
      </c>
      <c r="AH301" s="2">
        <v>51.198599999999999</v>
      </c>
      <c r="AI301" s="2">
        <v>35.798499999999997</v>
      </c>
      <c r="AJ301" s="2"/>
      <c r="AK301" s="2">
        <v>55.575499999999998</v>
      </c>
    </row>
    <row r="302" spans="2:37">
      <c r="B302" s="128">
        <f t="shared" si="5"/>
        <v>305</v>
      </c>
      <c r="C302" s="2">
        <f t="shared" si="6"/>
        <v>30.5</v>
      </c>
      <c r="AG302" s="2">
        <v>55.8919</v>
      </c>
      <c r="AH302" s="2">
        <v>51.620600000000003</v>
      </c>
      <c r="AI302" s="2">
        <v>33.550400000000003</v>
      </c>
      <c r="AJ302" s="2"/>
      <c r="AK302" s="2">
        <v>60.1721</v>
      </c>
    </row>
    <row r="303" spans="2:37">
      <c r="B303" s="128">
        <f t="shared" si="5"/>
        <v>306</v>
      </c>
      <c r="C303" s="2">
        <f t="shared" si="6"/>
        <v>30.6</v>
      </c>
      <c r="AG303" s="2">
        <v>55.9009</v>
      </c>
      <c r="AH303" s="2">
        <v>52.443300000000001</v>
      </c>
      <c r="AI303" s="2">
        <v>34.011600000000001</v>
      </c>
      <c r="AJ303" s="2"/>
      <c r="AK303" s="2">
        <v>69.950100000000006</v>
      </c>
    </row>
    <row r="304" spans="2:37">
      <c r="B304" s="128">
        <f t="shared" si="5"/>
        <v>307</v>
      </c>
      <c r="C304" s="2">
        <f t="shared" si="6"/>
        <v>30.7</v>
      </c>
      <c r="AG304" s="2">
        <v>56.630600000000001</v>
      </c>
      <c r="AH304" s="2">
        <v>53.680900000000001</v>
      </c>
      <c r="AI304" s="2">
        <v>33.469000000000001</v>
      </c>
      <c r="AJ304" s="2"/>
      <c r="AK304" s="2">
        <v>77.263400000000004</v>
      </c>
    </row>
    <row r="305" spans="2:37">
      <c r="B305" s="128">
        <f t="shared" si="5"/>
        <v>308</v>
      </c>
      <c r="C305" s="2">
        <f t="shared" si="6"/>
        <v>30.8</v>
      </c>
      <c r="AG305" s="2">
        <v>57.876899999999999</v>
      </c>
      <c r="AH305" s="2">
        <v>54.879399999999997</v>
      </c>
      <c r="AI305" s="2">
        <v>31.639500000000002</v>
      </c>
      <c r="AJ305" s="2"/>
      <c r="AK305" s="2">
        <v>80.009</v>
      </c>
    </row>
    <row r="306" spans="2:37">
      <c r="B306" s="128">
        <f t="shared" si="5"/>
        <v>309</v>
      </c>
      <c r="C306" s="2">
        <f t="shared" si="6"/>
        <v>30.9</v>
      </c>
      <c r="AG306" s="2">
        <v>59.1922</v>
      </c>
      <c r="AH306" s="2">
        <v>55.085099999999997</v>
      </c>
      <c r="AI306" s="2"/>
      <c r="AJ306" s="2"/>
      <c r="AK306" s="2">
        <v>77.804599999999994</v>
      </c>
    </row>
    <row r="307" spans="2:37">
      <c r="B307" s="128">
        <f t="shared" si="5"/>
        <v>310</v>
      </c>
      <c r="C307" s="2">
        <f t="shared" si="6"/>
        <v>31</v>
      </c>
      <c r="AG307" s="2">
        <v>59.4024</v>
      </c>
      <c r="AH307" s="2">
        <v>54.588700000000003</v>
      </c>
      <c r="AI307" s="2"/>
      <c r="AJ307" s="2"/>
      <c r="AK307" s="2">
        <v>72.586799999999997</v>
      </c>
    </row>
    <row r="308" spans="2:37">
      <c r="B308" s="128">
        <f t="shared" si="5"/>
        <v>311</v>
      </c>
      <c r="C308" s="2">
        <f t="shared" si="6"/>
        <v>31.1</v>
      </c>
      <c r="AG308" s="2">
        <v>59.045000000000002</v>
      </c>
      <c r="AH308" s="2">
        <v>53.680900000000001</v>
      </c>
      <c r="AI308" s="2"/>
      <c r="AJ308" s="2"/>
      <c r="AK308" s="2">
        <v>68.236800000000002</v>
      </c>
    </row>
    <row r="309" spans="2:37">
      <c r="B309" s="128">
        <f t="shared" si="5"/>
        <v>312</v>
      </c>
      <c r="C309" s="2">
        <f t="shared" si="6"/>
        <v>31.2</v>
      </c>
      <c r="AG309" s="2">
        <v>58.270299999999999</v>
      </c>
      <c r="AH309" s="2">
        <v>52.822699999999998</v>
      </c>
      <c r="AI309" s="2"/>
      <c r="AJ309" s="2"/>
      <c r="AK309" s="2">
        <v>71.112200000000001</v>
      </c>
    </row>
    <row r="310" spans="2:37">
      <c r="B310" s="128">
        <f t="shared" si="5"/>
        <v>313</v>
      </c>
      <c r="C310" s="2">
        <f t="shared" si="6"/>
        <v>31.3</v>
      </c>
      <c r="AG310" s="2">
        <v>57.057099999999998</v>
      </c>
      <c r="AH310" s="2">
        <v>52.081600000000002</v>
      </c>
      <c r="AI310" s="2"/>
      <c r="AJ310" s="2"/>
      <c r="AK310" s="2">
        <v>77.841800000000006</v>
      </c>
    </row>
    <row r="311" spans="2:37">
      <c r="B311" s="128">
        <f t="shared" si="5"/>
        <v>314</v>
      </c>
      <c r="C311" s="2">
        <f t="shared" si="6"/>
        <v>31.4</v>
      </c>
      <c r="AG311" s="2">
        <v>56.3123</v>
      </c>
      <c r="AH311" s="2">
        <v>51.890099999999997</v>
      </c>
      <c r="AI311" s="2"/>
      <c r="AJ311" s="2"/>
      <c r="AK311" s="2">
        <v>84.127300000000005</v>
      </c>
    </row>
    <row r="312" spans="2:37">
      <c r="B312" s="128">
        <f t="shared" si="5"/>
        <v>315</v>
      </c>
      <c r="C312" s="2">
        <f t="shared" si="6"/>
        <v>31.5</v>
      </c>
      <c r="AG312" s="2">
        <v>57.027000000000001</v>
      </c>
      <c r="AH312" s="2">
        <v>53.028399999999998</v>
      </c>
      <c r="AI312" s="2"/>
      <c r="AJ312" s="2"/>
      <c r="AK312" s="2">
        <v>82.18</v>
      </c>
    </row>
    <row r="313" spans="2:37">
      <c r="B313" s="128">
        <f t="shared" si="5"/>
        <v>316</v>
      </c>
      <c r="C313" s="2">
        <f t="shared" si="6"/>
        <v>31.6</v>
      </c>
      <c r="AG313" s="2">
        <v>58.069099999999999</v>
      </c>
      <c r="AH313" s="2">
        <v>54.748199999999997</v>
      </c>
      <c r="AI313" s="2"/>
      <c r="AJ313" s="2"/>
      <c r="AK313" s="2">
        <v>73.713499999999996</v>
      </c>
    </row>
    <row r="314" spans="2:37">
      <c r="B314" s="128">
        <f t="shared" si="5"/>
        <v>317</v>
      </c>
      <c r="C314" s="2">
        <f t="shared" si="6"/>
        <v>31.7</v>
      </c>
      <c r="AG314" s="2">
        <v>58.957999999999998</v>
      </c>
      <c r="AH314" s="2">
        <v>56.723399999999998</v>
      </c>
      <c r="AI314" s="2"/>
      <c r="AJ314" s="2"/>
      <c r="AK314" s="2">
        <v>70.089100000000002</v>
      </c>
    </row>
    <row r="315" spans="2:37">
      <c r="B315" s="128">
        <f t="shared" si="5"/>
        <v>318</v>
      </c>
      <c r="C315" s="2">
        <f t="shared" si="6"/>
        <v>31.8</v>
      </c>
      <c r="AG315" s="2">
        <v>58.678699999999999</v>
      </c>
      <c r="AH315" s="2">
        <v>58.280099999999997</v>
      </c>
      <c r="AI315" s="2"/>
      <c r="AJ315" s="2"/>
      <c r="AK315" s="2">
        <v>75.333299999999994</v>
      </c>
    </row>
    <row r="316" spans="2:37">
      <c r="B316" s="128">
        <f t="shared" si="5"/>
        <v>319</v>
      </c>
      <c r="C316" s="2">
        <f t="shared" si="6"/>
        <v>31.9</v>
      </c>
      <c r="AG316" s="2">
        <v>57.97</v>
      </c>
      <c r="AH316" s="2">
        <v>59.024799999999999</v>
      </c>
      <c r="AI316" s="2"/>
      <c r="AJ316" s="2"/>
      <c r="AK316" s="2"/>
    </row>
    <row r="317" spans="2:37">
      <c r="B317" s="128">
        <f t="shared" si="5"/>
        <v>320</v>
      </c>
      <c r="C317" s="2">
        <f t="shared" si="6"/>
        <v>32</v>
      </c>
      <c r="AG317" s="2">
        <v>56.384399999999999</v>
      </c>
      <c r="AH317" s="2">
        <v>59.5426</v>
      </c>
      <c r="AI317" s="2"/>
      <c r="AJ317" s="2"/>
      <c r="AK317" s="2"/>
    </row>
    <row r="318" spans="2:37">
      <c r="B318" s="128">
        <f t="shared" si="5"/>
        <v>321</v>
      </c>
      <c r="C318" s="2">
        <f t="shared" si="6"/>
        <v>32.1</v>
      </c>
      <c r="AG318" s="2">
        <v>55.714700000000001</v>
      </c>
      <c r="AH318" s="2">
        <v>59.680900000000001</v>
      </c>
      <c r="AI318" s="2"/>
      <c r="AJ318" s="2"/>
      <c r="AK318" s="2"/>
    </row>
    <row r="319" spans="2:37">
      <c r="B319" s="128">
        <f t="shared" si="5"/>
        <v>322</v>
      </c>
      <c r="C319" s="2">
        <f t="shared" si="6"/>
        <v>32.200000000000003</v>
      </c>
      <c r="AG319" s="2">
        <v>56.477499999999999</v>
      </c>
      <c r="AH319" s="2">
        <v>59.301400000000001</v>
      </c>
      <c r="AI319" s="2"/>
      <c r="AJ319" s="2"/>
      <c r="AK319" s="2"/>
    </row>
    <row r="320" spans="2:37">
      <c r="B320" s="128">
        <f t="shared" si="5"/>
        <v>323</v>
      </c>
      <c r="C320" s="2">
        <f t="shared" si="6"/>
        <v>32.299999999999997</v>
      </c>
      <c r="AG320" s="2">
        <v>57.318300000000001</v>
      </c>
      <c r="AH320" s="2">
        <v>58.517699999999998</v>
      </c>
      <c r="AI320" s="2"/>
      <c r="AJ320" s="2"/>
      <c r="AK320" s="2"/>
    </row>
    <row r="321" spans="2:37">
      <c r="B321" s="128">
        <f t="shared" si="5"/>
        <v>324</v>
      </c>
      <c r="C321" s="2">
        <f t="shared" si="6"/>
        <v>32.4</v>
      </c>
      <c r="AG321" s="2">
        <v>58.144100000000002</v>
      </c>
      <c r="AH321" s="2">
        <v>57.904299999999999</v>
      </c>
      <c r="AI321" s="2"/>
      <c r="AJ321" s="2"/>
      <c r="AK321" s="2"/>
    </row>
    <row r="322" spans="2:37">
      <c r="B322" s="128">
        <f t="shared" si="5"/>
        <v>325</v>
      </c>
      <c r="C322" s="2">
        <f t="shared" si="6"/>
        <v>32.5</v>
      </c>
      <c r="AG322" s="2">
        <v>58.6967</v>
      </c>
      <c r="AH322" s="2">
        <v>57.283700000000003</v>
      </c>
      <c r="AI322" s="2"/>
      <c r="AJ322" s="2"/>
      <c r="AK322" s="2"/>
    </row>
    <row r="323" spans="2:37">
      <c r="B323" s="128">
        <f t="shared" si="5"/>
        <v>326</v>
      </c>
      <c r="C323" s="2">
        <f t="shared" si="6"/>
        <v>32.6</v>
      </c>
      <c r="AG323" s="2">
        <v>58.717700000000001</v>
      </c>
      <c r="AH323" s="2">
        <v>56.482300000000002</v>
      </c>
      <c r="AI323" s="2"/>
      <c r="AJ323" s="2"/>
      <c r="AK323" s="2"/>
    </row>
    <row r="324" spans="2:37">
      <c r="B324" s="128">
        <f t="shared" si="5"/>
        <v>327</v>
      </c>
      <c r="C324" s="2">
        <f t="shared" si="6"/>
        <v>32.700000000000003</v>
      </c>
      <c r="AG324" s="2">
        <v>57.357399999999998</v>
      </c>
      <c r="AH324" s="2">
        <v>56.234000000000002</v>
      </c>
      <c r="AI324" s="2"/>
      <c r="AJ324" s="2"/>
      <c r="AK324" s="2"/>
    </row>
    <row r="325" spans="2:37">
      <c r="B325" s="128">
        <f t="shared" ref="B325:B375" si="7">B324+1</f>
        <v>328</v>
      </c>
      <c r="C325" s="2">
        <f t="shared" si="6"/>
        <v>32.799999999999997</v>
      </c>
      <c r="AG325" s="2">
        <v>55.123100000000001</v>
      </c>
      <c r="AH325" s="2">
        <v>56.014200000000002</v>
      </c>
      <c r="AI325" s="2"/>
      <c r="AJ325" s="2"/>
      <c r="AK325" s="2"/>
    </row>
    <row r="326" spans="2:37">
      <c r="B326" s="128">
        <f t="shared" si="7"/>
        <v>329</v>
      </c>
      <c r="C326" s="2">
        <f t="shared" si="6"/>
        <v>32.9</v>
      </c>
      <c r="AG326" s="2">
        <v>53.5045</v>
      </c>
      <c r="AH326" s="2">
        <v>55.475200000000001</v>
      </c>
      <c r="AI326" s="2"/>
      <c r="AJ326" s="2"/>
      <c r="AK326" s="2"/>
    </row>
    <row r="327" spans="2:37">
      <c r="B327" s="128">
        <f t="shared" si="7"/>
        <v>330</v>
      </c>
      <c r="C327" s="2">
        <f t="shared" ref="C327:C375" si="8">B327/10</f>
        <v>33</v>
      </c>
      <c r="AG327" s="2">
        <v>52.6006</v>
      </c>
      <c r="AH327" s="2">
        <v>55.716299999999997</v>
      </c>
      <c r="AI327" s="2"/>
      <c r="AJ327" s="2"/>
      <c r="AK327" s="2"/>
    </row>
    <row r="328" spans="2:37">
      <c r="B328" s="128">
        <f t="shared" si="7"/>
        <v>331</v>
      </c>
      <c r="C328" s="2">
        <f t="shared" si="8"/>
        <v>33.1</v>
      </c>
      <c r="AG328" s="2">
        <v>51.3033</v>
      </c>
      <c r="AH328" s="2">
        <v>56.067399999999999</v>
      </c>
      <c r="AI328" s="2"/>
      <c r="AJ328" s="2"/>
      <c r="AK328" s="2"/>
    </row>
    <row r="329" spans="2:37">
      <c r="B329" s="128">
        <f t="shared" si="7"/>
        <v>332</v>
      </c>
      <c r="C329" s="2">
        <f t="shared" si="8"/>
        <v>33.200000000000003</v>
      </c>
      <c r="AG329" s="2">
        <v>49.531500000000001</v>
      </c>
      <c r="AH329" s="2">
        <v>56.1631</v>
      </c>
      <c r="AI329" s="2"/>
      <c r="AJ329" s="2"/>
      <c r="AK329" s="2"/>
    </row>
    <row r="330" spans="2:37">
      <c r="B330" s="128">
        <f t="shared" si="7"/>
        <v>333</v>
      </c>
      <c r="C330" s="2">
        <f t="shared" si="8"/>
        <v>33.299999999999997</v>
      </c>
      <c r="AG330" s="2">
        <v>47.369399999999999</v>
      </c>
      <c r="AH330" s="2">
        <v>55.744700000000002</v>
      </c>
      <c r="AI330" s="2"/>
      <c r="AJ330" s="2"/>
      <c r="AK330" s="2"/>
    </row>
    <row r="331" spans="2:37">
      <c r="B331" s="128">
        <f t="shared" si="7"/>
        <v>334</v>
      </c>
      <c r="C331" s="2">
        <f t="shared" si="8"/>
        <v>33.4</v>
      </c>
      <c r="AG331" s="2"/>
      <c r="AH331" s="2">
        <v>55.414900000000003</v>
      </c>
      <c r="AI331" s="2"/>
      <c r="AJ331" s="2"/>
      <c r="AK331" s="2"/>
    </row>
    <row r="332" spans="2:37">
      <c r="B332" s="128">
        <f t="shared" si="7"/>
        <v>335</v>
      </c>
      <c r="C332" s="2">
        <f t="shared" si="8"/>
        <v>33.5</v>
      </c>
      <c r="AG332" s="2"/>
      <c r="AH332" s="2">
        <v>54.943300000000001</v>
      </c>
      <c r="AI332" s="2"/>
      <c r="AJ332" s="2"/>
      <c r="AK332" s="2"/>
    </row>
    <row r="333" spans="2:37">
      <c r="B333" s="128">
        <f t="shared" si="7"/>
        <v>336</v>
      </c>
      <c r="C333" s="2">
        <f t="shared" si="8"/>
        <v>33.6</v>
      </c>
      <c r="AG333" s="2"/>
      <c r="AH333" s="2">
        <v>54.248199999999997</v>
      </c>
      <c r="AI333" s="2"/>
      <c r="AJ333" s="2"/>
      <c r="AK333" s="2"/>
    </row>
    <row r="334" spans="2:37">
      <c r="B334" s="128">
        <f t="shared" si="7"/>
        <v>337</v>
      </c>
      <c r="C334" s="2">
        <f t="shared" si="8"/>
        <v>33.700000000000003</v>
      </c>
      <c r="AG334" s="2"/>
      <c r="AH334" s="2">
        <v>53.145400000000002</v>
      </c>
      <c r="AI334" s="2"/>
      <c r="AJ334" s="2"/>
      <c r="AK334" s="2"/>
    </row>
    <row r="335" spans="2:37">
      <c r="B335" s="128">
        <f t="shared" si="7"/>
        <v>338</v>
      </c>
      <c r="C335" s="2">
        <f t="shared" si="8"/>
        <v>33.799999999999997</v>
      </c>
      <c r="AG335" s="2"/>
      <c r="AH335" s="2">
        <v>51.851100000000002</v>
      </c>
      <c r="AI335" s="2"/>
      <c r="AJ335" s="2"/>
      <c r="AK335" s="2"/>
    </row>
    <row r="336" spans="2:37">
      <c r="B336" s="128">
        <f t="shared" si="7"/>
        <v>339</v>
      </c>
      <c r="C336" s="2">
        <f t="shared" si="8"/>
        <v>33.9</v>
      </c>
      <c r="AG336" s="2"/>
      <c r="AH336" s="2">
        <v>50.879399999999997</v>
      </c>
      <c r="AI336" s="2"/>
      <c r="AJ336" s="2"/>
      <c r="AK336" s="2"/>
    </row>
    <row r="337" spans="2:37">
      <c r="B337" s="128">
        <f t="shared" si="7"/>
        <v>340</v>
      </c>
      <c r="C337" s="2">
        <f t="shared" si="8"/>
        <v>34</v>
      </c>
      <c r="AG337" s="2"/>
      <c r="AH337" s="2">
        <v>50.907800000000002</v>
      </c>
      <c r="AI337" s="2"/>
      <c r="AJ337" s="2"/>
      <c r="AK337" s="2"/>
    </row>
    <row r="338" spans="2:37">
      <c r="B338" s="128">
        <f t="shared" si="7"/>
        <v>341</v>
      </c>
      <c r="C338" s="2">
        <f t="shared" si="8"/>
        <v>34.1</v>
      </c>
      <c r="AG338" s="2"/>
      <c r="AH338" s="2">
        <v>51.145400000000002</v>
      </c>
      <c r="AI338" s="2"/>
      <c r="AJ338" s="2"/>
      <c r="AK338" s="2"/>
    </row>
    <row r="339" spans="2:37">
      <c r="B339" s="128">
        <f t="shared" si="7"/>
        <v>342</v>
      </c>
      <c r="C339" s="2">
        <f t="shared" si="8"/>
        <v>34.200000000000003</v>
      </c>
      <c r="AG339" s="2"/>
      <c r="AH339" s="2">
        <v>51.485799999999998</v>
      </c>
      <c r="AI339" s="2"/>
      <c r="AJ339" s="2"/>
      <c r="AK339" s="2"/>
    </row>
    <row r="340" spans="2:37">
      <c r="B340" s="128">
        <f t="shared" si="7"/>
        <v>343</v>
      </c>
      <c r="C340" s="2">
        <f t="shared" si="8"/>
        <v>34.299999999999997</v>
      </c>
      <c r="AG340" s="2"/>
      <c r="AH340" s="2">
        <v>51.5745</v>
      </c>
      <c r="AI340" s="2"/>
      <c r="AJ340" s="2"/>
      <c r="AK340" s="2"/>
    </row>
    <row r="341" spans="2:37">
      <c r="B341" s="128">
        <f t="shared" si="7"/>
        <v>344</v>
      </c>
      <c r="C341" s="2">
        <f t="shared" si="8"/>
        <v>34.4</v>
      </c>
      <c r="AG341" s="2"/>
      <c r="AH341" s="2">
        <v>51.124099999999999</v>
      </c>
      <c r="AI341" s="2"/>
      <c r="AJ341" s="2"/>
      <c r="AK341" s="2"/>
    </row>
    <row r="342" spans="2:37">
      <c r="B342" s="128">
        <f t="shared" si="7"/>
        <v>345</v>
      </c>
      <c r="C342" s="2">
        <f t="shared" si="8"/>
        <v>34.5</v>
      </c>
      <c r="AG342" s="2"/>
      <c r="AH342" s="2">
        <v>51.056699999999999</v>
      </c>
      <c r="AI342" s="2"/>
      <c r="AJ342" s="2"/>
      <c r="AK342" s="2"/>
    </row>
    <row r="343" spans="2:37">
      <c r="B343" s="128">
        <f t="shared" si="7"/>
        <v>346</v>
      </c>
      <c r="C343" s="2">
        <f t="shared" si="8"/>
        <v>34.6</v>
      </c>
      <c r="AG343" s="2"/>
      <c r="AH343" s="2">
        <v>50.471600000000002</v>
      </c>
      <c r="AI343" s="2"/>
      <c r="AJ343" s="2"/>
      <c r="AK343" s="2"/>
    </row>
    <row r="344" spans="2:37">
      <c r="B344" s="128">
        <f t="shared" si="7"/>
        <v>347</v>
      </c>
      <c r="C344" s="2">
        <f t="shared" si="8"/>
        <v>34.700000000000003</v>
      </c>
      <c r="AG344" s="2"/>
      <c r="AH344" s="2">
        <v>49.375900000000001</v>
      </c>
      <c r="AI344" s="2"/>
      <c r="AJ344" s="2"/>
      <c r="AK344" s="2"/>
    </row>
    <row r="345" spans="2:37">
      <c r="B345" s="128">
        <f t="shared" si="7"/>
        <v>348</v>
      </c>
      <c r="C345" s="2">
        <f t="shared" si="8"/>
        <v>34.799999999999997</v>
      </c>
      <c r="AG345" s="2"/>
      <c r="AH345" s="2">
        <v>48.471600000000002</v>
      </c>
      <c r="AI345" s="2"/>
      <c r="AJ345" s="2"/>
      <c r="AK345" s="2"/>
    </row>
    <row r="346" spans="2:37">
      <c r="B346" s="128">
        <f t="shared" si="7"/>
        <v>349</v>
      </c>
      <c r="C346" s="2">
        <f t="shared" si="8"/>
        <v>34.9</v>
      </c>
      <c r="AG346" s="2"/>
      <c r="AH346" s="2">
        <v>47.883000000000003</v>
      </c>
      <c r="AI346" s="2"/>
      <c r="AJ346" s="2"/>
      <c r="AK346" s="2"/>
    </row>
    <row r="347" spans="2:37">
      <c r="B347" s="128">
        <f t="shared" si="7"/>
        <v>350</v>
      </c>
      <c r="C347" s="2">
        <f t="shared" si="8"/>
        <v>35</v>
      </c>
      <c r="AG347" s="2"/>
      <c r="AH347" s="2">
        <v>47.652500000000003</v>
      </c>
      <c r="AI347" s="2"/>
      <c r="AJ347" s="2"/>
      <c r="AK347" s="2"/>
    </row>
    <row r="348" spans="2:37">
      <c r="B348" s="128">
        <f t="shared" si="7"/>
        <v>351</v>
      </c>
      <c r="C348" s="2">
        <f t="shared" si="8"/>
        <v>35.1</v>
      </c>
      <c r="AG348" s="2"/>
      <c r="AH348" s="2">
        <v>47.698599999999999</v>
      </c>
      <c r="AI348" s="2"/>
      <c r="AJ348" s="2"/>
      <c r="AK348" s="2"/>
    </row>
    <row r="349" spans="2:37">
      <c r="B349" s="128">
        <f t="shared" si="7"/>
        <v>352</v>
      </c>
      <c r="C349" s="2">
        <f t="shared" si="8"/>
        <v>35.200000000000003</v>
      </c>
      <c r="AG349" s="2"/>
      <c r="AH349" s="2">
        <v>47.5</v>
      </c>
      <c r="AI349" s="2"/>
      <c r="AJ349" s="2"/>
      <c r="AK349" s="2"/>
    </row>
    <row r="350" spans="2:37">
      <c r="B350" s="128">
        <f t="shared" si="7"/>
        <v>353</v>
      </c>
      <c r="C350" s="2">
        <f t="shared" si="8"/>
        <v>35.299999999999997</v>
      </c>
      <c r="AG350" s="2"/>
      <c r="AH350" s="2">
        <v>47.319099999999999</v>
      </c>
      <c r="AI350" s="2"/>
      <c r="AJ350" s="2"/>
      <c r="AK350" s="2"/>
    </row>
    <row r="351" spans="2:37">
      <c r="B351" s="128">
        <f t="shared" si="7"/>
        <v>354</v>
      </c>
      <c r="C351" s="2">
        <f t="shared" si="8"/>
        <v>35.4</v>
      </c>
      <c r="AG351" s="2"/>
      <c r="AH351" s="2">
        <v>46.9255</v>
      </c>
      <c r="AI351" s="2"/>
      <c r="AJ351" s="2"/>
      <c r="AK351" s="2"/>
    </row>
    <row r="352" spans="2:37">
      <c r="B352" s="128">
        <f t="shared" si="7"/>
        <v>355</v>
      </c>
      <c r="C352" s="2">
        <f t="shared" si="8"/>
        <v>35.5</v>
      </c>
      <c r="AG352" s="2"/>
      <c r="AH352" s="2">
        <v>45.914900000000003</v>
      </c>
      <c r="AI352" s="2"/>
      <c r="AJ352" s="2"/>
      <c r="AK352" s="2"/>
    </row>
    <row r="353" spans="2:37">
      <c r="B353" s="128">
        <f t="shared" si="7"/>
        <v>356</v>
      </c>
      <c r="C353" s="2">
        <f t="shared" si="8"/>
        <v>35.6</v>
      </c>
      <c r="AG353" s="2"/>
      <c r="AH353" s="2">
        <v>45.3369</v>
      </c>
      <c r="AI353" s="2"/>
      <c r="AJ353" s="2"/>
      <c r="AK353" s="2"/>
    </row>
    <row r="354" spans="2:37">
      <c r="B354" s="128">
        <f t="shared" si="7"/>
        <v>357</v>
      </c>
      <c r="C354" s="2">
        <f t="shared" si="8"/>
        <v>35.700000000000003</v>
      </c>
      <c r="AG354" s="2"/>
      <c r="AH354" s="2">
        <v>45.170200000000001</v>
      </c>
      <c r="AI354" s="2"/>
      <c r="AJ354" s="2"/>
      <c r="AK354" s="2"/>
    </row>
    <row r="355" spans="2:37">
      <c r="B355" s="128">
        <f t="shared" si="7"/>
        <v>358</v>
      </c>
      <c r="C355" s="2">
        <f t="shared" si="8"/>
        <v>35.799999999999997</v>
      </c>
      <c r="AG355" s="2"/>
      <c r="AH355" s="2">
        <v>44.879399999999997</v>
      </c>
      <c r="AI355" s="2"/>
      <c r="AJ355" s="2"/>
      <c r="AK355" s="2"/>
    </row>
    <row r="356" spans="2:37">
      <c r="B356" s="128">
        <f t="shared" si="7"/>
        <v>359</v>
      </c>
      <c r="C356" s="2">
        <f t="shared" si="8"/>
        <v>35.9</v>
      </c>
      <c r="AG356" s="2"/>
      <c r="AH356" s="2">
        <v>44.290799999999997</v>
      </c>
      <c r="AI356" s="2"/>
      <c r="AJ356" s="2"/>
      <c r="AK356" s="2"/>
    </row>
    <row r="357" spans="2:37">
      <c r="B357" s="128">
        <f t="shared" si="7"/>
        <v>360</v>
      </c>
      <c r="C357" s="2">
        <f t="shared" si="8"/>
        <v>36</v>
      </c>
      <c r="AG357" s="2"/>
      <c r="AH357" s="2">
        <v>43.858199999999997</v>
      </c>
      <c r="AI357" s="2"/>
      <c r="AJ357" s="2"/>
      <c r="AK357" s="2"/>
    </row>
    <row r="358" spans="2:37">
      <c r="B358" s="128">
        <f t="shared" si="7"/>
        <v>361</v>
      </c>
      <c r="C358" s="2">
        <f t="shared" si="8"/>
        <v>36.1</v>
      </c>
      <c r="AG358" s="2"/>
      <c r="AH358" s="2">
        <v>43.698599999999999</v>
      </c>
      <c r="AI358" s="2"/>
      <c r="AJ358" s="2"/>
      <c r="AK358" s="2"/>
    </row>
    <row r="359" spans="2:37">
      <c r="B359" s="128">
        <f t="shared" si="7"/>
        <v>362</v>
      </c>
      <c r="C359" s="2">
        <f t="shared" si="8"/>
        <v>36.200000000000003</v>
      </c>
      <c r="AG359" s="2"/>
      <c r="AH359" s="2">
        <v>43.312100000000001</v>
      </c>
      <c r="AI359" s="2"/>
      <c r="AJ359" s="2"/>
      <c r="AK359" s="2"/>
    </row>
    <row r="360" spans="2:37">
      <c r="B360" s="128">
        <f t="shared" si="7"/>
        <v>363</v>
      </c>
      <c r="C360" s="2">
        <f t="shared" si="8"/>
        <v>36.299999999999997</v>
      </c>
      <c r="AG360" s="2"/>
      <c r="AH360" s="2">
        <v>42.2624</v>
      </c>
      <c r="AI360" s="2"/>
      <c r="AJ360" s="2"/>
      <c r="AK360" s="2"/>
    </row>
    <row r="361" spans="2:37">
      <c r="B361" s="128">
        <f t="shared" si="7"/>
        <v>364</v>
      </c>
      <c r="C361" s="2">
        <f t="shared" si="8"/>
        <v>36.4</v>
      </c>
      <c r="AG361" s="2"/>
      <c r="AH361" s="2">
        <v>40.875900000000001</v>
      </c>
      <c r="AI361" s="2"/>
      <c r="AJ361" s="2"/>
      <c r="AK361" s="2"/>
    </row>
    <row r="362" spans="2:37">
      <c r="B362" s="128">
        <f t="shared" si="7"/>
        <v>365</v>
      </c>
      <c r="C362" s="2">
        <f t="shared" si="8"/>
        <v>36.5</v>
      </c>
      <c r="AG362" s="2"/>
      <c r="AH362" s="2">
        <v>39.2376</v>
      </c>
      <c r="AI362" s="2"/>
      <c r="AJ362" s="2"/>
      <c r="AK362" s="2"/>
    </row>
    <row r="363" spans="2:37">
      <c r="B363" s="128">
        <f t="shared" si="7"/>
        <v>366</v>
      </c>
      <c r="C363" s="2">
        <f t="shared" si="8"/>
        <v>36.6</v>
      </c>
      <c r="AG363" s="2"/>
      <c r="AH363" s="2">
        <v>37.581600000000002</v>
      </c>
      <c r="AI363" s="2"/>
      <c r="AJ363" s="2"/>
      <c r="AK363" s="2"/>
    </row>
    <row r="364" spans="2:37">
      <c r="B364" s="128">
        <f t="shared" si="7"/>
        <v>367</v>
      </c>
      <c r="C364" s="2">
        <f t="shared" si="8"/>
        <v>36.700000000000003</v>
      </c>
      <c r="AG364" s="2"/>
      <c r="AH364" s="2">
        <v>35.893599999999999</v>
      </c>
      <c r="AI364" s="2"/>
      <c r="AJ364" s="2"/>
      <c r="AK364" s="2"/>
    </row>
    <row r="365" spans="2:37">
      <c r="B365" s="128">
        <f t="shared" si="7"/>
        <v>368</v>
      </c>
      <c r="C365" s="2">
        <f t="shared" si="8"/>
        <v>36.799999999999997</v>
      </c>
      <c r="AG365" s="2"/>
      <c r="AH365" s="2">
        <v>34.429099999999998</v>
      </c>
      <c r="AI365" s="2"/>
      <c r="AJ365" s="2"/>
      <c r="AK365" s="2"/>
    </row>
    <row r="366" spans="2:37">
      <c r="B366" s="128">
        <f t="shared" si="7"/>
        <v>369</v>
      </c>
      <c r="C366" s="2">
        <f t="shared" si="8"/>
        <v>36.9</v>
      </c>
      <c r="AG366" s="2"/>
      <c r="AH366" s="2">
        <v>34.053199999999997</v>
      </c>
      <c r="AI366" s="2"/>
      <c r="AJ366" s="2"/>
      <c r="AK366" s="2"/>
    </row>
    <row r="367" spans="2:37">
      <c r="B367" s="128">
        <f t="shared" si="7"/>
        <v>370</v>
      </c>
      <c r="C367" s="2">
        <f t="shared" si="8"/>
        <v>37</v>
      </c>
      <c r="AG367" s="2"/>
      <c r="AH367" s="2">
        <v>33.517699999999998</v>
      </c>
      <c r="AI367" s="2"/>
      <c r="AJ367" s="2"/>
      <c r="AK367" s="2"/>
    </row>
    <row r="368" spans="2:37">
      <c r="B368" s="128">
        <f t="shared" si="7"/>
        <v>371</v>
      </c>
      <c r="C368" s="2">
        <f t="shared" si="8"/>
        <v>37.1</v>
      </c>
      <c r="AG368" s="2"/>
      <c r="AH368" s="2">
        <v>32.872300000000003</v>
      </c>
      <c r="AI368" s="2"/>
      <c r="AJ368" s="2"/>
      <c r="AK368" s="2"/>
    </row>
    <row r="369" spans="2:37">
      <c r="B369" s="128">
        <f t="shared" si="7"/>
        <v>372</v>
      </c>
      <c r="C369" s="2">
        <f t="shared" si="8"/>
        <v>37.200000000000003</v>
      </c>
      <c r="AG369" s="2"/>
      <c r="AH369" s="2">
        <v>32.7943</v>
      </c>
      <c r="AI369" s="2"/>
      <c r="AJ369" s="2"/>
      <c r="AK369" s="2"/>
    </row>
    <row r="370" spans="2:37">
      <c r="B370" s="128">
        <f t="shared" si="7"/>
        <v>373</v>
      </c>
      <c r="C370" s="2">
        <f t="shared" si="8"/>
        <v>37.299999999999997</v>
      </c>
      <c r="AG370" s="2"/>
      <c r="AH370" s="2">
        <v>33.138300000000001</v>
      </c>
      <c r="AI370" s="2"/>
      <c r="AJ370" s="2"/>
      <c r="AK370" s="2"/>
    </row>
    <row r="371" spans="2:37">
      <c r="B371" s="128">
        <f t="shared" si="7"/>
        <v>374</v>
      </c>
      <c r="C371" s="2">
        <f t="shared" si="8"/>
        <v>37.4</v>
      </c>
      <c r="AG371" s="2"/>
      <c r="AH371" s="2">
        <v>33.613500000000002</v>
      </c>
      <c r="AI371" s="2"/>
      <c r="AJ371" s="2"/>
      <c r="AK371" s="2"/>
    </row>
    <row r="372" spans="2:37">
      <c r="B372" s="128">
        <f t="shared" si="7"/>
        <v>375</v>
      </c>
      <c r="C372" s="2">
        <f t="shared" si="8"/>
        <v>37.5</v>
      </c>
      <c r="AG372" s="2"/>
      <c r="AH372" s="2">
        <v>32.929099999999998</v>
      </c>
      <c r="AI372" s="2"/>
      <c r="AJ372" s="2"/>
      <c r="AK372" s="2"/>
    </row>
    <row r="373" spans="2:37">
      <c r="B373" s="128">
        <f t="shared" si="7"/>
        <v>376</v>
      </c>
      <c r="C373" s="2">
        <f t="shared" si="8"/>
        <v>37.6</v>
      </c>
      <c r="AG373" s="2"/>
      <c r="AH373" s="2">
        <v>30.886500000000002</v>
      </c>
      <c r="AI373" s="2"/>
      <c r="AJ373" s="2"/>
      <c r="AK373" s="2"/>
    </row>
    <row r="374" spans="2:37">
      <c r="B374" s="128">
        <f t="shared" si="7"/>
        <v>377</v>
      </c>
      <c r="C374" s="2">
        <f t="shared" si="8"/>
        <v>37.700000000000003</v>
      </c>
      <c r="AG374" s="2"/>
      <c r="AH374" s="2">
        <v>28.475200000000001</v>
      </c>
      <c r="AI374" s="2"/>
      <c r="AJ374" s="2"/>
      <c r="AK374" s="2"/>
    </row>
    <row r="375" spans="2:37">
      <c r="B375" s="128">
        <f t="shared" si="7"/>
        <v>378</v>
      </c>
      <c r="C375" s="2">
        <f t="shared" si="8"/>
        <v>37.799999999999997</v>
      </c>
      <c r="AG375" s="2"/>
      <c r="AH375" s="2">
        <v>26.2943</v>
      </c>
      <c r="AI375" s="2"/>
      <c r="AJ375" s="2"/>
      <c r="AK375" s="2"/>
    </row>
  </sheetData>
  <mergeCells count="1">
    <mergeCell ref="D3:J3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22DE-601F-ED4C-A834-DF82555213A0}">
  <dimension ref="B2:E6"/>
  <sheetViews>
    <sheetView workbookViewId="0">
      <selection activeCell="C1" sqref="C1"/>
    </sheetView>
  </sheetViews>
  <sheetFormatPr baseColWidth="10" defaultRowHeight="16"/>
  <cols>
    <col min="3" max="3" width="12.5" customWidth="1"/>
    <col min="4" max="4" width="12.83203125" customWidth="1"/>
    <col min="5" max="5" width="14" customWidth="1"/>
  </cols>
  <sheetData>
    <row r="2" spans="2:5" ht="30" customHeight="1">
      <c r="B2" s="12"/>
      <c r="C2" s="172" t="s">
        <v>150</v>
      </c>
      <c r="D2" s="172"/>
      <c r="E2" s="172"/>
    </row>
    <row r="3" spans="2:5">
      <c r="B3" s="12" t="s">
        <v>162</v>
      </c>
      <c r="C3" s="43" t="s">
        <v>159</v>
      </c>
      <c r="D3" s="43" t="s">
        <v>160</v>
      </c>
      <c r="E3" s="43" t="s">
        <v>161</v>
      </c>
    </row>
    <row r="4" spans="2:5">
      <c r="C4" s="54">
        <v>1.5054723379999999</v>
      </c>
      <c r="D4" s="54">
        <v>1.47367976</v>
      </c>
      <c r="E4" s="54">
        <v>1.404793658</v>
      </c>
    </row>
    <row r="5" spans="2:5">
      <c r="C5" s="54">
        <v>1.367986967</v>
      </c>
      <c r="D5" s="54">
        <v>1.3158339459999999</v>
      </c>
      <c r="E5" s="54">
        <v>1.13911132</v>
      </c>
    </row>
    <row r="6" spans="2:5">
      <c r="C6" s="54">
        <v>1.4792473340000001</v>
      </c>
      <c r="D6" s="54">
        <v>1.510618952</v>
      </c>
      <c r="E6" s="54">
        <v>1.330107119</v>
      </c>
    </row>
  </sheetData>
  <mergeCells count="1">
    <mergeCell ref="C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ECBA-9D17-194C-A35E-1223E3A23E21}">
  <dimension ref="B1:C60"/>
  <sheetViews>
    <sheetView zoomScale="68" workbookViewId="0">
      <selection activeCell="B5" sqref="B5:C60"/>
    </sheetView>
  </sheetViews>
  <sheetFormatPr baseColWidth="10" defaultRowHeight="16"/>
  <cols>
    <col min="2" max="2" width="13" customWidth="1"/>
    <col min="3" max="3" width="13.6640625" customWidth="1"/>
  </cols>
  <sheetData>
    <row r="1" spans="2:3">
      <c r="B1" s="37"/>
      <c r="C1" s="37"/>
    </row>
    <row r="2" spans="2:3">
      <c r="B2" s="177" t="s">
        <v>153</v>
      </c>
      <c r="C2" s="177"/>
    </row>
    <row r="3" spans="2:3">
      <c r="B3" s="42" t="s">
        <v>163</v>
      </c>
      <c r="C3" s="42"/>
    </row>
    <row r="4" spans="2:3">
      <c r="B4" s="42" t="s">
        <v>46</v>
      </c>
      <c r="C4" s="42" t="s">
        <v>40</v>
      </c>
    </row>
    <row r="5" spans="2:3">
      <c r="B5" s="1">
        <v>3.98</v>
      </c>
      <c r="C5" s="1">
        <v>0.06</v>
      </c>
    </row>
    <row r="6" spans="2:3">
      <c r="B6" s="1">
        <v>0.6</v>
      </c>
      <c r="C6" s="1">
        <v>0.06</v>
      </c>
    </row>
    <row r="7" spans="2:3">
      <c r="B7" s="1">
        <v>1.05</v>
      </c>
      <c r="C7" s="1">
        <v>0.06</v>
      </c>
    </row>
    <row r="8" spans="2:3">
      <c r="B8" s="1">
        <v>0.65</v>
      </c>
      <c r="C8" s="1">
        <v>0.13</v>
      </c>
    </row>
    <row r="9" spans="2:3">
      <c r="B9" s="1">
        <v>0.67</v>
      </c>
      <c r="C9" s="1">
        <v>0.13</v>
      </c>
    </row>
    <row r="10" spans="2:3">
      <c r="B10" s="1">
        <v>2.14</v>
      </c>
      <c r="C10" s="1">
        <v>0.2</v>
      </c>
    </row>
    <row r="11" spans="2:3">
      <c r="B11" s="1">
        <v>4.3</v>
      </c>
      <c r="C11" s="1">
        <v>0.2</v>
      </c>
    </row>
    <row r="12" spans="2:3">
      <c r="B12" s="1">
        <v>4.09</v>
      </c>
      <c r="C12" s="1">
        <v>0.23</v>
      </c>
    </row>
    <row r="13" spans="2:3">
      <c r="B13" s="1">
        <v>2.79</v>
      </c>
      <c r="C13" s="1">
        <v>0.23</v>
      </c>
    </row>
    <row r="14" spans="2:3">
      <c r="B14" s="1">
        <v>1.55</v>
      </c>
      <c r="C14" s="1">
        <v>0.23</v>
      </c>
    </row>
    <row r="15" spans="2:3">
      <c r="B15" s="1">
        <v>1.0900000000000001</v>
      </c>
      <c r="C15" s="1">
        <v>0.38</v>
      </c>
    </row>
    <row r="16" spans="2:3">
      <c r="B16" s="1">
        <v>16.63</v>
      </c>
      <c r="C16" s="1">
        <v>0.38</v>
      </c>
    </row>
    <row r="17" spans="2:3">
      <c r="B17" s="1">
        <v>5.33</v>
      </c>
      <c r="C17" s="1">
        <v>0.38</v>
      </c>
    </row>
    <row r="18" spans="2:3">
      <c r="B18" s="1">
        <v>2.15</v>
      </c>
      <c r="C18" s="1">
        <v>0.38</v>
      </c>
    </row>
    <row r="19" spans="2:3">
      <c r="B19" s="1">
        <v>11.63</v>
      </c>
      <c r="C19" s="1">
        <v>0.38</v>
      </c>
    </row>
    <row r="20" spans="2:3">
      <c r="B20" s="1">
        <v>4.3099999999999996</v>
      </c>
      <c r="C20" s="1">
        <v>0.38300000000000001</v>
      </c>
    </row>
    <row r="21" spans="2:3">
      <c r="B21" s="1">
        <v>4.88</v>
      </c>
      <c r="C21" s="1">
        <v>0.38300000000000001</v>
      </c>
    </row>
    <row r="22" spans="2:3">
      <c r="B22" s="1">
        <v>2.31</v>
      </c>
      <c r="C22" s="1">
        <v>0.40100000000000002</v>
      </c>
    </row>
    <row r="23" spans="2:3">
      <c r="B23" s="1">
        <v>4.3499999999999996</v>
      </c>
      <c r="C23" s="1">
        <v>0.40100000000000002</v>
      </c>
    </row>
    <row r="24" spans="2:3">
      <c r="B24" s="1">
        <v>9.36</v>
      </c>
      <c r="C24" s="1">
        <v>0.47</v>
      </c>
    </row>
    <row r="25" spans="2:3">
      <c r="B25" s="1">
        <v>4.53</v>
      </c>
      <c r="C25" s="1">
        <v>0.47</v>
      </c>
    </row>
    <row r="26" spans="2:3">
      <c r="B26" s="1">
        <v>2.2000000000000002</v>
      </c>
      <c r="C26" s="1">
        <v>0.47</v>
      </c>
    </row>
    <row r="27" spans="2:3">
      <c r="B27" s="1">
        <v>14.77</v>
      </c>
      <c r="C27" s="1">
        <v>0.5</v>
      </c>
    </row>
    <row r="28" spans="2:3">
      <c r="B28" s="1">
        <v>10.75</v>
      </c>
      <c r="C28" s="1">
        <v>0.5</v>
      </c>
    </row>
    <row r="29" spans="2:3">
      <c r="B29" s="1">
        <v>21.3</v>
      </c>
      <c r="C29" s="1">
        <v>0.5</v>
      </c>
    </row>
    <row r="30" spans="2:3">
      <c r="B30" s="1">
        <v>11.1</v>
      </c>
      <c r="C30" s="1">
        <v>0.52</v>
      </c>
    </row>
    <row r="31" spans="2:3">
      <c r="B31" s="1">
        <v>8.08</v>
      </c>
      <c r="C31" s="1">
        <v>0.52</v>
      </c>
    </row>
    <row r="32" spans="2:3">
      <c r="B32" s="1">
        <v>3.58</v>
      </c>
      <c r="C32" s="1">
        <v>0.59</v>
      </c>
    </row>
    <row r="33" spans="2:3">
      <c r="B33" s="1">
        <v>11.47</v>
      </c>
      <c r="C33" s="1">
        <v>0.59</v>
      </c>
    </row>
    <row r="34" spans="2:3">
      <c r="B34" s="1"/>
      <c r="C34" s="1">
        <v>0.59</v>
      </c>
    </row>
    <row r="35" spans="2:3">
      <c r="B35" s="1"/>
      <c r="C35" s="1">
        <v>0.64</v>
      </c>
    </row>
    <row r="36" spans="2:3">
      <c r="B36" s="1"/>
      <c r="C36" s="1">
        <v>0.64</v>
      </c>
    </row>
    <row r="37" spans="2:3">
      <c r="B37" s="1"/>
      <c r="C37" s="1">
        <v>0.64</v>
      </c>
    </row>
    <row r="38" spans="2:3">
      <c r="B38" s="1"/>
      <c r="C38" s="1">
        <v>0.71</v>
      </c>
    </row>
    <row r="39" spans="2:3">
      <c r="B39" s="1"/>
      <c r="C39" s="1">
        <v>0.71</v>
      </c>
    </row>
    <row r="40" spans="2:3">
      <c r="B40" s="1"/>
      <c r="C40" s="1">
        <v>0.71</v>
      </c>
    </row>
    <row r="41" spans="2:3">
      <c r="B41" s="1"/>
      <c r="C41" s="1">
        <v>0.71</v>
      </c>
    </row>
    <row r="42" spans="2:3">
      <c r="B42" s="1"/>
      <c r="C42" s="1">
        <v>0.71</v>
      </c>
    </row>
    <row r="43" spans="2:3">
      <c r="B43" s="1"/>
      <c r="C43" s="1">
        <v>0.71</v>
      </c>
    </row>
    <row r="44" spans="2:3">
      <c r="B44" s="1"/>
      <c r="C44" s="1">
        <v>0.73</v>
      </c>
    </row>
    <row r="45" spans="2:3">
      <c r="B45" s="1"/>
      <c r="C45" s="1">
        <v>0.73</v>
      </c>
    </row>
    <row r="46" spans="2:3">
      <c r="B46" s="1"/>
      <c r="C46" s="1">
        <v>0.9</v>
      </c>
    </row>
    <row r="47" spans="2:3">
      <c r="B47" s="1"/>
      <c r="C47" s="1">
        <v>0.9</v>
      </c>
    </row>
    <row r="48" spans="2:3">
      <c r="B48" s="1"/>
      <c r="C48" s="1">
        <v>0.91</v>
      </c>
    </row>
    <row r="49" spans="2:3">
      <c r="B49" s="1"/>
      <c r="C49" s="1">
        <v>0.91</v>
      </c>
    </row>
    <row r="50" spans="2:3">
      <c r="B50" s="1"/>
      <c r="C50" s="1">
        <v>1</v>
      </c>
    </row>
    <row r="51" spans="2:3">
      <c r="B51" s="1"/>
      <c r="C51" s="1">
        <v>1</v>
      </c>
    </row>
    <row r="52" spans="2:3">
      <c r="B52" s="1"/>
      <c r="C52" s="1">
        <v>1</v>
      </c>
    </row>
    <row r="53" spans="2:3">
      <c r="B53" s="1"/>
      <c r="C53" s="1">
        <v>1.31</v>
      </c>
    </row>
    <row r="54" spans="2:3">
      <c r="B54" s="1"/>
      <c r="C54" s="1">
        <v>1.31</v>
      </c>
    </row>
    <row r="55" spans="2:3">
      <c r="B55" s="1"/>
      <c r="C55" s="1">
        <v>1.51</v>
      </c>
    </row>
    <row r="56" spans="2:3">
      <c r="B56" s="1"/>
      <c r="C56" s="1">
        <v>1.51</v>
      </c>
    </row>
    <row r="57" spans="2:3">
      <c r="B57" s="1"/>
      <c r="C57" s="1">
        <v>1.74</v>
      </c>
    </row>
    <row r="58" spans="2:3">
      <c r="B58" s="1"/>
      <c r="C58" s="1">
        <v>1.74</v>
      </c>
    </row>
    <row r="59" spans="2:3">
      <c r="B59" s="1"/>
      <c r="C59" s="1">
        <v>3.24</v>
      </c>
    </row>
    <row r="60" spans="2:3">
      <c r="B60" s="1"/>
      <c r="C60" s="1">
        <v>3.24</v>
      </c>
    </row>
  </sheetData>
  <sortState xmlns:xlrd2="http://schemas.microsoft.com/office/spreadsheetml/2017/richdata2" ref="C5:C64">
    <sortCondition ref="C5"/>
  </sortState>
  <mergeCells count="1">
    <mergeCell ref="B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2A4C-A681-174B-90C0-DA65A0F3318B}">
  <dimension ref="B2:W217"/>
  <sheetViews>
    <sheetView workbookViewId="0">
      <selection activeCell="I3" sqref="I3"/>
    </sheetView>
  </sheetViews>
  <sheetFormatPr baseColWidth="10" defaultRowHeight="16"/>
  <sheetData>
    <row r="2" spans="2:23" ht="16" customHeight="1">
      <c r="B2" s="171" t="s">
        <v>150</v>
      </c>
      <c r="C2" s="171"/>
      <c r="D2" s="171"/>
      <c r="E2" s="171"/>
      <c r="F2" s="171"/>
      <c r="G2" s="171"/>
      <c r="H2" s="171"/>
      <c r="I2" s="171"/>
      <c r="J2" s="171"/>
      <c r="K2" s="171"/>
    </row>
    <row r="3" spans="2:23" ht="51">
      <c r="B3" s="70" t="s">
        <v>164</v>
      </c>
      <c r="C3" t="s">
        <v>36</v>
      </c>
      <c r="K3" t="s">
        <v>37</v>
      </c>
    </row>
    <row r="4" spans="2:23">
      <c r="C4" s="3" t="s">
        <v>16</v>
      </c>
      <c r="D4" s="3" t="s">
        <v>14</v>
      </c>
      <c r="E4" s="3" t="s">
        <v>15</v>
      </c>
      <c r="F4" s="3" t="s">
        <v>17</v>
      </c>
      <c r="G4" s="3" t="s">
        <v>23</v>
      </c>
      <c r="H4" s="3" t="s">
        <v>24</v>
      </c>
      <c r="I4" s="3" t="s">
        <v>29</v>
      </c>
      <c r="K4" s="3" t="s">
        <v>16</v>
      </c>
      <c r="L4" s="3" t="s">
        <v>14</v>
      </c>
      <c r="M4" s="3" t="s">
        <v>15</v>
      </c>
      <c r="N4" s="3" t="s">
        <v>17</v>
      </c>
      <c r="O4" s="3" t="s">
        <v>23</v>
      </c>
      <c r="P4" s="3" t="s">
        <v>24</v>
      </c>
      <c r="Q4" s="3" t="s">
        <v>29</v>
      </c>
      <c r="R4" s="3" t="s">
        <v>30</v>
      </c>
      <c r="S4" s="3" t="s">
        <v>31</v>
      </c>
      <c r="T4" s="3" t="s">
        <v>32</v>
      </c>
      <c r="U4" s="3" t="s">
        <v>33</v>
      </c>
      <c r="V4" s="3" t="s">
        <v>34</v>
      </c>
      <c r="W4" s="3" t="s">
        <v>35</v>
      </c>
    </row>
    <row r="5" spans="2:23">
      <c r="C5" s="2">
        <v>52</v>
      </c>
      <c r="D5" s="2">
        <v>74.667000000000002</v>
      </c>
      <c r="E5" s="2">
        <v>75.333299999999994</v>
      </c>
      <c r="F5" s="2">
        <v>27.654299999999999</v>
      </c>
      <c r="G5" s="2">
        <v>29.207100000000001</v>
      </c>
      <c r="H5" s="2">
        <v>22.5303</v>
      </c>
      <c r="I5" s="2">
        <v>8.1415000000000006</v>
      </c>
      <c r="K5" s="2">
        <v>26</v>
      </c>
      <c r="L5" s="2">
        <v>8.6667000000000005</v>
      </c>
      <c r="M5" s="2">
        <v>22</v>
      </c>
      <c r="N5" s="2">
        <v>23.333300000000001</v>
      </c>
      <c r="O5" s="2">
        <v>24.333300000000001</v>
      </c>
      <c r="P5" s="2">
        <v>34</v>
      </c>
      <c r="Q5" s="2">
        <v>23.333300000000001</v>
      </c>
      <c r="R5" s="2">
        <v>21.666699999999999</v>
      </c>
      <c r="S5" s="2">
        <v>7.6666999999999996</v>
      </c>
      <c r="T5" s="2">
        <v>41.666699999999999</v>
      </c>
      <c r="U5" s="2">
        <v>33.333300000000001</v>
      </c>
      <c r="V5" s="2">
        <v>34.447099999999999</v>
      </c>
      <c r="W5" s="2">
        <v>23</v>
      </c>
    </row>
    <row r="6" spans="2:23">
      <c r="C6" s="2">
        <v>41.598999999999997</v>
      </c>
      <c r="D6" s="2">
        <v>98.884</v>
      </c>
      <c r="E6" s="2">
        <v>46.431699999999999</v>
      </c>
      <c r="F6" s="2">
        <v>30.549399999999999</v>
      </c>
      <c r="G6" s="2">
        <v>27.3889</v>
      </c>
      <c r="H6" s="2">
        <v>24.893899999999999</v>
      </c>
      <c r="I6" s="2">
        <v>8.4268999999999998</v>
      </c>
      <c r="K6" s="2">
        <v>23.451699999999999</v>
      </c>
      <c r="L6" s="2">
        <v>10.8773</v>
      </c>
      <c r="M6" s="2">
        <v>18.270700000000001</v>
      </c>
      <c r="N6" s="2">
        <v>22.450700000000001</v>
      </c>
      <c r="O6" s="2">
        <v>25.201000000000001</v>
      </c>
      <c r="P6" s="2">
        <v>28.064699999999998</v>
      </c>
      <c r="Q6" s="2">
        <v>26.441600000000001</v>
      </c>
      <c r="R6" s="2">
        <v>9.6552000000000007</v>
      </c>
      <c r="S6" s="2">
        <v>10.5434</v>
      </c>
      <c r="T6" s="2">
        <v>22.086200000000002</v>
      </c>
      <c r="U6" s="2">
        <v>26.4587</v>
      </c>
      <c r="V6" s="2">
        <v>37.037700000000001</v>
      </c>
      <c r="W6" s="2">
        <v>18.514700000000001</v>
      </c>
    </row>
    <row r="7" spans="2:23">
      <c r="C7" s="2">
        <v>74.924999999999997</v>
      </c>
      <c r="D7" s="2">
        <v>65.602000000000004</v>
      </c>
      <c r="E7" s="2">
        <v>37.0411</v>
      </c>
      <c r="F7" s="2">
        <v>32.740699999999997</v>
      </c>
      <c r="G7" s="2">
        <v>29.924199999999999</v>
      </c>
      <c r="H7" s="2">
        <v>27.7121</v>
      </c>
      <c r="I7" s="2">
        <v>8.6163000000000007</v>
      </c>
      <c r="K7" s="2">
        <v>17.069500000000001</v>
      </c>
      <c r="L7" s="2">
        <v>13.343299999999999</v>
      </c>
      <c r="M7" s="2">
        <v>15.5291</v>
      </c>
      <c r="N7" s="2">
        <v>19.189299999999999</v>
      </c>
      <c r="O7" s="2">
        <v>21.328600000000002</v>
      </c>
      <c r="P7" s="2">
        <v>19.7879</v>
      </c>
      <c r="Q7" s="2">
        <v>28.5975</v>
      </c>
      <c r="R7" s="2">
        <v>14.1654</v>
      </c>
      <c r="S7" s="2">
        <v>11.1244</v>
      </c>
      <c r="T7" s="2">
        <v>11.652900000000001</v>
      </c>
      <c r="U7" s="2">
        <v>14.516500000000001</v>
      </c>
      <c r="V7" s="2">
        <v>51.920299999999997</v>
      </c>
      <c r="W7" s="2">
        <v>21.8566</v>
      </c>
    </row>
    <row r="8" spans="2:23">
      <c r="C8" s="2">
        <v>72.777000000000001</v>
      </c>
      <c r="D8" s="2">
        <v>64.379000000000005</v>
      </c>
      <c r="E8" s="2">
        <v>42.714300000000001</v>
      </c>
      <c r="F8" s="2">
        <v>34.4938</v>
      </c>
      <c r="G8" s="2">
        <v>32.005099999999999</v>
      </c>
      <c r="H8" s="2">
        <v>30.621200000000002</v>
      </c>
      <c r="I8" s="2">
        <v>9.4627999999999997</v>
      </c>
      <c r="K8" s="2">
        <v>15.5991</v>
      </c>
      <c r="L8" s="2">
        <v>15.8521</v>
      </c>
      <c r="M8" s="2">
        <v>22.745999999999999</v>
      </c>
      <c r="N8" s="2">
        <v>17.621300000000002</v>
      </c>
      <c r="O8" s="2">
        <v>20.8691</v>
      </c>
      <c r="P8" s="2">
        <v>20.618099999999998</v>
      </c>
      <c r="Q8" s="2">
        <v>20.827100000000002</v>
      </c>
      <c r="R8" s="2">
        <v>15.0038</v>
      </c>
      <c r="S8" s="2">
        <v>18.229800000000001</v>
      </c>
      <c r="T8" s="2">
        <v>11.9284</v>
      </c>
      <c r="U8" s="2">
        <v>15.4054</v>
      </c>
      <c r="V8" s="2">
        <v>58.278100000000002</v>
      </c>
      <c r="W8" s="2">
        <v>32.290799999999997</v>
      </c>
    </row>
    <row r="9" spans="2:23">
      <c r="C9" s="2">
        <v>75.253</v>
      </c>
      <c r="D9" s="2">
        <v>86.816999999999993</v>
      </c>
      <c r="E9" s="2">
        <v>51.482599999999998</v>
      </c>
      <c r="F9" s="2">
        <v>35.703699999999998</v>
      </c>
      <c r="G9" s="2">
        <v>31.0657</v>
      </c>
      <c r="H9" s="2">
        <v>33.681800000000003</v>
      </c>
      <c r="I9" s="2">
        <v>9.9161000000000001</v>
      </c>
      <c r="K9" s="2">
        <v>6.8883999999999999</v>
      </c>
      <c r="L9" s="2">
        <v>16.091999999999999</v>
      </c>
      <c r="M9" s="2">
        <v>18.552</v>
      </c>
      <c r="N9" s="2">
        <v>19.248000000000001</v>
      </c>
      <c r="O9" s="2">
        <v>29.184000000000001</v>
      </c>
      <c r="P9" s="2">
        <v>20.487100000000002</v>
      </c>
      <c r="Q9" s="2">
        <v>21.027999999999999</v>
      </c>
      <c r="R9" s="2">
        <v>19.952300000000001</v>
      </c>
      <c r="S9" s="2">
        <v>31.721399999999999</v>
      </c>
      <c r="T9" s="2">
        <v>12.6226</v>
      </c>
      <c r="U9" s="2">
        <v>11.7454</v>
      </c>
      <c r="V9" s="2">
        <v>71.685199999999995</v>
      </c>
      <c r="W9" s="2">
        <v>43.165799999999997</v>
      </c>
    </row>
    <row r="10" spans="2:23">
      <c r="C10" s="2">
        <v>84.643000000000001</v>
      </c>
      <c r="D10" s="2">
        <v>72.518000000000001</v>
      </c>
      <c r="E10" s="2">
        <v>60.037300000000002</v>
      </c>
      <c r="F10" s="2">
        <v>36.2346</v>
      </c>
      <c r="G10" s="2">
        <v>34.752499999999998</v>
      </c>
      <c r="H10" s="2">
        <v>37.136400000000002</v>
      </c>
      <c r="I10" s="2">
        <v>9.7241999999999997</v>
      </c>
      <c r="K10" s="2">
        <v>8.6036000000000001</v>
      </c>
      <c r="L10" s="2">
        <v>13.8597</v>
      </c>
      <c r="M10" s="2">
        <v>23.927700000000002</v>
      </c>
      <c r="N10" s="2">
        <v>23.546700000000001</v>
      </c>
      <c r="O10" s="2">
        <v>40.917200000000001</v>
      </c>
      <c r="P10" s="2">
        <v>9.8167000000000009</v>
      </c>
      <c r="Q10" s="2">
        <v>25.7273</v>
      </c>
      <c r="R10" s="2">
        <v>16.515999999999998</v>
      </c>
      <c r="S10" s="2">
        <v>28.136299999999999</v>
      </c>
      <c r="T10" s="2">
        <v>6.6376999999999997</v>
      </c>
      <c r="U10" s="2">
        <v>7.6519000000000004</v>
      </c>
      <c r="V10" s="2">
        <v>84.318299999999994</v>
      </c>
      <c r="W10" s="2">
        <v>41.758600000000001</v>
      </c>
    </row>
    <row r="11" spans="2:23">
      <c r="C11" s="2">
        <v>90.355999999999995</v>
      </c>
      <c r="D11" s="2">
        <v>53.372</v>
      </c>
      <c r="E11" s="2">
        <v>59.6145</v>
      </c>
      <c r="F11" s="2">
        <v>36.580199999999998</v>
      </c>
      <c r="G11" s="2">
        <v>34.8384</v>
      </c>
      <c r="H11" s="2">
        <v>40.232300000000002</v>
      </c>
      <c r="I11" s="2">
        <v>10.0192</v>
      </c>
      <c r="K11" s="2">
        <v>11.5693</v>
      </c>
      <c r="L11" s="2">
        <v>15.400499999999999</v>
      </c>
      <c r="M11" s="2">
        <v>29.745999999999999</v>
      </c>
      <c r="N11" s="2">
        <v>15.9787</v>
      </c>
      <c r="O11" s="2">
        <v>32.682200000000002</v>
      </c>
      <c r="P11" s="2">
        <v>6.2866</v>
      </c>
      <c r="Q11" s="2">
        <v>31.319700000000001</v>
      </c>
      <c r="R11" s="2">
        <v>14.710100000000001</v>
      </c>
      <c r="S11" s="2">
        <v>16.7561</v>
      </c>
      <c r="T11" s="2">
        <v>5.2230999999999996</v>
      </c>
      <c r="U11" s="2">
        <v>7.9873000000000003</v>
      </c>
      <c r="V11" s="2">
        <v>83.025099999999995</v>
      </c>
      <c r="W11" s="2">
        <v>24.8429</v>
      </c>
    </row>
    <row r="12" spans="2:23">
      <c r="C12" s="2">
        <v>89.730999999999995</v>
      </c>
      <c r="D12" s="2">
        <v>32.409999999999997</v>
      </c>
      <c r="E12" s="2">
        <v>44.1678</v>
      </c>
      <c r="F12" s="2">
        <v>36.901200000000003</v>
      </c>
      <c r="G12" s="2">
        <v>34.7273</v>
      </c>
      <c r="H12" s="2">
        <v>42.651499999999999</v>
      </c>
      <c r="I12" s="2">
        <v>10.549200000000001</v>
      </c>
      <c r="K12" s="2">
        <v>10.44</v>
      </c>
      <c r="L12" s="2">
        <v>12.999599999999999</v>
      </c>
      <c r="M12" s="2">
        <v>15.321</v>
      </c>
      <c r="N12" s="2">
        <v>13.1867</v>
      </c>
      <c r="O12" s="2">
        <v>23.345500000000001</v>
      </c>
      <c r="P12" s="2">
        <v>5.7664</v>
      </c>
      <c r="Q12" s="2">
        <v>33.613599999999998</v>
      </c>
      <c r="R12" s="2">
        <v>15.6275</v>
      </c>
      <c r="S12" s="2">
        <v>10.3954</v>
      </c>
      <c r="T12" s="2">
        <v>8.6514000000000006</v>
      </c>
      <c r="U12" s="2">
        <v>7.3517999999999999</v>
      </c>
      <c r="V12" s="2">
        <v>79.144099999999995</v>
      </c>
      <c r="W12" s="2">
        <v>17.1938</v>
      </c>
    </row>
    <row r="13" spans="2:23">
      <c r="C13" s="2">
        <v>93.858000000000004</v>
      </c>
      <c r="D13" s="2">
        <v>15.823</v>
      </c>
      <c r="E13" s="2">
        <v>37.250100000000003</v>
      </c>
      <c r="F13" s="2">
        <v>38.135800000000003</v>
      </c>
      <c r="G13" s="2">
        <v>37.363599999999998</v>
      </c>
      <c r="H13" s="2">
        <v>43.919199999999996</v>
      </c>
      <c r="I13" s="2">
        <v>10.8849</v>
      </c>
      <c r="K13" s="2">
        <v>13.5663</v>
      </c>
      <c r="L13" s="2">
        <v>9.2134999999999998</v>
      </c>
      <c r="M13" s="2">
        <v>20.4832</v>
      </c>
      <c r="N13" s="2">
        <v>13.9093</v>
      </c>
      <c r="O13" s="2">
        <v>27.048300000000001</v>
      </c>
      <c r="P13" s="2">
        <v>4.6113</v>
      </c>
      <c r="Q13" s="2">
        <v>37.273000000000003</v>
      </c>
      <c r="R13" s="2">
        <v>17.2879</v>
      </c>
      <c r="S13" s="2">
        <v>10.1637</v>
      </c>
      <c r="T13" s="2">
        <v>8.1364999999999998</v>
      </c>
      <c r="U13" s="2">
        <v>15.055</v>
      </c>
      <c r="V13" s="2">
        <v>90.669799999999995</v>
      </c>
      <c r="W13" s="2">
        <v>18.464600000000001</v>
      </c>
    </row>
    <row r="14" spans="2:23">
      <c r="C14" s="2">
        <v>87.695999999999998</v>
      </c>
      <c r="D14" s="2">
        <v>18.603999999999999</v>
      </c>
      <c r="E14" s="2">
        <v>42.488999999999997</v>
      </c>
      <c r="F14" s="2">
        <v>39.851900000000001</v>
      </c>
      <c r="G14" s="2">
        <v>36.100999999999999</v>
      </c>
      <c r="H14" s="2">
        <v>45.106099999999998</v>
      </c>
      <c r="I14" s="2">
        <v>10.613899999999999</v>
      </c>
      <c r="K14" s="2">
        <v>9.1623000000000001</v>
      </c>
      <c r="L14" s="2">
        <v>9.4799000000000007</v>
      </c>
      <c r="M14" s="2">
        <v>26.857099999999999</v>
      </c>
      <c r="N14" s="2">
        <v>16.1173</v>
      </c>
      <c r="O14" s="2">
        <v>26.1265</v>
      </c>
      <c r="P14" s="2">
        <v>5.9234999999999998</v>
      </c>
      <c r="Q14" s="2">
        <v>32.375300000000003</v>
      </c>
      <c r="R14" s="2">
        <v>20.578399999999998</v>
      </c>
      <c r="S14" s="2">
        <v>15.250299999999999</v>
      </c>
      <c r="T14" s="2">
        <v>8.8939000000000004</v>
      </c>
      <c r="U14" s="2">
        <v>17.1008</v>
      </c>
      <c r="V14" s="2">
        <v>93.638499999999993</v>
      </c>
      <c r="W14" s="2">
        <v>17.985099999999999</v>
      </c>
    </row>
    <row r="15" spans="2:23">
      <c r="C15" s="2">
        <v>75.832999999999998</v>
      </c>
      <c r="D15" s="2">
        <v>33.475999999999999</v>
      </c>
      <c r="E15" s="2">
        <v>50.761800000000001</v>
      </c>
      <c r="F15" s="2">
        <v>41.320999999999998</v>
      </c>
      <c r="G15" s="2">
        <v>38.545499999999997</v>
      </c>
      <c r="H15" s="2">
        <v>46.191899999999997</v>
      </c>
      <c r="I15" s="2">
        <v>10.793799999999999</v>
      </c>
      <c r="K15" s="2">
        <v>9.2345000000000006</v>
      </c>
      <c r="L15" s="2">
        <v>13.119400000000001</v>
      </c>
      <c r="M15" s="2">
        <v>21.611999999999998</v>
      </c>
      <c r="N15" s="2">
        <v>17</v>
      </c>
      <c r="O15" s="2">
        <v>18.6187</v>
      </c>
      <c r="P15" s="2">
        <v>4.9794999999999998</v>
      </c>
      <c r="Q15" s="2">
        <v>26.740400000000001</v>
      </c>
      <c r="R15" s="2">
        <v>22.857500000000002</v>
      </c>
      <c r="S15" s="2">
        <v>13.218500000000001</v>
      </c>
      <c r="T15" s="2">
        <v>8.2365999999999993</v>
      </c>
      <c r="U15" s="2">
        <v>14.741400000000001</v>
      </c>
      <c r="V15" s="2">
        <v>70.394800000000004</v>
      </c>
      <c r="W15" s="2">
        <v>19.1968</v>
      </c>
    </row>
    <row r="16" spans="2:23">
      <c r="C16" s="2">
        <v>83.528000000000006</v>
      </c>
      <c r="D16" s="2">
        <v>43.662999999999997</v>
      </c>
      <c r="E16" s="2">
        <v>45.437399999999997</v>
      </c>
      <c r="F16" s="2">
        <v>42.364199999999997</v>
      </c>
      <c r="G16" s="2">
        <v>37.353499999999997</v>
      </c>
      <c r="H16" s="2">
        <v>47.141399999999997</v>
      </c>
      <c r="I16" s="2">
        <v>11.858499999999999</v>
      </c>
      <c r="K16" s="2">
        <v>13.402200000000001</v>
      </c>
      <c r="L16" s="2">
        <v>20.285499999999999</v>
      </c>
      <c r="M16" s="2">
        <v>8.2804000000000002</v>
      </c>
      <c r="N16" s="2">
        <v>20.9893</v>
      </c>
      <c r="O16" s="2">
        <v>12.6744</v>
      </c>
      <c r="P16" s="2">
        <v>6.8263999999999996</v>
      </c>
      <c r="Q16" s="2">
        <v>22.6584</v>
      </c>
      <c r="R16" s="2">
        <v>21.7517</v>
      </c>
      <c r="S16" s="2">
        <v>13.595499999999999</v>
      </c>
      <c r="T16" s="2">
        <v>8.7777999999999992</v>
      </c>
      <c r="U16" s="2">
        <v>16.2075</v>
      </c>
      <c r="V16" s="2">
        <v>49.787199999999999</v>
      </c>
      <c r="W16" s="2">
        <v>24.421600000000002</v>
      </c>
    </row>
    <row r="17" spans="3:23">
      <c r="C17" s="2">
        <v>78.701999999999998</v>
      </c>
      <c r="D17" s="2">
        <v>41.374000000000002</v>
      </c>
      <c r="E17" s="2">
        <v>38.659300000000002</v>
      </c>
      <c r="F17" s="2">
        <v>43.191400000000002</v>
      </c>
      <c r="G17" s="2">
        <v>35.974699999999999</v>
      </c>
      <c r="H17" s="2">
        <v>48.328299999999999</v>
      </c>
      <c r="I17" s="2">
        <v>12.6882</v>
      </c>
      <c r="K17" s="2">
        <v>13.7652</v>
      </c>
      <c r="L17" s="2">
        <v>16.393899999999999</v>
      </c>
      <c r="M17" s="2">
        <v>1.5556000000000001</v>
      </c>
      <c r="N17" s="2">
        <v>22.6693</v>
      </c>
      <c r="O17" s="2">
        <v>14.3462</v>
      </c>
      <c r="P17" s="2">
        <v>11.3492</v>
      </c>
      <c r="Q17" s="2">
        <v>20.466899999999999</v>
      </c>
      <c r="R17" s="2">
        <v>19.556999999999999</v>
      </c>
      <c r="S17" s="2">
        <v>20.828299999999999</v>
      </c>
      <c r="T17" s="2">
        <v>10.809900000000001</v>
      </c>
      <c r="U17" s="2">
        <v>13.2</v>
      </c>
      <c r="V17" s="2">
        <v>54.2027</v>
      </c>
      <c r="W17" s="2">
        <v>27.5855</v>
      </c>
    </row>
    <row r="18" spans="3:23">
      <c r="C18" s="2">
        <v>69.73</v>
      </c>
      <c r="D18" s="2">
        <v>39.54</v>
      </c>
      <c r="E18" s="2">
        <v>37.196399999999997</v>
      </c>
      <c r="F18" s="2">
        <v>44.166699999999999</v>
      </c>
      <c r="G18" s="2">
        <v>40.616199999999999</v>
      </c>
      <c r="H18" s="2">
        <v>48.181800000000003</v>
      </c>
      <c r="I18" s="2">
        <v>13.8177</v>
      </c>
      <c r="K18" s="2">
        <v>9.5005000000000006</v>
      </c>
      <c r="L18" s="2">
        <v>22.737400000000001</v>
      </c>
      <c r="M18" s="2">
        <v>5.9427000000000003</v>
      </c>
      <c r="N18" s="2">
        <v>19.162700000000001</v>
      </c>
      <c r="O18" s="2">
        <v>19.150600000000001</v>
      </c>
      <c r="P18" s="2">
        <v>14.1889</v>
      </c>
      <c r="Q18" s="2">
        <v>20.033100000000001</v>
      </c>
      <c r="R18" s="2">
        <v>21.3569</v>
      </c>
      <c r="S18" s="2">
        <v>19.244199999999999</v>
      </c>
      <c r="T18" s="2">
        <v>20.780799999999999</v>
      </c>
      <c r="U18" s="2">
        <v>10.1516</v>
      </c>
      <c r="V18" s="2">
        <v>63.021000000000001</v>
      </c>
      <c r="W18" s="2">
        <v>31.8794</v>
      </c>
    </row>
    <row r="19" spans="3:23">
      <c r="C19" s="2">
        <v>62.643000000000001</v>
      </c>
      <c r="D19" s="2">
        <v>25.887</v>
      </c>
      <c r="E19" s="2">
        <v>44.866399999999999</v>
      </c>
      <c r="F19" s="2">
        <v>43.981499999999997</v>
      </c>
      <c r="G19" s="2">
        <v>43.944400000000002</v>
      </c>
      <c r="H19" s="2">
        <v>48.893900000000002</v>
      </c>
      <c r="I19" s="2">
        <v>15.139099999999999</v>
      </c>
      <c r="K19" s="2">
        <v>4.7159000000000004</v>
      </c>
      <c r="L19" s="2">
        <v>28.784400000000002</v>
      </c>
      <c r="M19" s="2">
        <v>11.086399999999999</v>
      </c>
      <c r="N19" s="2">
        <v>9.0213000000000001</v>
      </c>
      <c r="O19" s="2">
        <v>19.286200000000001</v>
      </c>
      <c r="P19" s="2">
        <v>12.9823</v>
      </c>
      <c r="Q19" s="2">
        <v>13.020899999999999</v>
      </c>
      <c r="R19" s="2">
        <v>25.5183</v>
      </c>
      <c r="S19" s="2">
        <v>16.7821</v>
      </c>
      <c r="T19" s="2">
        <v>16.547000000000001</v>
      </c>
      <c r="U19" s="2">
        <v>9.8885000000000005</v>
      </c>
      <c r="V19" s="2">
        <v>75.207300000000004</v>
      </c>
      <c r="W19" s="2">
        <v>30.5761</v>
      </c>
    </row>
    <row r="20" spans="3:23">
      <c r="C20" s="2">
        <v>62.935000000000002</v>
      </c>
      <c r="D20" s="2">
        <v>16.5</v>
      </c>
      <c r="E20" s="2">
        <v>58.344799999999999</v>
      </c>
      <c r="F20" s="2">
        <v>43.6173</v>
      </c>
      <c r="G20" s="2">
        <v>40.737400000000001</v>
      </c>
      <c r="H20" s="2">
        <v>49.717199999999998</v>
      </c>
      <c r="I20" s="2">
        <v>14.7698</v>
      </c>
      <c r="K20" s="2">
        <v>3.6924999999999999</v>
      </c>
      <c r="L20" s="2">
        <v>34.280099999999997</v>
      </c>
      <c r="M20" s="2">
        <v>14.619</v>
      </c>
      <c r="N20" s="2">
        <v>13.72</v>
      </c>
      <c r="O20" s="2">
        <v>20.6159</v>
      </c>
      <c r="P20" s="2">
        <v>7.7331000000000003</v>
      </c>
      <c r="Q20" s="2">
        <v>18.586500000000001</v>
      </c>
      <c r="R20" s="2">
        <v>28.598600000000001</v>
      </c>
      <c r="S20" s="2">
        <v>14.3948</v>
      </c>
      <c r="T20" s="2">
        <v>11.0799</v>
      </c>
      <c r="U20" s="2">
        <v>6.4908000000000001</v>
      </c>
      <c r="V20" s="2">
        <v>75.4298</v>
      </c>
      <c r="W20" s="2">
        <v>21.802800000000001</v>
      </c>
    </row>
    <row r="21" spans="3:23">
      <c r="C21" s="2">
        <v>59.600999999999999</v>
      </c>
      <c r="D21" s="2">
        <v>21.957999999999998</v>
      </c>
      <c r="E21" s="2">
        <v>42.3536</v>
      </c>
      <c r="F21" s="2">
        <v>43.345700000000001</v>
      </c>
      <c r="G21" s="2">
        <v>41.848500000000001</v>
      </c>
      <c r="H21" s="2">
        <v>51.399000000000001</v>
      </c>
      <c r="I21" s="2">
        <v>15.776999999999999</v>
      </c>
      <c r="K21" s="2">
        <v>2.0848</v>
      </c>
      <c r="L21" s="2">
        <v>35.855499999999999</v>
      </c>
      <c r="M21" s="2">
        <v>12.883599999999999</v>
      </c>
      <c r="N21" s="2">
        <v>12.528</v>
      </c>
      <c r="O21" s="2">
        <v>34.880699999999997</v>
      </c>
      <c r="P21" s="2">
        <v>5.2001999999999997</v>
      </c>
      <c r="Q21" s="2">
        <v>22.7501</v>
      </c>
      <c r="R21" s="2">
        <v>24.258400000000002</v>
      </c>
      <c r="S21" s="2">
        <v>17.375</v>
      </c>
      <c r="T21" s="2">
        <v>4.4545000000000003</v>
      </c>
      <c r="U21" s="2">
        <v>5.6509</v>
      </c>
      <c r="V21" s="2">
        <v>50.679000000000002</v>
      </c>
      <c r="W21" s="2">
        <v>18.6447</v>
      </c>
    </row>
    <row r="22" spans="3:23">
      <c r="C22" s="2">
        <v>68.703999999999994</v>
      </c>
      <c r="D22" s="2">
        <v>24.216000000000001</v>
      </c>
      <c r="E22" s="2">
        <v>47.948700000000002</v>
      </c>
      <c r="F22" s="2">
        <v>43.240699999999997</v>
      </c>
      <c r="G22" s="2">
        <v>46.252499999999998</v>
      </c>
      <c r="H22" s="2">
        <v>52.782800000000002</v>
      </c>
      <c r="I22" s="2">
        <v>16.7746</v>
      </c>
      <c r="K22" s="2">
        <v>3.8132999999999999</v>
      </c>
      <c r="L22" s="2">
        <v>13.9716</v>
      </c>
      <c r="M22" s="2">
        <v>15.412699999999999</v>
      </c>
      <c r="N22" s="2">
        <v>16.602699999999999</v>
      </c>
      <c r="O22" s="2">
        <v>35.307200000000002</v>
      </c>
      <c r="P22" s="2">
        <v>7.5259999999999998</v>
      </c>
      <c r="Q22" s="2">
        <v>30.742599999999999</v>
      </c>
      <c r="R22" s="2">
        <v>21.6569</v>
      </c>
      <c r="S22" s="2">
        <v>22.474499999999999</v>
      </c>
      <c r="T22" s="2">
        <v>9.0399999999999994E-2</v>
      </c>
      <c r="U22" s="2">
        <v>6.4095000000000004</v>
      </c>
      <c r="V22" s="2">
        <v>40.9176</v>
      </c>
      <c r="W22" s="2">
        <v>21.1859</v>
      </c>
    </row>
    <row r="23" spans="3:23">
      <c r="C23" s="2">
        <v>112.21899999999999</v>
      </c>
      <c r="D23" s="2">
        <v>19.934999999999999</v>
      </c>
      <c r="E23" s="2">
        <v>46.615099999999998</v>
      </c>
      <c r="F23" s="2">
        <v>43.691400000000002</v>
      </c>
      <c r="G23" s="2">
        <v>43.136400000000002</v>
      </c>
      <c r="H23" s="2">
        <v>54.717199999999998</v>
      </c>
      <c r="I23" s="2">
        <v>17.187000000000001</v>
      </c>
      <c r="K23" s="2">
        <v>6.5957999999999997</v>
      </c>
      <c r="L23" s="2">
        <v>16.7012</v>
      </c>
      <c r="M23" s="2">
        <v>16.142900000000001</v>
      </c>
      <c r="N23" s="2">
        <v>25.717300000000002</v>
      </c>
      <c r="O23" s="2">
        <v>27.664400000000001</v>
      </c>
      <c r="P23" s="2">
        <v>3.8946999999999998</v>
      </c>
      <c r="Q23" s="2">
        <v>19.1294</v>
      </c>
      <c r="R23" s="2">
        <v>20.190300000000001</v>
      </c>
      <c r="S23" s="2">
        <v>23.603300000000001</v>
      </c>
      <c r="T23" s="2">
        <v>2.5455000000000001</v>
      </c>
      <c r="U23" s="2">
        <v>10.582100000000001</v>
      </c>
      <c r="V23" s="2">
        <v>42.686900000000001</v>
      </c>
      <c r="W23" s="2">
        <v>17.752300000000002</v>
      </c>
    </row>
    <row r="24" spans="3:23">
      <c r="C24" s="2">
        <v>121.17100000000001</v>
      </c>
      <c r="D24" s="2">
        <v>21.376999999999999</v>
      </c>
      <c r="E24" s="2">
        <v>36.5398</v>
      </c>
      <c r="F24" s="2">
        <v>44.642000000000003</v>
      </c>
      <c r="G24" s="2">
        <v>43.373699999999999</v>
      </c>
      <c r="H24" s="2">
        <v>56.1768</v>
      </c>
      <c r="I24" s="2">
        <v>17.8369</v>
      </c>
      <c r="K24" s="2">
        <v>9.0015999999999998</v>
      </c>
      <c r="L24" s="2">
        <v>17.092500000000001</v>
      </c>
      <c r="M24" s="2">
        <v>14.704599999999999</v>
      </c>
      <c r="N24" s="2">
        <v>29.8187</v>
      </c>
      <c r="O24" s="2">
        <v>35.285299999999999</v>
      </c>
      <c r="P24" s="2">
        <v>3.8224999999999998</v>
      </c>
      <c r="Q24" s="2">
        <v>11.775</v>
      </c>
      <c r="R24" s="2">
        <v>11.698499999999999</v>
      </c>
      <c r="S24" s="2">
        <v>22.441099999999999</v>
      </c>
      <c r="T24" s="2">
        <v>2.3616000000000001</v>
      </c>
      <c r="U24" s="2">
        <v>7.9226999999999999</v>
      </c>
      <c r="V24" s="2">
        <v>34.674700000000001</v>
      </c>
      <c r="W24" s="2">
        <v>20.7988</v>
      </c>
    </row>
    <row r="25" spans="3:23">
      <c r="C25" s="2">
        <v>120.361</v>
      </c>
      <c r="D25" s="2">
        <v>22.829000000000001</v>
      </c>
      <c r="E25" s="2">
        <v>39.557299999999998</v>
      </c>
      <c r="F25" s="2">
        <v>45.8827</v>
      </c>
      <c r="G25" s="2">
        <v>46.636400000000002</v>
      </c>
      <c r="H25" s="2">
        <v>56.757599999999996</v>
      </c>
      <c r="I25" s="2">
        <v>19.103100000000001</v>
      </c>
      <c r="K25" s="2">
        <v>10.414</v>
      </c>
      <c r="L25" s="2">
        <v>14.4116</v>
      </c>
      <c r="M25" s="2">
        <v>17.555599999999998</v>
      </c>
      <c r="N25" s="2">
        <v>23.36</v>
      </c>
      <c r="O25" s="2">
        <v>26.0943</v>
      </c>
      <c r="P25" s="2">
        <v>4.5663</v>
      </c>
      <c r="Q25" s="2">
        <v>15.2562</v>
      </c>
      <c r="R25" s="2">
        <v>11.2415</v>
      </c>
      <c r="S25" s="2">
        <v>27.021999999999998</v>
      </c>
      <c r="T25" s="2">
        <v>2.7313000000000001</v>
      </c>
      <c r="U25" s="2">
        <v>7.1052</v>
      </c>
      <c r="V25" s="2">
        <v>16.1296</v>
      </c>
      <c r="W25" s="2">
        <v>25.628900000000002</v>
      </c>
    </row>
    <row r="26" spans="3:23">
      <c r="C26" s="2">
        <v>99.921999999999997</v>
      </c>
      <c r="D26" s="2">
        <v>32.243000000000002</v>
      </c>
      <c r="E26" s="2">
        <v>31.3659</v>
      </c>
      <c r="F26" s="2">
        <v>46.845700000000001</v>
      </c>
      <c r="G26" s="2">
        <v>49.525300000000001</v>
      </c>
      <c r="H26" s="2">
        <v>56.954500000000003</v>
      </c>
      <c r="I26" s="2">
        <v>20.206199999999999</v>
      </c>
      <c r="K26" s="2">
        <v>7.2850999999999999</v>
      </c>
      <c r="L26" s="2">
        <v>6.9611999999999998</v>
      </c>
      <c r="M26" s="2">
        <v>21.666699999999999</v>
      </c>
      <c r="N26" s="2">
        <v>18.7973</v>
      </c>
      <c r="O26" s="2">
        <v>24.761299999999999</v>
      </c>
      <c r="P26" s="2">
        <v>6.7851999999999997</v>
      </c>
      <c r="Q26" s="2">
        <v>21.744800000000001</v>
      </c>
      <c r="R26" s="2">
        <v>18.779499999999999</v>
      </c>
      <c r="S26" s="2">
        <v>27.3093</v>
      </c>
      <c r="T26" s="2">
        <v>6.7809999999999997</v>
      </c>
      <c r="U26" s="2">
        <v>14.3955</v>
      </c>
      <c r="V26" s="2">
        <v>23.8733</v>
      </c>
      <c r="W26" s="2">
        <v>31.778199999999998</v>
      </c>
    </row>
    <row r="27" spans="3:23">
      <c r="C27" s="2">
        <v>85.311000000000007</v>
      </c>
      <c r="D27" s="2">
        <v>36.918999999999997</v>
      </c>
      <c r="E27" s="2">
        <v>50.6614</v>
      </c>
      <c r="F27" s="2">
        <v>47.685200000000002</v>
      </c>
      <c r="G27" s="2">
        <v>51.4848</v>
      </c>
      <c r="H27" s="2">
        <v>57.560600000000001</v>
      </c>
      <c r="I27" s="2">
        <v>19.462800000000001</v>
      </c>
      <c r="K27" s="2">
        <v>5.1906999999999996</v>
      </c>
      <c r="L27" s="2">
        <v>8.8757000000000001</v>
      </c>
      <c r="M27" s="2">
        <v>21.4392</v>
      </c>
      <c r="N27" s="2">
        <v>15.613300000000001</v>
      </c>
      <c r="O27" s="2">
        <v>23.852900000000002</v>
      </c>
      <c r="P27" s="2">
        <v>10.3079</v>
      </c>
      <c r="Q27" s="2">
        <v>31.917400000000001</v>
      </c>
      <c r="R27" s="2">
        <v>22.3949</v>
      </c>
      <c r="S27" s="2">
        <v>29.256699999999999</v>
      </c>
      <c r="T27" s="2">
        <v>7.4074</v>
      </c>
      <c r="U27" s="2">
        <v>17.123699999999999</v>
      </c>
      <c r="V27" s="2">
        <v>33.462400000000002</v>
      </c>
      <c r="W27" s="2">
        <v>34.747900000000001</v>
      </c>
    </row>
    <row r="28" spans="3:23">
      <c r="C28" s="2">
        <v>93.07</v>
      </c>
      <c r="D28" s="2">
        <v>31.698</v>
      </c>
      <c r="E28" s="2">
        <v>67.158799999999999</v>
      </c>
      <c r="F28" s="2">
        <v>48.061700000000002</v>
      </c>
      <c r="G28" s="2">
        <v>52.535400000000003</v>
      </c>
      <c r="H28" s="2">
        <v>58.242400000000004</v>
      </c>
      <c r="I28" s="2">
        <v>18.980799999999999</v>
      </c>
      <c r="K28" s="2">
        <v>5.5641999999999996</v>
      </c>
      <c r="L28" s="2">
        <v>9.6105</v>
      </c>
      <c r="M28" s="2">
        <v>15.660500000000001</v>
      </c>
      <c r="N28" s="2">
        <v>12.498699999999999</v>
      </c>
      <c r="O28" s="2">
        <v>16.782399999999999</v>
      </c>
      <c r="P28" s="2">
        <v>13.129</v>
      </c>
      <c r="Q28" s="2">
        <v>25.89</v>
      </c>
      <c r="R28" s="2">
        <v>23.703700000000001</v>
      </c>
      <c r="S28" s="2">
        <v>27.715499999999999</v>
      </c>
      <c r="T28" s="2">
        <v>8.3970000000000002</v>
      </c>
      <c r="U28" s="2">
        <v>22.077500000000001</v>
      </c>
      <c r="V28" s="2">
        <v>36.228299999999997</v>
      </c>
      <c r="W28" s="2">
        <v>32.090400000000002</v>
      </c>
    </row>
    <row r="29" spans="3:23">
      <c r="C29" s="2">
        <v>86.435000000000002</v>
      </c>
      <c r="D29" s="2">
        <v>33.460999999999999</v>
      </c>
      <c r="E29" s="2">
        <v>76.575299999999999</v>
      </c>
      <c r="F29" s="2">
        <v>48.283999999999999</v>
      </c>
      <c r="G29" s="2">
        <v>51.0152</v>
      </c>
      <c r="H29" s="2">
        <v>59.181800000000003</v>
      </c>
      <c r="I29" s="2">
        <v>18.232600000000001</v>
      </c>
      <c r="K29" s="2">
        <v>5.5560999999999998</v>
      </c>
      <c r="L29" s="2">
        <v>7.4733000000000001</v>
      </c>
      <c r="M29" s="2">
        <v>13.2857</v>
      </c>
      <c r="N29" s="2">
        <v>17.034700000000001</v>
      </c>
      <c r="O29" s="2">
        <v>7.9993999999999996</v>
      </c>
      <c r="P29" s="2">
        <v>11.1524</v>
      </c>
      <c r="Q29" s="2">
        <v>15.8483</v>
      </c>
      <c r="R29" s="2">
        <v>21.304300000000001</v>
      </c>
      <c r="S29" s="2">
        <v>28.822600000000001</v>
      </c>
      <c r="T29" s="2">
        <v>9.8539999999999992</v>
      </c>
      <c r="U29" s="2">
        <v>22.656700000000001</v>
      </c>
      <c r="V29" s="2">
        <v>27.236599999999999</v>
      </c>
      <c r="W29" s="2">
        <v>38.887999999999998</v>
      </c>
    </row>
    <row r="30" spans="3:23">
      <c r="C30" s="2">
        <v>90.867000000000004</v>
      </c>
      <c r="D30" s="2">
        <v>27.547999999999998</v>
      </c>
      <c r="E30" s="2">
        <v>70.456999999999994</v>
      </c>
      <c r="F30" s="2">
        <v>48.3827</v>
      </c>
      <c r="G30" s="2">
        <v>53.7273</v>
      </c>
      <c r="H30" s="2">
        <v>59.560600000000001</v>
      </c>
      <c r="I30" s="2">
        <v>17.745799999999999</v>
      </c>
      <c r="K30" s="2">
        <v>5.9756</v>
      </c>
      <c r="L30" s="2">
        <v>8.3811999999999998</v>
      </c>
      <c r="M30" s="2">
        <v>17.113800000000001</v>
      </c>
      <c r="N30" s="2">
        <v>16.866700000000002</v>
      </c>
      <c r="O30" s="2">
        <v>9.3844999999999992</v>
      </c>
      <c r="P30" s="2">
        <v>9.4495000000000005</v>
      </c>
      <c r="Q30" s="2">
        <v>15.0451</v>
      </c>
      <c r="R30" s="2">
        <v>22.4072</v>
      </c>
      <c r="S30" s="2">
        <v>32.6404</v>
      </c>
      <c r="T30" s="2">
        <v>11.5817</v>
      </c>
      <c r="U30" s="2">
        <v>23.293399999999998</v>
      </c>
      <c r="V30" s="2">
        <v>20.938400000000001</v>
      </c>
      <c r="W30" s="2">
        <v>46.6096</v>
      </c>
    </row>
    <row r="31" spans="3:23">
      <c r="C31" s="2">
        <v>96.397999999999996</v>
      </c>
      <c r="D31" s="2">
        <v>16.62</v>
      </c>
      <c r="E31" s="2">
        <v>63.5869</v>
      </c>
      <c r="F31" s="2">
        <v>47.901200000000003</v>
      </c>
      <c r="G31" s="2">
        <v>55.075800000000001</v>
      </c>
      <c r="H31" s="2">
        <v>60.201999999999998</v>
      </c>
      <c r="I31" s="2">
        <v>17.266200000000001</v>
      </c>
      <c r="K31" s="2">
        <v>4.3926999999999996</v>
      </c>
      <c r="L31" s="2">
        <v>8.5606000000000009</v>
      </c>
      <c r="M31" s="2">
        <v>22.388000000000002</v>
      </c>
      <c r="N31" s="2">
        <v>13.36</v>
      </c>
      <c r="O31" s="2">
        <v>14.8377</v>
      </c>
      <c r="P31" s="2">
        <v>7.1974</v>
      </c>
      <c r="Q31" s="2">
        <v>18.919599999999999</v>
      </c>
      <c r="R31" s="2">
        <v>28.786300000000001</v>
      </c>
      <c r="S31" s="2">
        <v>36.143300000000004</v>
      </c>
      <c r="T31" s="2">
        <v>13.0413</v>
      </c>
      <c r="U31" s="2">
        <v>27.552199999999999</v>
      </c>
      <c r="V31" s="2">
        <v>16.9604</v>
      </c>
      <c r="W31" s="2">
        <v>45.403199999999998</v>
      </c>
    </row>
    <row r="32" spans="3:23">
      <c r="C32" s="2">
        <v>84.222999999999999</v>
      </c>
      <c r="D32" s="2">
        <v>20.609000000000002</v>
      </c>
      <c r="E32" s="2">
        <v>64.8917</v>
      </c>
      <c r="F32" s="2">
        <v>47.0062</v>
      </c>
      <c r="G32" s="2">
        <v>54.1768</v>
      </c>
      <c r="H32" s="2">
        <v>61.0152</v>
      </c>
      <c r="I32" s="2">
        <v>18.167899999999999</v>
      </c>
      <c r="K32" s="2">
        <v>1.3938999999999999</v>
      </c>
      <c r="L32" s="2">
        <v>7.3906999999999998</v>
      </c>
      <c r="M32" s="2">
        <v>21.619</v>
      </c>
      <c r="N32" s="2">
        <v>9.76</v>
      </c>
      <c r="O32" s="2">
        <v>21.332000000000001</v>
      </c>
      <c r="P32" s="2">
        <v>9.5012000000000008</v>
      </c>
      <c r="Q32" s="2">
        <v>23.296199999999999</v>
      </c>
      <c r="R32" s="2">
        <v>36.271599999999999</v>
      </c>
      <c r="S32" s="2">
        <v>49.165599999999998</v>
      </c>
      <c r="T32" s="2">
        <v>8.9338999999999995</v>
      </c>
      <c r="U32" s="2">
        <v>28.7196</v>
      </c>
      <c r="V32" s="2">
        <v>23.8232</v>
      </c>
      <c r="W32" s="2">
        <v>43.926299999999998</v>
      </c>
    </row>
    <row r="33" spans="3:23">
      <c r="C33" s="2">
        <v>74.710999999999999</v>
      </c>
      <c r="D33" s="2">
        <v>30.478999999999999</v>
      </c>
      <c r="E33" s="2">
        <v>96.620800000000003</v>
      </c>
      <c r="F33" s="2">
        <v>46.419800000000002</v>
      </c>
      <c r="G33" s="2">
        <v>56.010100000000001</v>
      </c>
      <c r="H33" s="2">
        <v>61.722200000000001</v>
      </c>
      <c r="I33" s="2">
        <v>18.834499999999998</v>
      </c>
      <c r="K33" s="2">
        <v>4.4607999999999999</v>
      </c>
      <c r="L33" s="2">
        <v>6.6519000000000004</v>
      </c>
      <c r="M33" s="2">
        <v>27.777799999999999</v>
      </c>
      <c r="N33" s="2">
        <v>15.92</v>
      </c>
      <c r="O33" s="2">
        <v>24.985700000000001</v>
      </c>
      <c r="P33" s="2">
        <v>6.3493000000000004</v>
      </c>
      <c r="Q33" s="2">
        <v>16.201499999999999</v>
      </c>
      <c r="R33" s="2">
        <v>48.776200000000003</v>
      </c>
      <c r="S33" s="2">
        <v>49.747900000000001</v>
      </c>
      <c r="T33" s="2">
        <v>12.021699999999999</v>
      </c>
      <c r="U33" s="2">
        <v>25.974699999999999</v>
      </c>
      <c r="V33" s="2">
        <v>31.555599999999998</v>
      </c>
      <c r="W33" s="2">
        <v>69.071100000000001</v>
      </c>
    </row>
    <row r="34" spans="3:23">
      <c r="C34" s="2">
        <v>92.822000000000003</v>
      </c>
      <c r="D34" s="2">
        <v>47.286000000000001</v>
      </c>
      <c r="E34" s="2">
        <v>93.853300000000004</v>
      </c>
      <c r="F34" s="2">
        <v>45.808599999999998</v>
      </c>
      <c r="G34" s="2">
        <v>58.257599999999996</v>
      </c>
      <c r="H34" s="2">
        <v>62.353499999999997</v>
      </c>
      <c r="I34" s="2">
        <v>19.386099999999999</v>
      </c>
      <c r="K34" s="2">
        <v>7.8937999999999997</v>
      </c>
      <c r="L34" s="2">
        <v>12.3262</v>
      </c>
      <c r="M34" s="2">
        <v>30.909199999999998</v>
      </c>
      <c r="N34" s="2">
        <v>19.981300000000001</v>
      </c>
      <c r="O34" s="2">
        <v>23.866700000000002</v>
      </c>
      <c r="P34" s="2">
        <v>5.1506999999999996</v>
      </c>
      <c r="Q34" s="2">
        <v>8.9954000000000001</v>
      </c>
      <c r="R34" s="2">
        <v>50.974899999999998</v>
      </c>
      <c r="S34" s="2">
        <v>46.438099999999999</v>
      </c>
      <c r="T34" s="2">
        <v>9.8066999999999993</v>
      </c>
      <c r="U34" s="2">
        <v>24.097000000000001</v>
      </c>
      <c r="V34" s="2">
        <v>34.479199999999999</v>
      </c>
      <c r="W34" s="2">
        <v>83.365499999999997</v>
      </c>
    </row>
    <row r="35" spans="3:23">
      <c r="C35" s="2">
        <v>125.184</v>
      </c>
      <c r="D35" s="2">
        <v>69.697000000000003</v>
      </c>
      <c r="E35" s="2">
        <v>80.233099999999993</v>
      </c>
      <c r="F35" s="2">
        <v>46.030900000000003</v>
      </c>
      <c r="G35" s="2">
        <v>57.2121</v>
      </c>
      <c r="H35" s="2">
        <v>62.8384</v>
      </c>
      <c r="I35" s="2">
        <v>19.2422</v>
      </c>
      <c r="K35" s="2">
        <v>7.0997000000000003</v>
      </c>
      <c r="L35" s="2">
        <v>9.0911000000000008</v>
      </c>
      <c r="M35" s="2">
        <v>26.873000000000001</v>
      </c>
      <c r="N35" s="2">
        <v>15.066700000000001</v>
      </c>
      <c r="O35" s="2">
        <v>18.526399999999999</v>
      </c>
      <c r="P35" s="2">
        <v>2.4939</v>
      </c>
      <c r="Q35" s="2">
        <v>15.443099999999999</v>
      </c>
      <c r="R35" s="2">
        <v>58.621299999999998</v>
      </c>
      <c r="S35" s="2">
        <v>36.304600000000001</v>
      </c>
      <c r="T35" s="2">
        <v>6.0522999999999998</v>
      </c>
      <c r="U35" s="2">
        <v>17.278700000000001</v>
      </c>
      <c r="V35" s="2">
        <v>31.151</v>
      </c>
      <c r="W35" s="2">
        <v>97.261499999999998</v>
      </c>
    </row>
    <row r="36" spans="3:23">
      <c r="C36" s="2">
        <v>96.260999999999996</v>
      </c>
      <c r="D36" s="2">
        <v>69.352000000000004</v>
      </c>
      <c r="E36" s="2">
        <v>83.832700000000003</v>
      </c>
      <c r="F36" s="2">
        <v>46.796300000000002</v>
      </c>
      <c r="G36" s="2">
        <v>53.510100000000001</v>
      </c>
      <c r="H36" s="2">
        <v>63.7879</v>
      </c>
      <c r="I36" s="2">
        <v>19.318899999999999</v>
      </c>
      <c r="K36" s="2">
        <v>3.1909000000000001</v>
      </c>
      <c r="L36" s="2">
        <v>8.4750999999999994</v>
      </c>
      <c r="M36" s="2">
        <v>23.101400000000002</v>
      </c>
      <c r="N36" s="2">
        <v>10.333299999999999</v>
      </c>
      <c r="O36" s="2">
        <v>11.2036</v>
      </c>
      <c r="P36" s="2">
        <v>1.3582000000000001</v>
      </c>
      <c r="Q36" s="2">
        <v>19.044499999999999</v>
      </c>
      <c r="R36" s="2">
        <v>76.069199999999995</v>
      </c>
      <c r="S36" s="2">
        <v>25.667999999999999</v>
      </c>
      <c r="T36" s="2">
        <v>10.0869</v>
      </c>
      <c r="U36" s="2">
        <v>10.194100000000001</v>
      </c>
      <c r="V36" s="2">
        <v>27.8079</v>
      </c>
      <c r="W36" s="2">
        <v>92.388900000000007</v>
      </c>
    </row>
    <row r="37" spans="3:23">
      <c r="C37" s="2">
        <v>79.569999999999993</v>
      </c>
      <c r="D37" s="2">
        <v>41.832999999999998</v>
      </c>
      <c r="E37" s="2">
        <v>96.412400000000005</v>
      </c>
      <c r="F37" s="2">
        <v>47.6173</v>
      </c>
      <c r="G37" s="2">
        <v>52.893900000000002</v>
      </c>
      <c r="H37" s="2">
        <v>64.459599999999995</v>
      </c>
      <c r="I37" s="2">
        <v>19.199000000000002</v>
      </c>
      <c r="K37" s="2">
        <v>6.1647999999999996</v>
      </c>
      <c r="L37" s="2">
        <v>8.9224999999999994</v>
      </c>
      <c r="M37" s="2">
        <v>21.084700000000002</v>
      </c>
      <c r="N37" s="2">
        <v>15.3627</v>
      </c>
      <c r="O37" s="2">
        <v>5.7500999999999998</v>
      </c>
      <c r="P37" s="2">
        <v>5.6382000000000003</v>
      </c>
      <c r="Q37" s="2">
        <v>22.819700000000001</v>
      </c>
      <c r="R37" s="2">
        <v>64.453500000000005</v>
      </c>
      <c r="S37" s="2">
        <v>17.3445</v>
      </c>
      <c r="T37" s="2">
        <v>12.332700000000001</v>
      </c>
      <c r="U37" s="2">
        <v>15.2027</v>
      </c>
      <c r="V37" s="2">
        <v>33.903300000000002</v>
      </c>
      <c r="W37" s="2">
        <v>86.086699999999993</v>
      </c>
    </row>
    <row r="38" spans="3:23">
      <c r="C38" s="2">
        <v>81.355000000000004</v>
      </c>
      <c r="D38" s="2">
        <v>39.256999999999998</v>
      </c>
      <c r="E38" s="2">
        <v>74.869900000000001</v>
      </c>
      <c r="F38" s="2">
        <v>49.055599999999998</v>
      </c>
      <c r="G38" s="2">
        <v>57.893900000000002</v>
      </c>
      <c r="H38" s="2">
        <v>65.580799999999996</v>
      </c>
      <c r="I38" s="2">
        <v>18.772200000000002</v>
      </c>
      <c r="K38" s="2">
        <v>9.8222000000000005</v>
      </c>
      <c r="L38" s="2">
        <v>10.270200000000001</v>
      </c>
      <c r="M38" s="2">
        <v>20.198399999999999</v>
      </c>
      <c r="N38" s="2">
        <v>11.336</v>
      </c>
      <c r="O38" s="2">
        <v>11.6656</v>
      </c>
      <c r="P38" s="2">
        <v>4.5937999999999999</v>
      </c>
      <c r="Q38" s="2">
        <v>18.4298</v>
      </c>
      <c r="R38" s="2">
        <v>56.326999999999998</v>
      </c>
      <c r="S38" s="2">
        <v>14.858499999999999</v>
      </c>
      <c r="T38" s="2">
        <v>8.6667000000000005</v>
      </c>
      <c r="U38" s="2">
        <v>17.233699999999999</v>
      </c>
      <c r="V38" s="2">
        <v>51.091299999999997</v>
      </c>
      <c r="W38" s="2">
        <v>84.745099999999994</v>
      </c>
    </row>
    <row r="39" spans="3:23">
      <c r="C39" s="2">
        <v>82.222999999999999</v>
      </c>
      <c r="D39" s="2">
        <v>54.658999999999999</v>
      </c>
      <c r="E39" s="2">
        <v>84.707099999999997</v>
      </c>
      <c r="F39" s="2">
        <v>50.740699999999997</v>
      </c>
      <c r="G39" s="2">
        <v>54.0657</v>
      </c>
      <c r="H39" s="2">
        <v>65.979799999999997</v>
      </c>
      <c r="I39" s="2">
        <v>19.5564</v>
      </c>
      <c r="K39" s="2">
        <v>17.590299999999999</v>
      </c>
      <c r="L39" s="2">
        <v>13.1252</v>
      </c>
      <c r="M39" s="2">
        <v>21.933</v>
      </c>
      <c r="N39" s="2">
        <v>11.2293</v>
      </c>
      <c r="O39" s="2">
        <v>12.4595</v>
      </c>
      <c r="P39" s="2">
        <v>3.1297999999999999</v>
      </c>
      <c r="Q39" s="2">
        <v>17.0093</v>
      </c>
      <c r="R39" s="2">
        <v>46.502099999999999</v>
      </c>
      <c r="S39" s="2">
        <v>13.344799999999999</v>
      </c>
      <c r="T39" s="2">
        <v>6.1353</v>
      </c>
      <c r="U39" s="2">
        <v>17.133199999999999</v>
      </c>
      <c r="V39" s="2">
        <v>48.597200000000001</v>
      </c>
      <c r="W39" s="2">
        <v>83.856999999999999</v>
      </c>
    </row>
    <row r="40" spans="3:23">
      <c r="C40" s="2">
        <v>89.781999999999996</v>
      </c>
      <c r="D40" s="2">
        <v>58.679000000000002</v>
      </c>
      <c r="E40" s="2">
        <v>73.183499999999995</v>
      </c>
      <c r="F40" s="2">
        <v>51.864199999999997</v>
      </c>
      <c r="G40" s="2">
        <v>52.232300000000002</v>
      </c>
      <c r="H40" s="2">
        <v>66.318200000000004</v>
      </c>
      <c r="I40" s="2">
        <v>20.419699999999999</v>
      </c>
      <c r="K40" s="2">
        <v>21.0046</v>
      </c>
      <c r="L40" s="2">
        <v>21.716899999999999</v>
      </c>
      <c r="M40" s="2">
        <v>23.074100000000001</v>
      </c>
      <c r="N40" s="2">
        <v>12.44</v>
      </c>
      <c r="O40" s="2">
        <v>15.3888</v>
      </c>
      <c r="P40" s="2">
        <v>2.2454999999999998</v>
      </c>
      <c r="Q40" s="2">
        <v>22.517299999999999</v>
      </c>
      <c r="R40" s="2">
        <v>48.050199999999997</v>
      </c>
      <c r="S40" s="2">
        <v>8.2568000000000001</v>
      </c>
      <c r="T40" s="2">
        <v>9.2949000000000002</v>
      </c>
      <c r="U40" s="2">
        <v>14.722200000000001</v>
      </c>
      <c r="V40" s="2">
        <v>27.629000000000001</v>
      </c>
      <c r="W40" s="2">
        <v>80.227699999999999</v>
      </c>
    </row>
    <row r="41" spans="3:23">
      <c r="C41" s="2">
        <v>68.662999999999997</v>
      </c>
      <c r="D41" s="2">
        <v>75.471000000000004</v>
      </c>
      <c r="E41" s="2">
        <v>59.0822</v>
      </c>
      <c r="F41" s="2">
        <v>52.753100000000003</v>
      </c>
      <c r="G41" s="2">
        <v>49</v>
      </c>
      <c r="H41" s="2">
        <v>66.454499999999996</v>
      </c>
      <c r="I41" s="2">
        <v>21.613900000000001</v>
      </c>
      <c r="K41" s="2">
        <v>14.085699999999999</v>
      </c>
      <c r="L41" s="2">
        <v>22.472799999999999</v>
      </c>
      <c r="M41" s="2">
        <v>15.238099999999999</v>
      </c>
      <c r="N41" s="2">
        <v>12.944000000000001</v>
      </c>
      <c r="O41" s="2">
        <v>16.879200000000001</v>
      </c>
      <c r="P41" s="2">
        <v>4.2508999999999997</v>
      </c>
      <c r="Q41" s="2">
        <v>28.137799999999999</v>
      </c>
      <c r="R41" s="2">
        <v>44.918100000000003</v>
      </c>
      <c r="S41" s="2">
        <v>2.2921</v>
      </c>
      <c r="T41" s="2">
        <v>7.5316999999999998</v>
      </c>
      <c r="U41" s="2">
        <v>16.299099999999999</v>
      </c>
      <c r="V41" s="2">
        <v>19.388200000000001</v>
      </c>
      <c r="W41" s="2">
        <v>80.510900000000007</v>
      </c>
    </row>
    <row r="42" spans="3:23">
      <c r="C42" s="2">
        <v>54.572000000000003</v>
      </c>
      <c r="D42" s="2">
        <v>101.15300000000001</v>
      </c>
      <c r="E42" s="2">
        <v>75.903800000000004</v>
      </c>
      <c r="F42" s="2">
        <v>52.808599999999998</v>
      </c>
      <c r="G42" s="2">
        <v>51.6768</v>
      </c>
      <c r="H42" s="2">
        <v>66.308099999999996</v>
      </c>
      <c r="I42" s="2">
        <v>21.8657</v>
      </c>
      <c r="K42" s="2">
        <v>21.945699999999999</v>
      </c>
      <c r="L42" s="2">
        <v>21.040500000000002</v>
      </c>
      <c r="M42" s="2">
        <v>17.515899999999998</v>
      </c>
      <c r="N42" s="2">
        <v>12.808</v>
      </c>
      <c r="O42" s="2">
        <v>18.885400000000001</v>
      </c>
      <c r="P42" s="2">
        <v>7.8808999999999996</v>
      </c>
      <c r="Q42" s="2">
        <v>24.913699999999999</v>
      </c>
      <c r="R42" s="2">
        <v>43.0032</v>
      </c>
      <c r="S42" s="2">
        <v>4.8662999999999998</v>
      </c>
      <c r="T42" s="2">
        <v>3.5175999999999998</v>
      </c>
      <c r="U42" s="2">
        <v>13.8018</v>
      </c>
      <c r="V42" s="2">
        <v>23.161999999999999</v>
      </c>
      <c r="W42" s="2">
        <v>78.795500000000004</v>
      </c>
    </row>
    <row r="43" spans="3:23">
      <c r="C43" s="2">
        <v>63.585000000000001</v>
      </c>
      <c r="D43" s="2">
        <v>101.88800000000001</v>
      </c>
      <c r="E43" s="2">
        <v>69.629400000000004</v>
      </c>
      <c r="F43" s="2">
        <v>52.191400000000002</v>
      </c>
      <c r="G43" s="2">
        <v>53.808100000000003</v>
      </c>
      <c r="H43" s="2">
        <v>66.616200000000006</v>
      </c>
      <c r="I43" s="2">
        <v>22.0791</v>
      </c>
      <c r="K43" s="2">
        <v>25.050699999999999</v>
      </c>
      <c r="L43" s="2">
        <v>12.276899999999999</v>
      </c>
      <c r="M43" s="2">
        <v>25.3704</v>
      </c>
      <c r="N43" s="2">
        <v>14.112</v>
      </c>
      <c r="O43" s="2">
        <v>14.892799999999999</v>
      </c>
      <c r="P43" s="2">
        <v>13.0939</v>
      </c>
      <c r="Q43" s="2">
        <v>18.5656</v>
      </c>
      <c r="R43" s="2">
        <v>44.168700000000001</v>
      </c>
      <c r="S43" s="2">
        <v>8.8925999999999998</v>
      </c>
      <c r="T43" s="2">
        <v>7.2931999999999997</v>
      </c>
      <c r="U43" s="2">
        <v>10.703200000000001</v>
      </c>
      <c r="V43" s="2">
        <v>23.991299999999999</v>
      </c>
      <c r="W43" s="2">
        <v>61.419199999999996</v>
      </c>
    </row>
    <row r="44" spans="3:23">
      <c r="C44" s="2">
        <v>75.215999999999994</v>
      </c>
      <c r="D44" s="2">
        <v>89.433000000000007</v>
      </c>
      <c r="E44" s="2">
        <v>55.259099999999997</v>
      </c>
      <c r="F44" s="2">
        <v>51.333300000000001</v>
      </c>
      <c r="G44" s="2">
        <v>51.328299999999999</v>
      </c>
      <c r="H44" s="2">
        <v>66.843400000000003</v>
      </c>
      <c r="I44" s="2">
        <v>22.271000000000001</v>
      </c>
      <c r="K44" s="2">
        <v>24.619700000000002</v>
      </c>
      <c r="L44" s="2">
        <v>6.6058000000000003</v>
      </c>
      <c r="M44" s="2">
        <v>30.8889</v>
      </c>
      <c r="N44" s="2">
        <v>16.911999999999999</v>
      </c>
      <c r="O44" s="2">
        <v>6.7195</v>
      </c>
      <c r="P44" s="2">
        <v>12.073600000000001</v>
      </c>
      <c r="Q44" s="2">
        <v>20.0288</v>
      </c>
      <c r="R44" s="2">
        <v>46.167000000000002</v>
      </c>
      <c r="S44" s="2">
        <v>13.904500000000001</v>
      </c>
      <c r="T44" s="2">
        <v>14.0702</v>
      </c>
      <c r="U44" s="2">
        <v>14.6469</v>
      </c>
      <c r="V44" s="2">
        <v>22.416399999999999</v>
      </c>
      <c r="W44" s="2">
        <v>43.486499999999999</v>
      </c>
    </row>
    <row r="45" spans="3:23">
      <c r="C45" s="2">
        <v>95.704999999999998</v>
      </c>
      <c r="D45" s="2">
        <v>90.668999999999997</v>
      </c>
      <c r="E45" s="2">
        <v>59.488300000000002</v>
      </c>
      <c r="F45" s="2">
        <v>50.932099999999998</v>
      </c>
      <c r="G45" s="2">
        <v>48.646500000000003</v>
      </c>
      <c r="H45" s="2">
        <v>66.626300000000001</v>
      </c>
      <c r="I45" s="2">
        <v>22.671500000000002</v>
      </c>
      <c r="K45" s="2">
        <v>27.831199999999999</v>
      </c>
      <c r="L45" s="2">
        <v>4.6292</v>
      </c>
      <c r="M45" s="2">
        <v>32.310400000000001</v>
      </c>
      <c r="N45" s="2">
        <v>15.8667</v>
      </c>
      <c r="O45" s="2">
        <v>10.6203</v>
      </c>
      <c r="P45" s="2">
        <v>5.2652999999999999</v>
      </c>
      <c r="Q45" s="2">
        <v>29.2622</v>
      </c>
      <c r="R45" s="2">
        <v>40.587800000000001</v>
      </c>
      <c r="S45" s="2">
        <v>12.2896</v>
      </c>
      <c r="T45" s="2">
        <v>10.135300000000001</v>
      </c>
      <c r="U45" s="2">
        <v>18.122</v>
      </c>
      <c r="V45" s="2">
        <v>22.4497</v>
      </c>
      <c r="W45" s="2">
        <v>43.749699999999997</v>
      </c>
    </row>
    <row r="46" spans="3:23">
      <c r="C46" s="2">
        <v>98.183000000000007</v>
      </c>
      <c r="D46" s="2">
        <v>93.239000000000004</v>
      </c>
      <c r="E46" s="2">
        <v>76.401600000000002</v>
      </c>
      <c r="F46" s="2">
        <v>50.845700000000001</v>
      </c>
      <c r="G46" s="2">
        <v>50.232300000000002</v>
      </c>
      <c r="H46" s="2">
        <v>66.934299999999993</v>
      </c>
      <c r="I46" s="2">
        <v>23.4269</v>
      </c>
      <c r="K46" s="2">
        <v>30.3429</v>
      </c>
      <c r="L46" s="2">
        <v>3.1661999999999999</v>
      </c>
      <c r="M46" s="2">
        <v>26.6526</v>
      </c>
      <c r="N46" s="2">
        <v>0.73070000000000002</v>
      </c>
      <c r="O46" s="2">
        <v>18.4175</v>
      </c>
      <c r="P46" s="2">
        <v>5.1211000000000002</v>
      </c>
      <c r="Q46" s="2">
        <v>34.515799999999999</v>
      </c>
      <c r="R46" s="2">
        <v>28.4619</v>
      </c>
      <c r="S46" s="2">
        <v>8.5962999999999994</v>
      </c>
      <c r="T46" s="2">
        <v>13.3154</v>
      </c>
      <c r="U46" s="2">
        <v>17.153600000000001</v>
      </c>
      <c r="V46" s="2">
        <v>27.630199999999999</v>
      </c>
      <c r="W46" s="2">
        <v>44.0627</v>
      </c>
    </row>
    <row r="47" spans="3:23">
      <c r="C47" s="2">
        <v>96.634</v>
      </c>
      <c r="D47" s="2">
        <v>107.26600000000001</v>
      </c>
      <c r="E47" s="2">
        <v>79.011399999999995</v>
      </c>
      <c r="F47" s="2">
        <v>50.7346</v>
      </c>
      <c r="G47" s="2">
        <v>49.919199999999996</v>
      </c>
      <c r="H47" s="2">
        <v>66.7273</v>
      </c>
      <c r="I47" s="2">
        <v>23.052800000000001</v>
      </c>
      <c r="K47" s="2">
        <v>32.424300000000002</v>
      </c>
      <c r="L47" s="2">
        <v>5.6830999999999996</v>
      </c>
      <c r="M47" s="2">
        <v>21.8889</v>
      </c>
      <c r="N47" s="2">
        <v>5.0880000000000001</v>
      </c>
      <c r="O47" s="2">
        <v>20.5748</v>
      </c>
      <c r="P47" s="2">
        <v>9.4757999999999996</v>
      </c>
      <c r="Q47" s="2">
        <v>26.570699999999999</v>
      </c>
      <c r="R47" s="2">
        <v>12.652799999999999</v>
      </c>
      <c r="S47" s="2">
        <v>7.9570999999999996</v>
      </c>
      <c r="T47" s="2">
        <v>9.2258999999999993</v>
      </c>
      <c r="U47" s="2">
        <v>14.714399999999999</v>
      </c>
      <c r="V47" s="2">
        <v>31.595099999999999</v>
      </c>
      <c r="W47" s="2">
        <v>38.309699999999999</v>
      </c>
    </row>
    <row r="48" spans="3:23">
      <c r="C48" s="2">
        <v>86.882000000000005</v>
      </c>
      <c r="D48" s="2">
        <v>71.004999999999995</v>
      </c>
      <c r="E48" s="2">
        <v>67.839200000000005</v>
      </c>
      <c r="F48" s="2">
        <v>50.666699999999999</v>
      </c>
      <c r="G48" s="2">
        <v>47.580800000000004</v>
      </c>
      <c r="H48" s="2">
        <v>66.656599999999997</v>
      </c>
      <c r="I48" s="2">
        <v>22.880099999999999</v>
      </c>
      <c r="K48" s="2">
        <v>31.660900000000002</v>
      </c>
      <c r="L48" s="2">
        <v>8.9745000000000008</v>
      </c>
      <c r="M48" s="2">
        <v>17.2698</v>
      </c>
      <c r="N48" s="2">
        <v>5.4480000000000004</v>
      </c>
      <c r="O48" s="2">
        <v>21.310099999999998</v>
      </c>
      <c r="P48" s="2">
        <v>13.2713</v>
      </c>
      <c r="Q48" s="2">
        <v>24.701499999999999</v>
      </c>
      <c r="R48" s="2">
        <v>8.5584000000000007</v>
      </c>
      <c r="S48" s="2">
        <v>9.4398</v>
      </c>
      <c r="T48" s="2">
        <v>5.1280999999999999</v>
      </c>
      <c r="U48" s="2">
        <v>20.584900000000001</v>
      </c>
      <c r="V48" s="2">
        <v>29.819400000000002</v>
      </c>
      <c r="W48" s="2">
        <v>45.996899999999997</v>
      </c>
    </row>
    <row r="49" spans="3:23">
      <c r="C49" s="2">
        <v>78.849999999999994</v>
      </c>
      <c r="D49" s="2">
        <v>35.951000000000001</v>
      </c>
      <c r="E49" s="2">
        <v>78.471500000000006</v>
      </c>
      <c r="F49" s="2">
        <v>50.592599999999997</v>
      </c>
      <c r="G49" s="2">
        <v>51.969700000000003</v>
      </c>
      <c r="H49" s="2">
        <v>66.944400000000002</v>
      </c>
      <c r="I49" s="2">
        <v>22.3429</v>
      </c>
      <c r="K49" s="2">
        <v>26.954999999999998</v>
      </c>
      <c r="L49" s="2">
        <v>8.5722000000000005</v>
      </c>
      <c r="M49" s="2">
        <v>14.396800000000001</v>
      </c>
      <c r="N49" s="2">
        <v>8.9492999999999991</v>
      </c>
      <c r="O49" s="2">
        <v>18.1249</v>
      </c>
      <c r="P49" s="2">
        <v>11.680300000000001</v>
      </c>
      <c r="Q49" s="2">
        <v>33.448999999999998</v>
      </c>
      <c r="R49" s="2">
        <v>10.2422</v>
      </c>
      <c r="S49" s="2">
        <v>9.3306000000000004</v>
      </c>
      <c r="T49" s="2">
        <v>5.3704000000000001</v>
      </c>
      <c r="U49" s="2">
        <v>17.145099999999999</v>
      </c>
      <c r="V49" s="2">
        <v>23.033300000000001</v>
      </c>
      <c r="W49" s="2">
        <v>69.273700000000005</v>
      </c>
    </row>
    <row r="50" spans="3:23">
      <c r="C50" s="2">
        <v>86.945999999999998</v>
      </c>
      <c r="D50" s="2">
        <v>36.015999999999998</v>
      </c>
      <c r="E50" s="2">
        <v>73.031700000000001</v>
      </c>
      <c r="F50" s="2">
        <v>50.7346</v>
      </c>
      <c r="G50" s="2">
        <v>47.368699999999997</v>
      </c>
      <c r="H50" s="2">
        <v>67.313100000000006</v>
      </c>
      <c r="I50" s="2">
        <v>21.94</v>
      </c>
      <c r="K50" s="2">
        <v>27.008199999999999</v>
      </c>
      <c r="L50" s="2">
        <v>4.7636000000000003</v>
      </c>
      <c r="M50" s="2">
        <v>32.166699999999999</v>
      </c>
      <c r="N50" s="2">
        <v>12.4933</v>
      </c>
      <c r="O50" s="2">
        <v>19.507300000000001</v>
      </c>
      <c r="P50" s="2">
        <v>14.2509</v>
      </c>
      <c r="Q50" s="2">
        <v>34.966099999999997</v>
      </c>
      <c r="R50" s="2">
        <v>11.4291</v>
      </c>
      <c r="S50" s="2">
        <v>4.3522999999999996</v>
      </c>
      <c r="T50" s="2">
        <v>4.5137999999999998</v>
      </c>
      <c r="U50" s="2">
        <v>14.3752</v>
      </c>
      <c r="V50" s="2">
        <v>20.196200000000001</v>
      </c>
      <c r="W50" s="2">
        <v>54.521999999999998</v>
      </c>
    </row>
    <row r="51" spans="3:23">
      <c r="C51" s="2">
        <v>98.004000000000005</v>
      </c>
      <c r="D51" s="2">
        <v>35.726999999999997</v>
      </c>
      <c r="E51" s="2">
        <v>50.532299999999999</v>
      </c>
      <c r="F51" s="2">
        <v>51.3765</v>
      </c>
      <c r="G51" s="2">
        <v>46.298000000000002</v>
      </c>
      <c r="H51" s="2">
        <v>67.636399999999995</v>
      </c>
      <c r="I51" s="2">
        <v>21.031199999999998</v>
      </c>
      <c r="K51" s="2">
        <v>25.251999999999999</v>
      </c>
      <c r="L51" s="2">
        <v>10.922499999999999</v>
      </c>
      <c r="M51" s="2">
        <v>32.957700000000003</v>
      </c>
      <c r="N51" s="2">
        <v>7.2320000000000002</v>
      </c>
      <c r="O51" s="2">
        <v>11.6683</v>
      </c>
      <c r="P51" s="2">
        <v>17.018899999999999</v>
      </c>
      <c r="Q51" s="2">
        <v>34.275500000000001</v>
      </c>
      <c r="R51" s="2">
        <v>11.666700000000001</v>
      </c>
      <c r="S51" s="2">
        <v>7.1547999999999998</v>
      </c>
      <c r="T51" s="2">
        <v>3.4771999999999998</v>
      </c>
      <c r="U51" s="2">
        <v>11.458</v>
      </c>
      <c r="V51" s="2">
        <v>28.526499999999999</v>
      </c>
      <c r="W51" s="2">
        <v>33.422499999999999</v>
      </c>
    </row>
    <row r="52" spans="3:23">
      <c r="C52" s="2">
        <v>95.356999999999999</v>
      </c>
      <c r="D52" s="2">
        <v>48.305999999999997</v>
      </c>
      <c r="E52" s="2">
        <v>37.1282</v>
      </c>
      <c r="F52" s="2">
        <v>51.9938</v>
      </c>
      <c r="G52" s="2">
        <v>50.247500000000002</v>
      </c>
      <c r="H52" s="2">
        <v>67.4495</v>
      </c>
      <c r="I52" s="2">
        <v>20.980799999999999</v>
      </c>
      <c r="K52" s="2">
        <v>20.106200000000001</v>
      </c>
      <c r="L52" s="2">
        <v>13.4621</v>
      </c>
      <c r="M52" s="2">
        <v>31.436499999999999</v>
      </c>
      <c r="N52" s="2">
        <v>6.2827000000000002</v>
      </c>
      <c r="O52" s="2">
        <v>5.2087000000000003</v>
      </c>
      <c r="P52" s="2">
        <v>15.2256</v>
      </c>
      <c r="Q52" s="2">
        <v>36.434600000000003</v>
      </c>
      <c r="R52" s="2">
        <v>13.495799999999999</v>
      </c>
      <c r="S52" s="2">
        <v>7.3276000000000003</v>
      </c>
      <c r="T52" s="2">
        <v>0.58460000000000001</v>
      </c>
      <c r="U52" s="2">
        <v>14.383900000000001</v>
      </c>
      <c r="V52" s="2">
        <v>39.436799999999998</v>
      </c>
      <c r="W52" s="2">
        <v>17.2819</v>
      </c>
    </row>
    <row r="53" spans="3:23">
      <c r="C53" s="2">
        <v>100.184</v>
      </c>
      <c r="D53" s="2">
        <v>60.698</v>
      </c>
      <c r="E53" s="2">
        <v>34.162999999999997</v>
      </c>
      <c r="F53" s="2">
        <v>52.561700000000002</v>
      </c>
      <c r="G53" s="2">
        <v>52.292900000000003</v>
      </c>
      <c r="H53" s="2">
        <v>67.666700000000006</v>
      </c>
      <c r="I53" s="2">
        <v>22.165500000000002</v>
      </c>
      <c r="K53" s="2">
        <v>18.6325</v>
      </c>
      <c r="L53" s="2">
        <v>14.5305</v>
      </c>
      <c r="M53" s="2">
        <v>27.873000000000001</v>
      </c>
      <c r="N53" s="2">
        <v>9.5493000000000006</v>
      </c>
      <c r="O53" s="2">
        <v>5.5233999999999996</v>
      </c>
      <c r="P53" s="2">
        <v>9.6890999999999998</v>
      </c>
      <c r="Q53" s="2">
        <v>26.698599999999999</v>
      </c>
      <c r="R53" s="2">
        <v>24.095800000000001</v>
      </c>
      <c r="S53" s="2">
        <v>4.5392999999999999</v>
      </c>
      <c r="T53" s="2">
        <v>4.2836999999999996</v>
      </c>
      <c r="U53" s="2">
        <v>14.453099999999999</v>
      </c>
      <c r="V53" s="2">
        <v>62.6907</v>
      </c>
      <c r="W53" s="2">
        <v>19.1967</v>
      </c>
    </row>
    <row r="54" spans="3:23">
      <c r="C54" s="2">
        <v>96.411000000000001</v>
      </c>
      <c r="D54" s="2">
        <v>58.335999999999999</v>
      </c>
      <c r="E54" s="2">
        <v>47.144799999999996</v>
      </c>
      <c r="F54" s="2">
        <v>53.277799999999999</v>
      </c>
      <c r="G54" s="2">
        <v>49.666699999999999</v>
      </c>
      <c r="H54" s="2">
        <v>67.853499999999997</v>
      </c>
      <c r="I54" s="2">
        <v>22.6859</v>
      </c>
      <c r="K54" s="2">
        <v>23.279699999999998</v>
      </c>
      <c r="L54" s="2">
        <v>17.130199999999999</v>
      </c>
      <c r="M54" s="2">
        <v>35.808599999999998</v>
      </c>
      <c r="N54" s="2">
        <v>12.2507</v>
      </c>
      <c r="O54" s="2">
        <v>21.031600000000001</v>
      </c>
      <c r="P54" s="2">
        <v>4.6856</v>
      </c>
      <c r="Q54" s="2">
        <v>23.088699999999999</v>
      </c>
      <c r="R54" s="2">
        <v>19.111999999999998</v>
      </c>
      <c r="S54" s="2">
        <v>4.6361999999999997</v>
      </c>
      <c r="T54" s="2">
        <v>5.2469000000000001</v>
      </c>
      <c r="U54" s="2">
        <v>11.699</v>
      </c>
      <c r="V54" s="2">
        <v>66.885199999999998</v>
      </c>
      <c r="W54" s="2">
        <v>14.067500000000001</v>
      </c>
    </row>
    <row r="55" spans="3:23">
      <c r="C55" s="2">
        <v>85.954999999999998</v>
      </c>
      <c r="D55" s="2">
        <v>48.027999999999999</v>
      </c>
      <c r="E55" s="2">
        <v>29.4193</v>
      </c>
      <c r="F55" s="2">
        <v>54.351900000000001</v>
      </c>
      <c r="G55" s="2">
        <v>51.131300000000003</v>
      </c>
      <c r="H55" s="2">
        <v>68.166700000000006</v>
      </c>
      <c r="I55" s="2">
        <v>23.254200000000001</v>
      </c>
      <c r="K55" s="2">
        <v>11.4125</v>
      </c>
      <c r="L55" s="2">
        <v>13.695499999999999</v>
      </c>
      <c r="M55" s="2">
        <v>30.700199999999999</v>
      </c>
      <c r="N55" s="2">
        <v>10.333299999999999</v>
      </c>
      <c r="O55" s="2">
        <v>13.736800000000001</v>
      </c>
      <c r="P55" s="2">
        <v>5.0525000000000002</v>
      </c>
      <c r="Q55" s="2">
        <v>24.311800000000002</v>
      </c>
      <c r="R55" s="2">
        <v>16.964500000000001</v>
      </c>
      <c r="S55" s="2">
        <v>5.0023999999999997</v>
      </c>
      <c r="T55" s="2">
        <v>3.8130000000000002</v>
      </c>
      <c r="U55" s="2">
        <v>5.7759</v>
      </c>
      <c r="V55" s="2">
        <v>51.023400000000002</v>
      </c>
      <c r="W55" s="2">
        <v>8.7478999999999996</v>
      </c>
    </row>
    <row r="56" spans="3:23">
      <c r="C56" s="2">
        <v>82.328999999999994</v>
      </c>
      <c r="D56" s="2">
        <v>58.167999999999999</v>
      </c>
      <c r="E56" s="2">
        <v>35.804900000000004</v>
      </c>
      <c r="F56" s="2">
        <v>55.351900000000001</v>
      </c>
      <c r="G56" s="2">
        <v>51.494900000000001</v>
      </c>
      <c r="H56" s="2">
        <v>68.383799999999994</v>
      </c>
      <c r="I56" s="2">
        <v>22.8489</v>
      </c>
      <c r="K56" s="2">
        <v>8.9518000000000004</v>
      </c>
      <c r="L56" s="2">
        <v>9.7195</v>
      </c>
      <c r="M56" s="2">
        <v>22.031700000000001</v>
      </c>
      <c r="N56" s="2">
        <v>11.885300000000001</v>
      </c>
      <c r="O56" s="2">
        <v>5.8373999999999997</v>
      </c>
      <c r="P56" s="2">
        <v>10.2202</v>
      </c>
      <c r="Q56" s="2">
        <v>16.426200000000001</v>
      </c>
      <c r="R56" s="2">
        <v>16.194099999999999</v>
      </c>
      <c r="S56" s="2">
        <v>5.3132999999999999</v>
      </c>
      <c r="T56" s="2">
        <v>5.6322000000000001</v>
      </c>
      <c r="U56" s="2">
        <v>0.92149999999999999</v>
      </c>
      <c r="V56" s="2">
        <v>51.773000000000003</v>
      </c>
      <c r="W56" s="2">
        <v>11.0002</v>
      </c>
    </row>
    <row r="57" spans="3:23">
      <c r="C57" s="2">
        <v>116.17100000000001</v>
      </c>
      <c r="D57" s="2">
        <v>57.908000000000001</v>
      </c>
      <c r="E57" s="2">
        <v>52.6524</v>
      </c>
      <c r="F57" s="2">
        <v>56.036999999999999</v>
      </c>
      <c r="G57" s="2">
        <v>51.833300000000001</v>
      </c>
      <c r="H57" s="2">
        <v>68.540400000000005</v>
      </c>
      <c r="I57" s="2">
        <v>21.453199999999999</v>
      </c>
      <c r="K57" s="2">
        <v>12.1653</v>
      </c>
      <c r="L57" s="2">
        <v>11.8605</v>
      </c>
      <c r="M57" s="2">
        <v>16.530899999999999</v>
      </c>
      <c r="N57" s="2">
        <v>9.5039999999999996</v>
      </c>
      <c r="O57" s="2">
        <v>6.3616000000000001</v>
      </c>
      <c r="P57" s="2">
        <v>7.0128000000000004</v>
      </c>
      <c r="Q57" s="2">
        <v>18.727699999999999</v>
      </c>
      <c r="R57" s="2">
        <v>11.1241</v>
      </c>
      <c r="S57" s="2">
        <v>2.02</v>
      </c>
      <c r="T57" s="2">
        <v>10.2697</v>
      </c>
      <c r="U57" s="2">
        <v>4.3917000000000002</v>
      </c>
      <c r="V57" s="2">
        <v>60.9544</v>
      </c>
      <c r="W57" s="2">
        <v>21.104900000000001</v>
      </c>
    </row>
    <row r="58" spans="3:23">
      <c r="C58" s="2">
        <v>104.51900000000001</v>
      </c>
      <c r="D58" s="2">
        <v>47.889000000000003</v>
      </c>
      <c r="E58" s="2">
        <v>55.7712</v>
      </c>
      <c r="F58" s="2">
        <v>56.074100000000001</v>
      </c>
      <c r="G58" s="2">
        <v>50.197000000000003</v>
      </c>
      <c r="H58" s="2">
        <v>69.040400000000005</v>
      </c>
      <c r="I58" s="2">
        <v>19.676300000000001</v>
      </c>
      <c r="K58" s="2">
        <v>17.765799999999999</v>
      </c>
      <c r="L58" s="2">
        <v>13.6347</v>
      </c>
      <c r="M58" s="2">
        <v>16.654299999999999</v>
      </c>
      <c r="N58" s="2">
        <v>13.7547</v>
      </c>
      <c r="O58" s="2">
        <v>19.943100000000001</v>
      </c>
      <c r="P58" s="2">
        <v>3.4676999999999998</v>
      </c>
      <c r="Q58" s="2">
        <v>19.9314</v>
      </c>
      <c r="R58" s="2">
        <v>9.6724999999999994</v>
      </c>
      <c r="S58" s="2">
        <v>2.8597999999999999</v>
      </c>
      <c r="T58" s="2">
        <v>12.4862</v>
      </c>
      <c r="U58" s="2">
        <v>15.9754</v>
      </c>
      <c r="V58" s="2">
        <v>67.207300000000004</v>
      </c>
      <c r="W58" s="2">
        <v>24.840599999999998</v>
      </c>
    </row>
    <row r="59" spans="3:23">
      <c r="C59" s="2">
        <v>98.911000000000001</v>
      </c>
      <c r="D59" s="2">
        <v>47.695</v>
      </c>
      <c r="E59" s="2">
        <v>67.488500000000002</v>
      </c>
      <c r="F59" s="2">
        <v>55.074100000000001</v>
      </c>
      <c r="G59" s="2">
        <v>50.378799999999998</v>
      </c>
      <c r="H59" s="2">
        <v>69.419200000000004</v>
      </c>
      <c r="I59" s="2">
        <v>17.450800000000001</v>
      </c>
      <c r="K59" s="2">
        <v>5.8928000000000003</v>
      </c>
      <c r="L59" s="2">
        <v>6.1866000000000003</v>
      </c>
      <c r="M59" s="2">
        <v>18.1905</v>
      </c>
      <c r="N59" s="2">
        <v>26.552</v>
      </c>
      <c r="O59" s="2">
        <v>15.9345</v>
      </c>
      <c r="P59" s="2">
        <v>5.8898999999999999</v>
      </c>
      <c r="Q59" s="2">
        <v>18.9268</v>
      </c>
      <c r="R59" s="2">
        <v>12.1815</v>
      </c>
      <c r="S59" s="2">
        <v>5.1868999999999996</v>
      </c>
      <c r="T59" s="2">
        <v>14.1846</v>
      </c>
      <c r="U59" s="2">
        <v>14.146000000000001</v>
      </c>
      <c r="V59" s="2">
        <v>70.402000000000001</v>
      </c>
      <c r="W59" s="2">
        <v>19.849499999999999</v>
      </c>
    </row>
    <row r="60" spans="3:23">
      <c r="C60" s="2">
        <v>96.106999999999999</v>
      </c>
      <c r="D60" s="2">
        <v>57.395000000000003</v>
      </c>
      <c r="E60" s="2">
        <v>80.180700000000002</v>
      </c>
      <c r="F60" s="2">
        <v>54.197499999999998</v>
      </c>
      <c r="G60" s="2">
        <v>53.540399999999998</v>
      </c>
      <c r="H60" s="2">
        <v>69.489900000000006</v>
      </c>
      <c r="I60" s="2">
        <v>16.194199999999999</v>
      </c>
      <c r="K60" s="2">
        <v>7.7122999999999999</v>
      </c>
      <c r="L60" s="2">
        <v>5.5113000000000003</v>
      </c>
      <c r="M60" s="2">
        <v>15.641999999999999</v>
      </c>
      <c r="N60" s="2">
        <v>44.52</v>
      </c>
      <c r="O60" s="2">
        <v>9.4446999999999992</v>
      </c>
      <c r="P60" s="2">
        <v>10.357900000000001</v>
      </c>
      <c r="Q60" s="2">
        <v>12.696999999999999</v>
      </c>
      <c r="R60" s="2">
        <v>13.4899</v>
      </c>
      <c r="S60" s="2">
        <v>4.9950999999999999</v>
      </c>
      <c r="T60" s="2">
        <v>10.0556</v>
      </c>
      <c r="U60" s="2">
        <v>12.0206</v>
      </c>
      <c r="V60" s="2">
        <v>82.730500000000006</v>
      </c>
      <c r="W60" s="2">
        <v>15.4047</v>
      </c>
    </row>
    <row r="61" spans="3:23">
      <c r="C61" s="2">
        <v>100.14700000000001</v>
      </c>
      <c r="D61" s="2">
        <v>57.512999999999998</v>
      </c>
      <c r="E61" s="2">
        <v>67.374899999999997</v>
      </c>
      <c r="F61" s="2">
        <v>53.586399999999998</v>
      </c>
      <c r="G61" s="2">
        <v>57.595999999999997</v>
      </c>
      <c r="H61" s="2">
        <v>70.040400000000005</v>
      </c>
      <c r="I61" s="2">
        <v>15.961600000000001</v>
      </c>
      <c r="K61" s="2">
        <v>16.0123</v>
      </c>
      <c r="L61" s="2">
        <v>9.8486999999999991</v>
      </c>
      <c r="M61" s="2">
        <v>16.8889</v>
      </c>
      <c r="N61" s="2">
        <v>46.314700000000002</v>
      </c>
      <c r="O61" s="2">
        <v>7.2035</v>
      </c>
      <c r="P61" s="2">
        <v>6.9158999999999997</v>
      </c>
      <c r="Q61" s="2">
        <v>23.329699999999999</v>
      </c>
      <c r="R61" s="2">
        <v>12.089499999999999</v>
      </c>
      <c r="S61" s="2">
        <v>7.2893999999999997</v>
      </c>
      <c r="T61" s="2">
        <v>12.888</v>
      </c>
      <c r="U61" s="2">
        <v>8.3176000000000005</v>
      </c>
      <c r="V61" s="2">
        <v>93.794300000000007</v>
      </c>
      <c r="W61" s="2">
        <v>16.0382</v>
      </c>
    </row>
    <row r="62" spans="3:23">
      <c r="C62" s="2">
        <v>96.707999999999998</v>
      </c>
      <c r="D62" s="2">
        <v>59.84</v>
      </c>
      <c r="E62" s="2">
        <v>28.1616</v>
      </c>
      <c r="F62" s="2">
        <v>52.938299999999998</v>
      </c>
      <c r="G62" s="2">
        <v>56.479799999999997</v>
      </c>
      <c r="H62" s="2">
        <v>69.606099999999998</v>
      </c>
      <c r="I62" s="2">
        <v>15.94</v>
      </c>
      <c r="K62" s="2">
        <v>17.7971</v>
      </c>
      <c r="L62" s="2">
        <v>14.233599999999999</v>
      </c>
      <c r="M62" s="2">
        <v>25.507899999999999</v>
      </c>
      <c r="N62" s="2">
        <v>34.805300000000003</v>
      </c>
      <c r="O62" s="2">
        <v>4.7343000000000002</v>
      </c>
      <c r="P62" s="2">
        <v>1.6716</v>
      </c>
      <c r="Q62" s="2">
        <v>17.304099999999998</v>
      </c>
      <c r="R62" s="2">
        <v>14.099600000000001</v>
      </c>
      <c r="S62" s="2">
        <v>7.5777999999999999</v>
      </c>
      <c r="T62" s="2">
        <v>22.049600000000002</v>
      </c>
      <c r="U62" s="2">
        <v>10.1411</v>
      </c>
      <c r="V62" s="2">
        <v>86.111099999999993</v>
      </c>
      <c r="W62" s="2">
        <v>17.249700000000001</v>
      </c>
    </row>
    <row r="63" spans="3:23">
      <c r="C63" s="2">
        <v>84.111000000000004</v>
      </c>
      <c r="D63" s="2">
        <v>74.465999999999994</v>
      </c>
      <c r="E63" s="2">
        <v>23.346699999999998</v>
      </c>
      <c r="F63" s="2">
        <v>52.716000000000001</v>
      </c>
      <c r="G63" s="2">
        <v>51.005099999999999</v>
      </c>
      <c r="H63" s="2">
        <v>69.292900000000003</v>
      </c>
      <c r="I63" s="2">
        <v>15.7506</v>
      </c>
      <c r="K63" s="2">
        <v>12.4663</v>
      </c>
      <c r="L63" s="2">
        <v>11.575200000000001</v>
      </c>
      <c r="M63" s="2">
        <v>32.857100000000003</v>
      </c>
      <c r="N63" s="2">
        <v>22.778700000000001</v>
      </c>
      <c r="O63" s="2">
        <v>5.1333000000000002</v>
      </c>
      <c r="P63" s="2">
        <v>7.0750000000000002</v>
      </c>
      <c r="Q63" s="2">
        <v>8.0322999999999993</v>
      </c>
      <c r="R63" s="2">
        <v>10.848599999999999</v>
      </c>
      <c r="S63" s="2">
        <v>2.1577999999999999</v>
      </c>
      <c r="T63" s="2">
        <v>18.974900000000002</v>
      </c>
      <c r="U63" s="2">
        <v>8.3363999999999994</v>
      </c>
      <c r="V63" s="2">
        <v>63.458199999999998</v>
      </c>
      <c r="W63" s="2">
        <v>16.562100000000001</v>
      </c>
    </row>
    <row r="64" spans="3:23">
      <c r="C64" s="2">
        <v>77.073999999999998</v>
      </c>
      <c r="D64" s="2">
        <v>79.03</v>
      </c>
      <c r="E64" s="2">
        <v>24.380299999999998</v>
      </c>
      <c r="F64" s="2">
        <v>52.9938</v>
      </c>
      <c r="G64" s="2">
        <v>50.404000000000003</v>
      </c>
      <c r="H64" s="2">
        <v>68.363600000000005</v>
      </c>
      <c r="I64" s="2">
        <v>15.285399999999999</v>
      </c>
      <c r="K64" s="2">
        <v>10.7593</v>
      </c>
      <c r="L64" s="2">
        <v>12.7782</v>
      </c>
      <c r="M64" s="2">
        <v>31.513200000000001</v>
      </c>
      <c r="N64" s="2">
        <v>20.565300000000001</v>
      </c>
      <c r="O64" s="2">
        <v>12.6083</v>
      </c>
      <c r="P64" s="2">
        <v>9.6151999999999997</v>
      </c>
      <c r="Q64" s="2">
        <v>7.9996</v>
      </c>
      <c r="R64" s="2">
        <v>8.5551999999999992</v>
      </c>
      <c r="S64" s="2">
        <v>2.8492999999999999</v>
      </c>
      <c r="T64" s="2">
        <v>9.5597999999999992</v>
      </c>
      <c r="U64" s="2">
        <v>9.5291999999999994</v>
      </c>
      <c r="V64" s="2">
        <v>53.880299999999998</v>
      </c>
      <c r="W64" s="2">
        <v>20.480399999999999</v>
      </c>
    </row>
    <row r="65" spans="3:23">
      <c r="C65" s="2">
        <v>66.254000000000005</v>
      </c>
      <c r="D65" s="2">
        <v>71.923000000000002</v>
      </c>
      <c r="E65" s="2">
        <v>29.2041</v>
      </c>
      <c r="F65" s="2">
        <v>53.555599999999998</v>
      </c>
      <c r="G65" s="2">
        <v>49.742400000000004</v>
      </c>
      <c r="H65" s="2">
        <v>67.959599999999995</v>
      </c>
      <c r="I65" s="2">
        <v>14.827299999999999</v>
      </c>
      <c r="K65" s="2">
        <v>11.7277</v>
      </c>
      <c r="L65" s="2">
        <v>13.2822</v>
      </c>
      <c r="M65" s="2">
        <v>28.222200000000001</v>
      </c>
      <c r="N65" s="2">
        <v>7.8933</v>
      </c>
      <c r="O65" s="2">
        <v>11.181100000000001</v>
      </c>
      <c r="P65" s="2">
        <v>9.3941999999999997</v>
      </c>
      <c r="Q65" s="2">
        <v>13.077400000000001</v>
      </c>
      <c r="R65" s="2">
        <v>16.636399999999998</v>
      </c>
      <c r="S65" s="2">
        <v>1.2907</v>
      </c>
      <c r="T65" s="2">
        <v>7.9036</v>
      </c>
      <c r="U65" s="2">
        <v>12.7003</v>
      </c>
      <c r="V65" s="2">
        <v>45.544199999999996</v>
      </c>
      <c r="W65" s="2">
        <v>22.652799999999999</v>
      </c>
    </row>
    <row r="66" spans="3:23">
      <c r="C66" s="2">
        <v>69.707999999999998</v>
      </c>
      <c r="D66" s="2">
        <v>70.430000000000007</v>
      </c>
      <c r="E66" s="2">
        <v>37.464700000000001</v>
      </c>
      <c r="F66" s="2">
        <v>54.018500000000003</v>
      </c>
      <c r="G66" s="2">
        <v>49.691899999999997</v>
      </c>
      <c r="H66" s="2">
        <v>67.454499999999996</v>
      </c>
      <c r="I66" s="2">
        <v>14.810600000000001</v>
      </c>
      <c r="K66" s="2">
        <v>13.816599999999999</v>
      </c>
      <c r="L66" s="2">
        <v>16.462</v>
      </c>
      <c r="M66" s="2">
        <v>28.214300000000001</v>
      </c>
      <c r="N66" s="2">
        <v>7.8426999999999998</v>
      </c>
      <c r="O66" s="2">
        <v>6.8921000000000001</v>
      </c>
      <c r="P66" s="2">
        <v>11.19</v>
      </c>
      <c r="Q66" s="2">
        <v>13.5436</v>
      </c>
      <c r="R66" s="2">
        <v>17.038699999999999</v>
      </c>
      <c r="S66" s="2">
        <v>1.5820000000000001</v>
      </c>
      <c r="T66" s="2">
        <v>18.299800000000001</v>
      </c>
      <c r="U66" s="2">
        <v>9.0716000000000001</v>
      </c>
      <c r="V66" s="2">
        <v>27.4146</v>
      </c>
      <c r="W66" s="2">
        <v>18.685300000000002</v>
      </c>
    </row>
    <row r="67" spans="3:23">
      <c r="C67" s="2">
        <v>76.483999999999995</v>
      </c>
      <c r="D67" s="2">
        <v>76.319000000000003</v>
      </c>
      <c r="E67" s="2">
        <v>45.220700000000001</v>
      </c>
      <c r="F67" s="2">
        <v>54.530900000000003</v>
      </c>
      <c r="G67" s="2">
        <v>47.777799999999999</v>
      </c>
      <c r="H67" s="2">
        <v>67.358599999999996</v>
      </c>
      <c r="I67" s="2">
        <v>15.1007</v>
      </c>
      <c r="K67" s="2">
        <v>16.166499999999999</v>
      </c>
      <c r="L67" s="2">
        <v>15.028</v>
      </c>
      <c r="M67" s="2">
        <v>29.329799999999999</v>
      </c>
      <c r="N67" s="2">
        <v>8.952</v>
      </c>
      <c r="O67" s="2">
        <v>11.099500000000001</v>
      </c>
      <c r="P67" s="2">
        <v>9.9808000000000003</v>
      </c>
      <c r="Q67" s="2">
        <v>7.7653999999999996</v>
      </c>
      <c r="R67" s="2">
        <v>13.067</v>
      </c>
      <c r="S67" s="2">
        <v>2.3012000000000001</v>
      </c>
      <c r="T67" s="2">
        <v>16.870200000000001</v>
      </c>
      <c r="U67" s="2">
        <v>8.3803000000000001</v>
      </c>
      <c r="V67" s="2">
        <v>18.972999999999999</v>
      </c>
      <c r="W67" s="2">
        <v>27.333300000000001</v>
      </c>
    </row>
    <row r="68" spans="3:23">
      <c r="C68" s="2">
        <v>78.954999999999998</v>
      </c>
      <c r="D68" s="2">
        <v>73.662999999999997</v>
      </c>
      <c r="E68" s="2">
        <v>34.018900000000002</v>
      </c>
      <c r="F68" s="2">
        <v>55.481499999999997</v>
      </c>
      <c r="G68" s="2">
        <v>47.904000000000003</v>
      </c>
      <c r="H68" s="2">
        <v>67.828299999999999</v>
      </c>
      <c r="I68" s="2">
        <v>16.1511</v>
      </c>
      <c r="K68" s="2">
        <v>12.058299999999999</v>
      </c>
      <c r="L68" s="2">
        <v>8.0607000000000006</v>
      </c>
      <c r="M68" s="2">
        <v>34.166699999999999</v>
      </c>
      <c r="N68" s="2">
        <v>6.6772999999999998</v>
      </c>
      <c r="O68" s="2">
        <v>20.611799999999999</v>
      </c>
      <c r="P68" s="2">
        <v>19.135899999999999</v>
      </c>
      <c r="Q68" s="2">
        <v>4.9640000000000004</v>
      </c>
      <c r="R68" s="2">
        <v>9.1033000000000008</v>
      </c>
      <c r="S68" s="2">
        <v>2.7389000000000001</v>
      </c>
      <c r="T68" s="2">
        <v>16.738299999999999</v>
      </c>
      <c r="U68" s="2">
        <v>20.023</v>
      </c>
      <c r="V68" s="2">
        <v>30.172499999999999</v>
      </c>
      <c r="W68" s="2">
        <v>23.167400000000001</v>
      </c>
    </row>
    <row r="69" spans="3:23">
      <c r="C69" s="2">
        <v>79.539000000000001</v>
      </c>
      <c r="D69" s="2">
        <v>60.332999999999998</v>
      </c>
      <c r="E69" s="2">
        <v>29.450800000000001</v>
      </c>
      <c r="F69" s="2">
        <v>56.679000000000002</v>
      </c>
      <c r="G69" s="2">
        <v>50.318199999999997</v>
      </c>
      <c r="H69" s="2">
        <v>68.570700000000002</v>
      </c>
      <c r="I69" s="2">
        <v>17.2806</v>
      </c>
      <c r="K69" s="2">
        <v>9.4591999999999992</v>
      </c>
      <c r="L69" s="2">
        <v>12.1008</v>
      </c>
      <c r="M69" s="2">
        <v>38.604900000000001</v>
      </c>
      <c r="N69" s="2">
        <v>10.778700000000001</v>
      </c>
      <c r="O69" s="2">
        <v>21.609500000000001</v>
      </c>
      <c r="P69" s="2">
        <v>22.6464</v>
      </c>
      <c r="Q69" s="2">
        <v>8.7439999999999998</v>
      </c>
      <c r="R69" s="2">
        <v>9.2499000000000002</v>
      </c>
      <c r="S69" s="2">
        <v>1.1445000000000001</v>
      </c>
      <c r="T69" s="2">
        <v>16.810500000000001</v>
      </c>
      <c r="U69" s="2">
        <v>10.721500000000001</v>
      </c>
      <c r="V69" s="2">
        <v>35.127800000000001</v>
      </c>
      <c r="W69" s="2">
        <v>12.6022</v>
      </c>
    </row>
    <row r="70" spans="3:23">
      <c r="C70" s="2">
        <v>73.356999999999999</v>
      </c>
      <c r="D70" s="2">
        <v>48.145000000000003</v>
      </c>
      <c r="E70" s="2">
        <v>28.222799999999999</v>
      </c>
      <c r="F70" s="2">
        <v>56.740699999999997</v>
      </c>
      <c r="G70" s="2">
        <v>51.282800000000002</v>
      </c>
      <c r="H70" s="2">
        <v>68.873699999999999</v>
      </c>
      <c r="I70" s="2">
        <v>18.031199999999998</v>
      </c>
      <c r="K70" s="2">
        <v>8.7012</v>
      </c>
      <c r="L70" s="2">
        <v>13.752000000000001</v>
      </c>
      <c r="M70" s="2">
        <v>38.4938</v>
      </c>
      <c r="N70" s="2">
        <v>14.226699999999999</v>
      </c>
      <c r="O70" s="2">
        <v>15.9976</v>
      </c>
      <c r="P70" s="2">
        <v>28.491900000000001</v>
      </c>
      <c r="Q70" s="2">
        <v>13.6615</v>
      </c>
      <c r="R70" s="2">
        <v>5.8710000000000004</v>
      </c>
      <c r="S70" s="2">
        <v>3.5329999999999999</v>
      </c>
      <c r="T70" s="2">
        <v>14.731400000000001</v>
      </c>
      <c r="U70" s="2">
        <v>4.1429</v>
      </c>
      <c r="V70" s="2">
        <v>23.453800000000001</v>
      </c>
      <c r="W70" s="2">
        <v>5.2892000000000001</v>
      </c>
    </row>
    <row r="71" spans="3:23">
      <c r="C71" s="2">
        <v>82.17</v>
      </c>
      <c r="D71" s="2">
        <v>40.338999999999999</v>
      </c>
      <c r="E71" s="2">
        <v>33.756399999999999</v>
      </c>
      <c r="F71" s="2">
        <v>56.728400000000001</v>
      </c>
      <c r="G71" s="2">
        <v>48.808100000000003</v>
      </c>
      <c r="H71" s="2">
        <v>70.106099999999998</v>
      </c>
      <c r="I71" s="2">
        <v>18.474799999999998</v>
      </c>
      <c r="K71" s="2">
        <v>9.0526999999999997</v>
      </c>
      <c r="L71" s="2">
        <v>8.7969000000000008</v>
      </c>
      <c r="M71" s="2">
        <v>34.444400000000002</v>
      </c>
      <c r="N71" s="2">
        <v>15.514699999999999</v>
      </c>
      <c r="O71" s="2">
        <v>12.4777</v>
      </c>
      <c r="P71" s="2">
        <v>40.375700000000002</v>
      </c>
      <c r="Q71" s="2">
        <v>15.953200000000001</v>
      </c>
      <c r="R71" s="2">
        <v>6.2464000000000004</v>
      </c>
      <c r="S71" s="2">
        <v>7.7891000000000004</v>
      </c>
      <c r="T71" s="2">
        <v>20.333300000000001</v>
      </c>
      <c r="U71" s="2">
        <v>4.9691000000000001</v>
      </c>
      <c r="V71" s="2">
        <v>16.986699999999999</v>
      </c>
      <c r="W71" s="2">
        <v>10.1256</v>
      </c>
    </row>
    <row r="72" spans="3:23">
      <c r="C72" s="2">
        <v>83</v>
      </c>
      <c r="D72" s="2">
        <v>39.42</v>
      </c>
      <c r="E72" s="2">
        <v>40.976900000000001</v>
      </c>
      <c r="F72" s="2">
        <v>56.1111</v>
      </c>
      <c r="G72" s="2">
        <v>50.6616</v>
      </c>
      <c r="H72" s="2">
        <v>69.903999999999996</v>
      </c>
      <c r="I72" s="2">
        <v>19.064699999999998</v>
      </c>
      <c r="K72" s="2">
        <v>15.500400000000001</v>
      </c>
      <c r="L72" s="2">
        <v>6.2625000000000002</v>
      </c>
      <c r="M72" s="2">
        <v>30.7072</v>
      </c>
      <c r="N72" s="2">
        <v>15.944000000000001</v>
      </c>
      <c r="O72" s="2">
        <v>13.116400000000001</v>
      </c>
      <c r="P72" s="2">
        <v>44</v>
      </c>
      <c r="Q72" s="2">
        <v>11.0655</v>
      </c>
      <c r="R72" s="2">
        <v>7.5050999999999997</v>
      </c>
      <c r="S72" s="2">
        <v>4.8140000000000001</v>
      </c>
      <c r="T72" s="2">
        <v>21.066099999999999</v>
      </c>
      <c r="U72" s="2">
        <v>7.5141</v>
      </c>
      <c r="V72" s="2">
        <v>13.9133</v>
      </c>
      <c r="W72" s="2">
        <v>15.573</v>
      </c>
    </row>
    <row r="73" spans="3:23">
      <c r="C73" s="2">
        <v>90</v>
      </c>
      <c r="D73" s="2">
        <v>43.664999999999999</v>
      </c>
      <c r="E73" s="2">
        <v>62.973399999999998</v>
      </c>
      <c r="F73" s="2">
        <v>55.061700000000002</v>
      </c>
      <c r="G73" s="2">
        <v>49.914099999999998</v>
      </c>
      <c r="H73" s="2">
        <v>69.989900000000006</v>
      </c>
      <c r="I73" s="2">
        <v>19.700199999999999</v>
      </c>
      <c r="K73" s="2">
        <v>18.8931</v>
      </c>
      <c r="L73" s="2">
        <v>5.2956000000000003</v>
      </c>
      <c r="M73" s="2">
        <v>34.569699999999997</v>
      </c>
      <c r="N73" s="2">
        <v>17.077300000000001</v>
      </c>
      <c r="O73" s="2">
        <v>13.027200000000001</v>
      </c>
      <c r="P73" s="2">
        <v>62.7087</v>
      </c>
      <c r="Q73" s="2">
        <v>6.3887999999999998</v>
      </c>
      <c r="R73" s="2">
        <v>9.5252999999999997</v>
      </c>
      <c r="S73" s="2">
        <v>5.27</v>
      </c>
      <c r="T73" s="2">
        <v>29.626000000000001</v>
      </c>
      <c r="U73" s="2">
        <v>7.6825999999999999</v>
      </c>
      <c r="V73" s="2">
        <v>18.1875</v>
      </c>
      <c r="W73" s="2">
        <v>7.9828000000000001</v>
      </c>
    </row>
    <row r="74" spans="3:23">
      <c r="C74" s="2">
        <v>92.35</v>
      </c>
      <c r="D74" s="2">
        <v>48.692999999999998</v>
      </c>
      <c r="E74" s="2">
        <v>59.682499999999997</v>
      </c>
      <c r="F74" s="2">
        <v>54.2346</v>
      </c>
      <c r="G74" s="2">
        <v>50.939399999999999</v>
      </c>
      <c r="H74" s="2">
        <v>70.5505</v>
      </c>
      <c r="I74" s="2">
        <v>20.187000000000001</v>
      </c>
      <c r="K74" s="2">
        <v>17.715</v>
      </c>
      <c r="L74" s="2">
        <v>4.8509000000000002</v>
      </c>
      <c r="M74" s="2">
        <v>36.555599999999998</v>
      </c>
      <c r="N74" s="2">
        <v>13.869300000000001</v>
      </c>
      <c r="O74" s="2">
        <v>14.205299999999999</v>
      </c>
      <c r="P74" s="2">
        <v>75.275899999999993</v>
      </c>
      <c r="Q74" s="2">
        <v>6.7859999999999996</v>
      </c>
      <c r="R74" s="2">
        <v>16.666699999999999</v>
      </c>
      <c r="S74" s="2">
        <v>10.069100000000001</v>
      </c>
      <c r="T74" s="2">
        <v>33.290599999999998</v>
      </c>
      <c r="U74" s="2">
        <v>11.2911</v>
      </c>
      <c r="V74" s="2">
        <v>25.6006</v>
      </c>
      <c r="W74" s="2">
        <v>14.7301</v>
      </c>
    </row>
    <row r="75" spans="3:23">
      <c r="C75" s="2">
        <v>76.474000000000004</v>
      </c>
      <c r="D75" s="2">
        <v>38.427</v>
      </c>
      <c r="E75" s="2">
        <v>51.666699999999999</v>
      </c>
      <c r="F75" s="2">
        <v>53.567900000000002</v>
      </c>
      <c r="G75" s="2">
        <v>51.863599999999998</v>
      </c>
      <c r="H75" s="2">
        <v>70.429299999999998</v>
      </c>
      <c r="I75" s="2">
        <v>21.1511</v>
      </c>
      <c r="K75" s="2">
        <v>18.989599999999999</v>
      </c>
      <c r="L75" s="2">
        <v>2.5739999999999998</v>
      </c>
      <c r="M75" s="2">
        <v>43.4938</v>
      </c>
      <c r="N75" s="2">
        <v>13.84</v>
      </c>
      <c r="O75" s="2">
        <v>14.2446</v>
      </c>
      <c r="P75" s="2">
        <v>74.363900000000001</v>
      </c>
      <c r="Q75" s="2">
        <v>10.7347</v>
      </c>
      <c r="R75" s="2">
        <v>12.661300000000001</v>
      </c>
      <c r="S75" s="2">
        <v>3.5499000000000001</v>
      </c>
      <c r="T75" s="2">
        <v>29.719899999999999</v>
      </c>
      <c r="U75" s="2">
        <v>16.015999999999998</v>
      </c>
      <c r="V75" s="2">
        <v>26.403500000000001</v>
      </c>
      <c r="W75" s="2">
        <v>21.476800000000001</v>
      </c>
    </row>
    <row r="76" spans="3:23">
      <c r="C76" s="2">
        <v>72.965000000000003</v>
      </c>
      <c r="D76" s="2">
        <v>42.191000000000003</v>
      </c>
      <c r="E76" s="2">
        <v>49.970199999999998</v>
      </c>
      <c r="F76" s="2">
        <v>52.728400000000001</v>
      </c>
      <c r="G76" s="2">
        <v>48.631300000000003</v>
      </c>
      <c r="H76" s="2">
        <v>70.106099999999998</v>
      </c>
      <c r="I76" s="2">
        <v>22.131900000000002</v>
      </c>
      <c r="K76" s="2">
        <v>23.281199999999998</v>
      </c>
      <c r="L76" s="2">
        <v>4.6512000000000002</v>
      </c>
      <c r="M76" s="2">
        <v>35.665799999999997</v>
      </c>
      <c r="N76" s="2">
        <v>11.4</v>
      </c>
      <c r="O76" s="2">
        <v>21.062799999999999</v>
      </c>
      <c r="P76" s="2">
        <v>73.124600000000001</v>
      </c>
      <c r="Q76" s="2">
        <v>7.6510999999999996</v>
      </c>
      <c r="R76" s="2">
        <v>6.4698000000000002</v>
      </c>
      <c r="S76" s="2">
        <v>2.1667000000000001</v>
      </c>
      <c r="T76" s="2">
        <v>18.756799999999998</v>
      </c>
      <c r="U76" s="2">
        <v>18.194400000000002</v>
      </c>
      <c r="V76" s="2">
        <v>17.822399999999998</v>
      </c>
      <c r="W76" s="2">
        <v>28.113900000000001</v>
      </c>
    </row>
    <row r="77" spans="3:23">
      <c r="C77" s="2">
        <v>66.908000000000001</v>
      </c>
      <c r="D77" s="2">
        <v>47.115000000000002</v>
      </c>
      <c r="E77" s="2">
        <v>49.5379</v>
      </c>
      <c r="F77" s="2">
        <v>51.802500000000002</v>
      </c>
      <c r="G77" s="2">
        <v>49.818199999999997</v>
      </c>
      <c r="H77" s="2">
        <v>69.611099999999993</v>
      </c>
      <c r="I77" s="2">
        <v>22.8249</v>
      </c>
      <c r="K77" s="2">
        <v>22.8688</v>
      </c>
      <c r="L77" s="2">
        <v>3.3256999999999999</v>
      </c>
      <c r="M77" s="2">
        <v>17.333300000000001</v>
      </c>
      <c r="N77" s="2">
        <v>9.9466999999999999</v>
      </c>
      <c r="O77" s="2">
        <v>24.6663</v>
      </c>
      <c r="P77" s="2">
        <v>79.274100000000004</v>
      </c>
      <c r="Q77" s="2">
        <v>9.0174000000000003</v>
      </c>
      <c r="R77" s="2">
        <v>1.9093</v>
      </c>
      <c r="S77" s="2">
        <v>1.8733</v>
      </c>
      <c r="T77" s="2">
        <v>18.8127</v>
      </c>
      <c r="U77" s="2">
        <v>20.678899999999999</v>
      </c>
      <c r="V77" s="2">
        <v>7.3941999999999997</v>
      </c>
      <c r="W77" s="2">
        <v>22.488</v>
      </c>
    </row>
    <row r="78" spans="3:23">
      <c r="C78" s="2">
        <v>50.271999999999998</v>
      </c>
      <c r="D78" s="2">
        <v>37.389000000000003</v>
      </c>
      <c r="E78" s="2">
        <v>52.154400000000003</v>
      </c>
      <c r="F78" s="2">
        <v>51.481499999999997</v>
      </c>
      <c r="G78" s="2">
        <v>52.752499999999998</v>
      </c>
      <c r="H78" s="2">
        <v>69.318200000000004</v>
      </c>
      <c r="I78" s="2">
        <v>24.525200000000002</v>
      </c>
      <c r="K78" s="2">
        <v>22.3218</v>
      </c>
      <c r="L78" s="2">
        <v>5.0652999999999997</v>
      </c>
      <c r="M78" s="2">
        <v>21.137599999999999</v>
      </c>
      <c r="N78" s="2">
        <v>17.600000000000001</v>
      </c>
      <c r="O78" s="2">
        <v>16.997499999999999</v>
      </c>
      <c r="P78" s="2">
        <v>72.420900000000003</v>
      </c>
      <c r="Q78" s="2">
        <v>9.8139000000000003</v>
      </c>
      <c r="R78" s="2">
        <v>2.8208000000000002</v>
      </c>
      <c r="S78" s="2">
        <v>0.42380000000000001</v>
      </c>
      <c r="T78" s="2">
        <v>31.287099999999999</v>
      </c>
      <c r="U78" s="2">
        <v>15.2271</v>
      </c>
      <c r="V78" s="2">
        <v>1.5286999999999999</v>
      </c>
      <c r="W78" s="2">
        <v>14.3863</v>
      </c>
    </row>
    <row r="79" spans="3:23">
      <c r="C79" s="2">
        <v>40.070999999999998</v>
      </c>
      <c r="D79" s="2">
        <v>29.009</v>
      </c>
      <c r="E79" s="2">
        <v>47.032499999999999</v>
      </c>
      <c r="F79" s="2">
        <v>51.567900000000002</v>
      </c>
      <c r="G79" s="2">
        <v>51.040399999999998</v>
      </c>
      <c r="H79" s="2">
        <v>68.944400000000002</v>
      </c>
      <c r="I79" s="2">
        <v>25.762599999999999</v>
      </c>
      <c r="K79" s="2">
        <v>21.110700000000001</v>
      </c>
      <c r="L79" s="2">
        <v>8.7058</v>
      </c>
      <c r="M79" s="2">
        <v>15.756600000000001</v>
      </c>
      <c r="N79" s="2">
        <v>11.045299999999999</v>
      </c>
      <c r="O79" s="2">
        <v>13.5467</v>
      </c>
      <c r="P79" s="2">
        <v>69.708500000000001</v>
      </c>
      <c r="Q79" s="2">
        <v>5.9564000000000004</v>
      </c>
      <c r="R79" s="2">
        <v>2.2071999999999998</v>
      </c>
      <c r="S79" s="2">
        <v>0.90780000000000005</v>
      </c>
      <c r="T79" s="2">
        <v>29.859500000000001</v>
      </c>
      <c r="U79" s="2">
        <v>10.5764</v>
      </c>
      <c r="V79" s="2">
        <v>1.9400000000000001E-2</v>
      </c>
      <c r="W79" s="2">
        <v>9.2707999999999995</v>
      </c>
    </row>
    <row r="80" spans="3:23">
      <c r="C80" s="2">
        <v>28.1</v>
      </c>
      <c r="D80" s="2">
        <v>38.743000000000002</v>
      </c>
      <c r="E80" s="2">
        <v>51.941699999999997</v>
      </c>
      <c r="F80" s="2">
        <v>52.172800000000002</v>
      </c>
      <c r="G80" s="2">
        <v>51.146500000000003</v>
      </c>
      <c r="H80" s="2">
        <v>68.651499999999999</v>
      </c>
      <c r="I80" s="2">
        <v>27.2254</v>
      </c>
      <c r="K80" s="2">
        <v>11.134600000000001</v>
      </c>
      <c r="L80" s="2">
        <v>15.727600000000001</v>
      </c>
      <c r="M80" s="2">
        <v>8.8651</v>
      </c>
      <c r="N80" s="2">
        <v>13.2667</v>
      </c>
      <c r="O80" s="2">
        <v>15.0016</v>
      </c>
      <c r="P80" s="2">
        <v>73.677999999999997</v>
      </c>
      <c r="Q80" s="2">
        <v>7.0598999999999998</v>
      </c>
      <c r="R80" s="2">
        <v>4.4649999999999999</v>
      </c>
      <c r="S80" s="2">
        <v>3.0872000000000002</v>
      </c>
      <c r="T80" s="2">
        <v>20.863600000000002</v>
      </c>
      <c r="U80" s="2">
        <v>14.9742</v>
      </c>
      <c r="V80" s="2">
        <v>0.45079999999999998</v>
      </c>
      <c r="W80" s="2">
        <v>10.863899999999999</v>
      </c>
    </row>
    <row r="81" spans="3:23">
      <c r="C81" s="2">
        <v>25.960999999999999</v>
      </c>
      <c r="D81" s="2">
        <v>51.963999999999999</v>
      </c>
      <c r="E81" s="2">
        <v>75.939800000000005</v>
      </c>
      <c r="F81" s="2">
        <v>52.648099999999999</v>
      </c>
      <c r="G81" s="2">
        <v>53.989899999999999</v>
      </c>
      <c r="H81" s="2">
        <v>68.4495</v>
      </c>
      <c r="I81" s="2">
        <v>27.683499999999999</v>
      </c>
      <c r="K81" s="2">
        <v>6.1402000000000001</v>
      </c>
      <c r="L81" s="2">
        <v>12.141400000000001</v>
      </c>
      <c r="M81" s="2">
        <v>6.3616000000000001</v>
      </c>
      <c r="N81" s="2">
        <v>20.352</v>
      </c>
      <c r="O81" s="2">
        <v>14.402100000000001</v>
      </c>
      <c r="P81" s="2">
        <v>81.448700000000002</v>
      </c>
      <c r="Q81" s="2">
        <v>4.8285999999999998</v>
      </c>
      <c r="R81" s="2">
        <v>6.8102999999999998</v>
      </c>
      <c r="S81" s="2">
        <v>7.0439999999999996</v>
      </c>
      <c r="T81" s="2">
        <v>19.9223</v>
      </c>
      <c r="U81" s="2">
        <v>10.7179</v>
      </c>
      <c r="V81" s="2">
        <v>3.3773</v>
      </c>
      <c r="W81" s="2">
        <v>16.599499999999999</v>
      </c>
    </row>
    <row r="82" spans="3:23">
      <c r="C82" s="2">
        <v>28.849</v>
      </c>
      <c r="D82" s="2">
        <v>59.92</v>
      </c>
      <c r="E82" s="2">
        <v>54.557899999999997</v>
      </c>
      <c r="F82" s="2">
        <v>53.413600000000002</v>
      </c>
      <c r="G82" s="2">
        <v>52.6768</v>
      </c>
      <c r="H82" s="2">
        <v>67.994900000000001</v>
      </c>
      <c r="I82" s="2">
        <v>28.700199999999999</v>
      </c>
      <c r="K82" s="2">
        <v>11.176600000000001</v>
      </c>
      <c r="L82" s="2">
        <v>10.791600000000001</v>
      </c>
      <c r="M82" s="2">
        <v>9.9136000000000006</v>
      </c>
      <c r="N82" s="2">
        <v>27.655999999999999</v>
      </c>
      <c r="O82" s="2">
        <v>12.485099999999999</v>
      </c>
      <c r="P82" s="2">
        <v>79.043899999999994</v>
      </c>
      <c r="Q82" s="2">
        <v>3.0028000000000001</v>
      </c>
      <c r="R82" s="2">
        <v>7.4858000000000002</v>
      </c>
      <c r="S82" s="2">
        <v>3.4064000000000001</v>
      </c>
      <c r="T82" s="2">
        <v>20.5185</v>
      </c>
      <c r="U82" s="2">
        <v>3.3759999999999999</v>
      </c>
      <c r="V82" s="2">
        <v>11.425700000000001</v>
      </c>
      <c r="W82" s="2">
        <v>25.530799999999999</v>
      </c>
    </row>
    <row r="83" spans="3:23">
      <c r="C83" s="2">
        <v>32.459000000000003</v>
      </c>
      <c r="D83" s="2">
        <v>56.679000000000002</v>
      </c>
      <c r="E83" s="2">
        <v>48.231400000000001</v>
      </c>
      <c r="F83" s="2">
        <v>53.691400000000002</v>
      </c>
      <c r="G83" s="2">
        <v>53.792900000000003</v>
      </c>
      <c r="H83" s="2">
        <v>67.520200000000003</v>
      </c>
      <c r="I83" s="2">
        <v>28.7746</v>
      </c>
      <c r="K83" s="2">
        <v>12.0564</v>
      </c>
      <c r="L83" s="2">
        <v>5.9496000000000002</v>
      </c>
      <c r="M83" s="2">
        <v>5.1745999999999999</v>
      </c>
      <c r="N83" s="2">
        <v>30.4053</v>
      </c>
      <c r="O83" s="2">
        <v>11.7751</v>
      </c>
      <c r="P83" s="2">
        <v>65.957899999999995</v>
      </c>
      <c r="Q83" s="2">
        <v>5.2914000000000003</v>
      </c>
      <c r="R83" s="2">
        <v>5.2664999999999997</v>
      </c>
      <c r="S83" s="2">
        <v>0.92669999999999997</v>
      </c>
      <c r="T83" s="2">
        <v>18.7576</v>
      </c>
      <c r="U83" s="2">
        <v>1.9579</v>
      </c>
      <c r="V83" s="2">
        <v>25.307300000000001</v>
      </c>
      <c r="W83" s="2">
        <v>29.296900000000001</v>
      </c>
    </row>
    <row r="84" spans="3:23">
      <c r="C84" s="2">
        <v>32.720999999999997</v>
      </c>
      <c r="D84" s="2">
        <v>62.665999999999997</v>
      </c>
      <c r="E84" s="2">
        <v>51.043700000000001</v>
      </c>
      <c r="F84" s="2">
        <v>52.697499999999998</v>
      </c>
      <c r="G84" s="2">
        <v>54.7121</v>
      </c>
      <c r="H84" s="2">
        <v>66.399000000000001</v>
      </c>
      <c r="I84" s="2">
        <v>28.208600000000001</v>
      </c>
      <c r="K84" s="2">
        <v>11.09</v>
      </c>
      <c r="L84" s="2">
        <v>12.058</v>
      </c>
      <c r="M84" s="2">
        <v>5.9840999999999998</v>
      </c>
      <c r="N84" s="2">
        <v>25.847999999999999</v>
      </c>
      <c r="O84" s="2">
        <v>8.9869000000000003</v>
      </c>
      <c r="P84" s="2">
        <v>47.567500000000003</v>
      </c>
      <c r="Q84" s="2">
        <v>7.8841999999999999</v>
      </c>
      <c r="R84" s="2">
        <v>2.6648000000000001</v>
      </c>
      <c r="S84" s="2">
        <v>2.6141000000000001</v>
      </c>
      <c r="T84" s="2">
        <v>16.585599999999999</v>
      </c>
      <c r="U84" s="2">
        <v>5.9791999999999996</v>
      </c>
      <c r="V84" s="2">
        <v>16.659800000000001</v>
      </c>
      <c r="W84" s="2">
        <v>14.8965</v>
      </c>
    </row>
    <row r="85" spans="3:23">
      <c r="C85" s="2">
        <v>33.686</v>
      </c>
      <c r="D85" s="2">
        <v>84.177000000000007</v>
      </c>
      <c r="E85" s="2">
        <v>43.797499999999999</v>
      </c>
      <c r="F85" s="2">
        <v>50.308599999999998</v>
      </c>
      <c r="G85" s="2">
        <v>52.8232</v>
      </c>
      <c r="H85" s="2">
        <v>65.333299999999994</v>
      </c>
      <c r="I85" s="2">
        <v>28.261399999999998</v>
      </c>
      <c r="K85" s="2">
        <v>5.8239000000000001</v>
      </c>
      <c r="L85" s="2">
        <v>17.766100000000002</v>
      </c>
      <c r="M85" s="2">
        <v>9.5131999999999994</v>
      </c>
      <c r="N85" s="2">
        <v>19.973299999999998</v>
      </c>
      <c r="O85" s="2">
        <v>4.0114999999999998</v>
      </c>
      <c r="P85" s="2">
        <v>49.556399999999996</v>
      </c>
      <c r="Q85" s="2">
        <v>6.0042</v>
      </c>
      <c r="R85" s="2">
        <v>5.1135000000000002</v>
      </c>
      <c r="S85" s="2">
        <v>3.8498000000000001</v>
      </c>
      <c r="T85" s="2">
        <v>14.3058</v>
      </c>
      <c r="U85" s="2">
        <v>5.4241999999999999</v>
      </c>
      <c r="V85" s="2">
        <v>4.6075999999999997</v>
      </c>
      <c r="W85" s="2">
        <v>6.8297999999999996</v>
      </c>
    </row>
    <row r="86" spans="3:23">
      <c r="C86" s="2">
        <v>19.295999999999999</v>
      </c>
      <c r="D86" s="2">
        <v>60.896000000000001</v>
      </c>
      <c r="E86" s="2">
        <v>47.091700000000003</v>
      </c>
      <c r="F86" s="2">
        <v>48.1173</v>
      </c>
      <c r="G86" s="2">
        <v>56.954500000000003</v>
      </c>
      <c r="H86" s="2">
        <v>64.126300000000001</v>
      </c>
      <c r="I86" s="2">
        <v>28.894500000000001</v>
      </c>
      <c r="K86" s="2">
        <v>5.6142000000000003</v>
      </c>
      <c r="L86" s="2">
        <v>21.1112</v>
      </c>
      <c r="M86" s="2">
        <v>13.071400000000001</v>
      </c>
      <c r="N86" s="2">
        <v>19.781300000000002</v>
      </c>
      <c r="O86" s="2">
        <v>2.7654999999999998</v>
      </c>
      <c r="P86" s="2">
        <v>36.057699999999997</v>
      </c>
      <c r="Q86" s="2">
        <v>9.9553999999999991</v>
      </c>
      <c r="R86" s="2">
        <v>6.3301999999999996</v>
      </c>
      <c r="S86" s="2">
        <v>3.0095999999999998</v>
      </c>
      <c r="T86" s="2">
        <v>9.1487999999999996</v>
      </c>
      <c r="U86" s="2">
        <v>4.0625</v>
      </c>
      <c r="V86" s="2">
        <v>0.53959999999999997</v>
      </c>
      <c r="W86" s="2">
        <v>6.2104999999999997</v>
      </c>
    </row>
    <row r="87" spans="3:23">
      <c r="C87" s="2">
        <v>33.027999999999999</v>
      </c>
      <c r="D87" s="2">
        <v>56.234000000000002</v>
      </c>
      <c r="E87" s="2">
        <v>52.150500000000001</v>
      </c>
      <c r="F87" s="2">
        <v>46.1111</v>
      </c>
      <c r="G87" s="2">
        <v>57.378799999999998</v>
      </c>
      <c r="H87" s="2">
        <v>63.166699999999999</v>
      </c>
      <c r="I87" s="2">
        <v>29.942399999999999</v>
      </c>
      <c r="K87" s="2">
        <v>13.5928</v>
      </c>
      <c r="L87" s="2">
        <v>24.625599999999999</v>
      </c>
      <c r="M87" s="2">
        <v>5.94</v>
      </c>
      <c r="N87" s="2">
        <v>35.6693</v>
      </c>
      <c r="O87" s="2">
        <v>6.0345000000000004</v>
      </c>
      <c r="P87" s="2">
        <v>17.8855</v>
      </c>
      <c r="Q87" s="2">
        <v>10.7857</v>
      </c>
      <c r="R87" s="2">
        <v>9.1550999999999991</v>
      </c>
      <c r="S87" s="2">
        <v>4.1885000000000003</v>
      </c>
      <c r="T87" s="2">
        <v>17.194400000000002</v>
      </c>
      <c r="U87" s="2">
        <v>4.2291999999999996</v>
      </c>
      <c r="V87" s="2">
        <v>0.55010000000000003</v>
      </c>
      <c r="W87" s="2">
        <v>6.6978</v>
      </c>
    </row>
    <row r="88" spans="3:23">
      <c r="C88" s="2">
        <v>68.281000000000006</v>
      </c>
      <c r="D88" s="2">
        <v>54.637999999999998</v>
      </c>
      <c r="E88" s="2">
        <v>58.7819</v>
      </c>
      <c r="F88" s="2">
        <v>44.425899999999999</v>
      </c>
      <c r="G88" s="2">
        <v>50.8889</v>
      </c>
      <c r="H88" s="2">
        <v>62.358600000000003</v>
      </c>
      <c r="I88" s="2">
        <v>30.278199999999998</v>
      </c>
      <c r="K88" s="2">
        <v>12.021100000000001</v>
      </c>
      <c r="L88" s="2">
        <v>20.2712</v>
      </c>
      <c r="M88" s="2">
        <v>9.0653000000000006</v>
      </c>
      <c r="N88" s="2">
        <v>26.565300000000001</v>
      </c>
      <c r="O88" s="2">
        <v>10.5784</v>
      </c>
      <c r="P88" s="2">
        <v>8.8321000000000005</v>
      </c>
      <c r="Q88" s="2">
        <v>13.434100000000001</v>
      </c>
      <c r="R88" s="2">
        <v>7.7290000000000001</v>
      </c>
      <c r="S88" s="2">
        <v>7.7023999999999999</v>
      </c>
      <c r="T88" s="2">
        <v>27.116499999999998</v>
      </c>
      <c r="U88" s="2">
        <v>5.0742000000000003</v>
      </c>
      <c r="V88" s="2">
        <v>1.8601000000000001</v>
      </c>
      <c r="W88" s="2">
        <v>15.0831</v>
      </c>
    </row>
    <row r="89" spans="3:23">
      <c r="C89" s="2">
        <v>94.91</v>
      </c>
      <c r="D89" s="2">
        <v>68.884</v>
      </c>
      <c r="E89" s="2">
        <v>57.97</v>
      </c>
      <c r="F89" s="2">
        <v>43.259300000000003</v>
      </c>
      <c r="G89" s="2">
        <v>49.358600000000003</v>
      </c>
      <c r="H89" s="2">
        <v>62.671700000000001</v>
      </c>
      <c r="I89" s="2">
        <v>29.678699999999999</v>
      </c>
      <c r="K89" s="2">
        <v>9.9314</v>
      </c>
      <c r="L89" s="2">
        <v>14.527799999999999</v>
      </c>
      <c r="M89" s="2">
        <v>9.3332999999999995</v>
      </c>
      <c r="N89" s="2">
        <v>13.210699999999999</v>
      </c>
      <c r="O89" s="2">
        <v>11.307600000000001</v>
      </c>
      <c r="P89" s="2">
        <v>8.5349000000000004</v>
      </c>
      <c r="Q89" s="2">
        <v>18.8962</v>
      </c>
      <c r="R89" s="2">
        <v>2.3932000000000002</v>
      </c>
      <c r="S89" s="2">
        <v>9.0128000000000004</v>
      </c>
      <c r="T89" s="2">
        <v>20.793399999999998</v>
      </c>
      <c r="U89" s="2">
        <v>11.468999999999999</v>
      </c>
      <c r="V89" s="2">
        <v>1.9218999999999999</v>
      </c>
      <c r="W89" s="2">
        <v>18.1356</v>
      </c>
    </row>
    <row r="90" spans="3:23">
      <c r="C90" s="2">
        <v>76.644000000000005</v>
      </c>
      <c r="D90" s="2">
        <v>59.529000000000003</v>
      </c>
      <c r="E90" s="2">
        <v>60.881500000000003</v>
      </c>
      <c r="F90" s="2">
        <v>43.0062</v>
      </c>
      <c r="G90" s="2">
        <v>52.237400000000001</v>
      </c>
      <c r="H90" s="2">
        <v>62.439399999999999</v>
      </c>
      <c r="I90" s="2">
        <v>28.918500000000002</v>
      </c>
      <c r="K90" s="2">
        <v>12.1584</v>
      </c>
      <c r="L90" s="2">
        <v>16.122599999999998</v>
      </c>
      <c r="M90" s="2">
        <v>1.1411</v>
      </c>
      <c r="N90" s="2">
        <v>11.533300000000001</v>
      </c>
      <c r="O90" s="2">
        <v>13.9925</v>
      </c>
      <c r="P90" s="2">
        <v>14.8666</v>
      </c>
      <c r="Q90" s="2">
        <v>11.2494</v>
      </c>
      <c r="R90" s="2">
        <v>1.458</v>
      </c>
      <c r="S90" s="2">
        <v>6.9691999999999998</v>
      </c>
      <c r="T90" s="2">
        <v>11.9307</v>
      </c>
      <c r="U90" s="2">
        <v>12.158099999999999</v>
      </c>
      <c r="V90" s="2">
        <v>2.9174000000000002</v>
      </c>
      <c r="W90" s="2">
        <v>6.0800999999999998</v>
      </c>
    </row>
    <row r="91" spans="3:23">
      <c r="C91" s="2">
        <v>78.325000000000003</v>
      </c>
      <c r="D91" s="2">
        <v>69.570999999999998</v>
      </c>
      <c r="E91" s="2">
        <v>45.720100000000002</v>
      </c>
      <c r="F91" s="2">
        <v>42.722200000000001</v>
      </c>
      <c r="G91" s="2">
        <v>49.878799999999998</v>
      </c>
      <c r="H91" s="2">
        <v>62.757599999999996</v>
      </c>
      <c r="I91" s="2">
        <v>27.436499999999999</v>
      </c>
      <c r="K91" s="2">
        <v>17.859000000000002</v>
      </c>
      <c r="L91" s="2">
        <v>22.465399999999999</v>
      </c>
      <c r="M91" s="2">
        <v>0.1111</v>
      </c>
      <c r="N91" s="2">
        <v>19.898700000000002</v>
      </c>
      <c r="O91" s="2">
        <v>14.467499999999999</v>
      </c>
      <c r="P91" s="2">
        <v>16.404399999999999</v>
      </c>
      <c r="Q91" s="2">
        <v>14.471</v>
      </c>
      <c r="R91" s="2">
        <v>5.7328999999999999</v>
      </c>
      <c r="S91" s="2">
        <v>7.9333</v>
      </c>
      <c r="T91" s="2">
        <v>8.8355999999999995</v>
      </c>
      <c r="U91" s="2">
        <v>8.7735000000000003</v>
      </c>
      <c r="V91" s="2">
        <v>0.66669999999999996</v>
      </c>
      <c r="W91" s="2">
        <v>15.0524</v>
      </c>
    </row>
    <row r="92" spans="3:23">
      <c r="C92" s="2">
        <v>72.361000000000004</v>
      </c>
      <c r="D92" s="2">
        <v>35.484000000000002</v>
      </c>
      <c r="E92" s="2">
        <v>40.04</v>
      </c>
      <c r="F92" s="2">
        <v>43.012300000000003</v>
      </c>
      <c r="G92" s="2">
        <v>50.126300000000001</v>
      </c>
      <c r="H92" s="2">
        <v>62.126300000000001</v>
      </c>
      <c r="I92" s="2">
        <v>26.105499999999999</v>
      </c>
      <c r="K92" s="2">
        <v>7.0972</v>
      </c>
      <c r="L92" s="2">
        <v>26.814900000000002</v>
      </c>
      <c r="M92" s="2">
        <v>1.4682999999999999</v>
      </c>
      <c r="N92" s="2">
        <v>18.7547</v>
      </c>
      <c r="O92" s="2">
        <v>13.333299999999999</v>
      </c>
      <c r="P92" s="2">
        <v>20.406500000000001</v>
      </c>
      <c r="Q92" s="2">
        <v>13.816700000000001</v>
      </c>
      <c r="R92" s="2">
        <v>9.3277000000000001</v>
      </c>
      <c r="S92" s="2">
        <v>12.460800000000001</v>
      </c>
      <c r="T92" s="2">
        <v>11.1584</v>
      </c>
      <c r="U92" s="2">
        <v>8.3179999999999996</v>
      </c>
      <c r="V92" s="2">
        <v>0.36020000000000002</v>
      </c>
      <c r="W92" s="2">
        <v>11.932</v>
      </c>
    </row>
    <row r="93" spans="3:23">
      <c r="C93" s="2">
        <v>47.408999999999999</v>
      </c>
      <c r="D93" s="2">
        <v>54.344000000000001</v>
      </c>
      <c r="E93" s="2">
        <v>46.44</v>
      </c>
      <c r="F93" s="2">
        <v>43.450600000000001</v>
      </c>
      <c r="G93" s="2">
        <v>46.808100000000003</v>
      </c>
      <c r="H93" s="2">
        <v>61.570700000000002</v>
      </c>
      <c r="I93" s="2">
        <v>24.9544</v>
      </c>
      <c r="K93" s="2">
        <v>3.6139999999999999</v>
      </c>
      <c r="L93" s="2">
        <v>26.477399999999999</v>
      </c>
      <c r="M93" s="2">
        <v>5.8836000000000004</v>
      </c>
      <c r="N93" s="2">
        <v>19.1173</v>
      </c>
      <c r="O93" s="2">
        <v>13.7896</v>
      </c>
      <c r="P93" s="2">
        <v>24.670999999999999</v>
      </c>
      <c r="Q93" s="2">
        <v>13.038600000000001</v>
      </c>
      <c r="R93" s="2">
        <v>13.6191</v>
      </c>
      <c r="S93" s="2">
        <v>14.6152</v>
      </c>
      <c r="T93" s="2">
        <v>21.666699999999999</v>
      </c>
      <c r="U93" s="2">
        <v>9.0159000000000002</v>
      </c>
      <c r="V93" s="2">
        <v>1.3086</v>
      </c>
      <c r="W93" s="2">
        <v>5.3791000000000002</v>
      </c>
    </row>
    <row r="94" spans="3:23">
      <c r="C94" s="2">
        <v>44.167000000000002</v>
      </c>
      <c r="D94" s="2">
        <v>44.69</v>
      </c>
      <c r="E94" s="2">
        <v>61.537199999999999</v>
      </c>
      <c r="F94" s="2">
        <v>43.913600000000002</v>
      </c>
      <c r="G94" s="2">
        <v>45.2273</v>
      </c>
      <c r="H94" s="2">
        <v>60.2727</v>
      </c>
      <c r="I94" s="2">
        <v>23.760200000000001</v>
      </c>
      <c r="K94" s="2">
        <v>8.0896000000000008</v>
      </c>
      <c r="L94" s="2">
        <v>25.797999999999998</v>
      </c>
      <c r="M94" s="2">
        <v>10.121700000000001</v>
      </c>
      <c r="N94" s="2">
        <v>21.64</v>
      </c>
      <c r="O94" s="2">
        <v>14.4824</v>
      </c>
      <c r="P94" s="2">
        <v>24.1478</v>
      </c>
      <c r="Q94" s="2">
        <v>15.1996</v>
      </c>
      <c r="R94" s="2">
        <v>8.6958000000000002</v>
      </c>
      <c r="S94" s="2">
        <v>11.415699999999999</v>
      </c>
      <c r="T94" s="2">
        <v>24.199400000000001</v>
      </c>
      <c r="U94" s="2">
        <v>10.500400000000001</v>
      </c>
      <c r="V94" s="2">
        <v>5.6532</v>
      </c>
      <c r="W94" s="2">
        <v>7.6283000000000003</v>
      </c>
    </row>
    <row r="95" spans="3:23">
      <c r="C95" s="2">
        <v>50.951999999999998</v>
      </c>
      <c r="D95" s="2">
        <v>27.460999999999999</v>
      </c>
      <c r="E95" s="2">
        <v>54.848999999999997</v>
      </c>
      <c r="F95" s="2">
        <v>44.635800000000003</v>
      </c>
      <c r="G95" s="2">
        <v>46.292900000000003</v>
      </c>
      <c r="H95" s="2">
        <v>59.5505</v>
      </c>
      <c r="I95" s="2">
        <v>23.7866</v>
      </c>
      <c r="K95" s="2">
        <v>14.9786</v>
      </c>
      <c r="L95" s="2">
        <v>21.791399999999999</v>
      </c>
      <c r="M95" s="2">
        <v>2.5714000000000001</v>
      </c>
      <c r="N95" s="2">
        <v>24.28</v>
      </c>
      <c r="O95" s="2">
        <v>14.2164</v>
      </c>
      <c r="P95" s="2">
        <v>20.6523</v>
      </c>
      <c r="Q95" s="2">
        <v>15.7768</v>
      </c>
      <c r="R95" s="2">
        <v>6.0560999999999998</v>
      </c>
      <c r="S95" s="2">
        <v>8.0122</v>
      </c>
      <c r="T95" s="2">
        <v>26.388400000000001</v>
      </c>
      <c r="U95" s="2">
        <v>15.7437</v>
      </c>
      <c r="V95" s="2">
        <v>4.6174999999999997</v>
      </c>
      <c r="W95" s="2">
        <v>14.696099999999999</v>
      </c>
    </row>
    <row r="96" spans="3:23">
      <c r="C96" s="2">
        <v>50.386000000000003</v>
      </c>
      <c r="D96" s="2">
        <v>29.248999999999999</v>
      </c>
      <c r="E96" s="2">
        <v>49.560200000000002</v>
      </c>
      <c r="F96" s="2">
        <v>45.364199999999997</v>
      </c>
      <c r="G96" s="2">
        <v>43.666699999999999</v>
      </c>
      <c r="H96" s="2">
        <v>58.5</v>
      </c>
      <c r="I96" s="2">
        <v>22.944800000000001</v>
      </c>
      <c r="K96" s="2">
        <v>14.060499999999999</v>
      </c>
      <c r="L96" s="2">
        <v>21.504200000000001</v>
      </c>
      <c r="M96" s="2">
        <v>5.7716000000000003</v>
      </c>
      <c r="N96" s="2">
        <v>25.650700000000001</v>
      </c>
      <c r="O96" s="2">
        <v>18.870100000000001</v>
      </c>
      <c r="P96" s="2">
        <v>17.681999999999999</v>
      </c>
      <c r="Q96" s="2">
        <v>15.3872</v>
      </c>
      <c r="R96" s="2">
        <v>11.2399</v>
      </c>
      <c r="S96" s="2">
        <v>1.5348999999999999</v>
      </c>
      <c r="T96" s="2">
        <v>29.1691</v>
      </c>
      <c r="U96" s="2">
        <v>16.1846</v>
      </c>
      <c r="V96" s="2">
        <v>1.6397999999999999</v>
      </c>
      <c r="W96" s="2">
        <v>19.834900000000001</v>
      </c>
    </row>
    <row r="97" spans="3:23">
      <c r="C97" s="2">
        <v>47.66</v>
      </c>
      <c r="D97" s="2">
        <v>49.698999999999998</v>
      </c>
      <c r="E97" s="2">
        <v>62.7087</v>
      </c>
      <c r="F97" s="2">
        <v>45.759300000000003</v>
      </c>
      <c r="G97" s="2">
        <v>43.909100000000002</v>
      </c>
      <c r="H97" s="2">
        <v>57.282800000000002</v>
      </c>
      <c r="I97" s="2">
        <v>22.988</v>
      </c>
      <c r="K97" s="2">
        <v>11.691000000000001</v>
      </c>
      <c r="L97" s="2">
        <v>14.099500000000001</v>
      </c>
      <c r="M97" s="2">
        <v>5.8677000000000001</v>
      </c>
      <c r="N97" s="2">
        <v>18.744</v>
      </c>
      <c r="O97" s="2">
        <v>24.978200000000001</v>
      </c>
      <c r="P97" s="2">
        <v>13.98</v>
      </c>
      <c r="Q97" s="2">
        <v>15.974</v>
      </c>
      <c r="R97" s="2">
        <v>11.037000000000001</v>
      </c>
      <c r="S97" s="2">
        <v>5.7378999999999998</v>
      </c>
      <c r="T97" s="2">
        <v>27.169</v>
      </c>
      <c r="U97" s="2">
        <v>2.0333999999999999</v>
      </c>
      <c r="V97" s="2">
        <v>1.9420999999999999</v>
      </c>
      <c r="W97" s="2">
        <v>20.252099999999999</v>
      </c>
    </row>
    <row r="98" spans="3:23">
      <c r="C98" s="2">
        <v>37.951999999999998</v>
      </c>
      <c r="D98" s="2">
        <v>53.972000000000001</v>
      </c>
      <c r="E98" s="2">
        <v>50.5105</v>
      </c>
      <c r="F98" s="2">
        <v>45.259300000000003</v>
      </c>
      <c r="G98" s="2">
        <v>43.090899999999998</v>
      </c>
      <c r="H98" s="2">
        <v>56.005099999999999</v>
      </c>
      <c r="I98" s="2">
        <v>24.457999999999998</v>
      </c>
      <c r="K98" s="2">
        <v>10.973699999999999</v>
      </c>
      <c r="L98" s="2">
        <v>14.8688</v>
      </c>
      <c r="M98" s="2">
        <v>10.5556</v>
      </c>
      <c r="N98" s="2">
        <v>23.047999999999998</v>
      </c>
      <c r="O98" s="2">
        <v>24.1036</v>
      </c>
      <c r="P98" s="2">
        <v>10.275499999999999</v>
      </c>
      <c r="Q98" s="2">
        <v>17.486599999999999</v>
      </c>
      <c r="R98" s="2">
        <v>11.751099999999999</v>
      </c>
      <c r="S98" s="2">
        <v>12.952500000000001</v>
      </c>
      <c r="T98" s="2">
        <v>21.078499999999998</v>
      </c>
      <c r="U98" s="2">
        <v>0.2049</v>
      </c>
      <c r="V98" s="2">
        <v>6.7470999999999997</v>
      </c>
      <c r="W98" s="2">
        <v>14.833299999999999</v>
      </c>
    </row>
    <row r="99" spans="3:23">
      <c r="C99" s="2">
        <v>22.452000000000002</v>
      </c>
      <c r="D99" s="2">
        <v>93.558999999999997</v>
      </c>
      <c r="E99" s="2">
        <v>38.103200000000001</v>
      </c>
      <c r="F99" s="2">
        <v>43.839500000000001</v>
      </c>
      <c r="G99" s="2">
        <v>46.247500000000002</v>
      </c>
      <c r="H99" s="2">
        <v>55.535400000000003</v>
      </c>
      <c r="I99" s="2">
        <v>24.968800000000002</v>
      </c>
      <c r="K99" s="2">
        <v>10.030099999999999</v>
      </c>
      <c r="L99" s="2">
        <v>12.972099999999999</v>
      </c>
      <c r="M99" s="2">
        <v>20.654299999999999</v>
      </c>
      <c r="N99" s="2">
        <v>24.221299999999999</v>
      </c>
      <c r="O99" s="2">
        <v>20.736799999999999</v>
      </c>
      <c r="P99" s="2">
        <v>7.1302000000000003</v>
      </c>
      <c r="Q99" s="2">
        <v>11.682700000000001</v>
      </c>
      <c r="R99" s="2">
        <v>11.488</v>
      </c>
      <c r="S99" s="2">
        <v>6.8372999999999999</v>
      </c>
      <c r="T99" s="2">
        <v>19.6997</v>
      </c>
      <c r="U99" s="2">
        <v>6.9298000000000002</v>
      </c>
      <c r="V99" s="2">
        <v>11.333299999999999</v>
      </c>
      <c r="W99" s="2">
        <v>7.4805000000000001</v>
      </c>
    </row>
    <row r="100" spans="3:23">
      <c r="C100" s="2">
        <v>20.94</v>
      </c>
      <c r="D100" s="2">
        <v>88.923000000000002</v>
      </c>
      <c r="E100" s="2">
        <v>35.216000000000001</v>
      </c>
      <c r="F100" s="2">
        <v>43.104900000000001</v>
      </c>
      <c r="G100" s="2">
        <v>44.197000000000003</v>
      </c>
      <c r="H100" s="2">
        <v>55.939399999999999</v>
      </c>
      <c r="I100" s="2">
        <v>25.203800000000001</v>
      </c>
      <c r="K100" s="2">
        <v>14.770200000000001</v>
      </c>
      <c r="L100" s="2">
        <v>11.2674</v>
      </c>
      <c r="M100" s="2">
        <v>16.1067</v>
      </c>
      <c r="N100" s="2">
        <v>10.3733</v>
      </c>
      <c r="O100" s="2">
        <v>21.202500000000001</v>
      </c>
      <c r="P100" s="2">
        <v>6.3362999999999996</v>
      </c>
      <c r="Q100" s="2">
        <v>8.1637000000000004</v>
      </c>
      <c r="R100" s="2">
        <v>10.419700000000001</v>
      </c>
      <c r="S100" s="2">
        <v>7.6361999999999997</v>
      </c>
      <c r="T100" s="2">
        <v>17.7788</v>
      </c>
      <c r="U100" s="2">
        <v>13.7783</v>
      </c>
      <c r="V100" s="2">
        <v>11.201700000000001</v>
      </c>
      <c r="W100" s="2">
        <v>6.0096999999999996</v>
      </c>
    </row>
    <row r="101" spans="3:23">
      <c r="C101" s="2">
        <v>20.841000000000001</v>
      </c>
      <c r="D101" s="2">
        <v>94.332999999999998</v>
      </c>
      <c r="E101" s="2">
        <v>51.685600000000001</v>
      </c>
      <c r="F101" s="2">
        <v>42.759300000000003</v>
      </c>
      <c r="G101" s="2">
        <v>45.767699999999998</v>
      </c>
      <c r="H101" s="2">
        <v>55.222200000000001</v>
      </c>
      <c r="I101" s="2">
        <v>25.6739</v>
      </c>
      <c r="K101" s="2">
        <v>25.248699999999999</v>
      </c>
      <c r="L101" s="2">
        <v>18.5383</v>
      </c>
      <c r="M101" s="2">
        <v>17.761900000000001</v>
      </c>
      <c r="N101" s="2">
        <v>14.0587</v>
      </c>
      <c r="O101" s="2">
        <v>19.6799</v>
      </c>
      <c r="P101" s="2">
        <v>8.3606999999999996</v>
      </c>
      <c r="Q101" s="2">
        <v>10.656700000000001</v>
      </c>
      <c r="R101" s="2">
        <v>7.9344999999999999</v>
      </c>
      <c r="S101" s="2">
        <v>10.814</v>
      </c>
      <c r="T101" s="2">
        <v>17.0138</v>
      </c>
      <c r="U101" s="2">
        <v>13.996</v>
      </c>
      <c r="V101" s="2">
        <v>9.2838999999999992</v>
      </c>
      <c r="W101" s="2">
        <v>10.3226</v>
      </c>
    </row>
    <row r="102" spans="3:23">
      <c r="C102" s="2">
        <v>18.739999999999998</v>
      </c>
      <c r="D102" s="2">
        <v>93.45</v>
      </c>
      <c r="E102" s="2">
        <v>39.085999999999999</v>
      </c>
      <c r="F102" s="2">
        <v>42.1235</v>
      </c>
      <c r="G102" s="2">
        <v>45.535400000000003</v>
      </c>
      <c r="H102" s="2">
        <v>55.540399999999998</v>
      </c>
      <c r="I102" s="2">
        <v>25.496400000000001</v>
      </c>
      <c r="K102" s="2">
        <v>30.4312</v>
      </c>
      <c r="L102" s="2">
        <v>16.9907</v>
      </c>
      <c r="M102" s="2">
        <v>22.463799999999999</v>
      </c>
      <c r="N102" s="2">
        <v>15.44</v>
      </c>
      <c r="O102" s="2">
        <v>14.866</v>
      </c>
      <c r="P102" s="2">
        <v>7.03</v>
      </c>
      <c r="Q102" s="2">
        <v>15.306800000000001</v>
      </c>
      <c r="R102" s="2">
        <v>16.5167</v>
      </c>
      <c r="S102" s="2">
        <v>11.6816</v>
      </c>
      <c r="T102" s="2">
        <v>17.704799999999999</v>
      </c>
      <c r="U102" s="2">
        <v>10.664300000000001</v>
      </c>
      <c r="V102" s="2">
        <v>3.4302999999999999</v>
      </c>
      <c r="W102" s="2">
        <v>9.1361000000000008</v>
      </c>
    </row>
    <row r="103" spans="3:23">
      <c r="C103" s="2">
        <v>32.941000000000003</v>
      </c>
      <c r="D103" s="2">
        <v>93.55</v>
      </c>
      <c r="E103" s="2">
        <v>34.7776</v>
      </c>
      <c r="F103" s="2">
        <v>41.536999999999999</v>
      </c>
      <c r="G103" s="2">
        <v>45.464599999999997</v>
      </c>
      <c r="H103" s="2">
        <v>54.439399999999999</v>
      </c>
      <c r="I103" s="2">
        <v>27.043199999999999</v>
      </c>
      <c r="K103" s="2">
        <v>29.741299999999999</v>
      </c>
      <c r="L103" s="2">
        <v>5.6954000000000002</v>
      </c>
      <c r="M103" s="2">
        <v>22.432099999999998</v>
      </c>
      <c r="N103" s="2">
        <v>13.5733</v>
      </c>
      <c r="O103" s="2">
        <v>11.708299999999999</v>
      </c>
      <c r="P103" s="2">
        <v>2.5053000000000001</v>
      </c>
      <c r="Q103" s="2">
        <v>18.265899999999998</v>
      </c>
      <c r="R103" s="2">
        <v>22.008299999999998</v>
      </c>
      <c r="S103" s="2">
        <v>17.872299999999999</v>
      </c>
      <c r="T103" s="2">
        <v>15.8271</v>
      </c>
      <c r="U103" s="2">
        <v>11.629200000000001</v>
      </c>
      <c r="V103" s="2">
        <v>2.8216000000000001</v>
      </c>
      <c r="W103" s="2">
        <v>8.8907000000000007</v>
      </c>
    </row>
    <row r="104" spans="3:23">
      <c r="C104" s="2">
        <v>26.065999999999999</v>
      </c>
      <c r="D104" s="2">
        <v>92</v>
      </c>
      <c r="E104" s="2">
        <v>40.843000000000004</v>
      </c>
      <c r="F104" s="2">
        <v>41.728400000000001</v>
      </c>
      <c r="G104" s="2">
        <v>45.308100000000003</v>
      </c>
      <c r="H104" s="2">
        <v>53.979799999999997</v>
      </c>
      <c r="I104" s="2">
        <v>28.645099999999999</v>
      </c>
      <c r="K104" s="2">
        <v>37.019300000000001</v>
      </c>
      <c r="L104" s="2">
        <v>11.588900000000001</v>
      </c>
      <c r="M104" s="2">
        <v>23.404800000000002</v>
      </c>
      <c r="N104" s="2">
        <v>11.922700000000001</v>
      </c>
      <c r="O104" s="2">
        <v>8.1318999999999999</v>
      </c>
      <c r="P104" s="2">
        <v>2.6749000000000001</v>
      </c>
      <c r="Q104" s="2">
        <v>18.308499999999999</v>
      </c>
      <c r="R104" s="2">
        <v>21.064900000000002</v>
      </c>
      <c r="S104" s="2">
        <v>13.062200000000001</v>
      </c>
      <c r="T104" s="2">
        <v>11.666700000000001</v>
      </c>
      <c r="U104" s="2">
        <v>17.677700000000002</v>
      </c>
      <c r="V104" s="2">
        <v>8.1731999999999996</v>
      </c>
      <c r="W104" s="2">
        <v>15.7218</v>
      </c>
    </row>
    <row r="105" spans="3:23">
      <c r="C105" s="2">
        <v>30.187999999999999</v>
      </c>
      <c r="D105" s="2">
        <v>84.727000000000004</v>
      </c>
      <c r="E105" s="2">
        <v>34.304000000000002</v>
      </c>
      <c r="F105" s="2">
        <v>41.987699999999997</v>
      </c>
      <c r="G105" s="2">
        <v>43.863599999999998</v>
      </c>
      <c r="H105" s="2">
        <v>52.4495</v>
      </c>
      <c r="I105" s="2">
        <v>30.340499999999999</v>
      </c>
      <c r="K105" s="2">
        <v>34.045000000000002</v>
      </c>
      <c r="L105" s="2">
        <v>7.5571999999999999</v>
      </c>
      <c r="M105" s="2">
        <v>34.4056</v>
      </c>
      <c r="N105" s="2">
        <v>20.066700000000001</v>
      </c>
      <c r="O105" s="2">
        <v>4.2694999999999999</v>
      </c>
      <c r="P105" s="2">
        <v>8.0299999999999994</v>
      </c>
      <c r="Q105" s="2">
        <v>19.280899999999999</v>
      </c>
      <c r="R105" s="2">
        <v>16.079699999999999</v>
      </c>
      <c r="S105" s="2">
        <v>15.5298</v>
      </c>
      <c r="T105" s="2">
        <v>8.2712000000000003</v>
      </c>
      <c r="U105" s="2">
        <v>14.7081</v>
      </c>
      <c r="V105" s="2">
        <v>11.105399999999999</v>
      </c>
      <c r="W105" s="2">
        <v>14.3931</v>
      </c>
    </row>
    <row r="106" spans="3:23">
      <c r="C106" s="2">
        <v>27.852</v>
      </c>
      <c r="D106" s="2">
        <v>65.641999999999996</v>
      </c>
      <c r="E106" s="2">
        <v>28.186299999999999</v>
      </c>
      <c r="F106" s="2">
        <v>42.259300000000003</v>
      </c>
      <c r="G106" s="2">
        <v>40.399000000000001</v>
      </c>
      <c r="H106" s="2">
        <v>51.681800000000003</v>
      </c>
      <c r="I106" s="2">
        <v>32.9161</v>
      </c>
      <c r="K106" s="2">
        <v>29.284300000000002</v>
      </c>
      <c r="L106" s="2">
        <v>8.0793999999999997</v>
      </c>
      <c r="M106" s="2">
        <v>33.6023</v>
      </c>
      <c r="N106" s="2">
        <v>25.88</v>
      </c>
      <c r="O106" s="2">
        <v>5.6710000000000003</v>
      </c>
      <c r="P106" s="2">
        <v>11.591900000000001</v>
      </c>
      <c r="Q106" s="2">
        <v>10.7082</v>
      </c>
      <c r="R106" s="2">
        <v>11.785</v>
      </c>
      <c r="S106" s="2">
        <v>15.0061</v>
      </c>
      <c r="T106" s="2">
        <v>7.5796999999999999</v>
      </c>
      <c r="U106" s="2">
        <v>11.081899999999999</v>
      </c>
      <c r="V106" s="2">
        <v>7.1673</v>
      </c>
      <c r="W106" s="2">
        <v>11.0191</v>
      </c>
    </row>
    <row r="107" spans="3:23">
      <c r="C107" s="2">
        <v>32.789000000000001</v>
      </c>
      <c r="D107" s="2">
        <v>59.716000000000001</v>
      </c>
      <c r="E107" s="2">
        <v>31.965900000000001</v>
      </c>
      <c r="F107" s="2">
        <v>42.395099999999999</v>
      </c>
      <c r="G107" s="2">
        <v>41.070700000000002</v>
      </c>
      <c r="H107" s="2">
        <v>50.595999999999997</v>
      </c>
      <c r="I107" s="2">
        <v>34.565899999999999</v>
      </c>
      <c r="K107" s="2">
        <v>26.563099999999999</v>
      </c>
      <c r="L107" s="2">
        <v>11.9779</v>
      </c>
      <c r="M107" s="2">
        <v>29.444400000000002</v>
      </c>
      <c r="N107" s="2">
        <v>25.082699999999999</v>
      </c>
      <c r="O107" s="2">
        <v>10.831899999999999</v>
      </c>
      <c r="P107" s="2">
        <v>12.5124</v>
      </c>
      <c r="Q107" s="2">
        <v>9.5836000000000006</v>
      </c>
      <c r="R107" s="2">
        <v>14.1374</v>
      </c>
      <c r="S107" s="2">
        <v>13.143700000000001</v>
      </c>
      <c r="T107" s="2">
        <v>8.0523000000000007</v>
      </c>
      <c r="U107" s="2">
        <v>9.1783999999999999</v>
      </c>
      <c r="V107" s="2">
        <v>5.6017000000000001</v>
      </c>
      <c r="W107" s="2">
        <v>7.9039000000000001</v>
      </c>
    </row>
    <row r="108" spans="3:23">
      <c r="C108" s="2">
        <v>30.172000000000001</v>
      </c>
      <c r="D108" s="2">
        <v>49.97</v>
      </c>
      <c r="E108" s="2">
        <v>23.956800000000001</v>
      </c>
      <c r="F108" s="2">
        <v>42.759300000000003</v>
      </c>
      <c r="G108" s="2">
        <v>39</v>
      </c>
      <c r="H108" s="2">
        <v>50.030299999999997</v>
      </c>
      <c r="I108" s="2">
        <v>35.609099999999998</v>
      </c>
      <c r="K108" s="2">
        <v>16.048400000000001</v>
      </c>
      <c r="L108" s="2">
        <v>16.957999999999998</v>
      </c>
      <c r="M108" s="2">
        <v>39.715200000000003</v>
      </c>
      <c r="N108" s="2">
        <v>22.778700000000001</v>
      </c>
      <c r="O108" s="2">
        <v>11.7498</v>
      </c>
      <c r="P108" s="2">
        <v>8.5582999999999991</v>
      </c>
      <c r="Q108" s="2">
        <v>18.7392</v>
      </c>
      <c r="R108" s="2">
        <v>18.292200000000001</v>
      </c>
      <c r="S108" s="2">
        <v>15.551600000000001</v>
      </c>
      <c r="T108" s="2">
        <v>4.2050999999999998</v>
      </c>
      <c r="U108" s="2">
        <v>13.1381</v>
      </c>
      <c r="V108" s="2">
        <v>7.2759</v>
      </c>
      <c r="W108" s="2">
        <v>7.1749000000000001</v>
      </c>
    </row>
    <row r="109" spans="3:23">
      <c r="C109" s="2">
        <v>31.527000000000001</v>
      </c>
      <c r="D109" s="2">
        <v>61.421999999999997</v>
      </c>
      <c r="E109" s="2">
        <v>29.8096</v>
      </c>
      <c r="F109" s="2">
        <v>43.253100000000003</v>
      </c>
      <c r="G109" s="2">
        <v>39.313099999999999</v>
      </c>
      <c r="H109" s="2">
        <v>48.732300000000002</v>
      </c>
      <c r="I109" s="2">
        <v>36.609099999999998</v>
      </c>
      <c r="K109" s="2">
        <v>9.8754000000000008</v>
      </c>
      <c r="L109" s="2">
        <v>17.761299999999999</v>
      </c>
      <c r="M109" s="2">
        <v>45.851900000000001</v>
      </c>
      <c r="N109" s="2">
        <v>23.162700000000001</v>
      </c>
      <c r="O109" s="2">
        <v>10.9274</v>
      </c>
      <c r="P109" s="2">
        <v>7.5812999999999997</v>
      </c>
      <c r="Q109" s="2">
        <v>16.117799999999999</v>
      </c>
      <c r="R109" s="2">
        <v>28.896999999999998</v>
      </c>
      <c r="S109" s="2">
        <v>18.641400000000001</v>
      </c>
      <c r="T109" s="2">
        <v>3.5063</v>
      </c>
      <c r="U109" s="2">
        <v>15.3192</v>
      </c>
      <c r="V109" s="2">
        <v>5.4264999999999999</v>
      </c>
      <c r="W109" s="2">
        <v>6.3228</v>
      </c>
    </row>
    <row r="110" spans="3:23">
      <c r="C110" s="2">
        <v>20.811</v>
      </c>
      <c r="D110" s="2">
        <v>69.316000000000003</v>
      </c>
      <c r="E110" s="2">
        <v>26.4178</v>
      </c>
      <c r="F110" s="2">
        <v>43.2346</v>
      </c>
      <c r="G110" s="2">
        <v>39.308100000000003</v>
      </c>
      <c r="H110" s="2">
        <v>47.156599999999997</v>
      </c>
      <c r="I110" s="2">
        <v>38.690600000000003</v>
      </c>
      <c r="K110" s="2">
        <v>9.8873999999999995</v>
      </c>
      <c r="L110" s="2">
        <v>15.0657</v>
      </c>
      <c r="M110" s="2">
        <v>36.944400000000002</v>
      </c>
      <c r="N110" s="2">
        <v>20.146699999999999</v>
      </c>
      <c r="O110" s="2">
        <v>8.6844999999999999</v>
      </c>
      <c r="P110" s="2">
        <v>8.0511999999999997</v>
      </c>
      <c r="Q110" s="2">
        <v>7.7424999999999997</v>
      </c>
      <c r="R110" s="2">
        <v>26.907399999999999</v>
      </c>
      <c r="S110" s="2">
        <v>10.846299999999999</v>
      </c>
      <c r="T110" s="2">
        <v>8.7616999999999994</v>
      </c>
      <c r="U110" s="2">
        <v>12.089399999999999</v>
      </c>
      <c r="V110" s="2">
        <v>0.65820000000000001</v>
      </c>
      <c r="W110" s="2">
        <v>2.7448999999999999</v>
      </c>
    </row>
    <row r="111" spans="3:23">
      <c r="C111" s="2">
        <v>15.919</v>
      </c>
      <c r="D111" s="2">
        <v>61.334000000000003</v>
      </c>
      <c r="E111" s="2">
        <v>47.892600000000002</v>
      </c>
      <c r="F111" s="2">
        <v>43.129600000000003</v>
      </c>
      <c r="G111" s="2">
        <v>39.1111</v>
      </c>
      <c r="H111" s="2">
        <v>45.454500000000003</v>
      </c>
      <c r="I111" s="2">
        <v>39.297400000000003</v>
      </c>
      <c r="K111" s="2">
        <v>10.1616</v>
      </c>
      <c r="L111" s="2">
        <v>13.1441</v>
      </c>
      <c r="M111" s="2">
        <v>26.918900000000001</v>
      </c>
      <c r="N111" s="2">
        <v>18.082699999999999</v>
      </c>
      <c r="O111" s="2">
        <v>12.173400000000001</v>
      </c>
      <c r="P111" s="2">
        <v>9.9707000000000008</v>
      </c>
      <c r="Q111" s="2">
        <v>7.5437000000000003</v>
      </c>
      <c r="R111" s="2">
        <v>18.170999999999999</v>
      </c>
      <c r="S111" s="2">
        <v>9.31</v>
      </c>
      <c r="T111" s="2">
        <v>10.545500000000001</v>
      </c>
      <c r="U111" s="2">
        <v>11.1631</v>
      </c>
      <c r="V111" s="2">
        <v>5.5983999999999998</v>
      </c>
      <c r="W111" s="2">
        <v>1.0082</v>
      </c>
    </row>
    <row r="112" spans="3:23">
      <c r="C112" s="2">
        <v>15.413</v>
      </c>
      <c r="D112" s="2">
        <v>42.65</v>
      </c>
      <c r="E112" s="2">
        <v>35.923299999999998</v>
      </c>
      <c r="F112" s="2">
        <v>42.857999999999997</v>
      </c>
      <c r="G112" s="2">
        <v>36.595999999999997</v>
      </c>
      <c r="H112" s="2">
        <v>44.505099999999999</v>
      </c>
      <c r="I112" s="2">
        <v>39.820099999999996</v>
      </c>
      <c r="K112" s="2">
        <v>7.7637999999999998</v>
      </c>
      <c r="L112" s="2">
        <v>16.6341</v>
      </c>
      <c r="M112" s="2">
        <v>14.890700000000001</v>
      </c>
      <c r="N112" s="2">
        <v>15.7013</v>
      </c>
      <c r="O112" s="2">
        <v>27.750900000000001</v>
      </c>
      <c r="P112" s="2">
        <v>7.1417000000000002</v>
      </c>
      <c r="Q112" s="2">
        <v>8.2167999999999992</v>
      </c>
      <c r="R112" s="2">
        <v>10.4655</v>
      </c>
      <c r="S112" s="2">
        <v>13.2826</v>
      </c>
      <c r="T112" s="2">
        <v>11.350199999999999</v>
      </c>
      <c r="U112" s="2">
        <v>9.9115000000000002</v>
      </c>
      <c r="V112" s="2">
        <v>10.061400000000001</v>
      </c>
      <c r="W112" s="2">
        <v>4.3230000000000004</v>
      </c>
    </row>
    <row r="113" spans="3:23">
      <c r="C113" s="2">
        <v>23.962</v>
      </c>
      <c r="D113" s="2">
        <v>33.834000000000003</v>
      </c>
      <c r="E113" s="2">
        <v>26.689599999999999</v>
      </c>
      <c r="F113" s="2">
        <v>42.796300000000002</v>
      </c>
      <c r="G113" s="2">
        <v>38.9848</v>
      </c>
      <c r="H113" s="2">
        <v>43.494900000000001</v>
      </c>
      <c r="I113" s="2">
        <v>41.815300000000001</v>
      </c>
      <c r="K113" s="2">
        <v>5.1527000000000003</v>
      </c>
      <c r="L113" s="2">
        <v>9.3012999999999995</v>
      </c>
      <c r="M113" s="2">
        <v>5.7142999999999997</v>
      </c>
      <c r="N113" s="2">
        <v>12.8507</v>
      </c>
      <c r="O113" s="2">
        <v>26.068899999999999</v>
      </c>
      <c r="P113" s="2">
        <v>4.2207999999999997</v>
      </c>
      <c r="Q113" s="2">
        <v>6.6261000000000001</v>
      </c>
      <c r="R113" s="2">
        <v>22.272200000000002</v>
      </c>
      <c r="S113" s="2">
        <v>15.778700000000001</v>
      </c>
      <c r="T113" s="2">
        <v>7.1101999999999999</v>
      </c>
      <c r="U113" s="2">
        <v>4.75</v>
      </c>
      <c r="V113" s="2">
        <v>10.4862</v>
      </c>
      <c r="W113" s="2">
        <v>5.2487000000000004</v>
      </c>
    </row>
    <row r="114" spans="3:23">
      <c r="C114" s="2">
        <v>34.189</v>
      </c>
      <c r="D114" s="2">
        <v>26.625</v>
      </c>
      <c r="E114" s="2">
        <v>20.5107</v>
      </c>
      <c r="F114" s="2">
        <v>42.320999999999998</v>
      </c>
      <c r="G114" s="2">
        <v>40.404000000000003</v>
      </c>
      <c r="H114" s="2">
        <v>42.4343</v>
      </c>
      <c r="I114" s="2">
        <v>41.345300000000002</v>
      </c>
      <c r="K114" s="2">
        <v>5.8726000000000003</v>
      </c>
      <c r="L114" s="2">
        <v>7.3535000000000004</v>
      </c>
      <c r="M114" s="2">
        <v>7.4691000000000001</v>
      </c>
      <c r="N114" s="2">
        <v>8.7253000000000007</v>
      </c>
      <c r="O114" s="2">
        <v>18.770900000000001</v>
      </c>
      <c r="P114" s="2">
        <v>4.4356999999999998</v>
      </c>
      <c r="Q114" s="2">
        <v>12.9541</v>
      </c>
      <c r="R114" s="2">
        <v>25.866900000000001</v>
      </c>
      <c r="S114" s="2">
        <v>12.8354</v>
      </c>
      <c r="T114" s="2">
        <v>10.1959</v>
      </c>
      <c r="U114" s="2">
        <v>12.666700000000001</v>
      </c>
      <c r="V114" s="2">
        <v>8.7295999999999996</v>
      </c>
      <c r="W114" s="2">
        <v>7.3566000000000003</v>
      </c>
    </row>
    <row r="115" spans="3:23">
      <c r="C115" s="2">
        <v>49.218000000000004</v>
      </c>
      <c r="D115" s="2">
        <v>20.300999999999998</v>
      </c>
      <c r="E115" s="2">
        <v>22.514500000000002</v>
      </c>
      <c r="F115" s="2">
        <v>41.648099999999999</v>
      </c>
      <c r="G115" s="2">
        <v>36.358600000000003</v>
      </c>
      <c r="H115" s="2">
        <v>42.404000000000003</v>
      </c>
      <c r="I115" s="2">
        <v>41.338099999999997</v>
      </c>
      <c r="K115" s="2">
        <v>6.0869</v>
      </c>
      <c r="L115" s="2">
        <v>12.8559</v>
      </c>
      <c r="M115" s="2">
        <v>13.682499999999999</v>
      </c>
      <c r="N115" s="2">
        <v>10.92</v>
      </c>
      <c r="O115" s="2">
        <v>20.5319</v>
      </c>
      <c r="P115" s="2">
        <v>6.7173999999999996</v>
      </c>
      <c r="Q115" s="2">
        <v>12.253399999999999</v>
      </c>
      <c r="R115" s="2">
        <v>12.6663</v>
      </c>
      <c r="S115" s="2">
        <v>11.344200000000001</v>
      </c>
      <c r="T115" s="2">
        <v>15.851900000000001</v>
      </c>
      <c r="U115" s="2"/>
      <c r="V115" s="2">
        <v>4.3792999999999997</v>
      </c>
      <c r="W115" s="2">
        <v>11.3071</v>
      </c>
    </row>
    <row r="116" spans="3:23">
      <c r="C116" s="2">
        <v>56.198</v>
      </c>
      <c r="D116" s="2">
        <v>38.332000000000001</v>
      </c>
      <c r="E116" s="2">
        <v>32.9786</v>
      </c>
      <c r="F116" s="2">
        <v>40.660499999999999</v>
      </c>
      <c r="G116" s="2">
        <v>35.8889</v>
      </c>
      <c r="H116" s="2">
        <v>41.636400000000002</v>
      </c>
      <c r="I116" s="2">
        <v>41.537199999999999</v>
      </c>
      <c r="K116" s="2">
        <v>7.1933999999999996</v>
      </c>
      <c r="L116" s="2">
        <v>19.892700000000001</v>
      </c>
      <c r="M116" s="2">
        <v>18.912700000000001</v>
      </c>
      <c r="N116" s="2">
        <v>14.0533</v>
      </c>
      <c r="O116" s="2">
        <v>19.998100000000001</v>
      </c>
      <c r="P116" s="2">
        <v>10.3873</v>
      </c>
      <c r="Q116" s="2">
        <v>8.2619000000000007</v>
      </c>
      <c r="R116" s="2">
        <v>6.1429999999999998</v>
      </c>
      <c r="S116" s="2">
        <v>13.687099999999999</v>
      </c>
      <c r="T116" s="2">
        <v>17.644600000000001</v>
      </c>
      <c r="U116" s="2"/>
      <c r="V116" s="2">
        <v>2.8041999999999998</v>
      </c>
      <c r="W116" s="2">
        <v>7.8009000000000004</v>
      </c>
    </row>
    <row r="117" spans="3:23">
      <c r="C117" s="2">
        <v>43.128</v>
      </c>
      <c r="D117" s="2">
        <v>60.615000000000002</v>
      </c>
      <c r="E117" s="2">
        <v>36.440300000000001</v>
      </c>
      <c r="F117" s="2">
        <v>39.574100000000001</v>
      </c>
      <c r="G117" s="2">
        <v>37.095999999999997</v>
      </c>
      <c r="H117" s="2">
        <v>41.626300000000001</v>
      </c>
      <c r="I117" s="2">
        <v>38.7746</v>
      </c>
      <c r="K117" s="2">
        <v>3.5777999999999999</v>
      </c>
      <c r="L117" s="2">
        <v>22.026800000000001</v>
      </c>
      <c r="M117" s="2">
        <v>16.1358</v>
      </c>
      <c r="N117" s="2">
        <v>15.68</v>
      </c>
      <c r="O117" s="2">
        <v>24.8246</v>
      </c>
      <c r="P117" s="2">
        <v>8.7257999999999996</v>
      </c>
      <c r="Q117" s="2">
        <v>8.2933000000000003</v>
      </c>
      <c r="R117" s="2">
        <v>20.6935</v>
      </c>
      <c r="S117" s="2">
        <v>9.8053000000000008</v>
      </c>
      <c r="T117" s="2">
        <v>19.7346</v>
      </c>
      <c r="U117" s="2"/>
      <c r="V117" s="2">
        <v>5.5580999999999996</v>
      </c>
      <c r="W117" s="2">
        <v>7.9420999999999999</v>
      </c>
    </row>
    <row r="118" spans="3:23">
      <c r="C118" s="2">
        <v>35.110999999999997</v>
      </c>
      <c r="D118" s="2">
        <v>54.067999999999998</v>
      </c>
      <c r="E118" s="2">
        <v>37.828200000000002</v>
      </c>
      <c r="F118" s="2">
        <v>38.839500000000001</v>
      </c>
      <c r="G118" s="2">
        <v>37.237400000000001</v>
      </c>
      <c r="H118" s="2">
        <v>41.363599999999998</v>
      </c>
      <c r="I118" s="2">
        <v>36.53</v>
      </c>
      <c r="K118" s="2">
        <v>4.4329999999999998</v>
      </c>
      <c r="L118" s="2">
        <v>13.152200000000001</v>
      </c>
      <c r="M118" s="2">
        <v>15.0741</v>
      </c>
      <c r="N118" s="2">
        <v>17.847999999999999</v>
      </c>
      <c r="O118" s="2">
        <v>21.784199999999998</v>
      </c>
      <c r="P118" s="2">
        <v>9.8848000000000003</v>
      </c>
      <c r="Q118" s="2">
        <v>14.2857</v>
      </c>
      <c r="R118" s="2">
        <v>24.671600000000002</v>
      </c>
      <c r="S118" s="2">
        <v>10.1412</v>
      </c>
      <c r="T118" s="2">
        <v>19.541799999999999</v>
      </c>
      <c r="U118" s="2"/>
      <c r="V118" s="2">
        <v>6.0915999999999997</v>
      </c>
      <c r="W118" s="2">
        <v>9.9931999999999999</v>
      </c>
    </row>
    <row r="119" spans="3:23">
      <c r="C119" s="2">
        <v>29.734000000000002</v>
      </c>
      <c r="D119" s="2">
        <v>55.994999999999997</v>
      </c>
      <c r="E119" s="2">
        <v>26.706299999999999</v>
      </c>
      <c r="F119" s="2">
        <v>38.172800000000002</v>
      </c>
      <c r="G119" s="2">
        <v>36.444400000000002</v>
      </c>
      <c r="H119" s="2">
        <v>41.020200000000003</v>
      </c>
      <c r="I119" s="2">
        <v>35.661900000000003</v>
      </c>
      <c r="K119" s="2">
        <v>8.8880999999999997</v>
      </c>
      <c r="L119" s="2">
        <v>9.9458000000000002</v>
      </c>
      <c r="M119" s="2">
        <v>21.1111</v>
      </c>
      <c r="N119" s="2">
        <v>24.293299999999999</v>
      </c>
      <c r="O119" s="2">
        <v>12.714499999999999</v>
      </c>
      <c r="P119" s="2">
        <v>16.635300000000001</v>
      </c>
      <c r="Q119" s="2">
        <v>12.9443</v>
      </c>
      <c r="R119" s="2">
        <v>18.499700000000001</v>
      </c>
      <c r="S119" s="2">
        <v>12.605399999999999</v>
      </c>
      <c r="T119" s="2">
        <v>11.7273</v>
      </c>
      <c r="U119" s="2"/>
      <c r="V119" s="2">
        <v>8.1836000000000002</v>
      </c>
      <c r="W119" s="2">
        <v>7.5743999999999998</v>
      </c>
    </row>
    <row r="120" spans="3:23">
      <c r="C120" s="2">
        <v>29.074999999999999</v>
      </c>
      <c r="D120" s="2">
        <v>60.62</v>
      </c>
      <c r="E120" s="2">
        <v>45.245699999999999</v>
      </c>
      <c r="F120" s="2">
        <v>37.629600000000003</v>
      </c>
      <c r="G120" s="2">
        <v>35.893900000000002</v>
      </c>
      <c r="H120" s="2">
        <v>40.8384</v>
      </c>
      <c r="I120" s="2">
        <v>33.942399999999999</v>
      </c>
      <c r="K120" s="2">
        <v>10.297800000000001</v>
      </c>
      <c r="L120" s="2">
        <v>17.550699999999999</v>
      </c>
      <c r="M120" s="2">
        <v>16.220500000000001</v>
      </c>
      <c r="N120" s="2">
        <v>16.84</v>
      </c>
      <c r="O120" s="2">
        <v>16.677800000000001</v>
      </c>
      <c r="P120" s="2">
        <v>19.595300000000002</v>
      </c>
      <c r="Q120" s="2">
        <v>9.7868999999999993</v>
      </c>
      <c r="R120" s="2">
        <v>13.8148</v>
      </c>
      <c r="S120" s="2">
        <v>10.8299</v>
      </c>
      <c r="T120" s="2">
        <v>9.4556000000000004</v>
      </c>
      <c r="U120" s="2"/>
      <c r="V120" s="2">
        <v>11.333299999999999</v>
      </c>
      <c r="W120" s="2">
        <v>10.294700000000001</v>
      </c>
    </row>
    <row r="121" spans="3:23">
      <c r="C121" s="2">
        <v>34.518000000000001</v>
      </c>
      <c r="D121" s="2">
        <v>59.021000000000001</v>
      </c>
      <c r="E121" s="2">
        <v>62.533299999999997</v>
      </c>
      <c r="F121" s="2">
        <v>37.166699999999999</v>
      </c>
      <c r="G121" s="2">
        <v>37.6616</v>
      </c>
      <c r="H121" s="2">
        <v>40.010100000000001</v>
      </c>
      <c r="I121" s="2">
        <v>33.275799999999997</v>
      </c>
      <c r="K121" s="2">
        <v>14.314399999999999</v>
      </c>
      <c r="L121" s="2">
        <v>27.137899999999998</v>
      </c>
      <c r="M121" s="2">
        <v>16.433900000000001</v>
      </c>
      <c r="N121" s="2">
        <v>11.512</v>
      </c>
      <c r="O121" s="2">
        <v>19.066700000000001</v>
      </c>
      <c r="P121" s="2">
        <v>14.581300000000001</v>
      </c>
      <c r="Q121" s="2">
        <v>15.6677</v>
      </c>
      <c r="R121" s="2">
        <v>9.9687999999999999</v>
      </c>
      <c r="S121" s="2">
        <v>9.7583000000000002</v>
      </c>
      <c r="T121" s="2">
        <v>9.3893000000000004</v>
      </c>
      <c r="U121" s="2"/>
      <c r="V121" s="2">
        <v>6.0895999999999999</v>
      </c>
      <c r="W121" s="2">
        <v>17.459599999999998</v>
      </c>
    </row>
    <row r="122" spans="3:23">
      <c r="C122" s="2">
        <v>42.859000000000002</v>
      </c>
      <c r="D122" s="2">
        <v>45.634</v>
      </c>
      <c r="E122" s="2">
        <v>63.788499999999999</v>
      </c>
      <c r="F122" s="2">
        <v>37.154299999999999</v>
      </c>
      <c r="G122" s="2">
        <v>36.237400000000001</v>
      </c>
      <c r="H122" s="2">
        <v>39.873699999999999</v>
      </c>
      <c r="I122" s="2">
        <v>33.184699999999999</v>
      </c>
      <c r="K122" s="2">
        <v>24.458200000000001</v>
      </c>
      <c r="L122" s="2">
        <v>21.2454</v>
      </c>
      <c r="M122" s="2">
        <v>16.404800000000002</v>
      </c>
      <c r="N122" s="2">
        <v>11.616</v>
      </c>
      <c r="O122" s="2">
        <v>17.965299999999999</v>
      </c>
      <c r="P122" s="2">
        <v>9.4670000000000005</v>
      </c>
      <c r="Q122" s="2">
        <v>17.192900000000002</v>
      </c>
      <c r="R122" s="2">
        <v>12.809100000000001</v>
      </c>
      <c r="S122" s="2">
        <v>8.9608000000000008</v>
      </c>
      <c r="T122" s="2">
        <v>9.6887000000000008</v>
      </c>
      <c r="U122" s="2"/>
      <c r="V122" s="2">
        <v>8.5419</v>
      </c>
      <c r="W122" s="2">
        <v>13.3888</v>
      </c>
    </row>
    <row r="123" spans="3:23">
      <c r="C123" s="2">
        <v>52.704000000000001</v>
      </c>
      <c r="D123" s="2">
        <v>27.498000000000001</v>
      </c>
      <c r="E123" s="2">
        <v>59.232300000000002</v>
      </c>
      <c r="F123" s="2">
        <v>37.314799999999998</v>
      </c>
      <c r="G123" s="2">
        <v>36.904000000000003</v>
      </c>
      <c r="H123" s="2">
        <v>39.489899999999999</v>
      </c>
      <c r="I123" s="2">
        <v>32.503599999999999</v>
      </c>
      <c r="K123" s="2">
        <v>27.9924</v>
      </c>
      <c r="L123" s="2">
        <v>16.173300000000001</v>
      </c>
      <c r="M123" s="2">
        <v>8.6084999999999994</v>
      </c>
      <c r="N123" s="2">
        <v>13.349299999999999</v>
      </c>
      <c r="O123" s="2">
        <v>19.2073</v>
      </c>
      <c r="P123" s="2">
        <v>4.0712999999999999</v>
      </c>
      <c r="Q123" s="2">
        <v>13.046799999999999</v>
      </c>
      <c r="R123" s="2">
        <v>21.382100000000001</v>
      </c>
      <c r="S123" s="2">
        <v>11.1373</v>
      </c>
      <c r="T123" s="2">
        <v>8.7796000000000003</v>
      </c>
      <c r="U123" s="2"/>
      <c r="V123" s="2">
        <v>6.4406999999999996</v>
      </c>
      <c r="W123" s="2">
        <v>11.145</v>
      </c>
    </row>
    <row r="124" spans="3:23">
      <c r="C124" s="2">
        <v>71.266000000000005</v>
      </c>
      <c r="D124" s="2">
        <v>17.262</v>
      </c>
      <c r="E124" s="2">
        <v>60.629600000000003</v>
      </c>
      <c r="F124" s="2">
        <v>37.6111</v>
      </c>
      <c r="G124" s="2">
        <v>36.333300000000001</v>
      </c>
      <c r="H124" s="2">
        <v>39.969700000000003</v>
      </c>
      <c r="I124" s="2">
        <v>31.975999999999999</v>
      </c>
      <c r="K124" s="2">
        <v>25.472100000000001</v>
      </c>
      <c r="L124" s="2">
        <v>15.432700000000001</v>
      </c>
      <c r="M124" s="2">
        <v>19.5062</v>
      </c>
      <c r="N124" s="2">
        <v>7.0827</v>
      </c>
      <c r="O124" s="2">
        <v>15.3019</v>
      </c>
      <c r="P124" s="2">
        <v>6.9630999999999998</v>
      </c>
      <c r="Q124" s="2">
        <v>15.8889</v>
      </c>
      <c r="R124" s="2">
        <v>10.2163</v>
      </c>
      <c r="S124" s="2">
        <v>12.540900000000001</v>
      </c>
      <c r="T124" s="2">
        <v>14.118</v>
      </c>
      <c r="U124" s="2"/>
      <c r="V124" s="2">
        <v>9.2576000000000001</v>
      </c>
      <c r="W124" s="2">
        <v>11.674799999999999</v>
      </c>
    </row>
    <row r="125" spans="3:23">
      <c r="C125" s="2">
        <v>75.009</v>
      </c>
      <c r="D125" s="2">
        <v>22.533999999999999</v>
      </c>
      <c r="E125" s="2">
        <v>73.069000000000003</v>
      </c>
      <c r="F125" s="2">
        <v>37.808599999999998</v>
      </c>
      <c r="G125" s="2">
        <v>37.555599999999998</v>
      </c>
      <c r="H125" s="2">
        <v>40.136400000000002</v>
      </c>
      <c r="I125" s="2">
        <v>31.997599999999998</v>
      </c>
      <c r="K125" s="2">
        <v>25.248100000000001</v>
      </c>
      <c r="L125" s="2">
        <v>11.8766</v>
      </c>
      <c r="M125" s="2">
        <v>13.396800000000001</v>
      </c>
      <c r="N125" s="2">
        <v>9.9067000000000007</v>
      </c>
      <c r="O125" s="2">
        <v>11.795500000000001</v>
      </c>
      <c r="P125" s="2">
        <v>11.329800000000001</v>
      </c>
      <c r="Q125" s="2">
        <v>14.8009</v>
      </c>
      <c r="R125" s="2">
        <v>11.928800000000001</v>
      </c>
      <c r="S125" s="2">
        <v>14.8544</v>
      </c>
      <c r="T125" s="2">
        <v>7.0716000000000001</v>
      </c>
      <c r="U125" s="2"/>
      <c r="V125" s="2">
        <v>15.8736</v>
      </c>
      <c r="W125" s="2">
        <v>11.057600000000001</v>
      </c>
    </row>
    <row r="126" spans="3:23">
      <c r="C126" s="2">
        <v>48.811999999999998</v>
      </c>
      <c r="D126" s="2">
        <v>15.667</v>
      </c>
      <c r="E126" s="2">
        <v>67.847499999999997</v>
      </c>
      <c r="F126" s="2">
        <v>37.771599999999999</v>
      </c>
      <c r="G126" s="2">
        <v>39.095999999999997</v>
      </c>
      <c r="H126" s="2">
        <v>39.954500000000003</v>
      </c>
      <c r="I126" s="2">
        <v>32.913699999999999</v>
      </c>
      <c r="K126" s="2">
        <v>19.259499999999999</v>
      </c>
      <c r="L126" s="2">
        <v>11.0345</v>
      </c>
      <c r="M126" s="2">
        <v>13.7637</v>
      </c>
      <c r="N126" s="2">
        <v>17.650700000000001</v>
      </c>
      <c r="O126" s="2">
        <v>11.085100000000001</v>
      </c>
      <c r="P126" s="2">
        <v>17.987100000000002</v>
      </c>
      <c r="Q126" s="2">
        <v>13.666700000000001</v>
      </c>
      <c r="R126" s="2">
        <v>11.136100000000001</v>
      </c>
      <c r="S126" s="2">
        <v>13.374499999999999</v>
      </c>
      <c r="T126" s="2">
        <v>7.5926</v>
      </c>
      <c r="U126" s="2"/>
      <c r="V126" s="2">
        <v>21.4221</v>
      </c>
      <c r="W126" s="2">
        <v>8.1053999999999995</v>
      </c>
    </row>
    <row r="127" spans="3:23">
      <c r="C127" s="2">
        <v>59.781999999999996</v>
      </c>
      <c r="D127" s="2">
        <v>22.119</v>
      </c>
      <c r="E127" s="2">
        <v>53.028399999999998</v>
      </c>
      <c r="F127" s="2">
        <v>37.969099999999997</v>
      </c>
      <c r="G127" s="2">
        <v>37.1768</v>
      </c>
      <c r="H127" s="2">
        <v>39.8889</v>
      </c>
      <c r="I127" s="2">
        <v>33.789000000000001</v>
      </c>
      <c r="K127" s="2">
        <v>18.438500000000001</v>
      </c>
      <c r="L127" s="2">
        <v>10.4406</v>
      </c>
      <c r="M127" s="2">
        <v>23.026499999999999</v>
      </c>
      <c r="N127" s="2">
        <v>24.442699999999999</v>
      </c>
      <c r="O127" s="2">
        <v>11.001300000000001</v>
      </c>
      <c r="P127" s="2">
        <v>9.1001999999999992</v>
      </c>
      <c r="Q127" s="2"/>
      <c r="R127" s="2">
        <v>7.5814000000000004</v>
      </c>
      <c r="S127" s="2">
        <v>6.1696999999999997</v>
      </c>
      <c r="T127" s="2">
        <v>13.074999999999999</v>
      </c>
      <c r="U127" s="2"/>
      <c r="V127" s="2">
        <v>24.0595</v>
      </c>
      <c r="W127" s="2">
        <v>6.0209999999999999</v>
      </c>
    </row>
    <row r="128" spans="3:23">
      <c r="C128" s="2">
        <v>71.385000000000005</v>
      </c>
      <c r="D128" s="2">
        <v>46.189</v>
      </c>
      <c r="E128" s="2">
        <v>39.113999999999997</v>
      </c>
      <c r="F128" s="2">
        <v>37.9938</v>
      </c>
      <c r="G128" s="2">
        <v>36.080800000000004</v>
      </c>
      <c r="H128" s="2">
        <v>39.707099999999997</v>
      </c>
      <c r="I128" s="2">
        <v>34.091099999999997</v>
      </c>
      <c r="K128" s="2">
        <v>25.1937</v>
      </c>
      <c r="L128" s="2">
        <v>5.2221000000000002</v>
      </c>
      <c r="M128" s="2">
        <v>20.4206</v>
      </c>
      <c r="N128" s="2">
        <v>17.709299999999999</v>
      </c>
      <c r="O128" s="2">
        <v>7.6773999999999996</v>
      </c>
      <c r="P128" s="2">
        <v>7.4260000000000002</v>
      </c>
      <c r="Q128" s="2"/>
      <c r="R128" s="2">
        <v>10.1953</v>
      </c>
      <c r="S128" s="2">
        <v>7.1272000000000002</v>
      </c>
      <c r="T128" s="2">
        <v>14.4132</v>
      </c>
      <c r="U128" s="2"/>
      <c r="V128" s="2">
        <v>29.427299999999999</v>
      </c>
      <c r="W128" s="2">
        <v>10.144500000000001</v>
      </c>
    </row>
    <row r="129" spans="3:23">
      <c r="C129" s="2">
        <v>63.418999999999997</v>
      </c>
      <c r="D129" s="2">
        <v>108.146</v>
      </c>
      <c r="E129" s="2">
        <v>59.780500000000004</v>
      </c>
      <c r="F129" s="2">
        <v>38.407400000000003</v>
      </c>
      <c r="G129" s="2">
        <v>34.8889</v>
      </c>
      <c r="H129" s="2">
        <v>40.020200000000003</v>
      </c>
      <c r="I129" s="2">
        <v>35.309399999999997</v>
      </c>
      <c r="K129" s="2">
        <v>27.009</v>
      </c>
      <c r="L129" s="2">
        <v>16.094799999999999</v>
      </c>
      <c r="M129" s="2">
        <v>14.2857</v>
      </c>
      <c r="N129" s="2">
        <v>14.2613</v>
      </c>
      <c r="O129" s="2">
        <v>2.4426000000000001</v>
      </c>
      <c r="P129" s="2">
        <v>12.258599999999999</v>
      </c>
      <c r="Q129" s="2"/>
      <c r="R129" s="2">
        <v>8.5275999999999996</v>
      </c>
      <c r="S129" s="2">
        <v>10.423999999999999</v>
      </c>
      <c r="T129" s="2">
        <v>21.213999999999999</v>
      </c>
      <c r="U129" s="2"/>
      <c r="V129" s="2">
        <v>39.829700000000003</v>
      </c>
      <c r="W129" s="2">
        <v>17</v>
      </c>
    </row>
    <row r="130" spans="3:23">
      <c r="C130" s="2">
        <v>55.283999999999999</v>
      </c>
      <c r="D130" s="2">
        <v>94.68</v>
      </c>
      <c r="E130" s="2">
        <v>56.601300000000002</v>
      </c>
      <c r="F130" s="2">
        <v>39.080199999999998</v>
      </c>
      <c r="G130" s="2">
        <v>38.459600000000002</v>
      </c>
      <c r="H130" s="2">
        <v>40.373699999999999</v>
      </c>
      <c r="I130" s="2">
        <v>34.7194</v>
      </c>
      <c r="K130" s="2">
        <v>21.928799999999999</v>
      </c>
      <c r="L130" s="2">
        <v>18.877700000000001</v>
      </c>
      <c r="M130" s="2">
        <v>18.731000000000002</v>
      </c>
      <c r="N130" s="2">
        <v>12.333299999999999</v>
      </c>
      <c r="O130" s="2">
        <v>2.4300000000000002</v>
      </c>
      <c r="P130" s="2">
        <v>17.854099999999999</v>
      </c>
      <c r="Q130" s="2"/>
      <c r="R130" s="2">
        <v>9.8968000000000007</v>
      </c>
      <c r="S130" s="2">
        <v>10.7347</v>
      </c>
      <c r="T130" s="2">
        <v>14.256</v>
      </c>
      <c r="U130" s="2"/>
      <c r="V130" s="2">
        <v>52.900100000000002</v>
      </c>
      <c r="W130" s="2">
        <v>12.1351</v>
      </c>
    </row>
    <row r="131" spans="3:23">
      <c r="C131" s="2">
        <v>32.152999999999999</v>
      </c>
      <c r="D131" s="2">
        <v>82.313000000000002</v>
      </c>
      <c r="E131" s="2">
        <v>80.032600000000002</v>
      </c>
      <c r="F131" s="2">
        <v>39.592599999999997</v>
      </c>
      <c r="G131" s="2">
        <v>38.343400000000003</v>
      </c>
      <c r="H131" s="2">
        <v>40.555599999999998</v>
      </c>
      <c r="I131" s="2">
        <v>35.014400000000002</v>
      </c>
      <c r="K131" s="2">
        <v>17.878699999999998</v>
      </c>
      <c r="L131" s="2">
        <v>15.8454</v>
      </c>
      <c r="M131" s="2">
        <v>28.333300000000001</v>
      </c>
      <c r="N131" s="2"/>
      <c r="O131" s="2">
        <v>5.9660000000000002</v>
      </c>
      <c r="P131" s="2">
        <v>16.261900000000001</v>
      </c>
      <c r="Q131" s="2"/>
      <c r="R131" s="2">
        <v>14.008800000000001</v>
      </c>
      <c r="S131" s="2">
        <v>5.7895000000000003</v>
      </c>
      <c r="T131" s="2">
        <v>9.3526000000000007</v>
      </c>
      <c r="U131" s="2"/>
      <c r="V131" s="2">
        <v>49.475900000000003</v>
      </c>
      <c r="W131" s="2">
        <v>8.0564999999999998</v>
      </c>
    </row>
    <row r="132" spans="3:23">
      <c r="C132" s="2">
        <v>36.762</v>
      </c>
      <c r="D132" s="2">
        <v>80.316999999999993</v>
      </c>
      <c r="E132" s="2">
        <v>35.883099999999999</v>
      </c>
      <c r="F132" s="2">
        <v>40.253100000000003</v>
      </c>
      <c r="G132" s="2">
        <v>39.020200000000003</v>
      </c>
      <c r="H132" s="2">
        <v>40.757599999999996</v>
      </c>
      <c r="I132" s="2">
        <v>36</v>
      </c>
      <c r="K132" s="2">
        <v>20.870699999999999</v>
      </c>
      <c r="L132" s="2">
        <v>20.333300000000001</v>
      </c>
      <c r="M132" s="2"/>
      <c r="N132" s="2"/>
      <c r="O132" s="2">
        <v>17.990600000000001</v>
      </c>
      <c r="P132" s="2">
        <v>19.5075</v>
      </c>
      <c r="Q132" s="2"/>
      <c r="R132" s="2">
        <v>9.7627000000000006</v>
      </c>
      <c r="S132" s="2">
        <v>12.1571</v>
      </c>
      <c r="T132" s="2">
        <v>6.8369999999999997</v>
      </c>
      <c r="U132" s="2"/>
      <c r="V132" s="2">
        <v>38.311700000000002</v>
      </c>
      <c r="W132" s="2">
        <v>10.661099999999999</v>
      </c>
    </row>
    <row r="133" spans="3:23">
      <c r="C133" s="2">
        <v>34.697000000000003</v>
      </c>
      <c r="D133" s="2">
        <v>68</v>
      </c>
      <c r="E133" s="2">
        <v>35.814500000000002</v>
      </c>
      <c r="F133" s="2">
        <v>40.857999999999997</v>
      </c>
      <c r="G133" s="2">
        <v>40.742400000000004</v>
      </c>
      <c r="H133" s="2">
        <v>40.848500000000001</v>
      </c>
      <c r="I133" s="2">
        <v>35.968800000000002</v>
      </c>
      <c r="K133" s="2">
        <v>24.604299999999999</v>
      </c>
      <c r="L133" s="2"/>
      <c r="M133" s="2"/>
      <c r="N133" s="2"/>
      <c r="O133" s="2">
        <v>21.545200000000001</v>
      </c>
      <c r="P133" s="2">
        <v>20.0486</v>
      </c>
      <c r="Q133" s="2"/>
      <c r="R133" s="2">
        <v>9.1283999999999992</v>
      </c>
      <c r="S133" s="2">
        <v>8.6933000000000007</v>
      </c>
      <c r="T133" s="2">
        <v>8.3112999999999992</v>
      </c>
      <c r="U133" s="2"/>
      <c r="V133" s="2">
        <v>59.950499999999998</v>
      </c>
      <c r="W133" s="2">
        <v>8.4192</v>
      </c>
    </row>
    <row r="134" spans="3:23">
      <c r="C134" s="2">
        <v>56.051000000000002</v>
      </c>
      <c r="D134" s="2"/>
      <c r="E134" s="2">
        <v>43.919499999999999</v>
      </c>
      <c r="F134" s="2">
        <v>41.172800000000002</v>
      </c>
      <c r="G134" s="2">
        <v>43.848500000000001</v>
      </c>
      <c r="H134" s="2">
        <v>41.868699999999997</v>
      </c>
      <c r="I134" s="2">
        <v>34.728999999999999</v>
      </c>
      <c r="K134" s="2">
        <v>16.767099999999999</v>
      </c>
      <c r="L134" s="2"/>
      <c r="M134" s="2"/>
      <c r="N134" s="2"/>
      <c r="O134" s="2">
        <v>13.9008</v>
      </c>
      <c r="P134" s="2">
        <v>21.674700000000001</v>
      </c>
      <c r="Q134" s="2"/>
      <c r="R134" s="2">
        <v>14.2539</v>
      </c>
      <c r="S134" s="2">
        <v>5.4071999999999996</v>
      </c>
      <c r="T134" s="2">
        <v>15.490399999999999</v>
      </c>
      <c r="U134" s="2"/>
      <c r="V134" s="2">
        <v>86.050299999999993</v>
      </c>
      <c r="W134" s="2">
        <v>8.5292999999999992</v>
      </c>
    </row>
    <row r="135" spans="3:23">
      <c r="C135" s="2">
        <v>65.808999999999997</v>
      </c>
      <c r="D135" s="2"/>
      <c r="E135" s="2">
        <v>39.2592</v>
      </c>
      <c r="F135" s="2">
        <v>41.030900000000003</v>
      </c>
      <c r="G135" s="2">
        <v>41.267699999999998</v>
      </c>
      <c r="H135" s="2">
        <v>41.833300000000001</v>
      </c>
      <c r="I135" s="2">
        <v>33.714599999999997</v>
      </c>
      <c r="K135" s="2">
        <v>12.504200000000001</v>
      </c>
      <c r="L135" s="2"/>
      <c r="M135" s="2"/>
      <c r="N135" s="2"/>
      <c r="O135" s="2">
        <v>11.3805</v>
      </c>
      <c r="P135" s="2">
        <v>23.9161</v>
      </c>
      <c r="Q135" s="2"/>
      <c r="R135" s="2">
        <v>14.248799999999999</v>
      </c>
      <c r="S135" s="2">
        <v>6.4880000000000004</v>
      </c>
      <c r="T135" s="2">
        <v>18.8904</v>
      </c>
      <c r="U135" s="2"/>
      <c r="V135" s="2">
        <v>83.8142</v>
      </c>
      <c r="W135" s="2">
        <v>18.919899999999998</v>
      </c>
    </row>
    <row r="136" spans="3:23">
      <c r="C136" s="2">
        <v>78.415999999999997</v>
      </c>
      <c r="D136" s="2"/>
      <c r="E136" s="2">
        <v>37.532200000000003</v>
      </c>
      <c r="F136" s="2">
        <v>40.722200000000001</v>
      </c>
      <c r="G136" s="2">
        <v>42.0657</v>
      </c>
      <c r="H136" s="2">
        <v>43.171700000000001</v>
      </c>
      <c r="I136" s="2">
        <v>33.390900000000002</v>
      </c>
      <c r="K136" s="2">
        <v>11.912100000000001</v>
      </c>
      <c r="L136" s="2"/>
      <c r="M136" s="2"/>
      <c r="N136" s="2"/>
      <c r="O136" s="2">
        <v>9.6996000000000002</v>
      </c>
      <c r="P136" s="2">
        <v>28.1599</v>
      </c>
      <c r="Q136" s="2"/>
      <c r="R136" s="2">
        <v>15.017899999999999</v>
      </c>
      <c r="S136" s="2">
        <v>10.3871</v>
      </c>
      <c r="T136" s="2">
        <v>18.4039</v>
      </c>
      <c r="U136" s="2"/>
      <c r="V136" s="2">
        <v>67.007499999999993</v>
      </c>
      <c r="W136" s="2">
        <v>37.0901</v>
      </c>
    </row>
    <row r="137" spans="3:23">
      <c r="C137" s="2">
        <v>114.024</v>
      </c>
      <c r="D137" s="2"/>
      <c r="E137" s="2">
        <v>28.974900000000002</v>
      </c>
      <c r="F137" s="2">
        <v>40.746899999999997</v>
      </c>
      <c r="G137" s="2">
        <v>41.989899999999999</v>
      </c>
      <c r="H137" s="2">
        <v>43.4343</v>
      </c>
      <c r="I137" s="2">
        <v>32.868099999999998</v>
      </c>
      <c r="K137" s="2">
        <v>14.182700000000001</v>
      </c>
      <c r="L137" s="2"/>
      <c r="M137" s="2"/>
      <c r="N137" s="2"/>
      <c r="O137" s="2">
        <v>15.835900000000001</v>
      </c>
      <c r="P137" s="2">
        <v>24.900300000000001</v>
      </c>
      <c r="Q137" s="2"/>
      <c r="R137" s="2">
        <v>12.5703</v>
      </c>
      <c r="S137" s="2">
        <v>16.389500000000002</v>
      </c>
      <c r="T137" s="2">
        <v>15.666700000000001</v>
      </c>
      <c r="U137" s="2"/>
      <c r="V137" s="2">
        <v>53.384999999999998</v>
      </c>
      <c r="W137" s="2">
        <v>31.662500000000001</v>
      </c>
    </row>
    <row r="138" spans="3:23">
      <c r="C138" s="2">
        <v>116.29</v>
      </c>
      <c r="D138" s="2"/>
      <c r="E138" s="2">
        <v>33.229999999999997</v>
      </c>
      <c r="F138" s="2">
        <v>41.061700000000002</v>
      </c>
      <c r="G138" s="2">
        <v>43.616199999999999</v>
      </c>
      <c r="H138" s="2">
        <v>43.843400000000003</v>
      </c>
      <c r="I138" s="2">
        <v>32.6571</v>
      </c>
      <c r="K138" s="2">
        <v>14.1501</v>
      </c>
      <c r="L138" s="2"/>
      <c r="M138" s="2"/>
      <c r="N138" s="2"/>
      <c r="O138" s="2">
        <v>19.870799999999999</v>
      </c>
      <c r="P138" s="2">
        <v>21.566800000000001</v>
      </c>
      <c r="Q138" s="2"/>
      <c r="R138" s="2">
        <v>7.2914000000000003</v>
      </c>
      <c r="S138" s="2">
        <v>14.1112</v>
      </c>
      <c r="T138" s="2"/>
      <c r="U138" s="2"/>
      <c r="V138" s="2">
        <v>49.979300000000002</v>
      </c>
      <c r="W138" s="2">
        <v>16.9834</v>
      </c>
    </row>
    <row r="139" spans="3:23">
      <c r="C139" s="2">
        <v>98.893000000000001</v>
      </c>
      <c r="D139" s="2"/>
      <c r="E139" s="2">
        <v>32.084499999999998</v>
      </c>
      <c r="F139" s="2">
        <v>40.845700000000001</v>
      </c>
      <c r="G139" s="2">
        <v>42.040399999999998</v>
      </c>
      <c r="H139" s="2">
        <v>44.368699999999997</v>
      </c>
      <c r="I139" s="2">
        <v>32.767400000000002</v>
      </c>
      <c r="K139" s="2">
        <v>10.6477</v>
      </c>
      <c r="L139" s="2"/>
      <c r="M139" s="2"/>
      <c r="N139" s="2"/>
      <c r="O139" s="2">
        <v>18.108799999999999</v>
      </c>
      <c r="P139" s="2">
        <v>25</v>
      </c>
      <c r="Q139" s="2"/>
      <c r="R139" s="2">
        <v>13.2974</v>
      </c>
      <c r="S139" s="2">
        <v>12.7682</v>
      </c>
      <c r="T139" s="2"/>
      <c r="U139" s="2"/>
      <c r="V139" s="2">
        <v>40.899299999999997</v>
      </c>
      <c r="W139" s="2">
        <v>18.746400000000001</v>
      </c>
    </row>
    <row r="140" spans="3:23">
      <c r="C140" s="2">
        <v>101.765</v>
      </c>
      <c r="D140" s="2"/>
      <c r="E140" s="2">
        <v>46.777200000000001</v>
      </c>
      <c r="F140" s="2">
        <v>40.067900000000002</v>
      </c>
      <c r="G140" s="2">
        <v>43.585900000000002</v>
      </c>
      <c r="H140" s="2">
        <v>43.782800000000002</v>
      </c>
      <c r="I140" s="2">
        <v>33.069499999999998</v>
      </c>
      <c r="K140" s="2">
        <v>7.2586000000000004</v>
      </c>
      <c r="L140" s="2"/>
      <c r="M140" s="2"/>
      <c r="N140" s="2"/>
      <c r="O140" s="2">
        <v>18.235399999999998</v>
      </c>
      <c r="P140" s="2"/>
      <c r="Q140" s="2"/>
      <c r="R140" s="2">
        <v>23.7164</v>
      </c>
      <c r="S140" s="2">
        <v>13.758699999999999</v>
      </c>
      <c r="T140" s="2"/>
      <c r="U140" s="2"/>
      <c r="V140" s="2">
        <v>28.008299999999998</v>
      </c>
      <c r="W140" s="2">
        <v>28.678599999999999</v>
      </c>
    </row>
    <row r="141" spans="3:23">
      <c r="C141" s="2">
        <v>107.86199999999999</v>
      </c>
      <c r="D141" s="2"/>
      <c r="E141" s="2">
        <v>44.926600000000001</v>
      </c>
      <c r="F141" s="2">
        <v>39.679000000000002</v>
      </c>
      <c r="G141" s="2">
        <v>44.2879</v>
      </c>
      <c r="H141" s="2">
        <v>44.3232</v>
      </c>
      <c r="I141" s="2">
        <v>33.318899999999999</v>
      </c>
      <c r="K141" s="2">
        <v>7.7596999999999996</v>
      </c>
      <c r="L141" s="2"/>
      <c r="M141" s="2"/>
      <c r="N141" s="2"/>
      <c r="O141" s="2">
        <v>14.1021</v>
      </c>
      <c r="P141" s="2"/>
      <c r="Q141" s="2"/>
      <c r="R141" s="2">
        <v>18.7987</v>
      </c>
      <c r="S141" s="2">
        <v>15.606400000000001</v>
      </c>
      <c r="T141" s="2"/>
      <c r="U141" s="2"/>
      <c r="V141" s="2">
        <v>31.861699999999999</v>
      </c>
      <c r="W141" s="2">
        <v>31.088799999999999</v>
      </c>
    </row>
    <row r="142" spans="3:23">
      <c r="C142" s="2">
        <v>111.611</v>
      </c>
      <c r="D142" s="2"/>
      <c r="E142" s="2">
        <v>50.901400000000002</v>
      </c>
      <c r="F142" s="2">
        <v>39.364199999999997</v>
      </c>
      <c r="G142" s="2">
        <v>40.828299999999999</v>
      </c>
      <c r="H142" s="2">
        <v>43.8232</v>
      </c>
      <c r="I142" s="2">
        <v>34.678699999999999</v>
      </c>
      <c r="K142" s="2">
        <v>11.2668</v>
      </c>
      <c r="L142" s="2"/>
      <c r="M142" s="2"/>
      <c r="N142" s="2"/>
      <c r="O142" s="2">
        <v>9.2508999999999997</v>
      </c>
      <c r="P142" s="2"/>
      <c r="Q142" s="2"/>
      <c r="R142" s="2">
        <v>15.194800000000001</v>
      </c>
      <c r="S142" s="2">
        <v>19.564599999999999</v>
      </c>
      <c r="T142" s="2"/>
      <c r="U142" s="2"/>
      <c r="V142" s="2">
        <v>25.252099999999999</v>
      </c>
      <c r="W142" s="2">
        <v>33.038800000000002</v>
      </c>
    </row>
    <row r="143" spans="3:23">
      <c r="C143" s="2">
        <v>114.376</v>
      </c>
      <c r="D143" s="2"/>
      <c r="E143" s="2">
        <v>68.612899999999996</v>
      </c>
      <c r="F143" s="2">
        <v>38.907400000000003</v>
      </c>
      <c r="G143" s="2">
        <v>41.060600000000001</v>
      </c>
      <c r="H143" s="2">
        <v>43.681800000000003</v>
      </c>
      <c r="I143" s="2">
        <v>34.716999999999999</v>
      </c>
      <c r="K143" s="2">
        <v>24.063099999999999</v>
      </c>
      <c r="L143" s="2"/>
      <c r="M143" s="2"/>
      <c r="N143" s="2"/>
      <c r="O143" s="2">
        <v>12.9076</v>
      </c>
      <c r="P143" s="2"/>
      <c r="Q143" s="2"/>
      <c r="R143" s="2">
        <v>9</v>
      </c>
      <c r="S143" s="2">
        <v>17.9331</v>
      </c>
      <c r="T143" s="2"/>
      <c r="U143" s="2"/>
      <c r="V143" s="2">
        <v>29.1585</v>
      </c>
      <c r="W143" s="2">
        <v>30.177199999999999</v>
      </c>
    </row>
    <row r="144" spans="3:23">
      <c r="C144" s="2">
        <v>100.514</v>
      </c>
      <c r="D144" s="2"/>
      <c r="E144" s="2">
        <v>79.647300000000001</v>
      </c>
      <c r="F144" s="2">
        <v>38.567900000000002</v>
      </c>
      <c r="G144" s="2">
        <v>41.186900000000001</v>
      </c>
      <c r="H144" s="2">
        <v>42.802999999999997</v>
      </c>
      <c r="I144" s="2">
        <v>34.858499999999999</v>
      </c>
      <c r="K144" s="2">
        <v>29</v>
      </c>
      <c r="L144" s="2"/>
      <c r="M144" s="2"/>
      <c r="N144" s="2"/>
      <c r="O144" s="2">
        <v>24.939800000000002</v>
      </c>
      <c r="P144" s="2"/>
      <c r="Q144" s="2"/>
      <c r="R144" s="2"/>
      <c r="S144" s="2">
        <v>16.940799999999999</v>
      </c>
      <c r="T144" s="2"/>
      <c r="U144" s="2"/>
      <c r="V144" s="2">
        <v>41.0777</v>
      </c>
      <c r="W144" s="2">
        <v>24.563800000000001</v>
      </c>
    </row>
    <row r="145" spans="3:23">
      <c r="C145" s="2">
        <v>83.364000000000004</v>
      </c>
      <c r="D145" s="2"/>
      <c r="E145" s="2">
        <v>68.134399999999999</v>
      </c>
      <c r="F145" s="2">
        <v>38.975299999999997</v>
      </c>
      <c r="G145" s="2">
        <v>40.121200000000002</v>
      </c>
      <c r="H145" s="2">
        <v>42.651499999999999</v>
      </c>
      <c r="I145" s="2">
        <v>34.338099999999997</v>
      </c>
      <c r="K145" s="2"/>
      <c r="L145" s="2"/>
      <c r="M145" s="2"/>
      <c r="N145" s="2"/>
      <c r="O145" s="2">
        <v>28.365400000000001</v>
      </c>
      <c r="P145" s="2"/>
      <c r="Q145" s="2"/>
      <c r="R145" s="2"/>
      <c r="S145" s="2">
        <v>18.267600000000002</v>
      </c>
      <c r="T145" s="2"/>
      <c r="U145" s="2"/>
      <c r="V145" s="2">
        <v>37.3932</v>
      </c>
      <c r="W145" s="2">
        <v>21.779199999999999</v>
      </c>
    </row>
    <row r="146" spans="3:23">
      <c r="C146" s="2">
        <v>63.238999999999997</v>
      </c>
      <c r="D146" s="2"/>
      <c r="E146" s="2">
        <v>85.087400000000002</v>
      </c>
      <c r="F146" s="2">
        <v>39.2654</v>
      </c>
      <c r="G146" s="2">
        <v>38.777799999999999</v>
      </c>
      <c r="H146" s="2">
        <v>41.651499999999999</v>
      </c>
      <c r="I146" s="2">
        <v>33.350099999999998</v>
      </c>
      <c r="K146" s="2"/>
      <c r="L146" s="2"/>
      <c r="M146" s="2"/>
      <c r="N146" s="2"/>
      <c r="O146" s="2">
        <v>13.7501</v>
      </c>
      <c r="P146" s="2"/>
      <c r="Q146" s="2"/>
      <c r="R146" s="2"/>
      <c r="S146" s="2">
        <v>20.3828</v>
      </c>
      <c r="T146" s="2"/>
      <c r="U146" s="2"/>
      <c r="V146" s="2">
        <v>28.041599999999999</v>
      </c>
      <c r="W146" s="2">
        <v>17.485800000000001</v>
      </c>
    </row>
    <row r="147" spans="3:23">
      <c r="C147" s="2">
        <v>52.470999999999997</v>
      </c>
      <c r="D147" s="2"/>
      <c r="E147" s="2">
        <v>79.206400000000002</v>
      </c>
      <c r="F147" s="2">
        <v>38.913600000000002</v>
      </c>
      <c r="G147" s="2">
        <v>38.853499999999997</v>
      </c>
      <c r="H147" s="2">
        <v>41.035400000000003</v>
      </c>
      <c r="I147" s="2">
        <v>32.834499999999998</v>
      </c>
      <c r="K147" s="2"/>
      <c r="L147" s="2"/>
      <c r="M147" s="2"/>
      <c r="N147" s="2"/>
      <c r="O147" s="2">
        <v>11.8828</v>
      </c>
      <c r="P147" s="2"/>
      <c r="Q147" s="2"/>
      <c r="R147" s="2"/>
      <c r="S147" s="2">
        <v>20</v>
      </c>
      <c r="T147" s="2"/>
      <c r="U147" s="2"/>
      <c r="V147" s="2">
        <v>34.511699999999998</v>
      </c>
      <c r="W147" s="2">
        <v>27.227399999999999</v>
      </c>
    </row>
    <row r="148" spans="3:23">
      <c r="C148" s="2">
        <v>53.683</v>
      </c>
      <c r="D148" s="2"/>
      <c r="E148" s="2">
        <v>78.609800000000007</v>
      </c>
      <c r="F148" s="2">
        <v>38.395099999999999</v>
      </c>
      <c r="G148" s="2">
        <v>39.686900000000001</v>
      </c>
      <c r="H148" s="2">
        <v>39.8384</v>
      </c>
      <c r="I148" s="2">
        <v>31.9544</v>
      </c>
      <c r="K148" s="2"/>
      <c r="L148" s="2"/>
      <c r="M148" s="2"/>
      <c r="N148" s="2"/>
      <c r="O148" s="2">
        <v>16.185700000000001</v>
      </c>
      <c r="P148" s="2"/>
      <c r="Q148" s="2"/>
      <c r="R148" s="2"/>
      <c r="S148" s="2"/>
      <c r="T148" s="2"/>
      <c r="U148" s="2"/>
      <c r="V148" s="2">
        <v>44.250900000000001</v>
      </c>
      <c r="W148" s="2">
        <v>40.997199999999999</v>
      </c>
    </row>
    <row r="149" spans="3:23">
      <c r="C149" s="2">
        <v>48.658999999999999</v>
      </c>
      <c r="D149" s="2"/>
      <c r="E149" s="2">
        <v>91.522800000000004</v>
      </c>
      <c r="F149" s="2">
        <v>37.098799999999997</v>
      </c>
      <c r="G149" s="2">
        <v>38.540399999999998</v>
      </c>
      <c r="H149" s="2">
        <v>39.2121</v>
      </c>
      <c r="I149" s="2">
        <v>31.633099999999999</v>
      </c>
      <c r="K149" s="2"/>
      <c r="L149" s="2"/>
      <c r="M149" s="2"/>
      <c r="N149" s="2"/>
      <c r="O149" s="2">
        <v>21.008700000000001</v>
      </c>
      <c r="P149" s="2"/>
      <c r="Q149" s="2"/>
      <c r="R149" s="2"/>
      <c r="S149" s="2"/>
      <c r="T149" s="2"/>
      <c r="U149" s="2"/>
      <c r="V149" s="2">
        <v>51.444400000000002</v>
      </c>
      <c r="W149" s="2">
        <v>43.2928</v>
      </c>
    </row>
    <row r="150" spans="3:23">
      <c r="C150" s="2">
        <v>39.405000000000001</v>
      </c>
      <c r="D150" s="2"/>
      <c r="E150" s="2">
        <v>99.666700000000006</v>
      </c>
      <c r="F150" s="2">
        <v>35.6173</v>
      </c>
      <c r="G150" s="2">
        <v>36.2727</v>
      </c>
      <c r="H150" s="2">
        <v>38.419199999999996</v>
      </c>
      <c r="I150" s="2">
        <v>30.892099999999999</v>
      </c>
      <c r="K150" s="2"/>
      <c r="L150" s="2"/>
      <c r="M150" s="2"/>
      <c r="N150" s="2"/>
      <c r="O150" s="2">
        <v>20.333300000000001</v>
      </c>
      <c r="P150" s="2"/>
      <c r="Q150" s="2"/>
      <c r="R150" s="2"/>
      <c r="S150" s="2"/>
      <c r="T150" s="2"/>
      <c r="U150" s="2"/>
      <c r="V150" s="2">
        <v>54.182499999999997</v>
      </c>
      <c r="W150" s="2">
        <v>30.415400000000002</v>
      </c>
    </row>
    <row r="151" spans="3:23">
      <c r="C151" s="2">
        <v>33.704000000000001</v>
      </c>
      <c r="D151" s="2"/>
      <c r="E151" s="2"/>
      <c r="F151" s="2">
        <v>34.179000000000002</v>
      </c>
      <c r="G151" s="2">
        <v>35.762599999999999</v>
      </c>
      <c r="H151" s="2">
        <v>38.232300000000002</v>
      </c>
      <c r="I151" s="2">
        <v>30.525200000000002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40.761400000000002</v>
      </c>
      <c r="W151" s="2">
        <v>26.057200000000002</v>
      </c>
    </row>
    <row r="152" spans="3:23">
      <c r="C152" s="2">
        <v>44.451999999999998</v>
      </c>
      <c r="D152" s="2"/>
      <c r="E152" s="2"/>
      <c r="F152" s="2">
        <v>33.246899999999997</v>
      </c>
      <c r="G152" s="2">
        <v>33</v>
      </c>
      <c r="H152" s="2">
        <v>38.045499999999997</v>
      </c>
      <c r="I152" s="2">
        <v>30.1511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48.258800000000001</v>
      </c>
      <c r="W152" s="2">
        <v>31.587900000000001</v>
      </c>
    </row>
    <row r="153" spans="3:23">
      <c r="C153" s="2">
        <v>51.323999999999998</v>
      </c>
      <c r="D153" s="2"/>
      <c r="E153" s="2"/>
      <c r="F153" s="2">
        <v>32.290100000000002</v>
      </c>
      <c r="G153" s="2">
        <v>33.444400000000002</v>
      </c>
      <c r="H153" s="2">
        <v>38.2273</v>
      </c>
      <c r="I153" s="2">
        <v>29.093499999999999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62.755800000000001</v>
      </c>
      <c r="W153" s="2">
        <v>35.058300000000003</v>
      </c>
    </row>
    <row r="154" spans="3:23">
      <c r="C154" s="2">
        <v>34.536000000000001</v>
      </c>
      <c r="D154" s="2"/>
      <c r="E154" s="2"/>
      <c r="F154" s="2">
        <v>30.555599999999998</v>
      </c>
      <c r="G154" s="2">
        <v>32.919199999999996</v>
      </c>
      <c r="H154" s="2">
        <v>37.328299999999999</v>
      </c>
      <c r="I154" s="2">
        <v>28.856100000000001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65.714200000000005</v>
      </c>
      <c r="W154" s="2">
        <v>30.052</v>
      </c>
    </row>
    <row r="155" spans="3:23">
      <c r="C155" s="2">
        <v>35.902999999999999</v>
      </c>
      <c r="D155" s="2"/>
      <c r="E155" s="2"/>
      <c r="F155" s="2">
        <v>28.536999999999999</v>
      </c>
      <c r="G155" s="2">
        <v>31.414100000000001</v>
      </c>
      <c r="H155" s="2">
        <v>36.994900000000001</v>
      </c>
      <c r="I155" s="2">
        <v>28.302199999999999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65.085400000000007</v>
      </c>
      <c r="W155" s="2">
        <v>19.813700000000001</v>
      </c>
    </row>
    <row r="156" spans="3:23">
      <c r="C156" s="2">
        <v>38.814</v>
      </c>
      <c r="D156" s="2"/>
      <c r="E156" s="2"/>
      <c r="F156" s="2">
        <v>25.8889</v>
      </c>
      <c r="G156" s="2">
        <v>27.247499999999999</v>
      </c>
      <c r="H156" s="2">
        <v>36.641399999999997</v>
      </c>
      <c r="I156" s="2">
        <v>27.700199999999999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51.662700000000001</v>
      </c>
      <c r="W156" s="2">
        <v>12.508699999999999</v>
      </c>
    </row>
    <row r="157" spans="3:23">
      <c r="C157" s="2">
        <v>31.86</v>
      </c>
      <c r="D157" s="2"/>
      <c r="E157" s="2"/>
      <c r="F157" s="2"/>
      <c r="G157" s="2">
        <v>28.585899999999999</v>
      </c>
      <c r="H157" s="2">
        <v>36.510100000000001</v>
      </c>
      <c r="I157" s="2">
        <v>26.6235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38.44</v>
      </c>
      <c r="W157" s="2">
        <v>11.3718</v>
      </c>
    </row>
    <row r="158" spans="3:23">
      <c r="C158" s="2">
        <v>45.323</v>
      </c>
      <c r="D158" s="2"/>
      <c r="E158" s="2"/>
      <c r="F158" s="2"/>
      <c r="G158" s="2">
        <v>27.439399999999999</v>
      </c>
      <c r="H158" s="2">
        <v>36.136400000000002</v>
      </c>
      <c r="I158" s="2">
        <v>26.165500000000002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29.584</v>
      </c>
      <c r="W158" s="2">
        <v>10.518000000000001</v>
      </c>
    </row>
    <row r="159" spans="3:23">
      <c r="C159" s="2">
        <v>56.197000000000003</v>
      </c>
      <c r="D159" s="2"/>
      <c r="E159" s="2"/>
      <c r="F159" s="2"/>
      <c r="G159" s="2"/>
      <c r="H159" s="2">
        <v>36.2121</v>
      </c>
      <c r="I159" s="2">
        <v>25.9329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12.958299999999999</v>
      </c>
      <c r="W159" s="2">
        <v>8.4244000000000003</v>
      </c>
    </row>
    <row r="160" spans="3:23">
      <c r="C160" s="2">
        <v>55.381999999999998</v>
      </c>
      <c r="D160" s="2"/>
      <c r="E160" s="2"/>
      <c r="F160" s="2"/>
      <c r="G160" s="2"/>
      <c r="H160" s="2">
        <v>36.131300000000003</v>
      </c>
      <c r="I160" s="2">
        <v>26.7866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14.291700000000001</v>
      </c>
      <c r="W160" s="2">
        <v>8.8332999999999995</v>
      </c>
    </row>
    <row r="161" spans="3:23">
      <c r="C161" s="2">
        <v>48.859000000000002</v>
      </c>
      <c r="D161" s="2"/>
      <c r="E161" s="2"/>
      <c r="F161" s="2"/>
      <c r="G161" s="2"/>
      <c r="H161" s="2">
        <v>35.060600000000001</v>
      </c>
      <c r="I161" s="2">
        <v>26.6235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22.273700000000002</v>
      </c>
      <c r="W161" s="2">
        <v>21.072500000000002</v>
      </c>
    </row>
    <row r="162" spans="3:23">
      <c r="C162" s="2">
        <v>57.008000000000003</v>
      </c>
      <c r="D162" s="2"/>
      <c r="E162" s="2"/>
      <c r="F162" s="2"/>
      <c r="G162" s="2"/>
      <c r="H162" s="2">
        <v>34.686900000000001</v>
      </c>
      <c r="I162" s="2">
        <v>26.796199999999999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30.2271</v>
      </c>
      <c r="W162" s="2">
        <v>40.2194</v>
      </c>
    </row>
    <row r="163" spans="3:23">
      <c r="C163" s="2">
        <v>67.400000000000006</v>
      </c>
      <c r="D163" s="2"/>
      <c r="E163" s="2"/>
      <c r="F163" s="2"/>
      <c r="G163" s="2"/>
      <c r="H163" s="2">
        <v>34.197000000000003</v>
      </c>
      <c r="I163" s="2">
        <v>27.5228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29.2117</v>
      </c>
      <c r="W163" s="2">
        <v>54.378999999999998</v>
      </c>
    </row>
    <row r="164" spans="3:23">
      <c r="C164" s="2"/>
      <c r="D164" s="2"/>
      <c r="E164" s="2"/>
      <c r="F164" s="2"/>
      <c r="G164" s="2"/>
      <c r="H164" s="2">
        <v>33.792900000000003</v>
      </c>
      <c r="I164" s="2">
        <v>28.208600000000001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22.466799999999999</v>
      </c>
      <c r="W164" s="2">
        <v>44.537999999999997</v>
      </c>
    </row>
    <row r="165" spans="3:23">
      <c r="C165" s="2"/>
      <c r="D165" s="2"/>
      <c r="E165" s="2"/>
      <c r="F165" s="2"/>
      <c r="G165" s="2"/>
      <c r="H165" s="2">
        <v>33.555599999999998</v>
      </c>
      <c r="I165" s="2">
        <v>29.448399999999999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21.621700000000001</v>
      </c>
      <c r="W165" s="2">
        <v>37.535600000000002</v>
      </c>
    </row>
    <row r="166" spans="3:23">
      <c r="C166" s="2"/>
      <c r="D166" s="2"/>
      <c r="E166" s="2"/>
      <c r="F166" s="2"/>
      <c r="G166" s="2"/>
      <c r="H166" s="2">
        <v>33.454500000000003</v>
      </c>
      <c r="I166" s="2">
        <v>31.0168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28.7424</v>
      </c>
      <c r="W166" s="2">
        <v>41.020200000000003</v>
      </c>
    </row>
    <row r="167" spans="3:23">
      <c r="C167" s="2"/>
      <c r="D167" s="2"/>
      <c r="E167" s="2"/>
      <c r="F167" s="2"/>
      <c r="G167" s="2"/>
      <c r="H167" s="2">
        <v>33.595999999999997</v>
      </c>
      <c r="I167" s="2">
        <v>32.350099999999998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27.605799999999999</v>
      </c>
      <c r="W167" s="2">
        <v>69.977099999999993</v>
      </c>
    </row>
    <row r="168" spans="3:23">
      <c r="C168" s="2"/>
      <c r="D168" s="2"/>
      <c r="E168" s="2"/>
      <c r="F168" s="2"/>
      <c r="G168" s="2"/>
      <c r="H168" s="2">
        <v>33.3889</v>
      </c>
      <c r="I168" s="2">
        <v>32.827300000000001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15.7029</v>
      </c>
      <c r="W168" s="2">
        <v>72.539500000000004</v>
      </c>
    </row>
    <row r="169" spans="3:23">
      <c r="C169" s="2"/>
      <c r="D169" s="2"/>
      <c r="E169" s="2"/>
      <c r="F169" s="2"/>
      <c r="G169" s="2"/>
      <c r="H169" s="2">
        <v>33.6111</v>
      </c>
      <c r="I169" s="2">
        <v>34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16.8002</v>
      </c>
      <c r="W169" s="2">
        <v>65.956599999999995</v>
      </c>
    </row>
    <row r="170" spans="3:23">
      <c r="C170" s="2"/>
      <c r="D170" s="2"/>
      <c r="E170" s="2"/>
      <c r="F170" s="2"/>
      <c r="G170" s="2"/>
      <c r="H170" s="2">
        <v>33.767699999999998</v>
      </c>
      <c r="I170" s="2">
        <v>34.357300000000002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20.763999999999999</v>
      </c>
      <c r="W170" s="2">
        <v>59.636499999999998</v>
      </c>
    </row>
    <row r="171" spans="3:23">
      <c r="C171" s="2"/>
      <c r="D171" s="2"/>
      <c r="E171" s="2"/>
      <c r="F171" s="2"/>
      <c r="G171" s="2"/>
      <c r="H171" s="2">
        <v>33.681800000000003</v>
      </c>
      <c r="I171" s="2">
        <v>34.661900000000003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17.4419</v>
      </c>
      <c r="W171" s="2">
        <v>36.058500000000002</v>
      </c>
    </row>
    <row r="172" spans="3:23">
      <c r="C172" s="2"/>
      <c r="D172" s="2"/>
      <c r="E172" s="2"/>
      <c r="F172" s="2"/>
      <c r="G172" s="2"/>
      <c r="H172" s="2">
        <v>33.282800000000002</v>
      </c>
      <c r="I172" s="2">
        <v>34.210999999999999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13.5906</v>
      </c>
      <c r="W172" s="2">
        <v>34.157499999999999</v>
      </c>
    </row>
    <row r="173" spans="3:23">
      <c r="C173" s="2"/>
      <c r="D173" s="2"/>
      <c r="E173" s="2"/>
      <c r="F173" s="2"/>
      <c r="G173" s="2"/>
      <c r="H173" s="2">
        <v>33.156599999999997</v>
      </c>
      <c r="I173" s="2">
        <v>34.338099999999997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v>17.432200000000002</v>
      </c>
      <c r="W173" s="2">
        <v>39.161999999999999</v>
      </c>
    </row>
    <row r="174" spans="3:23">
      <c r="C174" s="2"/>
      <c r="D174" s="2"/>
      <c r="E174" s="2"/>
      <c r="F174" s="2"/>
      <c r="G174" s="2"/>
      <c r="H174" s="2">
        <v>32.419199999999996</v>
      </c>
      <c r="I174" s="2">
        <v>34.633099999999999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v>17.966200000000001</v>
      </c>
      <c r="W174" s="2">
        <v>36.136899999999997</v>
      </c>
    </row>
    <row r="175" spans="3:23">
      <c r="C175" s="2"/>
      <c r="D175" s="2"/>
      <c r="E175" s="2"/>
      <c r="F175" s="2"/>
      <c r="G175" s="2"/>
      <c r="H175" s="2">
        <v>33.2273</v>
      </c>
      <c r="I175" s="2">
        <v>34.4604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v>23.092400000000001</v>
      </c>
      <c r="W175" s="2">
        <v>44.627699999999997</v>
      </c>
    </row>
    <row r="176" spans="3:23">
      <c r="C176" s="2"/>
      <c r="D176" s="2"/>
      <c r="E176" s="2"/>
      <c r="F176" s="2"/>
      <c r="G176" s="2"/>
      <c r="H176" s="2">
        <v>32.277799999999999</v>
      </c>
      <c r="I176" s="2">
        <v>33.839300000000001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v>32.236499999999999</v>
      </c>
      <c r="W176" s="2">
        <v>48.9818</v>
      </c>
    </row>
    <row r="177" spans="3:23">
      <c r="C177" s="2"/>
      <c r="D177" s="2"/>
      <c r="E177" s="2"/>
      <c r="F177" s="2"/>
      <c r="G177" s="2"/>
      <c r="H177" s="2">
        <v>32.989899999999999</v>
      </c>
      <c r="I177" s="2">
        <v>33.510800000000003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v>25.1267</v>
      </c>
      <c r="W177" s="2">
        <v>48.496699999999997</v>
      </c>
    </row>
    <row r="178" spans="3:23">
      <c r="C178" s="2"/>
      <c r="D178" s="2"/>
      <c r="E178" s="2"/>
      <c r="F178" s="2"/>
      <c r="G178" s="2"/>
      <c r="H178" s="2">
        <v>32.722200000000001</v>
      </c>
      <c r="I178" s="2">
        <v>32.628300000000003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12</v>
      </c>
      <c r="W178" s="2">
        <v>57.473500000000001</v>
      </c>
    </row>
    <row r="179" spans="3:23">
      <c r="C179" s="2"/>
      <c r="D179" s="2"/>
      <c r="E179" s="2"/>
      <c r="F179" s="2"/>
      <c r="G179" s="2"/>
      <c r="H179" s="2">
        <v>34.070700000000002</v>
      </c>
      <c r="I179" s="2">
        <v>32.959200000000003</v>
      </c>
    </row>
    <row r="180" spans="3:23">
      <c r="C180" s="2"/>
      <c r="D180" s="2"/>
      <c r="E180" s="2"/>
      <c r="F180" s="2"/>
      <c r="G180" s="2"/>
      <c r="H180" s="2">
        <v>33.858600000000003</v>
      </c>
      <c r="I180" s="2">
        <v>32.585099999999997</v>
      </c>
    </row>
    <row r="181" spans="3:23">
      <c r="C181" s="2"/>
      <c r="D181" s="2"/>
      <c r="E181" s="2"/>
      <c r="F181" s="2"/>
      <c r="G181" s="2"/>
      <c r="H181" s="2">
        <v>33.7727</v>
      </c>
      <c r="I181" s="2">
        <v>31.733799999999999</v>
      </c>
    </row>
    <row r="182" spans="3:23">
      <c r="C182" s="2"/>
      <c r="D182" s="2"/>
      <c r="E182" s="2"/>
      <c r="F182" s="2"/>
      <c r="G182" s="2"/>
      <c r="H182" s="2">
        <v>33.722200000000001</v>
      </c>
      <c r="I182" s="2">
        <v>30.9161</v>
      </c>
    </row>
    <row r="183" spans="3:23">
      <c r="C183" s="2"/>
      <c r="D183" s="2"/>
      <c r="E183" s="2"/>
      <c r="F183" s="2"/>
      <c r="G183" s="2"/>
      <c r="H183" s="2">
        <v>33.186900000000001</v>
      </c>
      <c r="I183" s="2">
        <v>30.53</v>
      </c>
    </row>
    <row r="184" spans="3:23">
      <c r="C184" s="2"/>
      <c r="D184" s="2"/>
      <c r="E184" s="2"/>
      <c r="F184" s="2"/>
      <c r="G184" s="2"/>
      <c r="H184" s="2">
        <v>32.777799999999999</v>
      </c>
      <c r="I184" s="2">
        <v>30.647500000000001</v>
      </c>
    </row>
    <row r="185" spans="3:23">
      <c r="C185" s="2"/>
      <c r="D185" s="2"/>
      <c r="E185" s="2"/>
      <c r="F185" s="2"/>
      <c r="G185" s="2"/>
      <c r="H185" s="2">
        <v>32.4495</v>
      </c>
      <c r="I185" s="2">
        <v>30.6906</v>
      </c>
    </row>
    <row r="186" spans="3:23">
      <c r="C186" s="2"/>
      <c r="D186" s="2"/>
      <c r="E186" s="2"/>
      <c r="F186" s="2"/>
      <c r="G186" s="2"/>
      <c r="H186" s="2">
        <v>32.055599999999998</v>
      </c>
      <c r="I186" s="2">
        <v>31.259</v>
      </c>
    </row>
    <row r="187" spans="3:23">
      <c r="C187" s="2"/>
      <c r="D187" s="2"/>
      <c r="E187" s="2"/>
      <c r="F187" s="2"/>
      <c r="G187" s="2"/>
      <c r="H187" s="2">
        <v>31.696999999999999</v>
      </c>
      <c r="I187" s="2">
        <v>31.287800000000001</v>
      </c>
    </row>
    <row r="188" spans="3:23">
      <c r="C188" s="2"/>
      <c r="D188" s="2"/>
      <c r="E188" s="2"/>
      <c r="F188" s="2"/>
      <c r="G188" s="2"/>
      <c r="H188" s="2">
        <v>31.5303</v>
      </c>
      <c r="I188" s="2">
        <v>31.167899999999999</v>
      </c>
    </row>
    <row r="189" spans="3:23">
      <c r="C189" s="2"/>
      <c r="D189" s="2"/>
      <c r="E189" s="2"/>
      <c r="F189" s="2"/>
      <c r="G189" s="2"/>
      <c r="H189" s="2">
        <v>31.3535</v>
      </c>
      <c r="I189" s="2">
        <v>32.177500000000002</v>
      </c>
    </row>
    <row r="190" spans="3:23">
      <c r="C190" s="2"/>
      <c r="D190" s="2"/>
      <c r="E190" s="2"/>
      <c r="F190" s="2"/>
      <c r="G190" s="2"/>
      <c r="H190" s="2">
        <v>31.626300000000001</v>
      </c>
      <c r="I190" s="2">
        <v>32.261400000000002</v>
      </c>
    </row>
    <row r="191" spans="3:23">
      <c r="C191" s="2"/>
      <c r="D191" s="2"/>
      <c r="E191" s="2"/>
      <c r="F191" s="2"/>
      <c r="G191" s="2"/>
      <c r="H191" s="2">
        <v>31.863600000000002</v>
      </c>
      <c r="I191" s="2">
        <v>33.4724</v>
      </c>
    </row>
    <row r="192" spans="3:23">
      <c r="C192" s="2"/>
      <c r="D192" s="2"/>
      <c r="E192" s="2"/>
      <c r="F192" s="2"/>
      <c r="G192" s="2"/>
      <c r="H192" s="2">
        <v>32.025300000000001</v>
      </c>
      <c r="I192" s="2">
        <v>34.196599999999997</v>
      </c>
    </row>
    <row r="193" spans="3:9">
      <c r="C193" s="2"/>
      <c r="D193" s="2"/>
      <c r="E193" s="2"/>
      <c r="F193" s="2"/>
      <c r="G193" s="2"/>
      <c r="H193" s="2">
        <v>32.505099999999999</v>
      </c>
      <c r="I193" s="2">
        <v>35.944800000000001</v>
      </c>
    </row>
    <row r="194" spans="3:9">
      <c r="C194" s="2"/>
      <c r="D194" s="2"/>
      <c r="E194" s="2"/>
      <c r="F194" s="2"/>
      <c r="G194" s="2"/>
      <c r="H194" s="2">
        <v>32.368699999999997</v>
      </c>
      <c r="I194" s="2">
        <v>37.057600000000001</v>
      </c>
    </row>
    <row r="195" spans="3:9">
      <c r="C195" s="2"/>
      <c r="D195" s="2"/>
      <c r="E195" s="2"/>
      <c r="F195" s="2"/>
      <c r="G195" s="2"/>
      <c r="H195" s="2">
        <v>33.313099999999999</v>
      </c>
      <c r="I195" s="2">
        <v>36.131900000000002</v>
      </c>
    </row>
    <row r="196" spans="3:9">
      <c r="C196" s="2"/>
      <c r="D196" s="2"/>
      <c r="E196" s="2"/>
      <c r="F196" s="2"/>
      <c r="G196" s="2"/>
      <c r="H196" s="2">
        <v>33.409100000000002</v>
      </c>
      <c r="I196" s="2">
        <v>35.443600000000004</v>
      </c>
    </row>
    <row r="197" spans="3:9">
      <c r="C197" s="2"/>
      <c r="D197" s="2"/>
      <c r="E197" s="2"/>
      <c r="F197" s="2"/>
      <c r="G197" s="2"/>
      <c r="H197" s="2">
        <v>33.313099999999999</v>
      </c>
      <c r="I197" s="2">
        <v>34.923299999999998</v>
      </c>
    </row>
    <row r="198" spans="3:9">
      <c r="C198" s="2"/>
      <c r="D198" s="2"/>
      <c r="E198" s="2"/>
      <c r="F198" s="2"/>
      <c r="G198" s="2"/>
      <c r="H198" s="2">
        <v>32.171700000000001</v>
      </c>
      <c r="I198" s="2">
        <v>35.374099999999999</v>
      </c>
    </row>
    <row r="199" spans="3:9">
      <c r="C199" s="2"/>
      <c r="D199" s="2"/>
      <c r="E199" s="2"/>
      <c r="F199" s="2"/>
      <c r="G199" s="2"/>
      <c r="H199" s="2">
        <v>31.732299999999999</v>
      </c>
      <c r="I199" s="2">
        <v>35.273400000000002</v>
      </c>
    </row>
    <row r="200" spans="3:9">
      <c r="C200" s="2"/>
      <c r="D200" s="2"/>
      <c r="E200" s="2"/>
      <c r="F200" s="2"/>
      <c r="G200" s="2"/>
      <c r="H200" s="2">
        <v>30.979800000000001</v>
      </c>
      <c r="I200" s="2">
        <v>34.414900000000003</v>
      </c>
    </row>
    <row r="201" spans="3:9">
      <c r="C201" s="2"/>
      <c r="D201" s="2"/>
      <c r="E201" s="2"/>
      <c r="F201" s="2"/>
      <c r="G201" s="2"/>
      <c r="H201" s="2">
        <v>30.1111</v>
      </c>
      <c r="I201" s="2">
        <v>33.690600000000003</v>
      </c>
    </row>
    <row r="202" spans="3:9">
      <c r="C202" s="2"/>
      <c r="D202" s="2"/>
      <c r="E202" s="2"/>
      <c r="F202" s="2"/>
      <c r="G202" s="2"/>
      <c r="H202" s="2">
        <v>30.141400000000001</v>
      </c>
      <c r="I202" s="2">
        <v>33.438899999999997</v>
      </c>
    </row>
    <row r="203" spans="3:9">
      <c r="C203" s="2"/>
      <c r="D203" s="2"/>
      <c r="E203" s="2"/>
      <c r="F203" s="2"/>
      <c r="G203" s="2"/>
      <c r="H203" s="2">
        <v>29.4848</v>
      </c>
      <c r="I203" s="2">
        <v>33.426900000000003</v>
      </c>
    </row>
    <row r="204" spans="3:9">
      <c r="C204" s="2"/>
      <c r="D204" s="2"/>
      <c r="E204" s="2"/>
      <c r="F204" s="2"/>
      <c r="G204" s="2"/>
      <c r="H204" s="2">
        <v>29.363600000000002</v>
      </c>
      <c r="I204" s="2">
        <v>32.858499999999999</v>
      </c>
    </row>
    <row r="205" spans="3:9">
      <c r="C205" s="2"/>
      <c r="D205" s="2"/>
      <c r="E205" s="2"/>
      <c r="F205" s="2"/>
      <c r="G205" s="2"/>
      <c r="H205" s="2">
        <v>28.7121</v>
      </c>
      <c r="I205" s="2">
        <v>32.558799999999998</v>
      </c>
    </row>
    <row r="206" spans="3:9">
      <c r="C206" s="2"/>
      <c r="D206" s="2"/>
      <c r="E206" s="2"/>
      <c r="F206" s="2"/>
      <c r="G206" s="2"/>
      <c r="H206" s="2">
        <v>28.1768</v>
      </c>
      <c r="I206" s="2">
        <v>32.645099999999999</v>
      </c>
    </row>
    <row r="207" spans="3:9">
      <c r="C207" s="2"/>
      <c r="D207" s="2"/>
      <c r="E207" s="2"/>
      <c r="F207" s="2"/>
      <c r="G207" s="2"/>
      <c r="H207" s="2">
        <v>26.944400000000002</v>
      </c>
      <c r="I207" s="2">
        <v>31.973600000000001</v>
      </c>
    </row>
    <row r="208" spans="3:9">
      <c r="C208" s="2"/>
      <c r="D208" s="2"/>
      <c r="E208" s="2"/>
      <c r="F208" s="2"/>
      <c r="G208" s="2"/>
      <c r="H208" s="2">
        <v>25.818200000000001</v>
      </c>
      <c r="I208" s="2">
        <v>30.923300000000001</v>
      </c>
    </row>
    <row r="209" spans="3:9">
      <c r="C209" s="2"/>
      <c r="D209" s="2"/>
      <c r="E209" s="2"/>
      <c r="F209" s="2"/>
      <c r="G209" s="2"/>
      <c r="H209" s="2">
        <v>24.464600000000001</v>
      </c>
      <c r="I209" s="2">
        <v>29.2182</v>
      </c>
    </row>
    <row r="210" spans="3:9">
      <c r="C210" s="2"/>
      <c r="D210" s="2"/>
      <c r="E210" s="2"/>
      <c r="F210" s="2"/>
      <c r="G210" s="2"/>
      <c r="H210" s="2">
        <v>22.9848</v>
      </c>
      <c r="I210" s="2">
        <v>26.9664</v>
      </c>
    </row>
    <row r="211" spans="3:9">
      <c r="C211" s="2"/>
      <c r="D211" s="2"/>
      <c r="E211" s="2"/>
      <c r="F211" s="2"/>
      <c r="G211" s="2"/>
      <c r="H211" s="2">
        <v>21.252500000000001</v>
      </c>
      <c r="I211" s="2">
        <v>23.935300000000002</v>
      </c>
    </row>
    <row r="212" spans="3:9">
      <c r="C212" s="2"/>
      <c r="D212" s="2"/>
      <c r="E212" s="2"/>
      <c r="F212" s="2"/>
      <c r="G212" s="2"/>
      <c r="H212" s="2">
        <v>19.8232</v>
      </c>
      <c r="I212" s="2">
        <v>21.038399999999999</v>
      </c>
    </row>
    <row r="213" spans="3:9">
      <c r="C213" s="2"/>
      <c r="D213" s="2"/>
      <c r="E213" s="2"/>
      <c r="F213" s="2"/>
      <c r="G213" s="2"/>
      <c r="H213" s="2"/>
      <c r="I213" s="2">
        <v>19.486799999999999</v>
      </c>
    </row>
    <row r="214" spans="3:9">
      <c r="C214" s="2"/>
      <c r="D214" s="2"/>
      <c r="E214" s="2"/>
      <c r="F214" s="2"/>
      <c r="G214" s="2"/>
      <c r="H214" s="2"/>
      <c r="I214" s="2">
        <v>17.352499999999999</v>
      </c>
    </row>
    <row r="215" spans="3:9">
      <c r="C215" s="2"/>
      <c r="D215" s="2"/>
      <c r="E215" s="2"/>
      <c r="F215" s="2"/>
      <c r="G215" s="2"/>
      <c r="H215" s="2"/>
      <c r="I215" s="2">
        <v>16.369299999999999</v>
      </c>
    </row>
    <row r="216" spans="3:9">
      <c r="C216" s="2"/>
      <c r="D216" s="2"/>
      <c r="E216" s="2"/>
      <c r="F216" s="2"/>
      <c r="G216" s="2"/>
      <c r="H216" s="2"/>
      <c r="I216" s="2">
        <v>15.964</v>
      </c>
    </row>
    <row r="217" spans="3:9">
      <c r="C217" s="2"/>
      <c r="D217" s="2"/>
      <c r="E217" s="2"/>
      <c r="F217" s="2"/>
      <c r="G217" s="2"/>
      <c r="H217" s="2"/>
      <c r="I217" s="2">
        <v>16.256599999999999</v>
      </c>
    </row>
  </sheetData>
  <mergeCells count="1">
    <mergeCell ref="B2:K2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5197-6F65-2640-99D1-04FAE75AB26A}">
  <dimension ref="B3:G17"/>
  <sheetViews>
    <sheetView workbookViewId="0">
      <selection activeCell="I14" sqref="I14"/>
    </sheetView>
  </sheetViews>
  <sheetFormatPr baseColWidth="10" defaultRowHeight="16"/>
  <cols>
    <col min="3" max="3" width="13.6640625" customWidth="1"/>
  </cols>
  <sheetData>
    <row r="3" spans="2:7" ht="16" customHeight="1">
      <c r="B3" s="175" t="s">
        <v>165</v>
      </c>
      <c r="C3" s="175"/>
      <c r="D3" s="175"/>
      <c r="E3" s="175"/>
      <c r="F3" s="175"/>
      <c r="G3" s="175"/>
    </row>
    <row r="4" spans="2:7">
      <c r="B4" s="177" t="s">
        <v>5</v>
      </c>
      <c r="C4" s="177"/>
      <c r="D4" s="177" t="s">
        <v>7</v>
      </c>
      <c r="E4" s="177"/>
      <c r="F4" s="177" t="s">
        <v>6</v>
      </c>
      <c r="G4" s="177"/>
    </row>
    <row r="5" spans="2:7">
      <c r="B5" s="43" t="s">
        <v>0</v>
      </c>
      <c r="C5" s="43" t="s">
        <v>1</v>
      </c>
      <c r="D5" s="43" t="s">
        <v>2</v>
      </c>
      <c r="E5" s="43" t="s">
        <v>3</v>
      </c>
      <c r="F5" s="43" t="s">
        <v>2</v>
      </c>
      <c r="G5" s="43" t="s">
        <v>3</v>
      </c>
    </row>
    <row r="6" spans="2:7">
      <c r="B6" s="54">
        <v>129.12</v>
      </c>
      <c r="C6" s="54">
        <v>101.84</v>
      </c>
      <c r="D6" s="54">
        <v>86.330542800000003</v>
      </c>
      <c r="E6" s="54">
        <v>117.382306</v>
      </c>
      <c r="F6" s="54">
        <v>107.39</v>
      </c>
      <c r="G6" s="54">
        <v>124.35</v>
      </c>
    </row>
    <row r="7" spans="2:7">
      <c r="B7" s="54">
        <v>141.46</v>
      </c>
      <c r="C7" s="54">
        <v>95.37</v>
      </c>
      <c r="D7" s="54">
        <v>119.51514899999999</v>
      </c>
      <c r="E7" s="54">
        <v>129.50073499999999</v>
      </c>
      <c r="F7" s="54">
        <v>74.38</v>
      </c>
      <c r="G7" s="54">
        <v>116.8</v>
      </c>
    </row>
    <row r="8" spans="2:7">
      <c r="B8" s="54">
        <v>123.96</v>
      </c>
      <c r="C8" s="54">
        <v>127.44</v>
      </c>
      <c r="D8" s="54">
        <v>95.543156800000006</v>
      </c>
      <c r="E8" s="54">
        <v>131.768304</v>
      </c>
      <c r="F8" s="54">
        <v>126.39</v>
      </c>
      <c r="G8" s="54">
        <v>136.85</v>
      </c>
    </row>
    <row r="9" spans="2:7">
      <c r="B9" s="54">
        <v>151.16</v>
      </c>
      <c r="C9" s="54">
        <v>131.87</v>
      </c>
      <c r="D9" s="54">
        <v>126.38776</v>
      </c>
      <c r="E9" s="54">
        <v>136.845921</v>
      </c>
      <c r="F9" s="54">
        <v>90.83</v>
      </c>
      <c r="G9" s="54">
        <v>121.89</v>
      </c>
    </row>
    <row r="10" spans="2:7">
      <c r="B10" s="54">
        <v>82.22</v>
      </c>
      <c r="C10" s="54">
        <v>83.62</v>
      </c>
      <c r="D10" s="54">
        <v>74.382981900000004</v>
      </c>
      <c r="E10" s="54">
        <v>116.796218</v>
      </c>
      <c r="F10" s="54">
        <v>85.91</v>
      </c>
      <c r="G10" s="54">
        <v>162.86000000000001</v>
      </c>
    </row>
    <row r="11" spans="2:7">
      <c r="B11" s="54">
        <v>70.44</v>
      </c>
      <c r="C11" s="54">
        <v>88.55</v>
      </c>
      <c r="D11" s="54">
        <v>96.008713599999993</v>
      </c>
      <c r="E11" s="54">
        <v>108.00533</v>
      </c>
      <c r="F11" s="54">
        <v>93.32</v>
      </c>
      <c r="G11" s="54">
        <v>137.41</v>
      </c>
    </row>
    <row r="12" spans="2:7">
      <c r="B12" s="54">
        <v>85.42</v>
      </c>
      <c r="C12" s="54">
        <v>82.85</v>
      </c>
      <c r="D12" s="54">
        <v>81.524267699999996</v>
      </c>
      <c r="E12" s="54">
        <v>104.49137399999999</v>
      </c>
      <c r="F12" s="54">
        <v>86.33</v>
      </c>
      <c r="G12" s="54">
        <v>117.38</v>
      </c>
    </row>
    <row r="13" spans="2:7">
      <c r="B13" s="54">
        <v>68.53</v>
      </c>
      <c r="C13" s="54">
        <v>75.72</v>
      </c>
      <c r="D13" s="54">
        <v>70.497430499999993</v>
      </c>
      <c r="E13" s="54">
        <v>78.060712499999994</v>
      </c>
      <c r="F13" s="54">
        <v>72.31</v>
      </c>
      <c r="G13" s="54">
        <v>103.6</v>
      </c>
    </row>
    <row r="14" spans="2:7">
      <c r="B14" s="54">
        <v>93.89</v>
      </c>
      <c r="C14" s="54">
        <v>88.82</v>
      </c>
      <c r="D14" s="54">
        <v>91.009599199999997</v>
      </c>
      <c r="E14" s="54">
        <v>122.618601</v>
      </c>
      <c r="F14" s="54">
        <v>79.03</v>
      </c>
      <c r="G14" s="54">
        <v>108.85</v>
      </c>
    </row>
    <row r="15" spans="2:7">
      <c r="B15" s="54">
        <v>89.21</v>
      </c>
      <c r="C15" s="54">
        <v>78.13</v>
      </c>
      <c r="D15" s="54"/>
      <c r="E15" s="54"/>
      <c r="F15" s="54">
        <v>64.12</v>
      </c>
      <c r="G15" s="54">
        <v>93.59</v>
      </c>
    </row>
    <row r="16" spans="2:7">
      <c r="B16" s="54">
        <v>82.29</v>
      </c>
      <c r="C16" s="54">
        <v>79.709999999999994</v>
      </c>
      <c r="D16" s="54"/>
      <c r="E16" s="54"/>
      <c r="F16" s="54">
        <v>87.78</v>
      </c>
      <c r="G16" s="54">
        <v>114.97</v>
      </c>
    </row>
    <row r="17" spans="2:7">
      <c r="B17" s="54">
        <v>58.74</v>
      </c>
      <c r="C17" s="54">
        <v>65.37</v>
      </c>
      <c r="D17" s="54"/>
      <c r="E17" s="54"/>
      <c r="F17" s="54">
        <v>104.57</v>
      </c>
      <c r="G17" s="54">
        <v>91.04</v>
      </c>
    </row>
  </sheetData>
  <mergeCells count="4">
    <mergeCell ref="B4:C4"/>
    <mergeCell ref="D4:E4"/>
    <mergeCell ref="F4:G4"/>
    <mergeCell ref="B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E431-1FA5-9F4D-A4DC-4272D34428CE}">
  <dimension ref="B2:R39"/>
  <sheetViews>
    <sheetView workbookViewId="0">
      <selection activeCell="C7" sqref="C7"/>
    </sheetView>
  </sheetViews>
  <sheetFormatPr baseColWidth="10" defaultRowHeight="16"/>
  <cols>
    <col min="2" max="2" width="13.83203125" customWidth="1"/>
    <col min="3" max="3" width="6.83203125" customWidth="1"/>
    <col min="4" max="4" width="12.33203125" customWidth="1"/>
    <col min="5" max="5" width="11.1640625" customWidth="1"/>
    <col min="7" max="7" width="15.5" customWidth="1"/>
    <col min="8" max="8" width="13.33203125" customWidth="1"/>
    <col min="9" max="9" width="15.5" customWidth="1"/>
    <col min="10" max="10" width="18.83203125" customWidth="1"/>
    <col min="11" max="11" width="15.6640625" customWidth="1"/>
  </cols>
  <sheetData>
    <row r="2" spans="2:18" ht="16" customHeight="1">
      <c r="E2" s="178"/>
      <c r="F2" s="178"/>
      <c r="G2" s="178"/>
      <c r="H2" s="178"/>
      <c r="I2" s="178"/>
      <c r="J2" s="178"/>
    </row>
    <row r="3" spans="2:18" ht="55" customHeight="1">
      <c r="B3" s="175" t="s">
        <v>221</v>
      </c>
      <c r="C3" s="175"/>
      <c r="D3" s="175"/>
      <c r="E3" s="175"/>
      <c r="F3" s="81"/>
      <c r="G3" s="81"/>
      <c r="H3" s="81"/>
      <c r="I3" s="81"/>
      <c r="J3" s="82"/>
      <c r="K3" s="81"/>
    </row>
    <row r="4" spans="2:18">
      <c r="B4" s="177" t="s">
        <v>38</v>
      </c>
      <c r="C4" s="177"/>
      <c r="D4" s="177" t="s">
        <v>39</v>
      </c>
      <c r="E4" s="177"/>
      <c r="I4" s="83"/>
      <c r="J4" s="83"/>
      <c r="K4" s="83"/>
      <c r="P4" s="19"/>
      <c r="Q4" s="19"/>
      <c r="R4" s="19"/>
    </row>
    <row r="5" spans="2:18">
      <c r="B5" s="43" t="s">
        <v>2</v>
      </c>
      <c r="C5" s="43" t="s">
        <v>40</v>
      </c>
      <c r="D5" s="43" t="s">
        <v>2</v>
      </c>
      <c r="E5" s="43" t="s">
        <v>3</v>
      </c>
      <c r="F5" s="79"/>
      <c r="G5" s="86"/>
      <c r="H5" s="79"/>
      <c r="I5" s="79"/>
      <c r="J5" s="86"/>
      <c r="K5" s="83"/>
    </row>
    <row r="6" spans="2:18">
      <c r="B6" s="54">
        <v>6.22</v>
      </c>
      <c r="C6" s="54">
        <v>9.3800000000000008</v>
      </c>
      <c r="D6" s="54">
        <v>7.61</v>
      </c>
      <c r="E6" s="54">
        <v>7.07</v>
      </c>
      <c r="F6" s="79"/>
      <c r="G6" s="86"/>
      <c r="H6" s="79"/>
      <c r="I6" s="79"/>
      <c r="J6" s="86"/>
      <c r="K6" s="83"/>
    </row>
    <row r="7" spans="2:18">
      <c r="B7" s="54">
        <v>7.64</v>
      </c>
      <c r="C7" s="54">
        <v>8.68</v>
      </c>
      <c r="D7" s="54">
        <v>7.42</v>
      </c>
      <c r="E7" s="54">
        <v>6.8</v>
      </c>
      <c r="F7" s="79"/>
      <c r="G7" s="86"/>
      <c r="H7" s="79"/>
      <c r="I7" s="79"/>
      <c r="J7" s="86"/>
      <c r="K7" s="83"/>
    </row>
    <row r="8" spans="2:18">
      <c r="B8" s="54">
        <v>8.4600000000000009</v>
      </c>
      <c r="C8" s="54">
        <v>8.16</v>
      </c>
      <c r="D8" s="54">
        <v>5.31</v>
      </c>
      <c r="E8" s="54">
        <v>5.0199999999999996</v>
      </c>
      <c r="F8" s="79"/>
      <c r="G8" s="86"/>
      <c r="H8" s="79"/>
      <c r="I8" s="79"/>
      <c r="J8" s="86"/>
      <c r="K8" s="83"/>
    </row>
    <row r="9" spans="2:18">
      <c r="B9" s="54">
        <v>4.26</v>
      </c>
      <c r="C9" s="54">
        <v>6.55</v>
      </c>
      <c r="D9" s="54">
        <v>6.59</v>
      </c>
      <c r="E9" s="54">
        <v>6.56</v>
      </c>
      <c r="F9" s="79"/>
      <c r="G9" s="86"/>
      <c r="H9" s="79"/>
      <c r="I9" s="79"/>
      <c r="J9" s="86"/>
      <c r="K9" s="83"/>
    </row>
    <row r="10" spans="2:18">
      <c r="B10" s="54">
        <v>6.2</v>
      </c>
      <c r="C10" s="54">
        <v>9.3000000000000007</v>
      </c>
      <c r="D10" s="54">
        <v>13.7</v>
      </c>
      <c r="E10" s="54">
        <v>14.1</v>
      </c>
      <c r="F10" s="80"/>
      <c r="G10" s="86"/>
      <c r="H10" s="79"/>
      <c r="I10" s="80"/>
      <c r="J10" s="86"/>
      <c r="K10" s="83"/>
    </row>
    <row r="11" spans="2:18">
      <c r="B11" s="54">
        <v>7.08</v>
      </c>
      <c r="C11" s="54">
        <v>8.77</v>
      </c>
      <c r="D11" s="54">
        <v>7.24</v>
      </c>
      <c r="E11" s="54">
        <v>6.69</v>
      </c>
      <c r="F11" s="80"/>
      <c r="G11" s="87"/>
      <c r="H11" s="79"/>
      <c r="I11" s="80"/>
      <c r="J11" s="87"/>
    </row>
    <row r="12" spans="2:18">
      <c r="B12" s="54">
        <v>4.66</v>
      </c>
      <c r="C12" s="54">
        <v>7.24</v>
      </c>
      <c r="D12" s="54"/>
      <c r="E12" s="54"/>
    </row>
    <row r="13" spans="2:18">
      <c r="C13" s="83"/>
      <c r="E13" s="83"/>
      <c r="F13" s="84"/>
      <c r="G13" s="84"/>
      <c r="H13" s="83"/>
      <c r="I13" s="84"/>
      <c r="J13" s="84"/>
    </row>
    <row r="14" spans="2:18">
      <c r="C14" s="83"/>
      <c r="E14" s="83"/>
      <c r="F14" s="84"/>
      <c r="G14" s="84"/>
      <c r="H14" s="83"/>
      <c r="I14" s="84"/>
      <c r="J14" s="84"/>
    </row>
    <row r="15" spans="2:18">
      <c r="C15" s="83"/>
      <c r="E15" s="83"/>
      <c r="F15" s="84"/>
      <c r="G15" s="84"/>
      <c r="H15" s="83"/>
      <c r="I15" s="84"/>
      <c r="J15" s="84"/>
    </row>
    <row r="16" spans="2:18">
      <c r="C16" s="83"/>
      <c r="E16" s="83"/>
      <c r="F16" s="84"/>
      <c r="G16" s="84"/>
      <c r="H16" s="83"/>
      <c r="I16" s="84"/>
      <c r="J16" s="84"/>
    </row>
    <row r="17" spans="3:11">
      <c r="C17" s="83"/>
      <c r="E17" s="83"/>
      <c r="F17" s="84"/>
      <c r="G17" s="84"/>
      <c r="H17" s="83"/>
      <c r="I17" s="84"/>
      <c r="J17" s="84"/>
    </row>
    <row r="18" spans="3:11">
      <c r="C18" s="83"/>
      <c r="E18" s="83"/>
      <c r="F18" s="84"/>
      <c r="G18" s="84"/>
      <c r="H18" s="83"/>
      <c r="I18" s="84"/>
      <c r="J18" s="84"/>
    </row>
    <row r="25" spans="3:11">
      <c r="E25" s="10"/>
      <c r="F25" s="10"/>
      <c r="G25" s="10"/>
      <c r="H25" s="10"/>
      <c r="I25" s="10"/>
      <c r="J25" s="10"/>
      <c r="K25" s="10"/>
    </row>
    <row r="26" spans="3:11">
      <c r="E26" s="10"/>
      <c r="F26" s="10"/>
      <c r="G26" s="10"/>
      <c r="H26" s="10"/>
      <c r="I26" s="10"/>
      <c r="J26" s="10"/>
      <c r="K26" s="10"/>
    </row>
    <row r="27" spans="3:11">
      <c r="E27" s="10"/>
      <c r="F27" s="10"/>
      <c r="G27" s="10"/>
      <c r="H27" s="10"/>
      <c r="I27" s="10"/>
      <c r="J27" s="10"/>
      <c r="K27" s="10"/>
    </row>
    <row r="28" spans="3:11">
      <c r="E28" s="10"/>
      <c r="F28" s="10"/>
      <c r="G28" s="10"/>
      <c r="H28" s="10"/>
      <c r="I28" s="83"/>
      <c r="J28" s="83"/>
      <c r="K28" s="83"/>
    </row>
    <row r="29" spans="3:11">
      <c r="E29" s="10"/>
      <c r="F29" s="10"/>
      <c r="G29" s="10"/>
      <c r="H29" s="10"/>
      <c r="I29" s="84"/>
      <c r="J29" s="83"/>
      <c r="K29" s="83"/>
    </row>
    <row r="30" spans="3:11">
      <c r="E30" s="10"/>
      <c r="F30" s="10"/>
      <c r="G30" s="10"/>
      <c r="H30" s="10"/>
      <c r="I30" s="84"/>
      <c r="J30" s="83"/>
      <c r="K30" s="83"/>
    </row>
    <row r="31" spans="3:11">
      <c r="E31" s="10"/>
      <c r="F31" s="10"/>
      <c r="G31" s="10"/>
      <c r="H31" s="10"/>
      <c r="I31" s="84"/>
      <c r="J31" s="83"/>
      <c r="K31" s="83"/>
    </row>
    <row r="32" spans="3:11">
      <c r="E32" s="10"/>
      <c r="F32" s="10"/>
      <c r="G32" s="10"/>
      <c r="H32" s="10"/>
      <c r="I32" s="84"/>
      <c r="J32" s="83"/>
      <c r="K32" s="83"/>
    </row>
    <row r="33" spans="5:11">
      <c r="E33" s="10"/>
      <c r="F33" s="10"/>
      <c r="G33" s="10"/>
      <c r="H33" s="10"/>
      <c r="I33" s="84"/>
      <c r="J33" s="83"/>
      <c r="K33" s="83"/>
    </row>
    <row r="34" spans="5:11">
      <c r="E34" s="10"/>
      <c r="F34" s="10"/>
      <c r="G34" s="10"/>
      <c r="H34" s="15"/>
      <c r="I34" s="84"/>
      <c r="J34" s="83"/>
      <c r="K34" s="84"/>
    </row>
    <row r="35" spans="5:11">
      <c r="E35" s="10"/>
      <c r="F35" s="10"/>
      <c r="G35" s="10"/>
      <c r="H35" s="15"/>
      <c r="I35" s="84"/>
      <c r="J35" s="83"/>
      <c r="K35" s="84"/>
    </row>
    <row r="36" spans="5:11">
      <c r="I36" s="33"/>
      <c r="J36" s="33"/>
      <c r="K36" s="33"/>
    </row>
    <row r="37" spans="5:11">
      <c r="I37" s="33"/>
      <c r="J37" s="33"/>
      <c r="K37" s="33"/>
    </row>
    <row r="38" spans="5:11">
      <c r="I38" s="33"/>
      <c r="J38" s="33"/>
      <c r="K38" s="33"/>
    </row>
    <row r="39" spans="5:11">
      <c r="I39" s="33"/>
      <c r="J39" s="33"/>
      <c r="K39" s="33"/>
    </row>
  </sheetData>
  <mergeCells count="5">
    <mergeCell ref="D4:E4"/>
    <mergeCell ref="B4:C4"/>
    <mergeCell ref="B3:E3"/>
    <mergeCell ref="E2:G2"/>
    <mergeCell ref="H2:J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EDA5-778E-9240-B5BD-9B4DEB048E37}">
  <dimension ref="B2:W46"/>
  <sheetViews>
    <sheetView tabSelected="1" workbookViewId="0">
      <selection activeCell="F23" sqref="F23"/>
    </sheetView>
  </sheetViews>
  <sheetFormatPr baseColWidth="10" defaultRowHeight="16"/>
  <cols>
    <col min="2" max="2" width="17.33203125" customWidth="1"/>
    <col min="3" max="3" width="10.5" customWidth="1"/>
    <col min="4" max="4" width="14.33203125" customWidth="1"/>
    <col min="5" max="5" width="14" customWidth="1"/>
    <col min="6" max="6" width="13.5" customWidth="1"/>
    <col min="7" max="7" width="9.33203125" customWidth="1"/>
    <col min="8" max="8" width="15.1640625" customWidth="1"/>
    <col min="9" max="9" width="12.33203125" customWidth="1"/>
    <col min="10" max="10" width="13.33203125" customWidth="1"/>
    <col min="11" max="11" width="8.1640625" customWidth="1"/>
    <col min="12" max="12" width="13" customWidth="1"/>
    <col min="13" max="13" width="12.33203125" customWidth="1"/>
  </cols>
  <sheetData>
    <row r="2" spans="2:20"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2:20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2:20">
      <c r="B4" s="168" t="s">
        <v>222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</row>
    <row r="5" spans="2:20" s="71" customFormat="1" ht="28">
      <c r="B5" s="135"/>
      <c r="C5" s="135" t="s">
        <v>5</v>
      </c>
      <c r="D5" s="135" t="s">
        <v>47</v>
      </c>
      <c r="E5" s="135" t="s">
        <v>167</v>
      </c>
      <c r="F5" s="135" t="s">
        <v>47</v>
      </c>
      <c r="G5" s="136" t="s">
        <v>153</v>
      </c>
      <c r="H5" s="135" t="s">
        <v>47</v>
      </c>
      <c r="I5" s="136" t="s">
        <v>168</v>
      </c>
      <c r="J5" s="135" t="s">
        <v>47</v>
      </c>
      <c r="K5" s="135" t="s">
        <v>115</v>
      </c>
      <c r="L5" s="135" t="s">
        <v>47</v>
      </c>
      <c r="M5" s="135" t="s">
        <v>169</v>
      </c>
      <c r="Q5" s="91"/>
      <c r="R5" s="72"/>
      <c r="S5" s="72"/>
      <c r="T5" s="72"/>
    </row>
    <row r="6" spans="2:20">
      <c r="B6" s="133" t="s">
        <v>38</v>
      </c>
      <c r="C6" s="133">
        <v>1</v>
      </c>
      <c r="D6" s="133">
        <f>ROUND(C6/17*100,2)</f>
        <v>5.88</v>
      </c>
      <c r="E6" s="133"/>
      <c r="F6" s="133">
        <f>E6/17</f>
        <v>0</v>
      </c>
      <c r="G6" s="133"/>
      <c r="H6" s="133">
        <f>G6/17</f>
        <v>0</v>
      </c>
      <c r="I6" s="133">
        <v>2</v>
      </c>
      <c r="J6" s="133">
        <f>ROUND(I6/17*100,2)</f>
        <v>11.76</v>
      </c>
      <c r="K6" s="133">
        <v>14</v>
      </c>
      <c r="L6" s="133">
        <f>ROUND(K6/17*100,2)</f>
        <v>82.35</v>
      </c>
      <c r="M6" s="133">
        <v>17</v>
      </c>
      <c r="P6" s="90"/>
      <c r="Q6" s="20"/>
      <c r="R6" s="20"/>
      <c r="S6" s="20"/>
      <c r="T6" s="20"/>
    </row>
    <row r="7" spans="2:20">
      <c r="B7" s="133" t="s">
        <v>42</v>
      </c>
      <c r="C7" s="133"/>
      <c r="D7" s="133">
        <f>C7/10*100</f>
        <v>0</v>
      </c>
      <c r="E7" s="133"/>
      <c r="F7" s="133"/>
      <c r="G7" s="133">
        <v>1</v>
      </c>
      <c r="H7" s="133">
        <f>1/10*100</f>
        <v>10</v>
      </c>
      <c r="I7" s="133"/>
      <c r="J7" s="133"/>
      <c r="K7" s="133">
        <v>8</v>
      </c>
      <c r="L7" s="133">
        <f>ROUND(K7/10*100,2)</f>
        <v>80</v>
      </c>
      <c r="M7" s="133">
        <v>9</v>
      </c>
      <c r="P7" s="90"/>
      <c r="Q7" s="20"/>
      <c r="R7" s="20"/>
      <c r="S7" s="20"/>
      <c r="T7" s="20"/>
    </row>
    <row r="8" spans="2:20">
      <c r="B8" s="133" t="s">
        <v>43</v>
      </c>
      <c r="C8" s="133"/>
      <c r="D8" s="133">
        <f>C8/19*100</f>
        <v>0</v>
      </c>
      <c r="E8" s="133"/>
      <c r="F8" s="133"/>
      <c r="G8" s="133">
        <v>12</v>
      </c>
      <c r="H8" s="133">
        <f>ROUND(12/19*100,2)</f>
        <v>63.16</v>
      </c>
      <c r="I8" s="133">
        <v>4</v>
      </c>
      <c r="J8" s="133">
        <f>ROUND(I8/17*100,2)</f>
        <v>23.53</v>
      </c>
      <c r="K8" s="133">
        <v>1</v>
      </c>
      <c r="L8" s="133">
        <f>ROUND(K8/19*100,2)</f>
        <v>5.26</v>
      </c>
      <c r="M8" s="133">
        <f>SUM(G8+I8+K8)</f>
        <v>17</v>
      </c>
      <c r="P8" s="90"/>
      <c r="Q8" s="20"/>
      <c r="R8" s="20"/>
      <c r="S8" s="20"/>
      <c r="T8" s="20"/>
    </row>
    <row r="9" spans="2:20">
      <c r="B9" s="133" t="s">
        <v>39</v>
      </c>
      <c r="C9" s="133">
        <v>2</v>
      </c>
      <c r="D9" s="133">
        <f>(ROUND(C9/27*100,2))</f>
        <v>7.41</v>
      </c>
      <c r="E9" s="133">
        <v>3</v>
      </c>
      <c r="F9" s="133">
        <f>ROUND(3/27*100,2)</f>
        <v>11.11</v>
      </c>
      <c r="G9" s="133">
        <v>4</v>
      </c>
      <c r="H9" s="133">
        <f>ROUND(4/27*100,2)</f>
        <v>14.81</v>
      </c>
      <c r="I9" s="133">
        <v>7</v>
      </c>
      <c r="J9" s="2">
        <f>ROUND(7/27*100,2)</f>
        <v>25.93</v>
      </c>
      <c r="K9" s="133">
        <v>10</v>
      </c>
      <c r="L9" s="133">
        <f>ROUND(K9/27*100,2)</f>
        <v>37.04</v>
      </c>
      <c r="M9" s="133">
        <f>SUM(C9+E9+G9+I9+K9)</f>
        <v>26</v>
      </c>
      <c r="P9" s="90"/>
      <c r="Q9" s="20"/>
      <c r="R9" s="20"/>
      <c r="S9" s="20"/>
      <c r="T9" s="20"/>
    </row>
    <row r="10" spans="2:20">
      <c r="B10" s="37"/>
      <c r="P10" s="90"/>
      <c r="Q10" s="20"/>
      <c r="R10" s="20"/>
      <c r="S10" s="20"/>
      <c r="T10" s="20"/>
    </row>
    <row r="13" spans="2:20">
      <c r="C13" s="6"/>
      <c r="D13" s="6"/>
      <c r="E13" s="6"/>
      <c r="F13" s="6"/>
    </row>
    <row r="14" spans="2:20">
      <c r="C14" s="6"/>
      <c r="D14" s="6"/>
      <c r="E14" s="6"/>
      <c r="F14" s="6"/>
    </row>
    <row r="15" spans="2:20">
      <c r="B15" s="48"/>
      <c r="C15" s="2"/>
      <c r="D15" s="2"/>
      <c r="E15" s="2"/>
      <c r="F15" s="2"/>
    </row>
    <row r="16" spans="2:20">
      <c r="B16" s="93"/>
      <c r="C16" s="2"/>
      <c r="D16" s="2"/>
      <c r="E16" s="2"/>
      <c r="F16" s="2"/>
      <c r="P16" s="12"/>
    </row>
    <row r="17" spans="2:16">
      <c r="B17" s="94"/>
      <c r="C17" s="2"/>
      <c r="D17" s="2"/>
      <c r="F17" s="2"/>
    </row>
    <row r="18" spans="2:16">
      <c r="B18" s="94"/>
      <c r="C18" s="2"/>
      <c r="D18" s="2"/>
      <c r="F18" s="2"/>
      <c r="P18" s="12"/>
    </row>
    <row r="19" spans="2:16">
      <c r="B19" s="93"/>
      <c r="C19" s="2"/>
      <c r="D19" s="2"/>
      <c r="E19" s="2"/>
      <c r="F19" s="2"/>
    </row>
    <row r="20" spans="2:16">
      <c r="C20" s="92"/>
      <c r="D20" s="92"/>
      <c r="E20" s="92"/>
      <c r="F20" s="92"/>
    </row>
    <row r="21" spans="2:16">
      <c r="B21" s="37"/>
      <c r="C21" s="37"/>
      <c r="D21" s="37"/>
      <c r="E21" s="37"/>
      <c r="F21" s="37"/>
      <c r="G21" s="37"/>
      <c r="H21" s="37"/>
      <c r="I21" s="37"/>
      <c r="J21" s="37"/>
    </row>
    <row r="22" spans="2:16">
      <c r="B22" s="37"/>
      <c r="C22" s="37"/>
      <c r="D22" s="37"/>
      <c r="E22" s="37"/>
      <c r="F22" s="37"/>
      <c r="G22" s="37"/>
      <c r="H22" s="37"/>
      <c r="I22" s="37"/>
      <c r="J22" s="37"/>
    </row>
    <row r="23" spans="2:16">
      <c r="B23" s="37"/>
      <c r="C23" s="37"/>
      <c r="D23" s="37"/>
      <c r="E23" s="37"/>
      <c r="F23" s="37"/>
      <c r="G23" s="37"/>
      <c r="H23" s="37"/>
      <c r="I23" s="37"/>
      <c r="J23" s="37"/>
    </row>
    <row r="24" spans="2:16">
      <c r="B24" s="37"/>
      <c r="C24" s="37"/>
      <c r="D24" s="37"/>
      <c r="E24" s="37"/>
      <c r="F24" s="37"/>
      <c r="G24" s="37"/>
      <c r="H24" s="37"/>
      <c r="I24" s="37"/>
      <c r="J24" s="37"/>
      <c r="P24" s="12"/>
    </row>
    <row r="26" spans="2:16">
      <c r="C26" s="3"/>
      <c r="D26" s="6"/>
      <c r="E26" s="3"/>
      <c r="F26" s="6"/>
      <c r="G26" s="3"/>
      <c r="H26" s="6"/>
      <c r="K26" s="3"/>
      <c r="L26" s="6"/>
    </row>
    <row r="27" spans="2:16">
      <c r="C27" s="11"/>
      <c r="D27" s="11"/>
      <c r="E27" s="2"/>
      <c r="F27" s="2"/>
      <c r="G27" s="2"/>
      <c r="H27" s="2"/>
      <c r="I27" s="2"/>
      <c r="J27" s="2"/>
      <c r="K27" s="2"/>
      <c r="L27" s="2"/>
    </row>
    <row r="28" spans="2:16">
      <c r="C28" s="11"/>
      <c r="D28" s="11"/>
      <c r="E28" s="2"/>
      <c r="F28" s="2"/>
      <c r="G28" s="2"/>
      <c r="H28" s="2"/>
      <c r="I28" s="2"/>
      <c r="J28" s="2"/>
      <c r="K28" s="2"/>
      <c r="L28" s="2"/>
    </row>
    <row r="29" spans="2:16">
      <c r="C29" s="11"/>
      <c r="D29" s="11"/>
      <c r="E29" s="2"/>
      <c r="F29" s="2"/>
      <c r="G29" s="2"/>
      <c r="H29" s="2"/>
      <c r="I29" s="2"/>
      <c r="J29" s="2"/>
      <c r="K29" s="2"/>
      <c r="L29" s="2"/>
    </row>
    <row r="30" spans="2:16">
      <c r="C30" s="11"/>
      <c r="D30" s="11"/>
      <c r="E30" s="2"/>
      <c r="F30" s="2"/>
      <c r="G30" s="2"/>
      <c r="H30" s="2"/>
      <c r="I30" s="2"/>
      <c r="J30" s="2"/>
      <c r="K30" s="2"/>
      <c r="L30" s="2"/>
      <c r="P30" s="12"/>
    </row>
    <row r="31" spans="2:16">
      <c r="C31" s="11"/>
      <c r="D31" s="11"/>
      <c r="E31" s="2"/>
      <c r="F31" s="2"/>
      <c r="G31" s="2"/>
      <c r="H31" s="2"/>
      <c r="I31" s="2"/>
      <c r="J31" s="2"/>
      <c r="K31" s="2"/>
      <c r="L31" s="2"/>
    </row>
    <row r="33" spans="2:23">
      <c r="B33" s="37"/>
      <c r="C33" s="69"/>
      <c r="D33" s="69"/>
      <c r="E33" s="42"/>
      <c r="F33" s="42"/>
      <c r="G33" s="42"/>
      <c r="H33" s="42"/>
      <c r="I33" s="42"/>
      <c r="J33" s="42"/>
    </row>
    <row r="34" spans="2:23">
      <c r="B34" s="37"/>
      <c r="C34" s="37"/>
      <c r="D34" s="37"/>
      <c r="E34" s="37"/>
      <c r="F34" s="37"/>
      <c r="G34" s="37"/>
      <c r="H34" s="37"/>
      <c r="I34" s="37"/>
      <c r="J34" s="37"/>
    </row>
    <row r="35" spans="2:23">
      <c r="C35" s="37"/>
      <c r="D35" s="37"/>
      <c r="E35" s="37"/>
      <c r="F35" s="37"/>
      <c r="G35" s="37"/>
      <c r="H35" s="37"/>
      <c r="I35" s="37"/>
      <c r="J35" s="37"/>
    </row>
    <row r="36" spans="2:23">
      <c r="B36" s="89"/>
      <c r="C36" s="37"/>
      <c r="D36" s="37"/>
      <c r="E36" s="37"/>
      <c r="F36" s="37"/>
      <c r="G36" s="37"/>
      <c r="H36" s="37"/>
      <c r="I36" s="37"/>
      <c r="J36" s="37"/>
      <c r="P36" s="16"/>
    </row>
    <row r="37" spans="2:23">
      <c r="B37" s="89"/>
      <c r="C37" s="37"/>
      <c r="D37" s="37"/>
      <c r="E37" s="37"/>
      <c r="F37" s="37"/>
      <c r="G37" s="37"/>
      <c r="H37" s="37"/>
      <c r="I37" s="37"/>
      <c r="J37" s="37"/>
    </row>
    <row r="38" spans="2:23">
      <c r="B38" s="37"/>
      <c r="C38" s="37"/>
      <c r="D38" s="37"/>
      <c r="E38" s="37"/>
      <c r="F38" s="37"/>
      <c r="G38" s="37"/>
      <c r="H38" s="37"/>
      <c r="I38" s="37"/>
      <c r="J38" s="37"/>
    </row>
    <row r="39" spans="2:23">
      <c r="B39" s="37"/>
      <c r="C39" s="42"/>
      <c r="D39" s="42"/>
      <c r="E39" s="42"/>
      <c r="F39" s="42"/>
      <c r="G39" s="42"/>
      <c r="H39" s="42"/>
      <c r="I39" s="37"/>
      <c r="J39" s="37"/>
    </row>
    <row r="40" spans="2:23">
      <c r="B40" s="37"/>
      <c r="C40" s="37"/>
      <c r="D40" s="37"/>
      <c r="E40" s="37"/>
      <c r="F40" s="37"/>
      <c r="G40" s="37"/>
      <c r="H40" s="37"/>
      <c r="I40" s="37"/>
      <c r="J40" s="37"/>
    </row>
    <row r="41" spans="2:23">
      <c r="B41" s="37"/>
      <c r="C41" s="37"/>
      <c r="D41" s="37"/>
      <c r="E41" s="37"/>
      <c r="F41" s="37"/>
      <c r="G41" s="37"/>
      <c r="H41" s="37"/>
      <c r="I41" s="37"/>
      <c r="J41" s="37"/>
    </row>
    <row r="42" spans="2:23" ht="17">
      <c r="Q42" s="17"/>
      <c r="S42" s="17"/>
      <c r="U42" s="17"/>
      <c r="W42" s="17"/>
    </row>
    <row r="43" spans="2:23" ht="17">
      <c r="Q43" s="17"/>
      <c r="S43" s="17"/>
      <c r="U43" s="17"/>
      <c r="W43" s="17"/>
    </row>
    <row r="44" spans="2:23" ht="17">
      <c r="Q44" s="17"/>
      <c r="S44" s="17"/>
      <c r="U44" s="17"/>
      <c r="W44" s="17"/>
    </row>
    <row r="45" spans="2:23" ht="17">
      <c r="Q45" s="17"/>
      <c r="S45" s="17"/>
      <c r="U45" s="17"/>
      <c r="W45" s="17"/>
    </row>
    <row r="46" spans="2:23" ht="17">
      <c r="Q46" s="17"/>
      <c r="S46" s="17"/>
      <c r="U46" s="17"/>
      <c r="W46" s="17"/>
    </row>
  </sheetData>
  <mergeCells count="1">
    <mergeCell ref="B4:M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B65B-2758-6348-BA53-1AA04733E9E3}">
  <dimension ref="A2:S46"/>
  <sheetViews>
    <sheetView workbookViewId="0">
      <selection activeCell="B4" sqref="B4:C4"/>
    </sheetView>
  </sheetViews>
  <sheetFormatPr baseColWidth="10" defaultRowHeight="16"/>
  <cols>
    <col min="2" max="2" width="10.83203125" customWidth="1"/>
    <col min="3" max="4" width="10.1640625" customWidth="1"/>
    <col min="5" max="5" width="11.83203125" customWidth="1"/>
    <col min="6" max="6" width="12.5" customWidth="1"/>
    <col min="7" max="7" width="12.1640625" customWidth="1"/>
    <col min="9" max="9" width="20.33203125" customWidth="1"/>
    <col min="10" max="10" width="14.33203125" customWidth="1"/>
  </cols>
  <sheetData>
    <row r="2" spans="1:19">
      <c r="B2" s="37"/>
      <c r="C2" s="37"/>
      <c r="D2" s="37"/>
      <c r="E2" s="137"/>
      <c r="F2" s="137"/>
      <c r="G2" s="137"/>
      <c r="H2" s="14"/>
      <c r="I2" s="14"/>
      <c r="J2" s="14"/>
    </row>
    <row r="3" spans="1:19" ht="54" customHeight="1">
      <c r="A3" s="71"/>
      <c r="B3" s="175" t="s">
        <v>166</v>
      </c>
      <c r="C3" s="175"/>
      <c r="D3" s="175"/>
      <c r="E3" s="175"/>
      <c r="F3" s="175"/>
      <c r="G3" s="175"/>
      <c r="H3" s="65"/>
      <c r="I3" s="76"/>
      <c r="J3" s="76"/>
    </row>
    <row r="4" spans="1:19" ht="28" customHeight="1">
      <c r="B4" s="179" t="s">
        <v>38</v>
      </c>
      <c r="C4" s="179"/>
      <c r="D4" s="179" t="s">
        <v>224</v>
      </c>
      <c r="E4" s="179"/>
      <c r="F4" s="179" t="s">
        <v>223</v>
      </c>
      <c r="G4" s="179"/>
      <c r="H4" s="10"/>
      <c r="I4" s="10"/>
      <c r="J4" s="10"/>
    </row>
    <row r="5" spans="1:19">
      <c r="B5" s="121" t="s">
        <v>2</v>
      </c>
      <c r="C5" s="121" t="s">
        <v>3</v>
      </c>
      <c r="D5" s="121" t="s">
        <v>2</v>
      </c>
      <c r="E5" s="121" t="s">
        <v>3</v>
      </c>
      <c r="F5" s="121" t="s">
        <v>2</v>
      </c>
      <c r="G5" s="121" t="s">
        <v>3</v>
      </c>
      <c r="H5" s="10"/>
      <c r="I5" s="10"/>
      <c r="J5" s="10"/>
    </row>
    <row r="6" spans="1:19">
      <c r="B6" s="54">
        <v>29.956580030000001</v>
      </c>
      <c r="C6" s="54">
        <v>41.103663160000004</v>
      </c>
      <c r="D6" s="54">
        <v>14.3</v>
      </c>
      <c r="E6" s="54">
        <v>24.2</v>
      </c>
      <c r="F6" s="54">
        <v>28.12190768</v>
      </c>
      <c r="G6" s="54">
        <v>28.73714193</v>
      </c>
      <c r="H6" s="10"/>
      <c r="I6" s="10"/>
      <c r="J6" s="10"/>
    </row>
    <row r="7" spans="1:19">
      <c r="B7" s="54">
        <v>23.94220748</v>
      </c>
      <c r="C7" s="54">
        <v>30.824178570000001</v>
      </c>
      <c r="D7" s="54">
        <v>24.3</v>
      </c>
      <c r="E7" s="54">
        <v>30.5</v>
      </c>
      <c r="F7" s="54">
        <v>29.336347279999998</v>
      </c>
      <c r="G7" s="54">
        <v>29.65037027</v>
      </c>
      <c r="H7" s="10"/>
      <c r="I7" s="10"/>
      <c r="J7" s="10"/>
      <c r="K7" s="14"/>
      <c r="L7" s="77"/>
      <c r="M7" s="78"/>
      <c r="N7" s="78"/>
      <c r="O7" s="78"/>
      <c r="P7" s="78"/>
      <c r="Q7" s="78"/>
      <c r="R7" s="78"/>
      <c r="S7" s="77"/>
    </row>
    <row r="8" spans="1:19">
      <c r="B8" s="54">
        <v>14.537986610000001</v>
      </c>
      <c r="C8" s="54">
        <v>21.82265945</v>
      </c>
      <c r="D8" s="54">
        <v>22.7</v>
      </c>
      <c r="E8" s="54">
        <v>27.8</v>
      </c>
      <c r="F8" s="54">
        <v>20.884464139999999</v>
      </c>
      <c r="G8" s="54">
        <v>35.803567299999997</v>
      </c>
      <c r="H8" s="10"/>
      <c r="I8" s="10"/>
      <c r="J8" s="10"/>
      <c r="K8" s="10"/>
      <c r="L8" s="79"/>
      <c r="M8" s="79"/>
      <c r="N8" s="79"/>
      <c r="O8" s="79"/>
      <c r="P8" s="79"/>
      <c r="Q8" s="79"/>
      <c r="R8" s="79"/>
      <c r="S8" s="79"/>
    </row>
    <row r="9" spans="1:19">
      <c r="B9" s="54">
        <v>23.601158120000001</v>
      </c>
      <c r="C9" s="54">
        <v>31.481120829999998</v>
      </c>
      <c r="D9" s="54">
        <v>20.100000000000001</v>
      </c>
      <c r="E9" s="54">
        <v>26.9</v>
      </c>
      <c r="F9" s="54">
        <v>23.752313409999999</v>
      </c>
      <c r="G9" s="54">
        <v>32.140286539999998</v>
      </c>
      <c r="H9" s="10"/>
      <c r="I9" s="10"/>
      <c r="J9" s="10"/>
      <c r="K9" s="10"/>
      <c r="L9" s="79"/>
      <c r="M9" s="79"/>
      <c r="N9" s="80"/>
      <c r="O9" s="80"/>
      <c r="P9" s="79"/>
      <c r="Q9" s="80"/>
      <c r="R9" s="80"/>
      <c r="S9" s="79"/>
    </row>
    <row r="10" spans="1:19">
      <c r="B10" s="54">
        <v>22.676574420000001</v>
      </c>
      <c r="C10" s="54">
        <v>38.510831420000002</v>
      </c>
      <c r="D10" s="54">
        <v>16.899999999999999</v>
      </c>
      <c r="E10" s="54">
        <v>23.1</v>
      </c>
      <c r="F10" s="54">
        <v>26.899568550000001</v>
      </c>
      <c r="G10" s="54">
        <v>28.02227225</v>
      </c>
      <c r="H10" s="10"/>
      <c r="I10" s="10"/>
      <c r="J10" s="10"/>
      <c r="K10" s="10"/>
      <c r="L10" s="79"/>
      <c r="M10" s="79"/>
      <c r="N10" s="80"/>
      <c r="O10" s="80"/>
      <c r="P10" s="79"/>
      <c r="Q10" s="79"/>
      <c r="R10" s="80"/>
      <c r="S10" s="79"/>
    </row>
    <row r="11" spans="1:19">
      <c r="B11" s="54">
        <v>29.15817195</v>
      </c>
      <c r="C11" s="54">
        <v>42.11391356</v>
      </c>
      <c r="D11" s="54">
        <v>21.7</v>
      </c>
      <c r="E11" s="54">
        <v>31</v>
      </c>
      <c r="F11" s="54">
        <v>26.613141330000001</v>
      </c>
      <c r="G11" s="54">
        <v>27.601936420000001</v>
      </c>
      <c r="H11" s="10"/>
      <c r="I11" s="10"/>
      <c r="J11" s="10"/>
      <c r="K11" s="10"/>
      <c r="L11" s="79"/>
      <c r="M11" s="79"/>
      <c r="N11" s="80"/>
      <c r="O11" s="80"/>
      <c r="P11" s="79"/>
      <c r="Q11" s="80"/>
      <c r="R11" s="80"/>
      <c r="S11" s="79"/>
    </row>
    <row r="12" spans="1:19">
      <c r="B12" s="54">
        <v>20.17661043</v>
      </c>
      <c r="C12" s="54">
        <v>37.706831899999997</v>
      </c>
      <c r="D12" s="54">
        <v>32.6</v>
      </c>
      <c r="E12" s="54">
        <v>27.5</v>
      </c>
      <c r="F12" s="54">
        <v>27.924233269999998</v>
      </c>
      <c r="G12" s="54">
        <v>25.731888000000001</v>
      </c>
      <c r="H12" s="10"/>
      <c r="I12" s="10"/>
      <c r="J12" s="10"/>
      <c r="K12" s="10"/>
      <c r="L12" s="79"/>
      <c r="M12" s="79"/>
      <c r="N12" s="80"/>
      <c r="O12" s="80"/>
      <c r="P12" s="79"/>
      <c r="Q12" s="80"/>
      <c r="R12" s="80"/>
      <c r="S12" s="79"/>
    </row>
    <row r="13" spans="1:19">
      <c r="B13" s="54">
        <v>35.721620029999997</v>
      </c>
      <c r="C13" s="54">
        <v>41.805134379999998</v>
      </c>
      <c r="D13" s="54">
        <v>19.3</v>
      </c>
      <c r="E13" s="54">
        <v>26</v>
      </c>
      <c r="F13" s="54">
        <v>25.570797649999999</v>
      </c>
      <c r="G13" s="54">
        <v>25.316379019999999</v>
      </c>
      <c r="K13" s="10"/>
      <c r="L13" s="79"/>
      <c r="M13" s="79"/>
      <c r="N13" s="80"/>
      <c r="O13" s="80"/>
      <c r="P13" s="79"/>
      <c r="Q13" s="80"/>
      <c r="R13" s="80"/>
      <c r="S13" s="79"/>
    </row>
    <row r="14" spans="1:19">
      <c r="B14" s="54">
        <v>25.4883682</v>
      </c>
      <c r="C14" s="54">
        <v>31.699870959999998</v>
      </c>
      <c r="D14" s="54"/>
      <c r="E14" s="54"/>
      <c r="F14" s="54">
        <v>19.6860213</v>
      </c>
      <c r="G14" s="54">
        <v>22.124519159999998</v>
      </c>
      <c r="H14" s="85"/>
      <c r="I14" s="99"/>
      <c r="J14" s="99"/>
      <c r="K14" s="10"/>
      <c r="L14" s="79"/>
      <c r="M14" s="79"/>
      <c r="N14" s="80"/>
      <c r="O14" s="80"/>
      <c r="P14" s="79"/>
      <c r="Q14" s="80"/>
      <c r="R14" s="80"/>
      <c r="S14" s="79"/>
    </row>
    <row r="15" spans="1:19">
      <c r="B15" s="54"/>
      <c r="C15" s="54"/>
      <c r="D15" s="54"/>
      <c r="E15" s="54"/>
      <c r="F15" s="54">
        <v>39.292418769999998</v>
      </c>
      <c r="G15" s="54">
        <v>45.182214440000003</v>
      </c>
      <c r="H15" s="85"/>
      <c r="I15" s="85"/>
      <c r="J15" s="99"/>
      <c r="K15" s="10"/>
      <c r="L15" s="79"/>
      <c r="M15" s="79"/>
      <c r="N15" s="80"/>
      <c r="O15" s="80"/>
      <c r="P15" s="79"/>
      <c r="Q15" s="80"/>
      <c r="R15" s="80"/>
      <c r="S15" s="79"/>
    </row>
    <row r="16" spans="1:19">
      <c r="B16" s="54"/>
      <c r="C16" s="54"/>
      <c r="D16" s="54"/>
      <c r="E16" s="54"/>
      <c r="F16" s="54">
        <v>61.107500590000001</v>
      </c>
      <c r="G16" s="54">
        <v>25.2370014</v>
      </c>
      <c r="H16" s="85"/>
      <c r="I16" s="99"/>
      <c r="J16" s="99"/>
      <c r="K16" s="10"/>
      <c r="L16" s="79"/>
      <c r="M16" s="79"/>
      <c r="N16" s="80"/>
      <c r="O16" s="80"/>
      <c r="P16" s="79"/>
      <c r="Q16" s="79"/>
      <c r="R16" s="80"/>
      <c r="S16" s="79"/>
    </row>
    <row r="17" spans="2:19">
      <c r="B17" s="54"/>
      <c r="C17" s="54"/>
      <c r="D17" s="54"/>
      <c r="E17" s="54"/>
      <c r="F17" s="54">
        <v>55.916698930000003</v>
      </c>
      <c r="G17" s="54">
        <v>35.688555000000001</v>
      </c>
      <c r="H17" s="85"/>
      <c r="I17" s="99"/>
      <c r="J17" s="99"/>
      <c r="K17" s="10"/>
      <c r="L17" s="79"/>
      <c r="M17" s="79"/>
      <c r="N17" s="80"/>
      <c r="O17" s="80"/>
      <c r="P17" s="79"/>
      <c r="Q17" s="80"/>
      <c r="R17" s="80"/>
      <c r="S17" s="79"/>
    </row>
    <row r="18" spans="2:19">
      <c r="D18" s="85"/>
      <c r="E18" s="85"/>
      <c r="F18" s="99"/>
      <c r="G18" s="99"/>
      <c r="H18" s="85"/>
      <c r="I18" s="99"/>
      <c r="J18" s="99"/>
      <c r="K18" s="10"/>
      <c r="L18" s="79"/>
      <c r="M18" s="79"/>
      <c r="N18" s="80"/>
      <c r="O18" s="80"/>
      <c r="P18" s="79"/>
      <c r="Q18" s="80"/>
      <c r="R18" s="80"/>
      <c r="S18" s="79"/>
    </row>
    <row r="19" spans="2:19">
      <c r="D19" s="85"/>
      <c r="E19" s="85"/>
      <c r="F19" s="99"/>
      <c r="G19" s="99"/>
      <c r="H19" s="85"/>
      <c r="I19" s="99"/>
      <c r="J19" s="99"/>
      <c r="K19" s="10"/>
      <c r="L19" s="79"/>
      <c r="M19" s="79"/>
      <c r="N19" s="79"/>
      <c r="O19" s="79"/>
      <c r="P19" s="79"/>
      <c r="Q19" s="79"/>
      <c r="R19" s="79"/>
      <c r="S19" s="79"/>
    </row>
    <row r="20" spans="2:19">
      <c r="D20" s="85"/>
      <c r="E20" s="85"/>
      <c r="F20" s="99"/>
      <c r="G20" s="99"/>
      <c r="H20" s="85"/>
      <c r="I20" s="99"/>
      <c r="J20" s="99"/>
      <c r="K20" s="10"/>
      <c r="L20" s="79"/>
      <c r="M20" s="79"/>
      <c r="N20" s="79"/>
      <c r="O20" s="79"/>
      <c r="P20" s="79"/>
      <c r="Q20" s="79"/>
      <c r="R20" s="79"/>
      <c r="S20" s="79"/>
    </row>
    <row r="21" spans="2:19">
      <c r="D21" s="85"/>
      <c r="E21" s="85"/>
      <c r="F21" s="99"/>
      <c r="G21" s="99"/>
      <c r="H21" s="85"/>
      <c r="I21" s="85"/>
      <c r="J21" s="99"/>
      <c r="K21" s="10"/>
      <c r="L21" s="79"/>
      <c r="M21" s="79"/>
      <c r="N21" s="79"/>
      <c r="O21" s="79"/>
      <c r="P21" s="79"/>
      <c r="Q21" s="79"/>
      <c r="R21" s="79"/>
      <c r="S21" s="79"/>
    </row>
    <row r="22" spans="2:19">
      <c r="D22" s="85"/>
      <c r="E22" s="85"/>
      <c r="F22" s="99"/>
      <c r="G22" s="99"/>
      <c r="H22" s="85"/>
      <c r="I22" s="99"/>
      <c r="J22" s="99"/>
      <c r="K22" s="10"/>
      <c r="L22" s="79"/>
      <c r="M22" s="79"/>
      <c r="N22" s="79"/>
      <c r="O22" s="79"/>
      <c r="P22" s="79"/>
      <c r="Q22" s="79"/>
      <c r="R22" s="79"/>
      <c r="S22" s="79"/>
    </row>
    <row r="23" spans="2:19">
      <c r="D23" s="85"/>
      <c r="E23" s="85"/>
      <c r="F23" s="99"/>
      <c r="G23" s="99"/>
      <c r="H23" s="85"/>
      <c r="I23" s="99"/>
      <c r="J23" s="99"/>
      <c r="K23" s="10"/>
      <c r="L23" s="79"/>
      <c r="M23" s="79"/>
      <c r="N23" s="79"/>
      <c r="O23" s="79"/>
      <c r="P23" s="79"/>
      <c r="Q23" s="79"/>
      <c r="R23" s="79"/>
      <c r="S23" s="79"/>
    </row>
    <row r="24" spans="2:19">
      <c r="K24" s="10"/>
      <c r="L24" s="79"/>
      <c r="M24" s="79"/>
      <c r="N24" s="79"/>
      <c r="O24" s="79"/>
      <c r="P24" s="79"/>
      <c r="Q24" s="79"/>
      <c r="R24" s="79"/>
      <c r="S24" s="79"/>
    </row>
    <row r="25" spans="2:19">
      <c r="D25" s="79"/>
      <c r="E25" s="79"/>
      <c r="F25" s="79"/>
      <c r="G25" s="79"/>
      <c r="H25" s="79"/>
      <c r="I25" s="79"/>
      <c r="J25" s="79"/>
      <c r="K25" s="10"/>
      <c r="L25" s="79"/>
      <c r="M25" s="79"/>
      <c r="N25" s="79"/>
      <c r="O25" s="79"/>
      <c r="P25" s="79"/>
      <c r="Q25" s="79"/>
      <c r="R25" s="79"/>
      <c r="S25" s="79"/>
    </row>
    <row r="26" spans="2:19">
      <c r="D26" s="79"/>
      <c r="E26" s="79"/>
      <c r="F26" s="79"/>
      <c r="G26" s="79"/>
      <c r="H26" s="79"/>
      <c r="I26" s="79"/>
      <c r="J26" s="79"/>
      <c r="K26" s="10"/>
      <c r="L26" s="79"/>
      <c r="M26" s="100"/>
      <c r="N26" s="100"/>
      <c r="O26" s="100"/>
      <c r="P26" s="100"/>
      <c r="Q26" s="100"/>
      <c r="R26" s="100"/>
      <c r="S26" s="79"/>
    </row>
    <row r="27" spans="2:19">
      <c r="D27" s="79"/>
      <c r="E27" s="79"/>
      <c r="F27" s="79"/>
      <c r="G27" s="79"/>
      <c r="H27" s="79"/>
      <c r="I27" s="79"/>
      <c r="J27" s="79"/>
      <c r="K27" s="10"/>
      <c r="L27" s="79"/>
      <c r="M27" s="79"/>
      <c r="N27" s="79"/>
      <c r="O27" s="79"/>
      <c r="P27" s="79"/>
      <c r="Q27" s="79"/>
      <c r="R27" s="79"/>
      <c r="S27" s="79"/>
    </row>
    <row r="28" spans="2:19">
      <c r="D28" s="79"/>
      <c r="E28" s="79"/>
      <c r="F28" s="79"/>
      <c r="G28" s="79"/>
      <c r="H28" s="79"/>
      <c r="I28" s="79"/>
      <c r="J28" s="79"/>
      <c r="K28" s="10"/>
      <c r="L28" s="79"/>
      <c r="M28" s="79"/>
      <c r="N28" s="79"/>
      <c r="O28" s="79"/>
      <c r="P28" s="79"/>
      <c r="Q28" s="79"/>
      <c r="R28" s="79"/>
      <c r="S28" s="79"/>
    </row>
    <row r="29" spans="2:19">
      <c r="D29" s="79"/>
      <c r="E29" s="79"/>
      <c r="F29" s="79"/>
      <c r="G29" s="79"/>
      <c r="H29" s="79"/>
      <c r="I29" s="79"/>
      <c r="J29" s="79"/>
      <c r="K29" s="10"/>
      <c r="L29" s="79"/>
      <c r="M29" s="79"/>
      <c r="N29" s="79"/>
      <c r="O29" s="79"/>
      <c r="P29" s="79"/>
      <c r="Q29" s="79"/>
      <c r="R29" s="79"/>
      <c r="S29" s="79"/>
    </row>
    <row r="30" spans="2:19"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</row>
    <row r="31" spans="2:19"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</row>
    <row r="32" spans="2:19"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</row>
    <row r="33" spans="1:19"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</row>
    <row r="34" spans="1:19"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</row>
    <row r="35" spans="1:19"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</row>
    <row r="36" spans="1:19"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</row>
    <row r="37" spans="1:19">
      <c r="K37" s="10"/>
      <c r="L37" s="79"/>
      <c r="M37" s="79"/>
      <c r="N37" s="79"/>
      <c r="O37" s="79"/>
      <c r="P37" s="79"/>
      <c r="Q37" s="79"/>
      <c r="R37" s="79"/>
      <c r="S37" s="79"/>
    </row>
    <row r="38" spans="1:19">
      <c r="K38" s="10"/>
      <c r="L38" s="79"/>
      <c r="M38" s="79"/>
      <c r="N38" s="79"/>
      <c r="O38" s="79"/>
      <c r="P38" s="79"/>
      <c r="Q38" s="79"/>
      <c r="R38" s="79"/>
      <c r="S38" s="79"/>
    </row>
    <row r="39" spans="1:19">
      <c r="K39" s="10"/>
      <c r="L39" s="79"/>
      <c r="M39" s="79"/>
      <c r="N39" s="79"/>
      <c r="O39" s="79"/>
      <c r="P39" s="79"/>
      <c r="Q39" s="79"/>
      <c r="R39" s="79"/>
      <c r="S39" s="79"/>
    </row>
    <row r="40" spans="1:19">
      <c r="K40" s="10"/>
      <c r="L40" s="79"/>
      <c r="M40" s="79"/>
      <c r="N40" s="79"/>
      <c r="O40" s="79"/>
      <c r="P40" s="79"/>
      <c r="Q40" s="79"/>
      <c r="R40" s="79"/>
      <c r="S40" s="79"/>
    </row>
    <row r="41" spans="1:19">
      <c r="A41" s="10"/>
      <c r="B41" s="10"/>
      <c r="C41" s="10"/>
      <c r="D41" s="10"/>
      <c r="E41" s="10"/>
      <c r="F41" s="10"/>
      <c r="G41" s="10"/>
      <c r="H41" s="10"/>
      <c r="I41" s="10"/>
      <c r="K41" s="10"/>
      <c r="L41" s="79"/>
      <c r="M41" s="79"/>
      <c r="N41" s="79"/>
      <c r="O41" s="79"/>
      <c r="P41" s="79"/>
      <c r="Q41" s="79"/>
      <c r="R41" s="79"/>
      <c r="S41" s="79"/>
    </row>
    <row r="42" spans="1:19">
      <c r="A42" s="10"/>
      <c r="B42" s="10"/>
      <c r="C42" s="10"/>
      <c r="D42" s="10"/>
      <c r="E42" s="10"/>
      <c r="F42" s="10"/>
      <c r="G42" s="10"/>
      <c r="H42" s="10"/>
      <c r="I42" s="10"/>
      <c r="K42" s="10"/>
      <c r="L42" s="79"/>
      <c r="M42" s="79"/>
      <c r="N42" s="79"/>
      <c r="O42" s="79"/>
      <c r="P42" s="79"/>
      <c r="Q42" s="79"/>
      <c r="R42" s="79"/>
      <c r="S42" s="79"/>
    </row>
    <row r="43" spans="1:19">
      <c r="A43" s="10"/>
      <c r="B43" s="10"/>
      <c r="C43" s="10"/>
      <c r="D43" s="10"/>
      <c r="E43" s="10"/>
      <c r="F43" s="10"/>
      <c r="G43" s="10"/>
      <c r="H43" s="10"/>
      <c r="I43" s="10"/>
      <c r="K43" s="10"/>
      <c r="L43" s="79"/>
      <c r="M43" s="79"/>
      <c r="N43" s="79"/>
      <c r="O43" s="79"/>
      <c r="P43" s="79"/>
      <c r="Q43" s="79"/>
      <c r="R43" s="79"/>
      <c r="S43" s="79"/>
    </row>
    <row r="44" spans="1:19">
      <c r="K44" s="10"/>
      <c r="L44" s="79"/>
      <c r="M44" s="79"/>
      <c r="N44" s="79"/>
      <c r="O44" s="79"/>
      <c r="P44" s="79"/>
      <c r="Q44" s="79"/>
      <c r="R44" s="79"/>
      <c r="S44" s="79"/>
    </row>
    <row r="45" spans="1:19">
      <c r="K45" s="10"/>
      <c r="L45" s="79"/>
      <c r="M45" s="79"/>
      <c r="N45" s="79"/>
      <c r="O45" s="79"/>
      <c r="P45" s="79"/>
      <c r="Q45" s="79"/>
      <c r="R45" s="79"/>
      <c r="S45" s="79"/>
    </row>
    <row r="46" spans="1:19">
      <c r="L46" s="31"/>
      <c r="M46" s="31"/>
      <c r="N46" s="31"/>
      <c r="O46" s="31"/>
      <c r="P46" s="31"/>
      <c r="Q46" s="31"/>
      <c r="R46" s="31"/>
      <c r="S46" s="31"/>
    </row>
  </sheetData>
  <mergeCells count="4">
    <mergeCell ref="B3:G3"/>
    <mergeCell ref="F4:G4"/>
    <mergeCell ref="D4:E4"/>
    <mergeCell ref="B4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F7474-3706-B44E-9319-701B55D33C2E}">
  <dimension ref="A1:S54"/>
  <sheetViews>
    <sheetView workbookViewId="0">
      <selection activeCell="G7" sqref="G7"/>
    </sheetView>
  </sheetViews>
  <sheetFormatPr baseColWidth="10" defaultRowHeight="16"/>
  <cols>
    <col min="1" max="1" width="15.5" customWidth="1"/>
    <col min="3" max="3" width="12.5" customWidth="1"/>
    <col min="4" max="4" width="12.83203125" customWidth="1"/>
    <col min="6" max="6" width="12.1640625" customWidth="1"/>
    <col min="7" max="7" width="14.1640625" customWidth="1"/>
    <col min="8" max="8" width="12.33203125" customWidth="1"/>
    <col min="9" max="9" width="23" customWidth="1"/>
  </cols>
  <sheetData>
    <row r="1" spans="1:9">
      <c r="A1" s="73"/>
      <c r="B1" s="73"/>
      <c r="C1" s="73"/>
      <c r="D1" s="73"/>
      <c r="E1" s="73"/>
      <c r="F1" s="73"/>
      <c r="G1" s="73"/>
      <c r="H1" s="73"/>
      <c r="I1" s="73"/>
    </row>
    <row r="2" spans="1:9" ht="37" customHeight="1">
      <c r="B2" s="180" t="s">
        <v>225</v>
      </c>
      <c r="C2" s="180"/>
      <c r="D2" s="180"/>
      <c r="E2" s="180"/>
    </row>
    <row r="3" spans="1:9">
      <c r="B3" s="173" t="s">
        <v>21</v>
      </c>
      <c r="C3" s="173"/>
      <c r="D3" s="173" t="s">
        <v>39</v>
      </c>
      <c r="E3" s="173"/>
    </row>
    <row r="4" spans="1:9">
      <c r="B4" s="44" t="s">
        <v>41</v>
      </c>
      <c r="C4" s="44" t="s">
        <v>41</v>
      </c>
      <c r="D4" s="44" t="s">
        <v>41</v>
      </c>
      <c r="E4" s="44" t="s">
        <v>41</v>
      </c>
    </row>
    <row r="5" spans="1:9">
      <c r="B5" s="54">
        <v>8.02</v>
      </c>
      <c r="C5" s="54">
        <v>3.53</v>
      </c>
      <c r="D5" s="54">
        <v>8</v>
      </c>
      <c r="E5" s="54">
        <v>16</v>
      </c>
    </row>
    <row r="6" spans="1:9">
      <c r="B6" s="54"/>
      <c r="C6" s="54">
        <v>6.65</v>
      </c>
      <c r="D6" s="54">
        <v>4.8899999999999997</v>
      </c>
      <c r="E6" s="54">
        <v>8.9</v>
      </c>
    </row>
    <row r="7" spans="1:9">
      <c r="B7" s="54">
        <v>3.14</v>
      </c>
      <c r="C7" s="54">
        <v>8.9</v>
      </c>
      <c r="D7" s="54">
        <v>7.14</v>
      </c>
      <c r="E7" s="54">
        <v>10.66</v>
      </c>
    </row>
    <row r="8" spans="1:9">
      <c r="B8" s="54">
        <v>3.88</v>
      </c>
      <c r="C8" s="54">
        <v>3.74</v>
      </c>
      <c r="D8" s="54">
        <v>4.99</v>
      </c>
      <c r="E8" s="54">
        <v>10.66</v>
      </c>
    </row>
    <row r="9" spans="1:9">
      <c r="B9" s="54">
        <v>2.2000000000000002</v>
      </c>
      <c r="C9" s="54">
        <v>7.1</v>
      </c>
      <c r="D9" s="54">
        <v>2.25</v>
      </c>
      <c r="E9" s="54">
        <v>11.54</v>
      </c>
    </row>
    <row r="10" spans="1:9">
      <c r="B10" s="54">
        <v>2.33</v>
      </c>
      <c r="C10" s="54">
        <v>4.74</v>
      </c>
      <c r="D10" s="54"/>
      <c r="E10" s="54">
        <v>18.68</v>
      </c>
    </row>
    <row r="11" spans="1:9">
      <c r="B11" s="54"/>
      <c r="C11" s="54"/>
      <c r="D11" s="54">
        <v>5.77</v>
      </c>
      <c r="E11" s="54">
        <v>12.91</v>
      </c>
    </row>
    <row r="12" spans="1:9">
      <c r="B12" s="54"/>
      <c r="C12" s="54"/>
      <c r="D12" s="54">
        <v>4.01</v>
      </c>
      <c r="E12" s="54">
        <v>8.92</v>
      </c>
    </row>
    <row r="18" spans="1:10">
      <c r="B18" s="103"/>
      <c r="C18" s="101"/>
      <c r="D18" s="101"/>
      <c r="E18" s="101"/>
      <c r="F18" s="101"/>
      <c r="G18" s="101"/>
      <c r="H18" s="103"/>
      <c r="I18" s="101"/>
      <c r="J18" s="103"/>
    </row>
    <row r="19" spans="1:10">
      <c r="B19" s="104"/>
      <c r="C19" s="102"/>
      <c r="D19" s="102"/>
      <c r="E19" s="102"/>
      <c r="F19" s="102"/>
      <c r="G19" s="102"/>
      <c r="H19" s="104"/>
      <c r="I19" s="102"/>
      <c r="J19" s="102"/>
    </row>
    <row r="20" spans="1:10">
      <c r="B20" s="104"/>
      <c r="C20" s="102"/>
      <c r="D20" s="102"/>
      <c r="E20" s="102"/>
      <c r="F20" s="102"/>
      <c r="G20" s="102"/>
      <c r="H20" s="104"/>
      <c r="I20" s="102"/>
      <c r="J20" s="102"/>
    </row>
    <row r="21" spans="1:10">
      <c r="B21" s="104"/>
      <c r="C21" s="102"/>
      <c r="D21" s="102"/>
      <c r="E21" s="102"/>
      <c r="F21" s="102"/>
      <c r="G21" s="102"/>
      <c r="H21" s="104"/>
      <c r="I21" s="102"/>
      <c r="J21" s="102"/>
    </row>
    <row r="22" spans="1:10">
      <c r="B22" s="104"/>
      <c r="C22" s="102"/>
      <c r="D22" s="102"/>
      <c r="E22" s="102"/>
      <c r="F22" s="102"/>
      <c r="G22" s="102"/>
      <c r="H22" s="104"/>
      <c r="I22" s="102"/>
      <c r="J22" s="102"/>
    </row>
    <row r="23" spans="1:10">
      <c r="B23" s="104"/>
      <c r="C23" s="102"/>
      <c r="D23" s="102"/>
      <c r="E23" s="102"/>
      <c r="F23" s="102"/>
      <c r="G23" s="102"/>
      <c r="H23" s="102"/>
      <c r="I23" s="102"/>
      <c r="J23" s="102"/>
    </row>
    <row r="24" spans="1:10">
      <c r="B24" s="104"/>
      <c r="C24" s="102"/>
      <c r="D24" s="102"/>
      <c r="E24" s="102"/>
      <c r="F24" s="102"/>
      <c r="G24" s="102"/>
      <c r="H24" s="102"/>
      <c r="I24" s="102"/>
      <c r="J24" s="102"/>
    </row>
    <row r="25" spans="1:10">
      <c r="B25" s="104"/>
      <c r="C25" s="102"/>
      <c r="D25" s="102"/>
      <c r="E25" s="102"/>
      <c r="F25" s="102"/>
      <c r="G25" s="102"/>
      <c r="H25" s="104"/>
      <c r="I25" s="102"/>
      <c r="J25" s="102"/>
    </row>
    <row r="26" spans="1:10">
      <c r="B26" s="104"/>
      <c r="C26" s="102"/>
      <c r="D26" s="102"/>
      <c r="E26" s="102"/>
      <c r="F26" s="102"/>
      <c r="G26" s="102"/>
      <c r="H26" s="102"/>
      <c r="I26" s="102"/>
      <c r="J26" s="102"/>
    </row>
    <row r="27" spans="1:10">
      <c r="B27" s="104"/>
      <c r="C27" s="102"/>
      <c r="D27" s="102"/>
      <c r="E27" s="102"/>
      <c r="F27" s="102"/>
      <c r="G27" s="102"/>
      <c r="H27" s="102"/>
      <c r="I27" s="102"/>
      <c r="J27" s="102"/>
    </row>
    <row r="28" spans="1:10">
      <c r="B28" s="104"/>
      <c r="C28" s="102"/>
      <c r="D28" s="102"/>
      <c r="E28" s="102"/>
      <c r="F28" s="102"/>
      <c r="G28" s="102"/>
      <c r="H28" s="104"/>
      <c r="I28" s="102"/>
      <c r="J28" s="102"/>
    </row>
    <row r="29" spans="1:10">
      <c r="B29" s="104"/>
      <c r="C29" s="102"/>
      <c r="D29" s="102"/>
      <c r="E29" s="102"/>
      <c r="F29" s="102"/>
      <c r="G29" s="102"/>
      <c r="H29" s="104"/>
      <c r="I29" s="102"/>
      <c r="J29" s="104"/>
    </row>
    <row r="30" spans="1:10">
      <c r="B30" s="102"/>
      <c r="C30" s="73"/>
      <c r="D30" s="102"/>
      <c r="E30" s="102"/>
      <c r="F30" s="102"/>
      <c r="G30" s="102"/>
      <c r="H30" s="104"/>
      <c r="I30" s="102"/>
      <c r="J30" s="102"/>
    </row>
    <row r="31" spans="1:10">
      <c r="A31" s="57"/>
      <c r="B31" s="102"/>
      <c r="C31" s="73"/>
      <c r="D31" s="102"/>
      <c r="E31" s="102"/>
      <c r="F31" s="102"/>
      <c r="G31" s="102"/>
      <c r="H31" s="102"/>
      <c r="I31" s="102"/>
      <c r="J31" s="102"/>
    </row>
    <row r="32" spans="1:10">
      <c r="A32" s="57"/>
      <c r="B32" s="102"/>
      <c r="C32" s="73"/>
      <c r="D32" s="102"/>
      <c r="E32" s="102"/>
      <c r="F32" s="102"/>
      <c r="G32" s="102"/>
      <c r="H32" s="104"/>
      <c r="I32" s="102"/>
      <c r="J32" s="104"/>
    </row>
    <row r="33" spans="2:10">
      <c r="B33" s="104"/>
      <c r="C33" s="102"/>
      <c r="D33" s="102"/>
      <c r="E33" s="102"/>
      <c r="F33" s="102"/>
      <c r="G33" s="102"/>
      <c r="H33" s="104"/>
      <c r="I33" s="102"/>
      <c r="J33" s="104"/>
    </row>
    <row r="34" spans="2:10">
      <c r="B34" s="104"/>
      <c r="C34" s="102"/>
      <c r="D34" s="102"/>
      <c r="E34" s="102"/>
      <c r="F34" s="102"/>
      <c r="G34" s="102"/>
      <c r="H34" s="104"/>
      <c r="I34" s="102"/>
      <c r="J34" s="104"/>
    </row>
    <row r="35" spans="2:10">
      <c r="B35" s="104"/>
      <c r="C35" s="102"/>
      <c r="D35" s="102"/>
      <c r="E35" s="102"/>
      <c r="F35" s="102"/>
      <c r="G35" s="102"/>
      <c r="H35" s="104"/>
      <c r="I35" s="102"/>
      <c r="J35" s="104"/>
    </row>
    <row r="36" spans="2:10">
      <c r="B36" s="104"/>
      <c r="C36" s="102"/>
      <c r="D36" s="102"/>
      <c r="E36" s="102"/>
      <c r="F36" s="102"/>
      <c r="G36" s="102"/>
      <c r="H36" s="104"/>
      <c r="I36" s="102"/>
      <c r="J36" s="104"/>
    </row>
    <row r="37" spans="2:10">
      <c r="B37" s="104"/>
      <c r="C37" s="102"/>
      <c r="D37" s="102"/>
      <c r="E37" s="102"/>
      <c r="F37" s="102"/>
      <c r="G37" s="102"/>
      <c r="H37" s="104"/>
      <c r="I37" s="102"/>
      <c r="J37" s="104"/>
    </row>
    <row r="38" spans="2:10">
      <c r="B38" s="104"/>
      <c r="C38" s="102"/>
      <c r="D38" s="102"/>
      <c r="E38" s="102"/>
      <c r="F38" s="102"/>
      <c r="G38" s="102"/>
      <c r="H38" s="104"/>
      <c r="I38" s="102"/>
      <c r="J38" s="104"/>
    </row>
    <row r="39" spans="2:10">
      <c r="B39" s="104"/>
      <c r="C39" s="102"/>
      <c r="D39" s="102"/>
      <c r="E39" s="102"/>
      <c r="F39" s="102"/>
      <c r="G39" s="102"/>
      <c r="H39" s="104"/>
      <c r="I39" s="102"/>
      <c r="J39" s="104"/>
    </row>
    <row r="40" spans="2:10">
      <c r="B40" s="104"/>
      <c r="C40" s="102"/>
      <c r="D40" s="102"/>
      <c r="E40" s="102"/>
      <c r="F40" s="102"/>
      <c r="G40" s="102"/>
      <c r="H40" s="104"/>
      <c r="I40" s="102"/>
      <c r="J40" s="104"/>
    </row>
    <row r="41" spans="2:10">
      <c r="B41" s="104"/>
      <c r="C41" s="102"/>
      <c r="D41" s="102"/>
      <c r="E41" s="102"/>
      <c r="F41" s="102"/>
      <c r="G41" s="102"/>
      <c r="H41" s="104"/>
      <c r="I41" s="102"/>
      <c r="J41" s="104"/>
    </row>
    <row r="42" spans="2:10">
      <c r="B42" s="104"/>
      <c r="C42" s="102"/>
      <c r="D42" s="102"/>
      <c r="E42" s="102"/>
      <c r="F42" s="102"/>
      <c r="G42" s="102"/>
      <c r="H42" s="104"/>
      <c r="I42" s="102"/>
      <c r="J42" s="104"/>
    </row>
    <row r="43" spans="2:10">
      <c r="B43" s="104"/>
      <c r="C43" s="102"/>
      <c r="D43" s="102"/>
      <c r="E43" s="102"/>
      <c r="F43" s="102"/>
      <c r="G43" s="102"/>
      <c r="H43" s="104"/>
      <c r="I43" s="102"/>
      <c r="J43" s="104"/>
    </row>
    <row r="44" spans="2:10">
      <c r="B44" s="104"/>
      <c r="C44" s="102"/>
      <c r="D44" s="102"/>
      <c r="E44" s="102"/>
      <c r="F44" s="102"/>
      <c r="G44" s="102"/>
      <c r="H44" s="104"/>
      <c r="I44" s="102"/>
      <c r="J44" s="104"/>
    </row>
    <row r="45" spans="2:10">
      <c r="B45" s="57"/>
      <c r="C45" s="102"/>
      <c r="D45" s="102"/>
      <c r="E45" s="102"/>
      <c r="F45" s="102"/>
      <c r="G45" s="102"/>
      <c r="H45" s="57"/>
      <c r="I45" s="102"/>
      <c r="J45" s="57"/>
    </row>
    <row r="54" spans="11:19">
      <c r="K54" s="57"/>
      <c r="L54" s="102"/>
      <c r="M54" s="102"/>
      <c r="N54" s="102"/>
      <c r="O54" s="102"/>
      <c r="P54" s="102"/>
      <c r="Q54" s="57"/>
      <c r="R54" s="102"/>
      <c r="S54" s="57"/>
    </row>
  </sheetData>
  <mergeCells count="3">
    <mergeCell ref="D3:E3"/>
    <mergeCell ref="B3:C3"/>
    <mergeCell ref="B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3C25-C8F6-0A4A-AAB4-291F40432118}">
  <dimension ref="B2:I239"/>
  <sheetViews>
    <sheetView workbookViewId="0">
      <selection activeCell="H9" sqref="H9"/>
    </sheetView>
  </sheetViews>
  <sheetFormatPr baseColWidth="10" defaultRowHeight="16"/>
  <cols>
    <col min="2" max="5" width="10.83203125" style="106"/>
    <col min="6" max="6" width="7.83203125" style="106" customWidth="1"/>
    <col min="7" max="9" width="10.83203125" style="106"/>
  </cols>
  <sheetData>
    <row r="2" spans="2:9">
      <c r="C2" s="108" t="s">
        <v>173</v>
      </c>
      <c r="D2" s="109"/>
      <c r="E2" s="109"/>
      <c r="F2" s="109"/>
      <c r="G2" s="108" t="s">
        <v>172</v>
      </c>
      <c r="H2" s="109"/>
      <c r="I2" s="109"/>
    </row>
    <row r="3" spans="2:9" ht="45">
      <c r="B3" s="97" t="s">
        <v>174</v>
      </c>
      <c r="C3" s="106" t="s">
        <v>16</v>
      </c>
      <c r="D3" s="106" t="s">
        <v>14</v>
      </c>
      <c r="E3" s="106" t="s">
        <v>15</v>
      </c>
      <c r="G3" s="106" t="s">
        <v>16</v>
      </c>
      <c r="H3" s="106" t="s">
        <v>14</v>
      </c>
      <c r="I3" s="106" t="s">
        <v>15</v>
      </c>
    </row>
    <row r="4" spans="2:9">
      <c r="B4" s="107">
        <v>0</v>
      </c>
      <c r="C4" s="107">
        <v>141.44399999999999</v>
      </c>
      <c r="D4" s="107">
        <v>59.332999999999998</v>
      </c>
      <c r="E4" s="107">
        <v>65.667000000000002</v>
      </c>
      <c r="F4" s="107"/>
      <c r="G4" s="107">
        <v>169.11099999999999</v>
      </c>
      <c r="H4" s="107">
        <v>83.332999999999998</v>
      </c>
      <c r="I4" s="107">
        <v>89</v>
      </c>
    </row>
    <row r="5" spans="2:9">
      <c r="B5" s="107">
        <v>0.1027</v>
      </c>
      <c r="C5" s="107">
        <v>138.99600000000001</v>
      </c>
      <c r="D5" s="107">
        <v>64.146000000000001</v>
      </c>
      <c r="E5" s="107">
        <v>66.405000000000001</v>
      </c>
      <c r="F5" s="107"/>
      <c r="G5" s="107">
        <v>180.57</v>
      </c>
      <c r="H5" s="107">
        <v>83.305000000000007</v>
      </c>
      <c r="I5" s="107">
        <v>85.959000000000003</v>
      </c>
    </row>
    <row r="6" spans="2:9">
      <c r="B6" s="107">
        <v>0.20549999999999999</v>
      </c>
      <c r="C6" s="107">
        <v>139.077</v>
      </c>
      <c r="D6" s="107">
        <v>67.024000000000001</v>
      </c>
      <c r="E6" s="107">
        <v>64.165999999999997</v>
      </c>
      <c r="F6" s="107"/>
      <c r="G6" s="107">
        <v>183.16800000000001</v>
      </c>
      <c r="H6" s="107">
        <v>80.483999999999995</v>
      </c>
      <c r="I6" s="107">
        <v>87.027000000000001</v>
      </c>
    </row>
    <row r="7" spans="2:9">
      <c r="B7" s="107">
        <v>0.30819999999999997</v>
      </c>
      <c r="C7" s="107">
        <v>140.57400000000001</v>
      </c>
      <c r="D7" s="107">
        <v>67.66</v>
      </c>
      <c r="E7" s="107">
        <v>65.376000000000005</v>
      </c>
      <c r="F7" s="107"/>
      <c r="G7" s="107">
        <v>179.465</v>
      </c>
      <c r="H7" s="107">
        <v>79.69</v>
      </c>
      <c r="I7" s="107">
        <v>95.578999999999994</v>
      </c>
    </row>
    <row r="8" spans="2:9">
      <c r="B8" s="107">
        <v>0.41089999999999999</v>
      </c>
      <c r="C8" s="107">
        <v>141.16499999999999</v>
      </c>
      <c r="D8" s="107">
        <v>67.370999999999995</v>
      </c>
      <c r="E8" s="107">
        <v>71.912000000000006</v>
      </c>
      <c r="F8" s="107"/>
      <c r="G8" s="107">
        <v>173.35599999999999</v>
      </c>
      <c r="H8" s="107">
        <v>81.137</v>
      </c>
      <c r="I8" s="107">
        <v>104.679</v>
      </c>
    </row>
    <row r="9" spans="2:9">
      <c r="B9" s="107">
        <v>0.51370000000000005</v>
      </c>
      <c r="C9" s="107">
        <v>144.696</v>
      </c>
      <c r="D9" s="107">
        <v>70.974999999999994</v>
      </c>
      <c r="E9" s="107">
        <v>78.760000000000005</v>
      </c>
      <c r="F9" s="107"/>
      <c r="G9" s="107">
        <v>177.12100000000001</v>
      </c>
      <c r="H9" s="107">
        <v>91.034999999999997</v>
      </c>
      <c r="I9" s="107">
        <v>111.495</v>
      </c>
    </row>
    <row r="10" spans="2:9">
      <c r="B10" s="107">
        <v>0.61639999999999995</v>
      </c>
      <c r="C10" s="107">
        <v>152.41499999999999</v>
      </c>
      <c r="D10" s="107">
        <v>79.489999999999995</v>
      </c>
      <c r="E10" s="107">
        <v>80.832999999999998</v>
      </c>
      <c r="F10" s="107"/>
      <c r="G10" s="107">
        <v>185.726</v>
      </c>
      <c r="H10" s="107">
        <v>96.352999999999994</v>
      </c>
      <c r="I10" s="107">
        <v>124.726</v>
      </c>
    </row>
    <row r="11" spans="2:9">
      <c r="B11" s="107">
        <v>0.71909999999999996</v>
      </c>
      <c r="C11" s="107">
        <v>156.03</v>
      </c>
      <c r="D11" s="107">
        <v>85.679000000000002</v>
      </c>
      <c r="E11" s="107">
        <v>78.721999999999994</v>
      </c>
      <c r="F11" s="107"/>
      <c r="G11" s="107">
        <v>198.39599999999999</v>
      </c>
      <c r="H11" s="107">
        <v>90.623000000000005</v>
      </c>
      <c r="I11" s="107">
        <v>131.50700000000001</v>
      </c>
    </row>
    <row r="12" spans="2:9">
      <c r="B12" s="107">
        <v>0.82179999999999997</v>
      </c>
      <c r="C12" s="107">
        <v>156.06299999999999</v>
      </c>
      <c r="D12" s="107">
        <v>86.921000000000006</v>
      </c>
      <c r="E12" s="107">
        <v>73.769000000000005</v>
      </c>
      <c r="F12" s="107"/>
      <c r="G12" s="107">
        <v>203.53299999999999</v>
      </c>
      <c r="H12" s="107">
        <v>85.302999999999997</v>
      </c>
      <c r="I12" s="107">
        <v>124.188</v>
      </c>
    </row>
    <row r="13" spans="2:9">
      <c r="B13" s="107">
        <v>0.92459999999999998</v>
      </c>
      <c r="C13" s="107">
        <v>151.501</v>
      </c>
      <c r="D13" s="107">
        <v>85.897999999999996</v>
      </c>
      <c r="E13" s="107">
        <v>75.135999999999996</v>
      </c>
      <c r="F13" s="107"/>
      <c r="G13" s="107">
        <v>197.59800000000001</v>
      </c>
      <c r="H13" s="107">
        <v>86.76</v>
      </c>
      <c r="I13" s="107">
        <v>118.60899999999999</v>
      </c>
    </row>
    <row r="14" spans="2:9">
      <c r="B14" s="107">
        <v>1.0273000000000001</v>
      </c>
      <c r="C14" s="107">
        <v>146.04</v>
      </c>
      <c r="D14" s="107">
        <v>86.093000000000004</v>
      </c>
      <c r="E14" s="107">
        <v>76.540000000000006</v>
      </c>
      <c r="F14" s="107"/>
      <c r="G14" s="107">
        <v>182.94200000000001</v>
      </c>
      <c r="H14" s="107">
        <v>96.233999999999995</v>
      </c>
      <c r="I14" s="107">
        <v>123.07899999999999</v>
      </c>
    </row>
    <row r="15" spans="2:9">
      <c r="B15" s="107">
        <v>1.1299999999999999</v>
      </c>
      <c r="C15" s="107">
        <v>142.13200000000001</v>
      </c>
      <c r="D15" s="107">
        <v>88.132999999999996</v>
      </c>
      <c r="E15" s="107">
        <v>77.268000000000001</v>
      </c>
      <c r="F15" s="107"/>
      <c r="G15" s="107">
        <v>175.30500000000001</v>
      </c>
      <c r="H15" s="107">
        <v>106.072</v>
      </c>
      <c r="I15" s="107">
        <v>122.009</v>
      </c>
    </row>
    <row r="16" spans="2:9">
      <c r="B16" s="107">
        <v>1.2327999999999999</v>
      </c>
      <c r="C16" s="107">
        <v>139.50299999999999</v>
      </c>
      <c r="D16" s="107">
        <v>89.117999999999995</v>
      </c>
      <c r="E16" s="107">
        <v>76.754999999999995</v>
      </c>
      <c r="F16" s="107"/>
      <c r="G16" s="107">
        <v>177.31299999999999</v>
      </c>
      <c r="H16" s="107">
        <v>112.30200000000001</v>
      </c>
      <c r="I16" s="107">
        <v>114.84</v>
      </c>
    </row>
    <row r="17" spans="2:9">
      <c r="B17" s="107">
        <v>1.3354999999999999</v>
      </c>
      <c r="C17" s="107">
        <v>135.245</v>
      </c>
      <c r="D17" s="107">
        <v>91.093999999999994</v>
      </c>
      <c r="E17" s="107">
        <v>72.481999999999999</v>
      </c>
      <c r="F17" s="107"/>
      <c r="G17" s="107">
        <v>187.00200000000001</v>
      </c>
      <c r="H17" s="107">
        <v>105.17400000000001</v>
      </c>
      <c r="I17" s="107">
        <v>109.137</v>
      </c>
    </row>
    <row r="18" spans="2:9">
      <c r="B18" s="107">
        <v>1.4381999999999999</v>
      </c>
      <c r="C18" s="107">
        <v>128.18</v>
      </c>
      <c r="D18" s="107">
        <v>86.534000000000006</v>
      </c>
      <c r="E18" s="107">
        <v>69.638999999999996</v>
      </c>
      <c r="F18" s="107"/>
      <c r="G18" s="107">
        <v>189.39599999999999</v>
      </c>
      <c r="H18" s="107">
        <v>103.614</v>
      </c>
      <c r="I18" s="107">
        <v>107.639</v>
      </c>
    </row>
    <row r="19" spans="2:9">
      <c r="B19" s="107">
        <v>1.5409999999999999</v>
      </c>
      <c r="C19" s="107">
        <v>122.46299999999999</v>
      </c>
      <c r="D19" s="107">
        <v>78.888000000000005</v>
      </c>
      <c r="E19" s="107">
        <v>69.844999999999999</v>
      </c>
      <c r="F19" s="107"/>
      <c r="G19" s="107">
        <v>178.648</v>
      </c>
      <c r="H19" s="107">
        <v>104.896</v>
      </c>
      <c r="I19" s="107">
        <v>114.02500000000001</v>
      </c>
    </row>
    <row r="20" spans="2:9">
      <c r="B20" s="107">
        <v>1.6436999999999999</v>
      </c>
      <c r="C20" s="107">
        <v>120.761</v>
      </c>
      <c r="D20" s="107">
        <v>74.165000000000006</v>
      </c>
      <c r="E20" s="107">
        <v>70.546000000000006</v>
      </c>
      <c r="F20" s="107"/>
      <c r="G20" s="107">
        <v>161.661</v>
      </c>
      <c r="H20" s="107">
        <v>107.289</v>
      </c>
      <c r="I20" s="107">
        <v>119.13800000000001</v>
      </c>
    </row>
    <row r="21" spans="2:9">
      <c r="B21" s="107">
        <v>1.7464</v>
      </c>
      <c r="C21" s="107">
        <v>120.804</v>
      </c>
      <c r="D21" s="107">
        <v>74.519000000000005</v>
      </c>
      <c r="E21" s="107">
        <v>71.685000000000002</v>
      </c>
      <c r="F21" s="107"/>
      <c r="G21" s="107">
        <v>154.197</v>
      </c>
      <c r="H21" s="107">
        <v>98.613</v>
      </c>
      <c r="I21" s="107">
        <v>119.396</v>
      </c>
    </row>
    <row r="22" spans="2:9">
      <c r="B22" s="107">
        <v>1.8491</v>
      </c>
      <c r="C22" s="107">
        <v>117.35299999999999</v>
      </c>
      <c r="D22" s="107">
        <v>79.977000000000004</v>
      </c>
      <c r="E22" s="107">
        <v>74.722999999999999</v>
      </c>
      <c r="F22" s="107"/>
      <c r="G22" s="107">
        <v>152.262</v>
      </c>
      <c r="H22" s="107">
        <v>83.537000000000006</v>
      </c>
      <c r="I22" s="107">
        <v>120.247</v>
      </c>
    </row>
    <row r="23" spans="2:9">
      <c r="B23" s="107">
        <v>1.9519</v>
      </c>
      <c r="C23" s="107">
        <v>109.822</v>
      </c>
      <c r="D23" s="107">
        <v>82.801000000000002</v>
      </c>
      <c r="E23" s="107">
        <v>80.561000000000007</v>
      </c>
      <c r="F23" s="107"/>
      <c r="G23" s="107">
        <v>150.726</v>
      </c>
      <c r="H23" s="107">
        <v>72.066000000000003</v>
      </c>
      <c r="I23" s="107">
        <v>124.38800000000001</v>
      </c>
    </row>
    <row r="24" spans="2:9">
      <c r="B24" s="107">
        <v>2.0546000000000002</v>
      </c>
      <c r="C24" s="107">
        <v>107.22799999999999</v>
      </c>
      <c r="D24" s="107">
        <v>77.656999999999996</v>
      </c>
      <c r="E24" s="107">
        <v>83.522999999999996</v>
      </c>
      <c r="F24" s="107"/>
      <c r="G24" s="107">
        <v>153.078</v>
      </c>
      <c r="H24" s="107">
        <v>74.45</v>
      </c>
      <c r="I24" s="107">
        <v>132.17500000000001</v>
      </c>
    </row>
    <row r="25" spans="2:9">
      <c r="B25" s="107">
        <v>2.1573000000000002</v>
      </c>
      <c r="C25" s="107">
        <v>108.121</v>
      </c>
      <c r="D25" s="107">
        <v>69.278999999999996</v>
      </c>
      <c r="E25" s="107">
        <v>82.917000000000002</v>
      </c>
      <c r="F25" s="107"/>
      <c r="G25" s="107">
        <v>158.18199999999999</v>
      </c>
      <c r="H25" s="107">
        <v>86.543999999999997</v>
      </c>
      <c r="I25" s="107">
        <v>126.271</v>
      </c>
    </row>
    <row r="26" spans="2:9">
      <c r="B26" s="107">
        <v>2.2601</v>
      </c>
      <c r="C26" s="107">
        <v>109.191</v>
      </c>
      <c r="D26" s="107">
        <v>70.320999999999998</v>
      </c>
      <c r="E26" s="107">
        <v>81.441999999999993</v>
      </c>
      <c r="F26" s="107"/>
      <c r="G26" s="107">
        <v>163.64400000000001</v>
      </c>
      <c r="H26" s="107">
        <v>93.47</v>
      </c>
      <c r="I26" s="107">
        <v>112.453</v>
      </c>
    </row>
    <row r="27" spans="2:9">
      <c r="B27" s="107">
        <v>2.3628</v>
      </c>
      <c r="C27" s="107">
        <v>110.705</v>
      </c>
      <c r="D27" s="107">
        <v>77.260000000000005</v>
      </c>
      <c r="E27" s="107">
        <v>83.141999999999996</v>
      </c>
      <c r="F27" s="107"/>
      <c r="G27" s="107">
        <v>163.77199999999999</v>
      </c>
      <c r="H27" s="107">
        <v>95.846000000000004</v>
      </c>
      <c r="I27" s="107">
        <v>91.873999999999995</v>
      </c>
    </row>
    <row r="28" spans="2:9">
      <c r="B28" s="107">
        <v>2.4655</v>
      </c>
      <c r="C28" s="107">
        <v>111.087</v>
      </c>
      <c r="D28" s="107">
        <v>81.39</v>
      </c>
      <c r="E28" s="107">
        <v>90.075000000000003</v>
      </c>
      <c r="F28" s="107"/>
      <c r="G28" s="107">
        <v>164.33</v>
      </c>
      <c r="H28" s="107">
        <v>100.997</v>
      </c>
      <c r="I28" s="107">
        <v>85.619</v>
      </c>
    </row>
    <row r="29" spans="2:9">
      <c r="B29" s="107">
        <v>2.5682999999999998</v>
      </c>
      <c r="C29" s="107">
        <v>107.285</v>
      </c>
      <c r="D29" s="107">
        <v>82.07</v>
      </c>
      <c r="E29" s="107">
        <v>91.087999999999994</v>
      </c>
      <c r="F29" s="107"/>
      <c r="G29" s="107">
        <v>172.48400000000001</v>
      </c>
      <c r="H29" s="107">
        <v>104.057</v>
      </c>
      <c r="I29" s="107">
        <v>90.811999999999998</v>
      </c>
    </row>
    <row r="30" spans="2:9">
      <c r="B30" s="107">
        <v>2.6709999999999998</v>
      </c>
      <c r="C30" s="107">
        <v>104.13</v>
      </c>
      <c r="D30" s="107">
        <v>83.835999999999999</v>
      </c>
      <c r="E30" s="107">
        <v>83.28</v>
      </c>
      <c r="F30" s="107"/>
      <c r="G30" s="107">
        <v>180.44499999999999</v>
      </c>
      <c r="H30" s="107">
        <v>101.289</v>
      </c>
      <c r="I30" s="107">
        <v>97.304000000000002</v>
      </c>
    </row>
    <row r="31" spans="2:9">
      <c r="B31" s="107">
        <v>2.7736999999999998</v>
      </c>
      <c r="C31" s="107">
        <v>103.34099999999999</v>
      </c>
      <c r="D31" s="107">
        <v>81.555999999999997</v>
      </c>
      <c r="E31" s="107">
        <v>75.290000000000006</v>
      </c>
      <c r="F31" s="107"/>
      <c r="G31" s="107">
        <v>178.60300000000001</v>
      </c>
      <c r="H31" s="107">
        <v>98.555999999999997</v>
      </c>
      <c r="I31" s="107">
        <v>99.754000000000005</v>
      </c>
    </row>
    <row r="32" spans="2:9">
      <c r="B32" s="107">
        <v>2.8763999999999998</v>
      </c>
      <c r="C32" s="107">
        <v>105.611</v>
      </c>
      <c r="D32" s="107">
        <v>73.811999999999998</v>
      </c>
      <c r="E32" s="107">
        <v>68.667000000000002</v>
      </c>
      <c r="F32" s="107"/>
      <c r="G32" s="107">
        <v>168.59</v>
      </c>
      <c r="H32" s="107">
        <v>102.113</v>
      </c>
      <c r="I32" s="107">
        <v>103.611</v>
      </c>
    </row>
    <row r="33" spans="2:9">
      <c r="B33" s="107">
        <v>2.9792000000000001</v>
      </c>
      <c r="C33" s="107">
        <v>104.43300000000001</v>
      </c>
      <c r="D33" s="107">
        <v>70.623999999999995</v>
      </c>
      <c r="E33" s="107">
        <v>71.581000000000003</v>
      </c>
      <c r="F33" s="107"/>
      <c r="G33" s="107">
        <v>155.98699999999999</v>
      </c>
      <c r="H33" s="107">
        <v>98.876000000000005</v>
      </c>
      <c r="I33" s="107">
        <v>106.355</v>
      </c>
    </row>
    <row r="34" spans="2:9">
      <c r="B34" s="107">
        <v>3.0819000000000001</v>
      </c>
      <c r="C34" s="107">
        <v>98.799000000000007</v>
      </c>
      <c r="D34" s="107">
        <v>72.248999999999995</v>
      </c>
      <c r="E34" s="107">
        <v>79.655000000000001</v>
      </c>
      <c r="F34" s="107"/>
      <c r="G34" s="107">
        <v>145.09899999999999</v>
      </c>
      <c r="H34" s="107">
        <v>89.876999999999995</v>
      </c>
      <c r="I34" s="107">
        <v>117.687</v>
      </c>
    </row>
    <row r="35" spans="2:9">
      <c r="B35" s="107">
        <v>3.1846000000000001</v>
      </c>
      <c r="C35" s="107">
        <v>94.811999999999998</v>
      </c>
      <c r="D35" s="107">
        <v>74.103999999999999</v>
      </c>
      <c r="E35" s="107">
        <v>84.768000000000001</v>
      </c>
      <c r="F35" s="107"/>
      <c r="G35" s="107">
        <v>134.40700000000001</v>
      </c>
      <c r="H35" s="107">
        <v>87.652000000000001</v>
      </c>
      <c r="I35" s="107">
        <v>118.62</v>
      </c>
    </row>
    <row r="36" spans="2:9">
      <c r="B36" s="107">
        <v>3.2873999999999999</v>
      </c>
      <c r="C36" s="107">
        <v>94.733000000000004</v>
      </c>
      <c r="D36" s="107">
        <v>75.980999999999995</v>
      </c>
      <c r="E36" s="107">
        <v>85.260999999999996</v>
      </c>
      <c r="F36" s="107"/>
      <c r="G36" s="107">
        <v>125.86499999999999</v>
      </c>
      <c r="H36" s="107">
        <v>90.373000000000005</v>
      </c>
      <c r="I36" s="107">
        <v>116.036</v>
      </c>
    </row>
    <row r="37" spans="2:9">
      <c r="B37" s="107">
        <v>3.3900999999999999</v>
      </c>
      <c r="C37" s="107">
        <v>97.462000000000003</v>
      </c>
      <c r="D37" s="107">
        <v>73.191999999999993</v>
      </c>
      <c r="E37" s="107">
        <v>88.888000000000005</v>
      </c>
      <c r="F37" s="107"/>
      <c r="G37" s="107">
        <v>125.595</v>
      </c>
      <c r="H37" s="107">
        <v>92.117000000000004</v>
      </c>
      <c r="I37" s="107">
        <v>119.756</v>
      </c>
    </row>
    <row r="38" spans="2:9">
      <c r="B38" s="107">
        <v>3.4927999999999999</v>
      </c>
      <c r="C38" s="107">
        <v>101.64100000000001</v>
      </c>
      <c r="D38" s="107">
        <v>72.116</v>
      </c>
      <c r="E38" s="107">
        <v>90.022999999999996</v>
      </c>
      <c r="F38" s="107"/>
      <c r="G38" s="107">
        <v>132.30600000000001</v>
      </c>
      <c r="H38" s="107">
        <v>88.802999999999997</v>
      </c>
      <c r="I38" s="107">
        <v>129.154</v>
      </c>
    </row>
    <row r="39" spans="2:9">
      <c r="B39" s="107">
        <v>3.5956000000000001</v>
      </c>
      <c r="C39" s="107">
        <v>104.92700000000001</v>
      </c>
      <c r="D39" s="107">
        <v>69.093999999999994</v>
      </c>
      <c r="E39" s="107">
        <v>88.103999999999999</v>
      </c>
      <c r="F39" s="107"/>
      <c r="G39" s="107">
        <v>135.62799999999999</v>
      </c>
      <c r="H39" s="107">
        <v>89.518000000000001</v>
      </c>
      <c r="I39" s="107">
        <v>131.06200000000001</v>
      </c>
    </row>
    <row r="40" spans="2:9">
      <c r="B40" s="107">
        <v>3.6983000000000001</v>
      </c>
      <c r="C40" s="107">
        <v>105.657</v>
      </c>
      <c r="D40" s="107">
        <v>68.108999999999995</v>
      </c>
      <c r="E40" s="107">
        <v>92.424999999999997</v>
      </c>
      <c r="F40" s="107"/>
      <c r="G40" s="107">
        <v>129.32300000000001</v>
      </c>
      <c r="H40" s="107">
        <v>93.549000000000007</v>
      </c>
      <c r="I40" s="107">
        <v>126.32299999999999</v>
      </c>
    </row>
    <row r="41" spans="2:9">
      <c r="B41" s="107">
        <v>3.8010000000000002</v>
      </c>
      <c r="C41" s="107">
        <v>103.631</v>
      </c>
      <c r="D41" s="107">
        <v>70.748999999999995</v>
      </c>
      <c r="E41" s="107">
        <v>103.60899999999999</v>
      </c>
      <c r="F41" s="107"/>
      <c r="G41" s="107">
        <v>118.53100000000001</v>
      </c>
      <c r="H41" s="107">
        <v>96.042000000000002</v>
      </c>
      <c r="I41" s="107">
        <v>129.12899999999999</v>
      </c>
    </row>
    <row r="42" spans="2:9">
      <c r="B42" s="107">
        <v>3.9037000000000002</v>
      </c>
      <c r="C42" s="107">
        <v>100.60899999999999</v>
      </c>
      <c r="D42" s="107">
        <v>72.569000000000003</v>
      </c>
      <c r="E42" s="107">
        <v>108.57599999999999</v>
      </c>
      <c r="F42" s="107"/>
      <c r="G42" s="107">
        <v>114.28700000000001</v>
      </c>
      <c r="H42" s="107">
        <v>86.930999999999997</v>
      </c>
      <c r="I42" s="107">
        <v>150.21299999999999</v>
      </c>
    </row>
    <row r="43" spans="2:9">
      <c r="B43" s="107">
        <v>4.0065</v>
      </c>
      <c r="C43" s="107">
        <v>98.825000000000003</v>
      </c>
      <c r="D43" s="107">
        <v>70.832999999999998</v>
      </c>
      <c r="E43" s="107">
        <v>106.81</v>
      </c>
      <c r="F43" s="107"/>
      <c r="G43" s="107">
        <v>120.45399999999999</v>
      </c>
      <c r="H43" s="107">
        <v>72.992999999999995</v>
      </c>
      <c r="I43" s="107">
        <v>172.029</v>
      </c>
    </row>
    <row r="44" spans="2:9">
      <c r="B44" s="107">
        <v>4.1092000000000004</v>
      </c>
      <c r="C44" s="107">
        <v>97.165999999999997</v>
      </c>
      <c r="D44" s="107">
        <v>70.149000000000001</v>
      </c>
      <c r="E44" s="107">
        <v>101.095</v>
      </c>
      <c r="F44" s="107"/>
      <c r="G44" s="107">
        <v>128.232</v>
      </c>
      <c r="H44" s="107">
        <v>71.83</v>
      </c>
      <c r="I44" s="107">
        <v>169.447</v>
      </c>
    </row>
    <row r="45" spans="2:9">
      <c r="B45" s="107">
        <v>4.2119</v>
      </c>
      <c r="C45" s="107">
        <v>98.001000000000005</v>
      </c>
      <c r="D45" s="107">
        <v>73.748000000000005</v>
      </c>
      <c r="E45" s="107">
        <v>93.022000000000006</v>
      </c>
      <c r="F45" s="107"/>
      <c r="G45" s="107">
        <v>129.685</v>
      </c>
      <c r="H45" s="107">
        <v>86.516999999999996</v>
      </c>
      <c r="I45" s="107">
        <v>151.08000000000001</v>
      </c>
    </row>
    <row r="46" spans="2:9">
      <c r="B46" s="107">
        <v>4.3147000000000002</v>
      </c>
      <c r="C46" s="107">
        <v>101.949</v>
      </c>
      <c r="D46" s="107">
        <v>80.168999999999997</v>
      </c>
      <c r="E46" s="107">
        <v>81.25</v>
      </c>
      <c r="F46" s="107"/>
      <c r="G46" s="107">
        <v>127.15</v>
      </c>
      <c r="H46" s="107">
        <v>104.82899999999999</v>
      </c>
      <c r="I46" s="107">
        <v>131.333</v>
      </c>
    </row>
    <row r="47" spans="2:9">
      <c r="B47" s="107">
        <v>4.4173999999999998</v>
      </c>
      <c r="C47" s="107">
        <v>102.188</v>
      </c>
      <c r="D47" s="107">
        <v>80.828999999999994</v>
      </c>
      <c r="E47" s="107">
        <v>77.054000000000002</v>
      </c>
      <c r="F47" s="107"/>
      <c r="G47" s="107">
        <v>121.83499999999999</v>
      </c>
      <c r="H47" s="107">
        <v>118.084</v>
      </c>
      <c r="I47" s="107">
        <v>133.822</v>
      </c>
    </row>
    <row r="48" spans="2:9">
      <c r="B48" s="107">
        <v>4.5201000000000002</v>
      </c>
      <c r="C48" s="107">
        <v>100.446</v>
      </c>
      <c r="D48" s="107">
        <v>79.231999999999999</v>
      </c>
      <c r="E48" s="107">
        <v>81.129000000000005</v>
      </c>
      <c r="F48" s="107"/>
      <c r="G48" s="107">
        <v>114.812</v>
      </c>
      <c r="H48" s="107">
        <v>128.62799999999999</v>
      </c>
      <c r="I48" s="107">
        <v>146.083</v>
      </c>
    </row>
    <row r="49" spans="2:9">
      <c r="B49" s="107">
        <v>4.6228999999999996</v>
      </c>
      <c r="C49" s="107">
        <v>99.978999999999999</v>
      </c>
      <c r="D49" s="107">
        <v>81.822000000000003</v>
      </c>
      <c r="E49" s="107">
        <v>87.346999999999994</v>
      </c>
      <c r="F49" s="107"/>
      <c r="G49" s="107">
        <v>114.729</v>
      </c>
      <c r="H49" s="107">
        <v>140.52099999999999</v>
      </c>
      <c r="I49" s="107">
        <v>156.18600000000001</v>
      </c>
    </row>
    <row r="50" spans="2:9">
      <c r="B50" s="107">
        <v>4.7256</v>
      </c>
      <c r="C50" s="107">
        <v>101.95699999999999</v>
      </c>
      <c r="D50" s="107">
        <v>91.688999999999993</v>
      </c>
      <c r="E50" s="107">
        <v>91.228999999999999</v>
      </c>
      <c r="F50" s="107"/>
      <c r="G50" s="107">
        <v>120.42</v>
      </c>
      <c r="H50" s="107">
        <v>149.18899999999999</v>
      </c>
      <c r="I50" s="107">
        <v>146.96100000000001</v>
      </c>
    </row>
    <row r="51" spans="2:9">
      <c r="B51" s="107">
        <v>4.8282999999999996</v>
      </c>
      <c r="C51" s="107">
        <v>110.2</v>
      </c>
      <c r="D51" s="107">
        <v>105.64</v>
      </c>
      <c r="E51" s="107">
        <v>94.9</v>
      </c>
      <c r="F51" s="107"/>
      <c r="G51" s="107">
        <v>133.36099999999999</v>
      </c>
      <c r="H51" s="107">
        <v>150.96</v>
      </c>
      <c r="I51" s="107">
        <v>135.411</v>
      </c>
    </row>
    <row r="52" spans="2:9">
      <c r="B52" s="107">
        <v>4.931</v>
      </c>
      <c r="C52" s="107">
        <v>117.557</v>
      </c>
      <c r="D52" s="107">
        <v>115.69199999999999</v>
      </c>
      <c r="E52" s="107">
        <v>101.776</v>
      </c>
      <c r="F52" s="107"/>
      <c r="G52" s="107">
        <v>143.46799999999999</v>
      </c>
      <c r="H52" s="107">
        <v>142.36500000000001</v>
      </c>
      <c r="I52" s="107">
        <v>125.238</v>
      </c>
    </row>
    <row r="53" spans="2:9">
      <c r="B53" s="107">
        <v>5.0338000000000003</v>
      </c>
      <c r="C53" s="107">
        <v>124.735</v>
      </c>
      <c r="D53" s="107">
        <v>127.325</v>
      </c>
      <c r="E53" s="107">
        <v>110.583</v>
      </c>
      <c r="F53" s="107"/>
      <c r="G53" s="107">
        <v>146.416</v>
      </c>
      <c r="H53" s="107">
        <v>122.34</v>
      </c>
      <c r="I53" s="107">
        <v>113.09</v>
      </c>
    </row>
    <row r="54" spans="2:9">
      <c r="B54" s="107">
        <v>5.1364999999999998</v>
      </c>
      <c r="C54" s="107">
        <v>130.78</v>
      </c>
      <c r="D54" s="107">
        <v>139.262</v>
      </c>
      <c r="E54" s="107">
        <v>120.167</v>
      </c>
      <c r="F54" s="107"/>
      <c r="G54" s="107">
        <v>136.803</v>
      </c>
      <c r="H54" s="107">
        <v>102.483</v>
      </c>
      <c r="I54" s="107">
        <v>106.925</v>
      </c>
    </row>
    <row r="55" spans="2:9">
      <c r="B55" s="107">
        <v>5.2392000000000003</v>
      </c>
      <c r="C55" s="107">
        <v>140.06800000000001</v>
      </c>
      <c r="D55" s="107">
        <v>148.185</v>
      </c>
      <c r="E55" s="107">
        <v>130.86199999999999</v>
      </c>
      <c r="F55" s="107"/>
      <c r="G55" s="107">
        <v>123.84399999999999</v>
      </c>
      <c r="H55" s="107">
        <v>91.518000000000001</v>
      </c>
      <c r="I55" s="107">
        <v>110.279</v>
      </c>
    </row>
    <row r="56" spans="2:9">
      <c r="B56" s="107">
        <v>5.3419999999999996</v>
      </c>
      <c r="C56" s="107">
        <v>154.08199999999999</v>
      </c>
      <c r="D56" s="107">
        <v>154.69800000000001</v>
      </c>
      <c r="E56" s="107">
        <v>141.82900000000001</v>
      </c>
      <c r="F56" s="107"/>
      <c r="G56" s="107">
        <v>117.887</v>
      </c>
      <c r="H56" s="107">
        <v>84.031000000000006</v>
      </c>
      <c r="I56" s="107">
        <v>109.376</v>
      </c>
    </row>
    <row r="57" spans="2:9">
      <c r="B57" s="107">
        <v>5.4447000000000001</v>
      </c>
      <c r="C57" s="107">
        <v>166.874</v>
      </c>
      <c r="D57" s="107">
        <v>160.82599999999999</v>
      </c>
      <c r="E57" s="107">
        <v>147.446</v>
      </c>
      <c r="F57" s="107"/>
      <c r="G57" s="107">
        <v>118.262</v>
      </c>
      <c r="H57" s="107">
        <v>76.025999999999996</v>
      </c>
      <c r="I57" s="107">
        <v>99.108000000000004</v>
      </c>
    </row>
    <row r="58" spans="2:9">
      <c r="B58" s="107">
        <v>5.5473999999999997</v>
      </c>
      <c r="C58" s="107">
        <v>174.89599999999999</v>
      </c>
      <c r="D58" s="107">
        <v>167.65</v>
      </c>
      <c r="E58" s="107">
        <v>150.68</v>
      </c>
      <c r="F58" s="107"/>
      <c r="G58" s="107">
        <v>113.375</v>
      </c>
      <c r="H58" s="107">
        <v>70.055000000000007</v>
      </c>
      <c r="I58" s="107">
        <v>96.35</v>
      </c>
    </row>
    <row r="59" spans="2:9">
      <c r="B59" s="107">
        <v>5.6501999999999999</v>
      </c>
      <c r="C59" s="107">
        <v>178.875</v>
      </c>
      <c r="D59" s="107">
        <v>173.43600000000001</v>
      </c>
      <c r="E59" s="107">
        <v>154.739</v>
      </c>
      <c r="F59" s="107"/>
      <c r="G59" s="107">
        <v>96.290999999999997</v>
      </c>
      <c r="H59" s="107">
        <v>69.882999999999996</v>
      </c>
      <c r="I59" s="107">
        <v>96.774000000000001</v>
      </c>
    </row>
    <row r="60" spans="2:9">
      <c r="B60" s="107">
        <v>5.7529000000000003</v>
      </c>
      <c r="C60" s="107">
        <v>181.78100000000001</v>
      </c>
      <c r="D60" s="107">
        <v>177.738</v>
      </c>
      <c r="E60" s="107">
        <v>158.333</v>
      </c>
      <c r="F60" s="107"/>
      <c r="G60" s="107">
        <v>78.622</v>
      </c>
      <c r="H60" s="107">
        <v>73.787000000000006</v>
      </c>
      <c r="I60" s="107">
        <v>99.888999999999996</v>
      </c>
    </row>
    <row r="61" spans="2:9">
      <c r="B61" s="107">
        <v>5.8555999999999999</v>
      </c>
      <c r="C61" s="107">
        <v>184.131</v>
      </c>
      <c r="D61" s="107">
        <v>182.05</v>
      </c>
      <c r="E61" s="107">
        <v>160.714</v>
      </c>
      <c r="F61" s="107"/>
      <c r="G61" s="107">
        <v>75.039000000000001</v>
      </c>
      <c r="H61" s="107">
        <v>70.811999999999998</v>
      </c>
      <c r="I61" s="107">
        <v>98.89</v>
      </c>
    </row>
    <row r="62" spans="2:9">
      <c r="B62" s="107">
        <v>5.9583000000000004</v>
      </c>
      <c r="C62" s="107">
        <v>186.17699999999999</v>
      </c>
      <c r="D62" s="107">
        <v>190.547</v>
      </c>
      <c r="E62" s="107">
        <v>163.00200000000001</v>
      </c>
      <c r="F62" s="107"/>
      <c r="G62" s="107">
        <v>80.78</v>
      </c>
      <c r="H62" s="107">
        <v>60.671999999999997</v>
      </c>
      <c r="I62" s="107">
        <v>94.438000000000002</v>
      </c>
    </row>
    <row r="63" spans="2:9">
      <c r="B63" s="107">
        <v>6.0610999999999997</v>
      </c>
      <c r="C63" s="107">
        <v>188.94499999999999</v>
      </c>
      <c r="D63" s="107">
        <v>201.77199999999999</v>
      </c>
      <c r="E63" s="107">
        <v>167.69200000000001</v>
      </c>
      <c r="F63" s="107"/>
      <c r="G63" s="107">
        <v>87.677000000000007</v>
      </c>
      <c r="H63" s="107">
        <v>52.582000000000001</v>
      </c>
      <c r="I63" s="107">
        <v>87.703999999999994</v>
      </c>
    </row>
    <row r="64" spans="2:9">
      <c r="B64" s="107">
        <v>6.1638000000000002</v>
      </c>
      <c r="C64" s="107">
        <v>193.149</v>
      </c>
      <c r="D64" s="107">
        <v>207.99799999999999</v>
      </c>
      <c r="E64" s="107">
        <v>171.61600000000001</v>
      </c>
      <c r="F64" s="107"/>
      <c r="G64" s="107">
        <v>92.617999999999995</v>
      </c>
      <c r="H64" s="107">
        <v>53.837000000000003</v>
      </c>
      <c r="I64" s="107">
        <v>76.849999999999994</v>
      </c>
    </row>
    <row r="65" spans="2:9">
      <c r="B65" s="107">
        <v>6.2664999999999997</v>
      </c>
      <c r="C65" s="107">
        <v>199.727</v>
      </c>
      <c r="D65" s="107">
        <v>208.672</v>
      </c>
      <c r="E65" s="107">
        <v>166.89400000000001</v>
      </c>
      <c r="F65" s="107"/>
      <c r="G65" s="107">
        <v>90.272999999999996</v>
      </c>
      <c r="H65" s="107">
        <v>63.344999999999999</v>
      </c>
      <c r="I65" s="107">
        <v>80.415999999999997</v>
      </c>
    </row>
    <row r="66" spans="2:9">
      <c r="B66" s="107">
        <v>6.3693</v>
      </c>
      <c r="C66" s="107">
        <v>211.88300000000001</v>
      </c>
      <c r="D66" s="107">
        <v>208.161</v>
      </c>
      <c r="E66" s="107">
        <v>159.44499999999999</v>
      </c>
      <c r="F66" s="107"/>
      <c r="G66" s="107">
        <v>82.953000000000003</v>
      </c>
      <c r="H66" s="107">
        <v>71.319999999999993</v>
      </c>
      <c r="I66" s="107">
        <v>91.777000000000001</v>
      </c>
    </row>
    <row r="67" spans="2:9">
      <c r="B67" s="107">
        <v>6.4720000000000004</v>
      </c>
      <c r="C67" s="107">
        <v>230.49700000000001</v>
      </c>
      <c r="D67" s="107">
        <v>209.25</v>
      </c>
      <c r="E67" s="107">
        <v>161.5</v>
      </c>
      <c r="F67" s="107"/>
      <c r="G67" s="107">
        <v>78.863</v>
      </c>
      <c r="H67" s="107">
        <v>72.507999999999996</v>
      </c>
      <c r="I67" s="107">
        <v>95.978999999999999</v>
      </c>
    </row>
    <row r="68" spans="2:9">
      <c r="B68" s="107">
        <v>6.5747</v>
      </c>
      <c r="C68" s="107">
        <v>245.86</v>
      </c>
      <c r="D68" s="107">
        <v>211.315</v>
      </c>
      <c r="E68" s="107">
        <v>170.52600000000001</v>
      </c>
      <c r="F68" s="107"/>
      <c r="G68" s="107">
        <v>77.593000000000004</v>
      </c>
      <c r="H68" s="107">
        <v>68.787000000000006</v>
      </c>
      <c r="I68" s="107">
        <v>83.027000000000001</v>
      </c>
    </row>
    <row r="69" spans="2:9">
      <c r="B69" s="107">
        <v>6.6775000000000002</v>
      </c>
      <c r="C69" s="107">
        <v>253.642</v>
      </c>
      <c r="D69" s="107">
        <v>214.142</v>
      </c>
      <c r="E69" s="107">
        <v>172.91499999999999</v>
      </c>
      <c r="F69" s="107"/>
      <c r="G69" s="107">
        <v>73.113</v>
      </c>
      <c r="H69" s="107">
        <v>62.505000000000003</v>
      </c>
      <c r="I69" s="107">
        <v>67.569999999999993</v>
      </c>
    </row>
    <row r="70" spans="2:9">
      <c r="B70" s="107">
        <v>6.7801999999999998</v>
      </c>
      <c r="C70" s="107">
        <v>255</v>
      </c>
      <c r="D70" s="107">
        <v>216.691</v>
      </c>
      <c r="E70" s="107">
        <v>167.803</v>
      </c>
      <c r="F70" s="107"/>
      <c r="G70" s="107">
        <v>67.962000000000003</v>
      </c>
      <c r="H70" s="107">
        <v>56.603999999999999</v>
      </c>
      <c r="I70" s="107">
        <v>68.468000000000004</v>
      </c>
    </row>
    <row r="71" spans="2:9">
      <c r="B71" s="107">
        <v>6.8829000000000002</v>
      </c>
      <c r="C71" s="107">
        <v>255</v>
      </c>
      <c r="D71" s="107">
        <v>221.05500000000001</v>
      </c>
      <c r="E71" s="107">
        <v>157.964</v>
      </c>
      <c r="F71" s="107"/>
      <c r="G71" s="107">
        <v>62.561999999999998</v>
      </c>
      <c r="H71" s="107">
        <v>51.491999999999997</v>
      </c>
      <c r="I71" s="107">
        <v>77.225999999999999</v>
      </c>
    </row>
    <row r="72" spans="2:9">
      <c r="B72" s="107">
        <v>6.9855999999999998</v>
      </c>
      <c r="C72" s="107">
        <v>255</v>
      </c>
      <c r="D72" s="107">
        <v>227.79900000000001</v>
      </c>
      <c r="E72" s="107">
        <v>149.27600000000001</v>
      </c>
      <c r="F72" s="107"/>
      <c r="G72" s="107">
        <v>58.621000000000002</v>
      </c>
      <c r="H72" s="107">
        <v>51.386000000000003</v>
      </c>
      <c r="I72" s="107">
        <v>84.320999999999998</v>
      </c>
    </row>
    <row r="73" spans="2:9">
      <c r="B73" s="107">
        <v>7.0884</v>
      </c>
      <c r="C73" s="107">
        <v>255</v>
      </c>
      <c r="D73" s="107">
        <v>231.94399999999999</v>
      </c>
      <c r="E73" s="107">
        <v>145.97300000000001</v>
      </c>
      <c r="F73" s="107"/>
      <c r="G73" s="107">
        <v>62.356000000000002</v>
      </c>
      <c r="H73" s="107">
        <v>53.24</v>
      </c>
      <c r="I73" s="107">
        <v>79.801000000000002</v>
      </c>
    </row>
    <row r="74" spans="2:9">
      <c r="B74" s="107">
        <v>7.1910999999999996</v>
      </c>
      <c r="C74" s="107">
        <v>255</v>
      </c>
      <c r="D74" s="107">
        <v>223.92400000000001</v>
      </c>
      <c r="E74" s="107">
        <v>154.27799999999999</v>
      </c>
      <c r="F74" s="107"/>
      <c r="G74" s="107">
        <v>75.963999999999999</v>
      </c>
      <c r="H74" s="107">
        <v>61.433999999999997</v>
      </c>
      <c r="I74" s="107">
        <v>61.555999999999997</v>
      </c>
    </row>
    <row r="75" spans="2:9">
      <c r="B75" s="107">
        <v>7.2938000000000001</v>
      </c>
      <c r="C75" s="107">
        <v>255</v>
      </c>
      <c r="D75" s="107">
        <v>201.52</v>
      </c>
      <c r="E75" s="107">
        <v>166.87200000000001</v>
      </c>
      <c r="F75" s="107"/>
      <c r="G75" s="107">
        <v>90.748000000000005</v>
      </c>
      <c r="H75" s="107">
        <v>82.853999999999999</v>
      </c>
      <c r="I75" s="107">
        <v>40.438000000000002</v>
      </c>
    </row>
    <row r="76" spans="2:9">
      <c r="B76" s="107">
        <v>7.3966000000000003</v>
      </c>
      <c r="C76" s="107">
        <v>254.16499999999999</v>
      </c>
      <c r="D76" s="107">
        <v>175.87799999999999</v>
      </c>
      <c r="E76" s="107">
        <v>177.803</v>
      </c>
      <c r="F76" s="107"/>
      <c r="G76" s="107">
        <v>97.933999999999997</v>
      </c>
      <c r="H76" s="107">
        <v>106.63200000000001</v>
      </c>
      <c r="I76" s="107">
        <v>35.414999999999999</v>
      </c>
    </row>
    <row r="77" spans="2:9">
      <c r="B77" s="107">
        <v>7.4992999999999999</v>
      </c>
      <c r="C77" s="107">
        <v>248.17500000000001</v>
      </c>
      <c r="D77" s="107">
        <v>159.626</v>
      </c>
      <c r="E77" s="107">
        <v>189.84</v>
      </c>
      <c r="F77" s="107"/>
      <c r="G77" s="107">
        <v>94.57</v>
      </c>
      <c r="H77" s="107">
        <v>112.376</v>
      </c>
      <c r="I77" s="107">
        <v>36.716000000000001</v>
      </c>
    </row>
    <row r="78" spans="2:9">
      <c r="B78" s="107">
        <v>7.6020000000000003</v>
      </c>
      <c r="C78" s="107">
        <v>234.70599999999999</v>
      </c>
      <c r="D78" s="107">
        <v>152.57900000000001</v>
      </c>
      <c r="E78" s="107">
        <v>203.33799999999999</v>
      </c>
      <c r="F78" s="107"/>
      <c r="G78" s="107">
        <v>88.3</v>
      </c>
      <c r="H78" s="107">
        <v>99.94</v>
      </c>
      <c r="I78" s="107">
        <v>36.786999999999999</v>
      </c>
    </row>
    <row r="79" spans="2:9">
      <c r="B79" s="107">
        <v>7.7047999999999996</v>
      </c>
      <c r="C79" s="107">
        <v>220.571</v>
      </c>
      <c r="D79" s="107">
        <v>149.68600000000001</v>
      </c>
      <c r="E79" s="107">
        <v>212.47800000000001</v>
      </c>
      <c r="F79" s="107"/>
      <c r="G79" s="107">
        <v>81.873999999999995</v>
      </c>
      <c r="H79" s="107">
        <v>81.674999999999997</v>
      </c>
      <c r="I79" s="107">
        <v>30.355</v>
      </c>
    </row>
    <row r="80" spans="2:9">
      <c r="B80" s="107">
        <v>7.8075000000000001</v>
      </c>
      <c r="C80" s="107">
        <v>210.84800000000001</v>
      </c>
      <c r="D80" s="107">
        <v>149.49199999999999</v>
      </c>
      <c r="E80" s="107">
        <v>210.72</v>
      </c>
      <c r="F80" s="107"/>
      <c r="G80" s="107">
        <v>75.614999999999995</v>
      </c>
      <c r="H80" s="107">
        <v>67.774000000000001</v>
      </c>
      <c r="I80" s="107">
        <v>38.247</v>
      </c>
    </row>
    <row r="81" spans="2:9">
      <c r="B81" s="107">
        <v>7.9101999999999997</v>
      </c>
      <c r="C81" s="107">
        <v>203.76900000000001</v>
      </c>
      <c r="D81" s="107">
        <v>148.91900000000001</v>
      </c>
      <c r="E81" s="107">
        <v>202.59700000000001</v>
      </c>
      <c r="F81" s="107"/>
      <c r="G81" s="107">
        <v>69.561999999999998</v>
      </c>
      <c r="H81" s="107">
        <v>63.786999999999999</v>
      </c>
      <c r="I81" s="107">
        <v>51.423999999999999</v>
      </c>
    </row>
    <row r="82" spans="2:9">
      <c r="B82" s="107">
        <v>8.0129000000000001</v>
      </c>
      <c r="C82" s="107">
        <v>195.684</v>
      </c>
      <c r="D82" s="107">
        <v>149.17599999999999</v>
      </c>
      <c r="E82" s="107">
        <v>195.15799999999999</v>
      </c>
      <c r="F82" s="107"/>
      <c r="G82" s="107">
        <v>71.355000000000004</v>
      </c>
      <c r="H82" s="107">
        <v>67.751999999999995</v>
      </c>
      <c r="I82" s="107">
        <v>56.158000000000001</v>
      </c>
    </row>
    <row r="83" spans="2:9">
      <c r="B83" s="107">
        <v>8.1157000000000004</v>
      </c>
      <c r="C83" s="107">
        <v>191.56</v>
      </c>
      <c r="D83" s="107">
        <v>150.67699999999999</v>
      </c>
      <c r="E83" s="107">
        <v>189.392</v>
      </c>
      <c r="F83" s="107"/>
      <c r="G83" s="107">
        <v>81.051000000000002</v>
      </c>
      <c r="H83" s="107">
        <v>71.572999999999993</v>
      </c>
      <c r="I83" s="107">
        <v>51.545999999999999</v>
      </c>
    </row>
    <row r="84" spans="2:9">
      <c r="B84" s="107">
        <v>8.2184000000000008</v>
      </c>
      <c r="C84" s="107">
        <v>191.976</v>
      </c>
      <c r="D84" s="107">
        <v>151.93</v>
      </c>
      <c r="E84" s="107">
        <v>191.107</v>
      </c>
      <c r="F84" s="107"/>
      <c r="G84" s="107">
        <v>90.26</v>
      </c>
      <c r="H84" s="107">
        <v>70.037999999999997</v>
      </c>
      <c r="I84" s="107">
        <v>45.430999999999997</v>
      </c>
    </row>
    <row r="85" spans="2:9">
      <c r="B85" s="107">
        <v>8.3210999999999995</v>
      </c>
      <c r="C85" s="107">
        <v>192.60499999999999</v>
      </c>
      <c r="D85" s="107">
        <v>149.82599999999999</v>
      </c>
      <c r="E85" s="107">
        <v>198.88800000000001</v>
      </c>
      <c r="F85" s="107"/>
      <c r="G85" s="107">
        <v>84.762</v>
      </c>
      <c r="H85" s="107">
        <v>64.131</v>
      </c>
      <c r="I85" s="107">
        <v>45.192999999999998</v>
      </c>
    </row>
    <row r="86" spans="2:9">
      <c r="B86" s="107">
        <v>8.4238999999999997</v>
      </c>
      <c r="C86" s="107">
        <v>192.19900000000001</v>
      </c>
      <c r="D86" s="107">
        <v>147.06800000000001</v>
      </c>
      <c r="E86" s="107">
        <v>204.08199999999999</v>
      </c>
      <c r="F86" s="107"/>
      <c r="G86" s="107">
        <v>71.712000000000003</v>
      </c>
      <c r="H86" s="107">
        <v>59.506999999999998</v>
      </c>
      <c r="I86" s="107">
        <v>50.418999999999997</v>
      </c>
    </row>
    <row r="87" spans="2:9">
      <c r="B87" s="107">
        <v>8.5266000000000002</v>
      </c>
      <c r="C87" s="107">
        <v>189.72300000000001</v>
      </c>
      <c r="D87" s="107">
        <v>147.251</v>
      </c>
      <c r="E87" s="107">
        <v>210.36799999999999</v>
      </c>
      <c r="F87" s="107"/>
      <c r="G87" s="107">
        <v>66.510999999999996</v>
      </c>
      <c r="H87" s="107">
        <v>54.314999999999998</v>
      </c>
      <c r="I87" s="107">
        <v>56.093000000000004</v>
      </c>
    </row>
    <row r="88" spans="2:9">
      <c r="B88" s="107">
        <v>8.6293000000000006</v>
      </c>
      <c r="C88" s="107">
        <v>185.76499999999999</v>
      </c>
      <c r="D88" s="107">
        <v>150.66200000000001</v>
      </c>
      <c r="E88" s="107">
        <v>221.667</v>
      </c>
      <c r="F88" s="107"/>
      <c r="G88" s="107">
        <v>69.147000000000006</v>
      </c>
      <c r="H88" s="107">
        <v>52.392000000000003</v>
      </c>
      <c r="I88" s="107">
        <v>56.832999999999998</v>
      </c>
    </row>
    <row r="89" spans="2:9">
      <c r="B89" s="107">
        <v>8.7321000000000009</v>
      </c>
      <c r="C89" s="107">
        <v>179.648</v>
      </c>
      <c r="D89" s="107">
        <v>157.721</v>
      </c>
      <c r="E89" s="107">
        <v>233.386</v>
      </c>
      <c r="F89" s="107"/>
      <c r="G89" s="107">
        <v>73.176000000000002</v>
      </c>
      <c r="H89" s="107">
        <v>44.453000000000003</v>
      </c>
      <c r="I89" s="107">
        <v>50.56</v>
      </c>
    </row>
    <row r="90" spans="2:9">
      <c r="B90" s="107">
        <v>8.8347999999999995</v>
      </c>
      <c r="C90" s="107">
        <v>174.709</v>
      </c>
      <c r="D90" s="107">
        <v>158.19499999999999</v>
      </c>
      <c r="E90" s="107">
        <v>235.99700000000001</v>
      </c>
      <c r="F90" s="107"/>
      <c r="G90" s="107">
        <v>78.995999999999995</v>
      </c>
      <c r="H90" s="107">
        <v>33.706000000000003</v>
      </c>
      <c r="I90" s="107">
        <v>43.429000000000002</v>
      </c>
    </row>
    <row r="91" spans="2:9">
      <c r="B91" s="107">
        <v>8.9375</v>
      </c>
      <c r="C91" s="107">
        <v>173.11199999999999</v>
      </c>
      <c r="D91" s="107">
        <v>157.27699999999999</v>
      </c>
      <c r="E91" s="107">
        <v>229.864</v>
      </c>
      <c r="F91" s="107"/>
      <c r="G91" s="107">
        <v>82.739000000000004</v>
      </c>
      <c r="H91" s="107">
        <v>36.545000000000002</v>
      </c>
      <c r="I91" s="107">
        <v>34.448999999999998</v>
      </c>
    </row>
    <row r="92" spans="2:9">
      <c r="B92" s="107">
        <v>9.0402000000000005</v>
      </c>
      <c r="C92" s="107">
        <v>175.50800000000001</v>
      </c>
      <c r="D92" s="107">
        <v>156.126</v>
      </c>
      <c r="E92" s="107">
        <v>220.959</v>
      </c>
      <c r="F92" s="107"/>
      <c r="G92" s="107">
        <v>82.158000000000001</v>
      </c>
      <c r="H92" s="107">
        <v>56.973999999999997</v>
      </c>
      <c r="I92" s="107">
        <v>27.530999999999999</v>
      </c>
    </row>
    <row r="93" spans="2:9">
      <c r="B93" s="107">
        <v>9.1430000000000007</v>
      </c>
      <c r="C93" s="107">
        <v>181.51400000000001</v>
      </c>
      <c r="D93" s="107">
        <v>156.80099999999999</v>
      </c>
      <c r="E93" s="107">
        <v>213.77</v>
      </c>
      <c r="F93" s="107"/>
      <c r="G93" s="107">
        <v>81.234999999999999</v>
      </c>
      <c r="H93" s="107">
        <v>81.471000000000004</v>
      </c>
      <c r="I93" s="107">
        <v>29.212</v>
      </c>
    </row>
    <row r="94" spans="2:9">
      <c r="B94" s="107">
        <v>9.2456999999999994</v>
      </c>
      <c r="C94" s="107">
        <v>186.73599999999999</v>
      </c>
      <c r="D94" s="107">
        <v>159.983</v>
      </c>
      <c r="E94" s="107">
        <v>212.51499999999999</v>
      </c>
      <c r="F94" s="107"/>
      <c r="G94" s="107">
        <v>83.757000000000005</v>
      </c>
      <c r="H94" s="107">
        <v>93.536000000000001</v>
      </c>
      <c r="I94" s="107">
        <v>38.856999999999999</v>
      </c>
    </row>
    <row r="95" spans="2:9">
      <c r="B95" s="107">
        <v>9.3483999999999998</v>
      </c>
      <c r="C95" s="107">
        <v>185.98400000000001</v>
      </c>
      <c r="D95" s="107">
        <v>169.434</v>
      </c>
      <c r="E95" s="107">
        <v>213.792</v>
      </c>
      <c r="F95" s="107"/>
      <c r="G95" s="107">
        <v>90.183999999999997</v>
      </c>
      <c r="H95" s="107">
        <v>86.471000000000004</v>
      </c>
      <c r="I95" s="107">
        <v>49.284999999999997</v>
      </c>
    </row>
    <row r="96" spans="2:9">
      <c r="B96" s="107">
        <v>9.4512</v>
      </c>
      <c r="C96" s="107">
        <v>178.76900000000001</v>
      </c>
      <c r="D96" s="107">
        <v>182.672</v>
      </c>
      <c r="E96" s="107">
        <v>211.857</v>
      </c>
      <c r="F96" s="107"/>
      <c r="G96" s="107">
        <v>93.369</v>
      </c>
      <c r="H96" s="107">
        <v>71.566000000000003</v>
      </c>
      <c r="I96" s="107">
        <v>52.195</v>
      </c>
    </row>
    <row r="97" spans="2:9">
      <c r="B97" s="107">
        <v>9.5539000000000005</v>
      </c>
      <c r="C97" s="107">
        <v>170.39099999999999</v>
      </c>
      <c r="D97" s="107">
        <v>194.298</v>
      </c>
      <c r="E97" s="107">
        <v>204.756</v>
      </c>
      <c r="F97" s="107"/>
      <c r="G97" s="107">
        <v>88.843000000000004</v>
      </c>
      <c r="H97" s="107">
        <v>55.156999999999996</v>
      </c>
      <c r="I97" s="107">
        <v>50.064999999999998</v>
      </c>
    </row>
    <row r="98" spans="2:9">
      <c r="B98" s="107">
        <v>9.6565999999999992</v>
      </c>
      <c r="C98" s="107">
        <v>164.88900000000001</v>
      </c>
      <c r="D98" s="107">
        <v>196.11600000000001</v>
      </c>
      <c r="E98" s="107">
        <v>195.29499999999999</v>
      </c>
      <c r="F98" s="107"/>
      <c r="G98" s="107">
        <v>80.576999999999998</v>
      </c>
      <c r="H98" s="107">
        <v>44.808999999999997</v>
      </c>
      <c r="I98" s="107">
        <v>41.268999999999998</v>
      </c>
    </row>
    <row r="99" spans="2:9">
      <c r="B99" s="107">
        <v>9.7593999999999994</v>
      </c>
      <c r="C99" s="107">
        <v>164.76</v>
      </c>
      <c r="D99" s="107">
        <v>192.96700000000001</v>
      </c>
      <c r="E99" s="107">
        <v>194.24199999999999</v>
      </c>
      <c r="F99" s="107"/>
      <c r="G99" s="107">
        <v>74.090999999999994</v>
      </c>
      <c r="H99" s="107">
        <v>40.195999999999998</v>
      </c>
      <c r="I99" s="107">
        <v>25.97</v>
      </c>
    </row>
    <row r="100" spans="2:9">
      <c r="B100" s="107">
        <v>9.8620999999999999</v>
      </c>
      <c r="C100" s="107">
        <v>166.31100000000001</v>
      </c>
      <c r="D100" s="107">
        <v>190.589</v>
      </c>
      <c r="E100" s="107">
        <v>206.25200000000001</v>
      </c>
      <c r="F100" s="107"/>
      <c r="G100" s="107">
        <v>77.989000000000004</v>
      </c>
      <c r="H100" s="107">
        <v>42.427999999999997</v>
      </c>
      <c r="I100" s="107">
        <v>22.122</v>
      </c>
    </row>
    <row r="101" spans="2:9">
      <c r="B101" s="107">
        <v>9.9648000000000003</v>
      </c>
      <c r="C101" s="107">
        <v>170.61</v>
      </c>
      <c r="D101" s="107">
        <v>189.03700000000001</v>
      </c>
      <c r="E101" s="107">
        <v>219.767</v>
      </c>
      <c r="F101" s="107"/>
      <c r="G101" s="107">
        <v>85.656999999999996</v>
      </c>
      <c r="H101" s="107">
        <v>49.26</v>
      </c>
      <c r="I101" s="107">
        <v>27.869</v>
      </c>
    </row>
    <row r="102" spans="2:9">
      <c r="B102" s="107">
        <v>10.067500000000001</v>
      </c>
      <c r="C102" s="107">
        <v>174.89599999999999</v>
      </c>
      <c r="D102" s="107">
        <v>189.76300000000001</v>
      </c>
      <c r="E102" s="107">
        <v>219.69399999999999</v>
      </c>
      <c r="F102" s="107"/>
      <c r="G102" s="107">
        <v>91.912000000000006</v>
      </c>
      <c r="H102" s="107">
        <v>56.741</v>
      </c>
      <c r="I102" s="107">
        <v>42.944000000000003</v>
      </c>
    </row>
    <row r="103" spans="2:9">
      <c r="B103" s="107">
        <v>10.170299999999999</v>
      </c>
      <c r="C103" s="107">
        <v>178.232</v>
      </c>
      <c r="D103" s="107">
        <v>191</v>
      </c>
      <c r="E103" s="107">
        <v>206.67599999999999</v>
      </c>
      <c r="F103" s="107"/>
      <c r="G103" s="107">
        <v>90.388999999999996</v>
      </c>
      <c r="H103" s="107">
        <v>64.225999999999999</v>
      </c>
      <c r="I103" s="107">
        <v>59.444000000000003</v>
      </c>
    </row>
    <row r="104" spans="2:9">
      <c r="B104" s="107">
        <v>10.273</v>
      </c>
      <c r="C104" s="107">
        <v>181.81100000000001</v>
      </c>
      <c r="D104" s="107">
        <v>192.489</v>
      </c>
      <c r="E104" s="107">
        <v>187.63300000000001</v>
      </c>
      <c r="F104" s="107"/>
      <c r="G104" s="107">
        <v>80.093000000000004</v>
      </c>
      <c r="H104" s="107">
        <v>61.36</v>
      </c>
      <c r="I104" s="107">
        <v>64.597999999999999</v>
      </c>
    </row>
    <row r="105" spans="2:9">
      <c r="B105" s="107">
        <v>10.3757</v>
      </c>
      <c r="C105" s="107">
        <v>187.39400000000001</v>
      </c>
      <c r="D105" s="107">
        <v>193.232</v>
      </c>
      <c r="E105" s="107">
        <v>177.66499999999999</v>
      </c>
      <c r="F105" s="107"/>
      <c r="G105" s="107">
        <v>67.244</v>
      </c>
      <c r="H105" s="107">
        <v>51.148000000000003</v>
      </c>
      <c r="I105" s="107">
        <v>53.930999999999997</v>
      </c>
    </row>
    <row r="106" spans="2:9">
      <c r="B106" s="107">
        <v>10.4785</v>
      </c>
      <c r="C106" s="107">
        <v>193.417</v>
      </c>
      <c r="D106" s="107">
        <v>187.797</v>
      </c>
      <c r="E106" s="107">
        <v>174.197</v>
      </c>
      <c r="F106" s="107"/>
      <c r="G106" s="107">
        <v>59.555999999999997</v>
      </c>
      <c r="H106" s="107">
        <v>51.898000000000003</v>
      </c>
      <c r="I106" s="107">
        <v>44.957000000000001</v>
      </c>
    </row>
    <row r="107" spans="2:9">
      <c r="B107" s="107">
        <v>10.581200000000001</v>
      </c>
      <c r="C107" s="107">
        <v>197.14400000000001</v>
      </c>
      <c r="D107" s="107">
        <v>173.453</v>
      </c>
      <c r="E107" s="107">
        <v>167.90100000000001</v>
      </c>
      <c r="F107" s="107"/>
      <c r="G107" s="107">
        <v>60.692</v>
      </c>
      <c r="H107" s="107">
        <v>55.594999999999999</v>
      </c>
      <c r="I107" s="107">
        <v>47.23</v>
      </c>
    </row>
    <row r="108" spans="2:9">
      <c r="B108" s="107">
        <v>10.6839</v>
      </c>
      <c r="C108" s="107">
        <v>198.15799999999999</v>
      </c>
      <c r="D108" s="107">
        <v>150.00299999999999</v>
      </c>
      <c r="E108" s="107">
        <v>160.95500000000001</v>
      </c>
      <c r="F108" s="107"/>
      <c r="G108" s="107">
        <v>67.97</v>
      </c>
      <c r="H108" s="107">
        <v>63.871000000000002</v>
      </c>
      <c r="I108" s="107">
        <v>53.261000000000003</v>
      </c>
    </row>
    <row r="109" spans="2:9">
      <c r="B109" s="107">
        <v>10.7867</v>
      </c>
      <c r="C109" s="107">
        <v>195.87</v>
      </c>
      <c r="D109" s="107">
        <v>130.99</v>
      </c>
      <c r="E109" s="107">
        <v>161.625</v>
      </c>
      <c r="F109" s="107"/>
      <c r="G109" s="107">
        <v>77.825999999999993</v>
      </c>
      <c r="H109" s="107">
        <v>66.069000000000003</v>
      </c>
      <c r="I109" s="107">
        <v>53.167000000000002</v>
      </c>
    </row>
    <row r="110" spans="2:9">
      <c r="B110" s="107">
        <v>10.8894</v>
      </c>
      <c r="C110" s="107">
        <v>188.95400000000001</v>
      </c>
      <c r="D110" s="107">
        <v>126.07</v>
      </c>
      <c r="E110" s="107">
        <v>163.21700000000001</v>
      </c>
      <c r="F110" s="107"/>
      <c r="G110" s="107">
        <v>86.412999999999997</v>
      </c>
      <c r="H110" s="107">
        <v>60.933999999999997</v>
      </c>
      <c r="I110" s="107">
        <v>59.44</v>
      </c>
    </row>
    <row r="111" spans="2:9">
      <c r="B111" s="107">
        <v>10.992100000000001</v>
      </c>
      <c r="C111" s="107">
        <v>180.07300000000001</v>
      </c>
      <c r="D111" s="107">
        <v>129.19800000000001</v>
      </c>
      <c r="E111" s="107">
        <v>167.339</v>
      </c>
      <c r="F111" s="107"/>
      <c r="G111" s="107">
        <v>91.423000000000002</v>
      </c>
      <c r="H111" s="107">
        <v>58.820999999999998</v>
      </c>
      <c r="I111" s="107">
        <v>62.491</v>
      </c>
    </row>
    <row r="112" spans="2:9">
      <c r="B112" s="107">
        <v>11.094799999999999</v>
      </c>
      <c r="C112" s="107">
        <v>175.11600000000001</v>
      </c>
      <c r="D112" s="107">
        <v>129.25399999999999</v>
      </c>
      <c r="E112" s="107">
        <v>167.83</v>
      </c>
      <c r="F112" s="107"/>
      <c r="G112" s="107">
        <v>91.293999999999997</v>
      </c>
      <c r="H112" s="107">
        <v>54.11</v>
      </c>
      <c r="I112" s="107">
        <v>55.633000000000003</v>
      </c>
    </row>
    <row r="113" spans="2:9">
      <c r="B113" s="107">
        <v>11.1976</v>
      </c>
      <c r="C113" s="107">
        <v>173.18299999999999</v>
      </c>
      <c r="D113" s="107">
        <v>127.61499999999999</v>
      </c>
      <c r="E113" s="107">
        <v>165.619</v>
      </c>
      <c r="F113" s="107"/>
      <c r="G113" s="107">
        <v>82.040999999999997</v>
      </c>
      <c r="H113" s="107">
        <v>55.314999999999998</v>
      </c>
      <c r="I113" s="107">
        <v>40.460999999999999</v>
      </c>
    </row>
    <row r="114" spans="2:9">
      <c r="B114" s="107">
        <v>11.3003</v>
      </c>
      <c r="C114" s="107">
        <v>172.773</v>
      </c>
      <c r="D114" s="107">
        <v>124.872</v>
      </c>
      <c r="E114" s="107">
        <v>168.41399999999999</v>
      </c>
      <c r="F114" s="107"/>
      <c r="G114" s="107">
        <v>66.048000000000002</v>
      </c>
      <c r="H114" s="107">
        <v>64.936000000000007</v>
      </c>
      <c r="I114" s="107">
        <v>33.012</v>
      </c>
    </row>
    <row r="115" spans="2:9">
      <c r="B115" s="107">
        <v>11.403</v>
      </c>
      <c r="C115" s="107">
        <v>172.19800000000001</v>
      </c>
      <c r="D115" s="107">
        <v>122.325</v>
      </c>
      <c r="E115" s="107">
        <v>178.125</v>
      </c>
      <c r="F115" s="107"/>
      <c r="G115" s="107">
        <v>52.430999999999997</v>
      </c>
      <c r="H115" s="107">
        <v>77.552999999999997</v>
      </c>
      <c r="I115" s="107">
        <v>37.631</v>
      </c>
    </row>
    <row r="116" spans="2:9">
      <c r="B116" s="107">
        <v>11.505800000000001</v>
      </c>
      <c r="C116" s="107">
        <v>174.13200000000001</v>
      </c>
      <c r="D116" s="107">
        <v>121.676</v>
      </c>
      <c r="E116" s="107">
        <v>179.11099999999999</v>
      </c>
      <c r="F116" s="107"/>
      <c r="G116" s="107">
        <v>51.225999999999999</v>
      </c>
      <c r="H116" s="107">
        <v>85.215999999999994</v>
      </c>
      <c r="I116" s="107">
        <v>43.444000000000003</v>
      </c>
    </row>
    <row r="117" spans="2:9">
      <c r="B117" s="107">
        <v>11.608499999999999</v>
      </c>
      <c r="C117" s="107">
        <v>178.916</v>
      </c>
      <c r="D117" s="107">
        <v>123.879</v>
      </c>
      <c r="E117" s="107">
        <v>170.53399999999999</v>
      </c>
      <c r="F117" s="107"/>
      <c r="G117" s="107">
        <v>60.162999999999997</v>
      </c>
      <c r="H117" s="107">
        <v>85.55</v>
      </c>
      <c r="I117" s="107">
        <v>45.167000000000002</v>
      </c>
    </row>
    <row r="118" spans="2:9">
      <c r="B118" s="107">
        <v>11.7112</v>
      </c>
      <c r="C118" s="107">
        <v>183.60499999999999</v>
      </c>
      <c r="D118" s="107">
        <v>122.764</v>
      </c>
      <c r="E118" s="107">
        <v>161.33799999999999</v>
      </c>
      <c r="F118" s="107"/>
      <c r="G118" s="107">
        <v>70.778000000000006</v>
      </c>
      <c r="H118" s="107">
        <v>84.144999999999996</v>
      </c>
      <c r="I118" s="107">
        <v>43.837000000000003</v>
      </c>
    </row>
    <row r="119" spans="2:9">
      <c r="B119" s="107">
        <v>11.814</v>
      </c>
      <c r="C119" s="107">
        <v>185.94900000000001</v>
      </c>
      <c r="D119" s="107">
        <v>118.925</v>
      </c>
      <c r="E119" s="107">
        <v>159.655</v>
      </c>
      <c r="F119" s="107"/>
      <c r="G119" s="107">
        <v>77.623000000000005</v>
      </c>
      <c r="H119" s="107">
        <v>76.027000000000001</v>
      </c>
      <c r="I119" s="107">
        <v>44.921999999999997</v>
      </c>
    </row>
    <row r="120" spans="2:9">
      <c r="B120" s="107">
        <v>11.916700000000001</v>
      </c>
      <c r="C120" s="107">
        <v>188.559</v>
      </c>
      <c r="D120" s="107">
        <v>114.982</v>
      </c>
      <c r="E120" s="107">
        <v>162.006</v>
      </c>
      <c r="F120" s="107"/>
      <c r="G120" s="107">
        <v>77.548000000000002</v>
      </c>
      <c r="H120" s="107">
        <v>67.611000000000004</v>
      </c>
      <c r="I120" s="107">
        <v>47.078000000000003</v>
      </c>
    </row>
    <row r="121" spans="2:9">
      <c r="B121" s="107">
        <v>12.019399999999999</v>
      </c>
      <c r="C121" s="107">
        <v>191.80699999999999</v>
      </c>
      <c r="D121" s="107">
        <v>114.893</v>
      </c>
      <c r="E121" s="107">
        <v>160.072</v>
      </c>
      <c r="F121" s="107"/>
      <c r="G121" s="107">
        <v>74.244</v>
      </c>
      <c r="H121" s="107">
        <v>66.010999999999996</v>
      </c>
      <c r="I121" s="107">
        <v>49.088999999999999</v>
      </c>
    </row>
    <row r="122" spans="2:9">
      <c r="B122" s="107">
        <v>12.122199999999999</v>
      </c>
      <c r="C122" s="107">
        <v>196.203</v>
      </c>
      <c r="D122" s="107">
        <v>117.67</v>
      </c>
      <c r="E122" s="107">
        <v>156.46100000000001</v>
      </c>
      <c r="F122" s="107"/>
      <c r="G122" s="107">
        <v>66.741</v>
      </c>
      <c r="H122" s="107">
        <v>70.947000000000003</v>
      </c>
      <c r="I122" s="107">
        <v>50.500999999999998</v>
      </c>
    </row>
    <row r="123" spans="2:9">
      <c r="B123" s="107">
        <v>12.2249</v>
      </c>
      <c r="C123" s="107">
        <v>199.31100000000001</v>
      </c>
      <c r="D123" s="107">
        <v>119.755</v>
      </c>
      <c r="E123" s="107">
        <v>152.86799999999999</v>
      </c>
      <c r="F123" s="107"/>
      <c r="G123" s="107">
        <v>59.308999999999997</v>
      </c>
      <c r="H123" s="107">
        <v>74.899000000000001</v>
      </c>
      <c r="I123" s="107">
        <v>51.131999999999998</v>
      </c>
    </row>
    <row r="124" spans="2:9">
      <c r="B124" s="107">
        <v>12.3276</v>
      </c>
      <c r="C124" s="107">
        <v>208.422</v>
      </c>
      <c r="D124" s="107">
        <v>119.82899999999999</v>
      </c>
      <c r="E124" s="107">
        <v>149.08799999999999</v>
      </c>
      <c r="F124" s="107"/>
      <c r="G124" s="107">
        <v>54.61</v>
      </c>
      <c r="H124" s="107">
        <v>72.442999999999998</v>
      </c>
      <c r="I124" s="107">
        <v>49.837000000000003</v>
      </c>
    </row>
    <row r="125" spans="2:9">
      <c r="B125" s="107">
        <v>12.430300000000001</v>
      </c>
      <c r="C125" s="107">
        <v>222.96600000000001</v>
      </c>
      <c r="D125" s="107">
        <v>115.479</v>
      </c>
      <c r="E125" s="107">
        <v>143.66200000000001</v>
      </c>
      <c r="F125" s="107"/>
      <c r="G125" s="107">
        <v>54.29</v>
      </c>
      <c r="H125" s="107">
        <v>63.287999999999997</v>
      </c>
      <c r="I125" s="107">
        <v>46.406999999999996</v>
      </c>
    </row>
    <row r="126" spans="2:9">
      <c r="B126" s="107">
        <v>12.533099999999999</v>
      </c>
      <c r="C126" s="107">
        <v>235.31700000000001</v>
      </c>
      <c r="D126" s="107">
        <v>113.535</v>
      </c>
      <c r="E126" s="107">
        <v>139.447</v>
      </c>
      <c r="F126" s="107"/>
      <c r="G126" s="107">
        <v>56.09</v>
      </c>
      <c r="H126" s="107">
        <v>61.993000000000002</v>
      </c>
      <c r="I126" s="107">
        <v>42.923000000000002</v>
      </c>
    </row>
    <row r="127" spans="2:9">
      <c r="B127" s="107">
        <v>12.6358</v>
      </c>
      <c r="C127" s="107">
        <v>241.21700000000001</v>
      </c>
      <c r="D127" s="107">
        <v>115.59099999999999</v>
      </c>
      <c r="E127" s="107">
        <v>136.82400000000001</v>
      </c>
      <c r="F127" s="107"/>
      <c r="G127" s="107">
        <v>55.645000000000003</v>
      </c>
      <c r="H127" s="107">
        <v>62.082000000000001</v>
      </c>
      <c r="I127" s="107">
        <v>45.591000000000001</v>
      </c>
    </row>
    <row r="128" spans="2:9">
      <c r="B128" s="107">
        <v>12.7385</v>
      </c>
      <c r="C128" s="107">
        <v>244.149</v>
      </c>
      <c r="D128" s="107">
        <v>121.973</v>
      </c>
      <c r="E128" s="107">
        <v>134.64400000000001</v>
      </c>
      <c r="F128" s="107"/>
      <c r="G128" s="107">
        <v>55.414999999999999</v>
      </c>
      <c r="H128" s="107">
        <v>62.408000000000001</v>
      </c>
      <c r="I128" s="107">
        <v>55.287999999999997</v>
      </c>
    </row>
    <row r="129" spans="2:9">
      <c r="B129" s="107">
        <v>12.8413</v>
      </c>
      <c r="C129" s="107">
        <v>247.99799999999999</v>
      </c>
      <c r="D129" s="107">
        <v>131.369</v>
      </c>
      <c r="E129" s="107">
        <v>136.01599999999999</v>
      </c>
      <c r="F129" s="107"/>
      <c r="G129" s="107">
        <v>57.429000000000002</v>
      </c>
      <c r="H129" s="107">
        <v>58.618000000000002</v>
      </c>
      <c r="I129" s="107">
        <v>61.07</v>
      </c>
    </row>
    <row r="130" spans="2:9">
      <c r="B130" s="107">
        <v>12.944000000000001</v>
      </c>
      <c r="C130" s="107">
        <v>250.167</v>
      </c>
      <c r="D130" s="107">
        <v>139.499</v>
      </c>
      <c r="E130" s="107">
        <v>138.167</v>
      </c>
      <c r="F130" s="107"/>
      <c r="G130" s="107">
        <v>62.326999999999998</v>
      </c>
      <c r="H130" s="107">
        <v>56.926000000000002</v>
      </c>
      <c r="I130" s="107">
        <v>67.082999999999998</v>
      </c>
    </row>
    <row r="131" spans="2:9">
      <c r="B131" s="107">
        <v>13.0467</v>
      </c>
      <c r="C131" s="107">
        <v>246.798</v>
      </c>
      <c r="D131" s="107">
        <v>142.429</v>
      </c>
      <c r="E131" s="107">
        <v>139.738</v>
      </c>
      <c r="F131" s="107"/>
      <c r="G131" s="107">
        <v>65.638000000000005</v>
      </c>
      <c r="H131" s="107">
        <v>55.539000000000001</v>
      </c>
      <c r="I131" s="107">
        <v>65.614000000000004</v>
      </c>
    </row>
    <row r="132" spans="2:9">
      <c r="B132" s="107">
        <v>13.1495</v>
      </c>
      <c r="C132" s="107">
        <v>240.67099999999999</v>
      </c>
      <c r="D132" s="107">
        <v>143.58000000000001</v>
      </c>
      <c r="E132" s="107">
        <v>141.19499999999999</v>
      </c>
      <c r="F132" s="107"/>
      <c r="G132" s="107">
        <v>66.501999999999995</v>
      </c>
      <c r="H132" s="107">
        <v>54.128999999999998</v>
      </c>
      <c r="I132" s="107">
        <v>63.866</v>
      </c>
    </row>
    <row r="133" spans="2:9">
      <c r="B133" s="107">
        <v>13.2522</v>
      </c>
      <c r="C133" s="107">
        <v>238.12899999999999</v>
      </c>
      <c r="D133" s="107">
        <v>143.23400000000001</v>
      </c>
      <c r="E133" s="107">
        <v>146.96</v>
      </c>
      <c r="F133" s="107"/>
      <c r="G133" s="107">
        <v>65.822999999999993</v>
      </c>
      <c r="H133" s="107">
        <v>48.491</v>
      </c>
      <c r="I133" s="107">
        <v>57.850999999999999</v>
      </c>
    </row>
    <row r="134" spans="2:9">
      <c r="B134" s="107">
        <v>13.354900000000001</v>
      </c>
      <c r="C134" s="107">
        <v>241.52099999999999</v>
      </c>
      <c r="D134" s="107">
        <v>144.42599999999999</v>
      </c>
      <c r="E134" s="107">
        <v>155.74100000000001</v>
      </c>
      <c r="F134" s="107"/>
      <c r="G134" s="107">
        <v>63.198</v>
      </c>
      <c r="H134" s="107">
        <v>41.71</v>
      </c>
      <c r="I134" s="107">
        <v>43.87</v>
      </c>
    </row>
    <row r="135" spans="2:9">
      <c r="B135" s="107">
        <v>13.457599999999999</v>
      </c>
      <c r="C135" s="107">
        <v>247.375</v>
      </c>
      <c r="D135" s="107">
        <v>145.88800000000001</v>
      </c>
      <c r="E135" s="107">
        <v>160.714</v>
      </c>
      <c r="F135" s="107"/>
      <c r="G135" s="107">
        <v>67.224000000000004</v>
      </c>
      <c r="H135" s="107">
        <v>36.872</v>
      </c>
      <c r="I135" s="107">
        <v>23.545999999999999</v>
      </c>
    </row>
    <row r="136" spans="2:9">
      <c r="B136" s="107">
        <v>13.5604</v>
      </c>
      <c r="C136" s="107">
        <v>252.81700000000001</v>
      </c>
      <c r="D136" s="107">
        <v>148.238</v>
      </c>
      <c r="E136" s="107">
        <v>165.08500000000001</v>
      </c>
      <c r="F136" s="107"/>
      <c r="G136" s="107">
        <v>73.816000000000003</v>
      </c>
      <c r="H136" s="107">
        <v>38.109000000000002</v>
      </c>
      <c r="I136" s="107">
        <v>13.194000000000001</v>
      </c>
    </row>
    <row r="137" spans="2:9">
      <c r="B137" s="107">
        <v>13.6631</v>
      </c>
      <c r="C137" s="107">
        <v>253.54400000000001</v>
      </c>
      <c r="D137" s="107">
        <v>151.71899999999999</v>
      </c>
      <c r="E137" s="107">
        <v>170.02099999999999</v>
      </c>
      <c r="F137" s="107"/>
      <c r="G137" s="107">
        <v>82.281000000000006</v>
      </c>
      <c r="H137" s="107">
        <v>39.593000000000004</v>
      </c>
      <c r="I137" s="107">
        <v>17.332999999999998</v>
      </c>
    </row>
    <row r="138" spans="2:9">
      <c r="B138" s="107">
        <v>13.7658</v>
      </c>
      <c r="C138" s="107">
        <v>250.92500000000001</v>
      </c>
      <c r="D138" s="107">
        <v>153.66999999999999</v>
      </c>
      <c r="E138" s="107">
        <v>178.11799999999999</v>
      </c>
      <c r="F138" s="107"/>
      <c r="G138" s="107">
        <v>82.358000000000004</v>
      </c>
      <c r="H138" s="107">
        <v>43.356000000000002</v>
      </c>
      <c r="I138" s="107">
        <v>33.704999999999998</v>
      </c>
    </row>
    <row r="139" spans="2:9">
      <c r="B139" s="107">
        <v>13.868600000000001</v>
      </c>
      <c r="C139" s="107">
        <v>246.72200000000001</v>
      </c>
      <c r="D139" s="107">
        <v>152.56899999999999</v>
      </c>
      <c r="E139" s="107">
        <v>187.91900000000001</v>
      </c>
      <c r="F139" s="107"/>
      <c r="G139" s="107">
        <v>80.542000000000002</v>
      </c>
      <c r="H139" s="107">
        <v>46.732999999999997</v>
      </c>
      <c r="I139" s="107">
        <v>48.325000000000003</v>
      </c>
    </row>
    <row r="140" spans="2:9">
      <c r="B140" s="107">
        <v>13.971299999999999</v>
      </c>
      <c r="C140" s="107">
        <v>242.971</v>
      </c>
      <c r="D140" s="107">
        <v>150.10599999999999</v>
      </c>
      <c r="E140" s="107">
        <v>192.846</v>
      </c>
      <c r="F140" s="107"/>
      <c r="G140" s="107">
        <v>78.622</v>
      </c>
      <c r="H140" s="107">
        <v>47.139000000000003</v>
      </c>
      <c r="I140" s="107">
        <v>59.014000000000003</v>
      </c>
    </row>
    <row r="141" spans="2:9">
      <c r="B141" s="107">
        <v>14.074</v>
      </c>
      <c r="C141" s="107">
        <v>242.398</v>
      </c>
      <c r="D141" s="107">
        <v>150.03299999999999</v>
      </c>
      <c r="E141" s="107">
        <v>189.49</v>
      </c>
      <c r="F141" s="107"/>
      <c r="G141" s="107">
        <v>79.507000000000005</v>
      </c>
      <c r="H141" s="107">
        <v>45.177999999999997</v>
      </c>
      <c r="I141" s="107">
        <v>61.015000000000001</v>
      </c>
    </row>
    <row r="142" spans="2:9">
      <c r="B142" s="107">
        <v>14.1768</v>
      </c>
      <c r="C142" s="107">
        <v>241.63200000000001</v>
      </c>
      <c r="D142" s="107">
        <v>150.93100000000001</v>
      </c>
      <c r="E142" s="107">
        <v>184.57300000000001</v>
      </c>
      <c r="F142" s="107"/>
      <c r="G142" s="107">
        <v>79.584000000000003</v>
      </c>
      <c r="H142" s="107">
        <v>41.051000000000002</v>
      </c>
      <c r="I142" s="107">
        <v>59.393000000000001</v>
      </c>
    </row>
    <row r="143" spans="2:9">
      <c r="B143" s="107">
        <v>14.279500000000001</v>
      </c>
      <c r="C143" s="107">
        <v>233.57499999999999</v>
      </c>
      <c r="D143" s="107">
        <v>153.94200000000001</v>
      </c>
      <c r="E143" s="107">
        <v>184.184</v>
      </c>
      <c r="F143" s="107"/>
      <c r="G143" s="107">
        <v>82.274000000000001</v>
      </c>
      <c r="H143" s="107">
        <v>40.057000000000002</v>
      </c>
      <c r="I143" s="107">
        <v>48.993000000000002</v>
      </c>
    </row>
    <row r="144" spans="2:9">
      <c r="B144" s="107">
        <v>14.382199999999999</v>
      </c>
      <c r="C144" s="107">
        <v>219.874</v>
      </c>
      <c r="D144" s="107">
        <v>154.542</v>
      </c>
      <c r="E144" s="107">
        <v>185.333</v>
      </c>
      <c r="F144" s="107"/>
      <c r="G144" s="107">
        <v>81.620999999999995</v>
      </c>
      <c r="H144" s="107">
        <v>43.348999999999997</v>
      </c>
      <c r="I144" s="107">
        <v>34.110999999999997</v>
      </c>
    </row>
    <row r="145" spans="2:9">
      <c r="B145" s="107">
        <v>14.4849</v>
      </c>
      <c r="C145" s="107">
        <v>206.376</v>
      </c>
      <c r="D145" s="107">
        <v>155.70699999999999</v>
      </c>
      <c r="E145" s="107">
        <v>181.398</v>
      </c>
      <c r="F145" s="107"/>
      <c r="G145" s="107">
        <v>75.841999999999999</v>
      </c>
      <c r="H145" s="107">
        <v>43.146999999999998</v>
      </c>
      <c r="I145" s="107">
        <v>24.129000000000001</v>
      </c>
    </row>
    <row r="146" spans="2:9">
      <c r="B146" s="107">
        <v>14.5877</v>
      </c>
      <c r="C146" s="107">
        <v>196.53700000000001</v>
      </c>
      <c r="D146" s="107">
        <v>159.38800000000001</v>
      </c>
      <c r="E146" s="107">
        <v>174.38</v>
      </c>
      <c r="F146" s="107"/>
      <c r="G146" s="107">
        <v>70.909000000000006</v>
      </c>
      <c r="H146" s="107">
        <v>34.615000000000002</v>
      </c>
      <c r="I146" s="107">
        <v>30.475000000000001</v>
      </c>
    </row>
    <row r="147" spans="2:9">
      <c r="B147" s="107">
        <v>14.6904</v>
      </c>
      <c r="C147" s="107">
        <v>190.05600000000001</v>
      </c>
      <c r="D147" s="107">
        <v>164.792</v>
      </c>
      <c r="E147" s="107">
        <v>171.83</v>
      </c>
      <c r="F147" s="107"/>
      <c r="G147" s="107">
        <v>74.225999999999999</v>
      </c>
      <c r="H147" s="107">
        <v>30.959</v>
      </c>
      <c r="I147" s="107">
        <v>41.677</v>
      </c>
    </row>
    <row r="148" spans="2:9">
      <c r="B148" s="107">
        <v>14.793100000000001</v>
      </c>
      <c r="C148" s="107">
        <v>185.62100000000001</v>
      </c>
      <c r="D148" s="107">
        <v>165.15199999999999</v>
      </c>
      <c r="E148" s="107">
        <v>172.53100000000001</v>
      </c>
      <c r="F148" s="107"/>
      <c r="G148" s="107">
        <v>85.263999999999996</v>
      </c>
      <c r="H148" s="107">
        <v>40.082999999999998</v>
      </c>
      <c r="I148" s="107">
        <v>57.66</v>
      </c>
    </row>
    <row r="149" spans="2:9">
      <c r="B149" s="107">
        <v>14.895899999999999</v>
      </c>
      <c r="C149" s="107">
        <v>181.40899999999999</v>
      </c>
      <c r="D149" s="107">
        <v>163.56899999999999</v>
      </c>
      <c r="E149" s="107">
        <v>178.36600000000001</v>
      </c>
      <c r="F149" s="107"/>
      <c r="G149" s="107">
        <v>100.446</v>
      </c>
      <c r="H149" s="107">
        <v>49.783999999999999</v>
      </c>
      <c r="I149" s="107">
        <v>69.786000000000001</v>
      </c>
    </row>
    <row r="150" spans="2:9">
      <c r="B150" s="107">
        <v>14.9986</v>
      </c>
      <c r="C150" s="107">
        <v>174.84399999999999</v>
      </c>
      <c r="D150" s="107">
        <v>165.328</v>
      </c>
      <c r="E150" s="107">
        <v>182.38</v>
      </c>
      <c r="F150" s="107"/>
      <c r="G150" s="107">
        <v>112.73099999999999</v>
      </c>
      <c r="H150" s="107">
        <v>56.506999999999998</v>
      </c>
      <c r="I150" s="107">
        <v>78.816000000000003</v>
      </c>
    </row>
    <row r="151" spans="2:9">
      <c r="B151" s="107">
        <v>15.1013</v>
      </c>
      <c r="C151" s="107">
        <v>163.28200000000001</v>
      </c>
      <c r="D151" s="107">
        <v>167.93700000000001</v>
      </c>
      <c r="E151" s="107">
        <v>173.25</v>
      </c>
      <c r="F151" s="107"/>
      <c r="G151" s="107">
        <v>121.875</v>
      </c>
      <c r="H151" s="107">
        <v>67.837999999999994</v>
      </c>
      <c r="I151" s="107">
        <v>78.896000000000001</v>
      </c>
    </row>
    <row r="152" spans="2:9">
      <c r="B152" s="107">
        <v>15.2041</v>
      </c>
      <c r="C152" s="107">
        <v>150.77000000000001</v>
      </c>
      <c r="D152" s="107">
        <v>168.03299999999999</v>
      </c>
      <c r="E152" s="107">
        <v>157.66999999999999</v>
      </c>
      <c r="F152" s="107"/>
      <c r="G152" s="107">
        <v>126.127</v>
      </c>
      <c r="H152" s="107">
        <v>83.706000000000003</v>
      </c>
      <c r="I152" s="107">
        <v>61.99</v>
      </c>
    </row>
    <row r="153" spans="2:9">
      <c r="B153" s="107">
        <v>15.306800000000001</v>
      </c>
      <c r="C153" s="107">
        <v>137.20599999999999</v>
      </c>
      <c r="D153" s="107">
        <v>164.06</v>
      </c>
      <c r="E153" s="107">
        <v>145.17099999999999</v>
      </c>
      <c r="F153" s="107"/>
      <c r="G153" s="107">
        <v>124.56699999999999</v>
      </c>
      <c r="H153" s="107">
        <v>96.162000000000006</v>
      </c>
      <c r="I153" s="107">
        <v>42.795999999999999</v>
      </c>
    </row>
    <row r="154" spans="2:9">
      <c r="B154" s="107">
        <v>15.4095</v>
      </c>
      <c r="C154" s="107">
        <v>127.265</v>
      </c>
      <c r="D154" s="107">
        <v>154.93600000000001</v>
      </c>
      <c r="E154" s="107">
        <v>138.19200000000001</v>
      </c>
      <c r="F154" s="107"/>
      <c r="G154" s="107">
        <v>120.327</v>
      </c>
      <c r="H154" s="107">
        <v>99.97</v>
      </c>
      <c r="I154" s="107">
        <v>32.863999999999997</v>
      </c>
    </row>
    <row r="155" spans="2:9">
      <c r="B155" s="107">
        <v>15.5122</v>
      </c>
      <c r="C155" s="107">
        <v>115.405</v>
      </c>
      <c r="D155" s="107">
        <v>146.63499999999999</v>
      </c>
      <c r="E155" s="107">
        <v>136.75899999999999</v>
      </c>
      <c r="F155" s="107"/>
      <c r="G155" s="107">
        <v>117.791</v>
      </c>
      <c r="H155" s="107">
        <v>101.04600000000001</v>
      </c>
      <c r="I155" s="107">
        <v>33.423000000000002</v>
      </c>
    </row>
    <row r="156" spans="2:9">
      <c r="B156" s="107">
        <v>15.615</v>
      </c>
      <c r="C156" s="107">
        <v>103.06</v>
      </c>
      <c r="D156" s="107">
        <v>137.64400000000001</v>
      </c>
      <c r="E156" s="107">
        <v>131.40600000000001</v>
      </c>
      <c r="F156" s="107"/>
      <c r="G156" s="107">
        <v>111.88</v>
      </c>
      <c r="H156" s="107">
        <v>105.651</v>
      </c>
      <c r="I156" s="107">
        <v>48.094999999999999</v>
      </c>
    </row>
    <row r="157" spans="2:9">
      <c r="B157" s="107">
        <v>15.717700000000001</v>
      </c>
      <c r="C157" s="107">
        <v>92.471000000000004</v>
      </c>
      <c r="D157" s="107">
        <v>124.242</v>
      </c>
      <c r="E157" s="107">
        <v>117.825</v>
      </c>
      <c r="F157" s="107"/>
      <c r="G157" s="107">
        <v>108.654</v>
      </c>
      <c r="H157" s="107">
        <v>114.60899999999999</v>
      </c>
      <c r="I157" s="107">
        <v>68.203999999999994</v>
      </c>
    </row>
    <row r="158" spans="2:9">
      <c r="B158" s="107">
        <v>15.820399999999999</v>
      </c>
      <c r="C158" s="107">
        <v>86.075999999999993</v>
      </c>
      <c r="D158" s="107">
        <v>106.307</v>
      </c>
      <c r="E158" s="107">
        <v>101.389</v>
      </c>
      <c r="F158" s="107"/>
      <c r="G158" s="107">
        <v>108.703</v>
      </c>
      <c r="H158" s="107">
        <v>125.059</v>
      </c>
      <c r="I158" s="107">
        <v>83.471999999999994</v>
      </c>
    </row>
    <row r="159" spans="2:9">
      <c r="B159" s="107">
        <v>15.9232</v>
      </c>
      <c r="C159" s="107">
        <v>80.536000000000001</v>
      </c>
      <c r="D159" s="107">
        <v>90.679000000000002</v>
      </c>
      <c r="E159" s="107">
        <v>88.72</v>
      </c>
      <c r="F159" s="107"/>
      <c r="G159" s="107">
        <v>109.315</v>
      </c>
      <c r="H159" s="107">
        <v>130.35599999999999</v>
      </c>
      <c r="I159" s="107">
        <v>90.025999999999996</v>
      </c>
    </row>
    <row r="160" spans="2:9">
      <c r="B160" s="107">
        <v>16.0259</v>
      </c>
      <c r="C160" s="107">
        <v>77.498000000000005</v>
      </c>
      <c r="D160" s="107">
        <v>82.893000000000001</v>
      </c>
      <c r="E160" s="107">
        <v>80.373999999999995</v>
      </c>
      <c r="F160" s="107"/>
      <c r="G160" s="107">
        <v>109.056</v>
      </c>
      <c r="H160" s="107">
        <v>130.797</v>
      </c>
      <c r="I160" s="107">
        <v>89.016999999999996</v>
      </c>
    </row>
    <row r="161" spans="2:9">
      <c r="B161" s="107">
        <v>16.128599999999999</v>
      </c>
      <c r="C161" s="107">
        <v>76.608000000000004</v>
      </c>
      <c r="D161" s="107">
        <v>81.210999999999999</v>
      </c>
      <c r="E161" s="107">
        <v>74.787000000000006</v>
      </c>
      <c r="F161" s="107"/>
      <c r="G161" s="107">
        <v>108.702</v>
      </c>
      <c r="H161" s="107">
        <v>121.84</v>
      </c>
      <c r="I161" s="107">
        <v>92.981999999999999</v>
      </c>
    </row>
    <row r="162" spans="2:9">
      <c r="B162" s="107">
        <v>16.231400000000001</v>
      </c>
      <c r="C162" s="107">
        <v>74.923000000000002</v>
      </c>
      <c r="D162" s="107">
        <v>77.165999999999997</v>
      </c>
      <c r="E162" s="107">
        <v>66.423000000000002</v>
      </c>
      <c r="F162" s="107"/>
      <c r="G162" s="107">
        <v>104.432</v>
      </c>
      <c r="H162" s="107">
        <v>100.621</v>
      </c>
      <c r="I162" s="107">
        <v>103.345</v>
      </c>
    </row>
    <row r="163" spans="2:9">
      <c r="B163" s="107">
        <v>16.334099999999999</v>
      </c>
      <c r="C163" s="107">
        <v>69.867999999999995</v>
      </c>
      <c r="D163" s="107">
        <v>71.438999999999993</v>
      </c>
      <c r="E163" s="107">
        <v>59.557000000000002</v>
      </c>
      <c r="F163" s="107"/>
      <c r="G163" s="107">
        <v>101.46599999999999</v>
      </c>
      <c r="H163" s="107">
        <v>86.094999999999999</v>
      </c>
      <c r="I163" s="107">
        <v>116.961</v>
      </c>
    </row>
    <row r="164" spans="2:9">
      <c r="B164" s="107">
        <v>16.436800000000002</v>
      </c>
      <c r="C164" s="107">
        <v>63.881999999999998</v>
      </c>
      <c r="D164" s="107">
        <v>65.158000000000001</v>
      </c>
      <c r="E164" s="107">
        <v>56.048000000000002</v>
      </c>
      <c r="F164" s="107"/>
      <c r="G164" s="107">
        <v>103.532</v>
      </c>
      <c r="H164" s="107">
        <v>81.528000000000006</v>
      </c>
      <c r="I164" s="107">
        <v>120.746</v>
      </c>
    </row>
    <row r="165" spans="2:9">
      <c r="B165" s="107">
        <v>16.5395</v>
      </c>
      <c r="C165" s="107">
        <v>59.926000000000002</v>
      </c>
      <c r="D165" s="107">
        <v>60.698</v>
      </c>
      <c r="E165" s="107">
        <v>52.311999999999998</v>
      </c>
      <c r="F165" s="107"/>
      <c r="G165" s="107">
        <v>103.154</v>
      </c>
      <c r="H165" s="107">
        <v>85.656999999999996</v>
      </c>
      <c r="I165" s="107">
        <v>109.52800000000001</v>
      </c>
    </row>
    <row r="166" spans="2:9">
      <c r="B166" s="107">
        <v>16.642299999999999</v>
      </c>
      <c r="C166" s="107">
        <v>59.235999999999997</v>
      </c>
      <c r="D166" s="107">
        <v>56.396000000000001</v>
      </c>
      <c r="E166" s="107">
        <v>44.536000000000001</v>
      </c>
      <c r="F166" s="107"/>
      <c r="G166" s="107">
        <v>101.65</v>
      </c>
      <c r="H166" s="107">
        <v>91.55</v>
      </c>
      <c r="I166" s="107">
        <v>88.948999999999998</v>
      </c>
    </row>
    <row r="167" spans="2:9">
      <c r="B167" s="107">
        <v>16.745000000000001</v>
      </c>
      <c r="C167" s="107">
        <v>62.158999999999999</v>
      </c>
      <c r="D167" s="107">
        <v>53.715000000000003</v>
      </c>
      <c r="E167" s="107">
        <v>38.012</v>
      </c>
      <c r="F167" s="107"/>
      <c r="G167" s="107">
        <v>103.721</v>
      </c>
      <c r="H167" s="107">
        <v>90.34</v>
      </c>
      <c r="I167" s="107">
        <v>66.619</v>
      </c>
    </row>
    <row r="168" spans="2:9">
      <c r="B168" s="107">
        <v>16.8477</v>
      </c>
      <c r="C168" s="107">
        <v>67.162999999999997</v>
      </c>
      <c r="D168" s="107">
        <v>55.158999999999999</v>
      </c>
      <c r="E168" s="107">
        <v>33.524000000000001</v>
      </c>
      <c r="F168" s="107"/>
      <c r="G168" s="107">
        <v>112.28700000000001</v>
      </c>
      <c r="H168" s="107">
        <v>89.403999999999996</v>
      </c>
      <c r="I168" s="107">
        <v>65.346000000000004</v>
      </c>
    </row>
    <row r="169" spans="2:9">
      <c r="B169" s="107">
        <v>16.950500000000002</v>
      </c>
      <c r="C169" s="107">
        <v>73.251999999999995</v>
      </c>
      <c r="D169" s="107">
        <v>56.021000000000001</v>
      </c>
      <c r="E169" s="107">
        <v>31.088000000000001</v>
      </c>
      <c r="F169" s="107"/>
      <c r="G169" s="107">
        <v>121.001</v>
      </c>
      <c r="H169" s="107">
        <v>91.308000000000007</v>
      </c>
      <c r="I169" s="107">
        <v>73.290000000000006</v>
      </c>
    </row>
    <row r="170" spans="2:9">
      <c r="B170" s="107">
        <v>17.0532</v>
      </c>
      <c r="C170" s="107">
        <v>77.447999999999993</v>
      </c>
      <c r="D170" s="107">
        <v>53.71</v>
      </c>
      <c r="E170" s="107">
        <v>27.952000000000002</v>
      </c>
      <c r="F170" s="107"/>
      <c r="G170" s="107">
        <v>123.759</v>
      </c>
      <c r="H170" s="107">
        <v>91.724000000000004</v>
      </c>
      <c r="I170" s="107">
        <v>79.48</v>
      </c>
    </row>
    <row r="171" spans="2:9">
      <c r="B171" s="107">
        <v>17.155899999999999</v>
      </c>
      <c r="C171" s="107">
        <v>79.86</v>
      </c>
      <c r="D171" s="107">
        <v>49.234000000000002</v>
      </c>
      <c r="E171" s="107">
        <v>25.952000000000002</v>
      </c>
      <c r="F171" s="107"/>
      <c r="G171" s="107">
        <v>125.268</v>
      </c>
      <c r="H171" s="107">
        <v>88.460999999999999</v>
      </c>
      <c r="I171" s="107">
        <v>73.356999999999999</v>
      </c>
    </row>
    <row r="172" spans="2:9">
      <c r="B172" s="107">
        <v>17.258700000000001</v>
      </c>
      <c r="C172" s="107">
        <v>80.945999999999998</v>
      </c>
      <c r="D172" s="107">
        <v>46.639000000000003</v>
      </c>
      <c r="E172" s="107">
        <v>28</v>
      </c>
      <c r="F172" s="107"/>
      <c r="G172" s="107">
        <v>130.499</v>
      </c>
      <c r="H172" s="107">
        <v>93.477999999999994</v>
      </c>
      <c r="I172" s="107">
        <v>58</v>
      </c>
    </row>
    <row r="173" spans="2:9">
      <c r="B173" s="107">
        <v>17.3614</v>
      </c>
      <c r="C173" s="107">
        <v>80.712000000000003</v>
      </c>
      <c r="D173" s="107">
        <v>44.585999999999999</v>
      </c>
      <c r="E173" s="107">
        <v>32.762</v>
      </c>
      <c r="F173" s="107"/>
      <c r="G173" s="107">
        <v>143.88300000000001</v>
      </c>
      <c r="H173" s="107">
        <v>100.47199999999999</v>
      </c>
      <c r="I173" s="107">
        <v>54.429000000000002</v>
      </c>
    </row>
    <row r="174" spans="2:9">
      <c r="B174" s="107">
        <v>17.464099999999998</v>
      </c>
      <c r="C174" s="107">
        <v>80.602999999999994</v>
      </c>
      <c r="D174" s="107">
        <v>42.509</v>
      </c>
      <c r="E174" s="107">
        <v>37.241</v>
      </c>
      <c r="F174" s="107"/>
      <c r="G174" s="107">
        <v>149.63</v>
      </c>
      <c r="H174" s="107">
        <v>97.350999999999999</v>
      </c>
      <c r="I174" s="107">
        <v>61.384</v>
      </c>
    </row>
    <row r="175" spans="2:9">
      <c r="B175" s="107">
        <v>17.566800000000001</v>
      </c>
      <c r="C175" s="107">
        <v>80.912000000000006</v>
      </c>
      <c r="D175" s="107">
        <v>40.029000000000003</v>
      </c>
      <c r="E175" s="107">
        <v>39.304000000000002</v>
      </c>
      <c r="F175" s="107"/>
      <c r="G175" s="107">
        <v>140.69999999999999</v>
      </c>
      <c r="H175" s="107">
        <v>86.284000000000006</v>
      </c>
      <c r="I175" s="107">
        <v>77.584999999999994</v>
      </c>
    </row>
    <row r="176" spans="2:9">
      <c r="B176" s="107">
        <v>17.669599999999999</v>
      </c>
      <c r="C176" s="107">
        <v>80.991</v>
      </c>
      <c r="D176" s="107">
        <v>39.566000000000003</v>
      </c>
      <c r="E176" s="107">
        <v>39.408999999999999</v>
      </c>
      <c r="F176" s="107"/>
      <c r="G176" s="107">
        <v>132.92099999999999</v>
      </c>
      <c r="H176" s="107">
        <v>83.32</v>
      </c>
      <c r="I176" s="107">
        <v>93.120999999999995</v>
      </c>
    </row>
    <row r="177" spans="2:9">
      <c r="B177" s="107">
        <v>17.772300000000001</v>
      </c>
      <c r="C177" s="107">
        <v>79.38</v>
      </c>
      <c r="D177" s="107">
        <v>43.619</v>
      </c>
      <c r="E177" s="107">
        <v>40.792999999999999</v>
      </c>
      <c r="F177" s="107"/>
      <c r="G177" s="107">
        <v>133.17400000000001</v>
      </c>
      <c r="H177" s="107">
        <v>99.396000000000001</v>
      </c>
      <c r="I177" s="107">
        <v>100.803</v>
      </c>
    </row>
    <row r="178" spans="2:9">
      <c r="B178" s="107">
        <v>17.875</v>
      </c>
      <c r="C178" s="107">
        <v>78.462000000000003</v>
      </c>
      <c r="D178" s="107">
        <v>45.591000000000001</v>
      </c>
      <c r="E178" s="107">
        <v>42.738</v>
      </c>
      <c r="F178" s="107"/>
      <c r="G178" s="107">
        <v>143.14500000000001</v>
      </c>
      <c r="H178" s="107">
        <v>104.83199999999999</v>
      </c>
      <c r="I178" s="107">
        <v>90.328000000000003</v>
      </c>
    </row>
    <row r="179" spans="2:9">
      <c r="B179" s="107">
        <v>17.977799999999998</v>
      </c>
      <c r="C179" s="107">
        <v>76.093999999999994</v>
      </c>
      <c r="D179" s="107">
        <v>51.747</v>
      </c>
      <c r="E179" s="107">
        <v>41.930999999999997</v>
      </c>
      <c r="F179" s="107"/>
      <c r="G179" s="107">
        <v>153.26599999999999</v>
      </c>
      <c r="H179" s="107">
        <v>101.316</v>
      </c>
      <c r="I179" s="107">
        <v>70.444000000000003</v>
      </c>
    </row>
    <row r="180" spans="2:9">
      <c r="B180" s="107">
        <v>18.080500000000001</v>
      </c>
      <c r="C180" s="107">
        <v>73.084999999999994</v>
      </c>
      <c r="D180" s="107">
        <v>59.258000000000003</v>
      </c>
      <c r="E180" s="107">
        <v>40.429000000000002</v>
      </c>
      <c r="F180" s="107"/>
      <c r="G180" s="107">
        <v>157.851</v>
      </c>
      <c r="H180" s="107">
        <v>96.626000000000005</v>
      </c>
      <c r="I180" s="107">
        <v>57.573999999999998</v>
      </c>
    </row>
    <row r="181" spans="2:9">
      <c r="B181" s="107">
        <v>18.183199999999999</v>
      </c>
      <c r="C181" s="107">
        <v>70.311000000000007</v>
      </c>
      <c r="D181" s="107">
        <v>63.52</v>
      </c>
      <c r="E181" s="107">
        <v>41.136000000000003</v>
      </c>
      <c r="F181" s="107"/>
      <c r="G181" s="107">
        <v>154.52699999999999</v>
      </c>
      <c r="H181" s="107">
        <v>94.686999999999998</v>
      </c>
      <c r="I181" s="107">
        <v>66.703000000000003</v>
      </c>
    </row>
    <row r="182" spans="2:9">
      <c r="B182" s="107">
        <v>18.286000000000001</v>
      </c>
      <c r="C182" s="107">
        <v>69.153999999999996</v>
      </c>
      <c r="D182" s="107">
        <v>62.08</v>
      </c>
      <c r="E182" s="107">
        <v>44.362000000000002</v>
      </c>
      <c r="F182" s="107"/>
      <c r="G182" s="107">
        <v>143.27799999999999</v>
      </c>
      <c r="H182" s="107">
        <v>93.534000000000006</v>
      </c>
      <c r="I182" s="107">
        <v>80.741</v>
      </c>
    </row>
    <row r="183" spans="2:9">
      <c r="B183" s="107">
        <v>18.3887</v>
      </c>
      <c r="C183" s="107">
        <v>71.599999999999994</v>
      </c>
      <c r="D183" s="107">
        <v>59.430999999999997</v>
      </c>
      <c r="E183" s="107">
        <v>47.722999999999999</v>
      </c>
      <c r="F183" s="107"/>
      <c r="G183" s="107">
        <v>132.65299999999999</v>
      </c>
      <c r="H183" s="107">
        <v>89.801000000000002</v>
      </c>
      <c r="I183" s="107">
        <v>80.641999999999996</v>
      </c>
    </row>
    <row r="184" spans="2:9">
      <c r="B184" s="107">
        <v>18.491399999999999</v>
      </c>
      <c r="C184" s="107">
        <v>78.132000000000005</v>
      </c>
      <c r="D184" s="107">
        <v>59.581000000000003</v>
      </c>
      <c r="E184" s="107">
        <v>51.040999999999997</v>
      </c>
      <c r="F184" s="107"/>
      <c r="G184" s="107">
        <v>130.977</v>
      </c>
      <c r="H184" s="107">
        <v>79.305000000000007</v>
      </c>
      <c r="I184" s="107">
        <v>75.281999999999996</v>
      </c>
    </row>
    <row r="185" spans="2:9">
      <c r="B185" s="107">
        <v>18.594100000000001</v>
      </c>
      <c r="C185" s="107">
        <v>83.787000000000006</v>
      </c>
      <c r="D185" s="107">
        <v>54.28</v>
      </c>
      <c r="E185" s="107">
        <v>50.197000000000003</v>
      </c>
      <c r="F185" s="107"/>
      <c r="G185" s="107">
        <v>137.28</v>
      </c>
      <c r="H185" s="107">
        <v>72.613</v>
      </c>
      <c r="I185" s="107">
        <v>81.826999999999998</v>
      </c>
    </row>
    <row r="186" spans="2:9">
      <c r="B186" s="107">
        <v>18.696899999999999</v>
      </c>
      <c r="C186" s="107">
        <v>85.358000000000004</v>
      </c>
      <c r="D186" s="107">
        <v>50.942</v>
      </c>
      <c r="E186" s="107">
        <v>49.917000000000002</v>
      </c>
      <c r="F186" s="107"/>
      <c r="G186" s="107">
        <v>139.50700000000001</v>
      </c>
      <c r="H186" s="107">
        <v>76.528999999999996</v>
      </c>
      <c r="I186" s="107">
        <v>89.167000000000002</v>
      </c>
    </row>
    <row r="187" spans="2:9">
      <c r="B187" s="107">
        <v>18.799600000000002</v>
      </c>
      <c r="C187" s="107">
        <v>81.772999999999996</v>
      </c>
      <c r="D187" s="107">
        <v>50.838000000000001</v>
      </c>
      <c r="E187" s="107">
        <v>51.420999999999999</v>
      </c>
      <c r="F187" s="107"/>
      <c r="G187" s="107">
        <v>135.61799999999999</v>
      </c>
      <c r="H187" s="107">
        <v>92.352000000000004</v>
      </c>
      <c r="I187" s="107">
        <v>88.492000000000004</v>
      </c>
    </row>
    <row r="188" spans="2:9">
      <c r="B188" s="107">
        <v>18.9023</v>
      </c>
      <c r="C188" s="107">
        <v>77.942999999999998</v>
      </c>
      <c r="D188" s="107">
        <v>53.723999999999997</v>
      </c>
      <c r="E188" s="107">
        <v>49.856999999999999</v>
      </c>
      <c r="F188" s="107"/>
      <c r="G188" s="107">
        <v>135.17099999999999</v>
      </c>
      <c r="H188" s="107">
        <v>102.59</v>
      </c>
      <c r="I188" s="107">
        <v>80.936999999999998</v>
      </c>
    </row>
    <row r="189" spans="2:9">
      <c r="B189" s="107">
        <v>19.005099999999999</v>
      </c>
      <c r="C189" s="107">
        <v>76.921999999999997</v>
      </c>
      <c r="D189" s="107">
        <v>53.945999999999998</v>
      </c>
      <c r="E189" s="107">
        <v>44.286999999999999</v>
      </c>
      <c r="F189" s="107"/>
      <c r="G189" s="107">
        <v>141.07499999999999</v>
      </c>
      <c r="H189" s="107">
        <v>93.79</v>
      </c>
      <c r="I189" s="107">
        <v>68.215000000000003</v>
      </c>
    </row>
    <row r="190" spans="2:9">
      <c r="B190" s="107">
        <v>19.107800000000001</v>
      </c>
      <c r="C190" s="107">
        <v>77.271000000000001</v>
      </c>
      <c r="D190" s="107">
        <v>52.625999999999998</v>
      </c>
      <c r="E190" s="107">
        <v>38.466000000000001</v>
      </c>
      <c r="F190" s="107"/>
      <c r="G190" s="107">
        <v>147.97499999999999</v>
      </c>
      <c r="H190" s="107">
        <v>76.748999999999995</v>
      </c>
      <c r="I190" s="107">
        <v>58.853999999999999</v>
      </c>
    </row>
    <row r="191" spans="2:9">
      <c r="B191" s="107">
        <v>19.2105</v>
      </c>
      <c r="C191" s="107">
        <v>79.108000000000004</v>
      </c>
      <c r="D191" s="107">
        <v>52.33</v>
      </c>
      <c r="E191" s="107">
        <v>39.366</v>
      </c>
      <c r="F191" s="107"/>
      <c r="G191" s="107">
        <v>148.63</v>
      </c>
      <c r="H191" s="107">
        <v>69.438999999999993</v>
      </c>
      <c r="I191" s="107">
        <v>59.472000000000001</v>
      </c>
    </row>
    <row r="192" spans="2:9">
      <c r="B192" s="107">
        <v>19.313300000000002</v>
      </c>
      <c r="C192" s="107">
        <v>80.876000000000005</v>
      </c>
      <c r="D192" s="107">
        <v>50.813000000000002</v>
      </c>
      <c r="E192" s="107">
        <v>43.621000000000002</v>
      </c>
      <c r="F192" s="107"/>
      <c r="G192" s="107">
        <v>146.14099999999999</v>
      </c>
      <c r="H192" s="107">
        <v>74.933000000000007</v>
      </c>
      <c r="I192" s="107">
        <v>77.149000000000001</v>
      </c>
    </row>
    <row r="193" spans="2:9">
      <c r="B193" s="107">
        <v>19.416</v>
      </c>
      <c r="C193" s="107">
        <v>81.759</v>
      </c>
      <c r="D193" s="107">
        <v>42.805</v>
      </c>
      <c r="E193" s="107">
        <v>44.896000000000001</v>
      </c>
      <c r="F193" s="107"/>
      <c r="G193" s="107">
        <v>141.60300000000001</v>
      </c>
      <c r="H193" s="107">
        <v>86.305000000000007</v>
      </c>
      <c r="I193" s="107">
        <v>104.438</v>
      </c>
    </row>
    <row r="194" spans="2:9">
      <c r="B194" s="107">
        <v>19.518699999999999</v>
      </c>
      <c r="C194" s="107">
        <v>84.881</v>
      </c>
      <c r="D194" s="107">
        <v>35.709000000000003</v>
      </c>
      <c r="E194" s="107">
        <v>43.587000000000003</v>
      </c>
      <c r="F194" s="107"/>
      <c r="G194" s="107">
        <v>138.702</v>
      </c>
      <c r="H194" s="107">
        <v>97.328999999999994</v>
      </c>
      <c r="I194" s="107">
        <v>127.315</v>
      </c>
    </row>
    <row r="195" spans="2:9">
      <c r="B195" s="107">
        <v>19.621400000000001</v>
      </c>
      <c r="C195" s="107">
        <v>87.727000000000004</v>
      </c>
      <c r="D195" s="107">
        <v>33.094000000000001</v>
      </c>
      <c r="E195" s="107">
        <v>41.084000000000003</v>
      </c>
      <c r="F195" s="107"/>
      <c r="G195" s="107">
        <v>138.19999999999999</v>
      </c>
      <c r="H195" s="107">
        <v>95.272999999999996</v>
      </c>
      <c r="I195" s="107">
        <v>125.92100000000001</v>
      </c>
    </row>
    <row r="196" spans="2:9">
      <c r="B196" s="107">
        <v>19.7242</v>
      </c>
      <c r="C196" s="107">
        <v>90.879000000000005</v>
      </c>
      <c r="D196" s="107">
        <v>34.435000000000002</v>
      </c>
      <c r="E196" s="107">
        <v>43.924999999999997</v>
      </c>
      <c r="F196" s="107"/>
      <c r="G196" s="107">
        <v>138.69800000000001</v>
      </c>
      <c r="H196" s="107">
        <v>87.465000000000003</v>
      </c>
      <c r="I196" s="107">
        <v>110.32</v>
      </c>
    </row>
    <row r="197" spans="2:9">
      <c r="B197" s="107">
        <v>19.826899999999998</v>
      </c>
      <c r="C197" s="107">
        <v>94.64</v>
      </c>
      <c r="D197" s="107">
        <v>37.287999999999997</v>
      </c>
      <c r="E197" s="107">
        <v>43.68</v>
      </c>
      <c r="F197" s="107"/>
      <c r="G197" s="107">
        <v>141.893</v>
      </c>
      <c r="H197" s="107">
        <v>77.22</v>
      </c>
      <c r="I197" s="107">
        <v>101.223</v>
      </c>
    </row>
    <row r="198" spans="2:9">
      <c r="B198" s="107">
        <v>19.929600000000001</v>
      </c>
      <c r="C198" s="107">
        <v>101.629</v>
      </c>
      <c r="D198" s="107">
        <v>41.86</v>
      </c>
      <c r="E198" s="107">
        <v>39.292999999999999</v>
      </c>
      <c r="F198" s="107"/>
      <c r="G198" s="107">
        <v>146.80699999999999</v>
      </c>
      <c r="H198" s="107">
        <v>69.989999999999995</v>
      </c>
      <c r="I198" s="107">
        <v>104.56</v>
      </c>
    </row>
    <row r="199" spans="2:9">
      <c r="B199" s="107">
        <v>20.032399999999999</v>
      </c>
      <c r="C199" s="107">
        <v>112.49</v>
      </c>
      <c r="D199" s="107">
        <v>43.988999999999997</v>
      </c>
      <c r="E199" s="107">
        <v>34.598999999999997</v>
      </c>
      <c r="F199" s="107"/>
      <c r="G199" s="107">
        <v>150.249</v>
      </c>
      <c r="H199" s="107">
        <v>71.953999999999994</v>
      </c>
      <c r="I199" s="107">
        <v>115.642</v>
      </c>
    </row>
    <row r="200" spans="2:9">
      <c r="B200" s="107">
        <v>20.135100000000001</v>
      </c>
      <c r="C200" s="107">
        <v>120.666</v>
      </c>
      <c r="D200" s="107">
        <v>42.893999999999998</v>
      </c>
      <c r="E200" s="107">
        <v>33.444000000000003</v>
      </c>
      <c r="F200" s="107"/>
      <c r="G200" s="107">
        <v>152.35499999999999</v>
      </c>
      <c r="H200" s="107">
        <v>78.195999999999998</v>
      </c>
      <c r="I200" s="107">
        <v>120.22199999999999</v>
      </c>
    </row>
    <row r="201" spans="2:9">
      <c r="B201" s="107">
        <v>20.2378</v>
      </c>
      <c r="C201" s="107">
        <v>123.678</v>
      </c>
      <c r="D201" s="107">
        <v>41.313000000000002</v>
      </c>
      <c r="E201" s="107">
        <v>35.771999999999998</v>
      </c>
      <c r="F201" s="107"/>
      <c r="G201" s="107">
        <v>156.16</v>
      </c>
      <c r="H201" s="107">
        <v>78.856999999999999</v>
      </c>
      <c r="I201" s="107">
        <v>109.041</v>
      </c>
    </row>
    <row r="202" spans="2:9">
      <c r="B202" s="107">
        <v>20.340599999999998</v>
      </c>
      <c r="C202" s="107">
        <v>119.67700000000001</v>
      </c>
      <c r="D202" s="107">
        <v>39.688000000000002</v>
      </c>
      <c r="E202" s="107">
        <v>35.470999999999997</v>
      </c>
      <c r="F202" s="107"/>
      <c r="G202" s="107">
        <v>160.34100000000001</v>
      </c>
      <c r="H202" s="107">
        <v>81.866</v>
      </c>
      <c r="I202" s="107">
        <v>91.786000000000001</v>
      </c>
    </row>
    <row r="203" spans="2:9">
      <c r="B203" s="107">
        <v>20.443300000000001</v>
      </c>
      <c r="C203" s="107">
        <v>113.889</v>
      </c>
      <c r="D203" s="107">
        <v>42.917000000000002</v>
      </c>
      <c r="E203" s="107">
        <v>33.834000000000003</v>
      </c>
      <c r="F203" s="107"/>
      <c r="G203" s="107">
        <v>158.55600000000001</v>
      </c>
      <c r="H203" s="107">
        <v>86.814999999999998</v>
      </c>
      <c r="I203" s="107">
        <v>84.212999999999994</v>
      </c>
    </row>
    <row r="204" spans="2:9">
      <c r="B204" s="107">
        <v>20.545999999999999</v>
      </c>
      <c r="C204" s="107"/>
      <c r="D204" s="107">
        <v>47.966999999999999</v>
      </c>
      <c r="E204" s="107">
        <v>31.350999999999999</v>
      </c>
      <c r="F204" s="107"/>
      <c r="G204" s="107"/>
      <c r="H204" s="107">
        <v>90.150999999999996</v>
      </c>
      <c r="I204" s="107">
        <v>82.85</v>
      </c>
    </row>
    <row r="205" spans="2:9">
      <c r="B205" s="107">
        <v>20.648700000000002</v>
      </c>
      <c r="C205" s="107"/>
      <c r="D205" s="107">
        <v>48.939</v>
      </c>
      <c r="E205" s="107">
        <v>31.731000000000002</v>
      </c>
      <c r="F205" s="107"/>
      <c r="G205" s="107"/>
      <c r="H205" s="107">
        <v>86.61</v>
      </c>
      <c r="I205" s="107">
        <v>86.715999999999994</v>
      </c>
    </row>
    <row r="206" spans="2:9">
      <c r="B206" s="107">
        <v>20.7515</v>
      </c>
      <c r="C206" s="107"/>
      <c r="D206" s="107">
        <v>45.633000000000003</v>
      </c>
      <c r="E206" s="107">
        <v>34.67</v>
      </c>
      <c r="F206" s="107"/>
      <c r="G206" s="107"/>
      <c r="H206" s="107">
        <v>88.968000000000004</v>
      </c>
      <c r="I206" s="107">
        <v>88</v>
      </c>
    </row>
    <row r="207" spans="2:9">
      <c r="B207" s="107">
        <v>20.854199999999999</v>
      </c>
      <c r="C207" s="107"/>
      <c r="D207" s="107">
        <v>44.408999999999999</v>
      </c>
      <c r="E207" s="107">
        <v>37.646000000000001</v>
      </c>
      <c r="F207" s="107"/>
      <c r="G207" s="107"/>
      <c r="H207" s="107">
        <v>101.19199999999999</v>
      </c>
      <c r="I207" s="107">
        <v>85.278000000000006</v>
      </c>
    </row>
    <row r="208" spans="2:9">
      <c r="B208" s="107">
        <v>20.956900000000001</v>
      </c>
      <c r="C208" s="107"/>
      <c r="D208" s="107">
        <v>46.841999999999999</v>
      </c>
      <c r="E208" s="107">
        <v>35.871000000000002</v>
      </c>
      <c r="F208" s="107"/>
      <c r="G208" s="107"/>
      <c r="H208" s="107">
        <v>117.563</v>
      </c>
      <c r="I208" s="107">
        <v>78.983000000000004</v>
      </c>
    </row>
    <row r="209" spans="2:9">
      <c r="B209" s="107">
        <v>21.059699999999999</v>
      </c>
      <c r="C209" s="107"/>
      <c r="D209" s="107">
        <v>49.832000000000001</v>
      </c>
      <c r="E209" s="107">
        <v>33.735999999999997</v>
      </c>
      <c r="F209" s="107"/>
      <c r="G209" s="107"/>
      <c r="H209" s="107">
        <v>122.07599999999999</v>
      </c>
      <c r="I209" s="107">
        <v>76.245000000000005</v>
      </c>
    </row>
    <row r="210" spans="2:9">
      <c r="B210" s="107">
        <v>21.162400000000002</v>
      </c>
      <c r="C210" s="107"/>
      <c r="D210" s="107">
        <v>51.015000000000001</v>
      </c>
      <c r="E210" s="107">
        <v>34.649000000000001</v>
      </c>
      <c r="F210" s="107"/>
      <c r="G210" s="107"/>
      <c r="H210" s="107">
        <v>106.71899999999999</v>
      </c>
      <c r="I210" s="107">
        <v>76.731999999999999</v>
      </c>
    </row>
    <row r="211" spans="2:9">
      <c r="B211" s="107">
        <v>21.2651</v>
      </c>
      <c r="C211" s="107"/>
      <c r="D211" s="107">
        <v>52.436999999999998</v>
      </c>
      <c r="E211" s="107">
        <v>37.436</v>
      </c>
      <c r="F211" s="107"/>
      <c r="G211" s="107"/>
      <c r="H211" s="107">
        <v>84.893000000000001</v>
      </c>
      <c r="I211" s="107">
        <v>81.918000000000006</v>
      </c>
    </row>
    <row r="212" spans="2:9">
      <c r="B212" s="107">
        <v>21.367899999999999</v>
      </c>
      <c r="C212" s="107"/>
      <c r="D212" s="107">
        <v>56.145000000000003</v>
      </c>
      <c r="E212" s="107">
        <v>40.084000000000003</v>
      </c>
      <c r="F212" s="107"/>
      <c r="G212" s="107"/>
      <c r="H212" s="107">
        <v>67.900000000000006</v>
      </c>
      <c r="I212" s="107">
        <v>92.989000000000004</v>
      </c>
    </row>
    <row r="213" spans="2:9">
      <c r="B213" s="107">
        <v>21.470600000000001</v>
      </c>
      <c r="C213" s="107"/>
      <c r="D213" s="107">
        <v>58.731999999999999</v>
      </c>
      <c r="E213" s="107">
        <v>42.018000000000001</v>
      </c>
      <c r="F213" s="107"/>
      <c r="G213" s="107"/>
      <c r="H213" s="107">
        <v>65.2</v>
      </c>
      <c r="I213" s="107">
        <v>110.274</v>
      </c>
    </row>
    <row r="214" spans="2:9">
      <c r="B214" s="107">
        <v>21.5733</v>
      </c>
      <c r="C214" s="107"/>
      <c r="D214" s="107">
        <v>57.957999999999998</v>
      </c>
      <c r="E214" s="107">
        <v>44.667000000000002</v>
      </c>
      <c r="F214" s="107"/>
      <c r="G214" s="107"/>
      <c r="H214" s="107">
        <v>67.343999999999994</v>
      </c>
      <c r="I214" s="107">
        <v>128.667</v>
      </c>
    </row>
    <row r="215" spans="2:9">
      <c r="B215" s="107">
        <v>21.675999999999998</v>
      </c>
      <c r="C215" s="107"/>
      <c r="D215" s="107">
        <v>54.863</v>
      </c>
      <c r="E215" s="107">
        <v>47.064999999999998</v>
      </c>
      <c r="F215" s="107"/>
      <c r="G215" s="107"/>
      <c r="H215" s="107">
        <v>72.75</v>
      </c>
      <c r="I215" s="107">
        <v>134.505</v>
      </c>
    </row>
    <row r="216" spans="2:9">
      <c r="B216" s="107">
        <v>21.7788</v>
      </c>
      <c r="C216" s="107"/>
      <c r="D216" s="107">
        <v>52.869</v>
      </c>
      <c r="E216" s="107">
        <v>48.676000000000002</v>
      </c>
      <c r="F216" s="107"/>
      <c r="G216" s="107"/>
      <c r="H216" s="107">
        <v>76.224000000000004</v>
      </c>
      <c r="I216" s="107">
        <v>125.048</v>
      </c>
    </row>
    <row r="217" spans="2:9">
      <c r="B217" s="107">
        <v>21.881499999999999</v>
      </c>
      <c r="C217" s="107"/>
      <c r="D217" s="107">
        <v>50.005000000000003</v>
      </c>
      <c r="E217" s="107">
        <v>50.384</v>
      </c>
      <c r="F217" s="107"/>
      <c r="G217" s="107"/>
      <c r="H217" s="107">
        <v>82.558000000000007</v>
      </c>
      <c r="I217" s="107">
        <v>97.905000000000001</v>
      </c>
    </row>
    <row r="218" spans="2:9">
      <c r="B218" s="107">
        <v>21.984200000000001</v>
      </c>
      <c r="C218" s="107"/>
      <c r="D218" s="107">
        <v>44.186</v>
      </c>
      <c r="E218" s="107">
        <v>48.104999999999997</v>
      </c>
      <c r="F218" s="107"/>
      <c r="G218" s="107"/>
      <c r="H218" s="107">
        <v>90.861000000000004</v>
      </c>
      <c r="I218" s="107">
        <v>83.617999999999995</v>
      </c>
    </row>
    <row r="219" spans="2:9">
      <c r="B219" s="107">
        <v>22.087</v>
      </c>
      <c r="C219" s="107"/>
      <c r="D219" s="107">
        <v>42.45</v>
      </c>
      <c r="E219" s="107">
        <v>46.375</v>
      </c>
      <c r="F219" s="107"/>
      <c r="G219" s="107"/>
      <c r="H219" s="107">
        <v>105.95</v>
      </c>
      <c r="I219" s="107">
        <v>84.424000000000007</v>
      </c>
    </row>
    <row r="220" spans="2:9">
      <c r="B220" s="107">
        <v>22.189699999999998</v>
      </c>
      <c r="C220" s="107"/>
      <c r="D220" s="107">
        <v>49.082000000000001</v>
      </c>
      <c r="E220" s="107">
        <v>51.088000000000001</v>
      </c>
      <c r="F220" s="107"/>
      <c r="G220" s="107"/>
      <c r="H220" s="107">
        <v>115.383</v>
      </c>
      <c r="I220" s="107">
        <v>97.224000000000004</v>
      </c>
    </row>
    <row r="221" spans="2:9">
      <c r="B221" s="107">
        <v>22.292400000000001</v>
      </c>
      <c r="C221" s="107"/>
      <c r="D221" s="107">
        <v>64.763999999999996</v>
      </c>
      <c r="E221" s="107">
        <v>61.256999999999998</v>
      </c>
      <c r="F221" s="107"/>
      <c r="G221" s="107"/>
      <c r="H221" s="107">
        <v>119.73</v>
      </c>
      <c r="I221" s="107">
        <v>110.542</v>
      </c>
    </row>
    <row r="222" spans="2:9">
      <c r="B222" s="107">
        <v>22.395199999999999</v>
      </c>
      <c r="C222" s="107"/>
      <c r="D222" s="107">
        <v>78.263999999999996</v>
      </c>
      <c r="E222" s="107">
        <v>70.287000000000006</v>
      </c>
      <c r="F222" s="107"/>
      <c r="G222" s="107"/>
      <c r="H222" s="107">
        <v>120.57</v>
      </c>
      <c r="I222" s="107">
        <v>119.721</v>
      </c>
    </row>
    <row r="223" spans="2:9">
      <c r="B223" s="107">
        <v>22.497900000000001</v>
      </c>
      <c r="C223" s="107"/>
      <c r="D223" s="107">
        <v>86.168999999999997</v>
      </c>
      <c r="E223" s="107">
        <v>75.069000000000003</v>
      </c>
      <c r="F223" s="107"/>
      <c r="G223" s="107"/>
      <c r="H223" s="107">
        <v>124.744</v>
      </c>
      <c r="I223" s="107">
        <v>126.17</v>
      </c>
    </row>
    <row r="224" spans="2:9">
      <c r="B224" s="107">
        <v>22.6006</v>
      </c>
      <c r="C224" s="107"/>
      <c r="D224" s="107">
        <v>82.977999999999994</v>
      </c>
      <c r="E224" s="107">
        <v>81.799000000000007</v>
      </c>
      <c r="F224" s="107"/>
      <c r="G224" s="107"/>
      <c r="H224" s="107">
        <v>133.251</v>
      </c>
      <c r="I224" s="107">
        <v>132.00700000000001</v>
      </c>
    </row>
    <row r="225" spans="2:9">
      <c r="B225" s="107">
        <v>22.703399999999998</v>
      </c>
      <c r="C225" s="107"/>
      <c r="D225" s="107">
        <v>71.162999999999997</v>
      </c>
      <c r="E225" s="107">
        <v>85.94</v>
      </c>
      <c r="F225" s="107"/>
      <c r="G225" s="107"/>
      <c r="H225" s="107">
        <v>141.31299999999999</v>
      </c>
      <c r="I225" s="107">
        <v>140.14699999999999</v>
      </c>
    </row>
    <row r="226" spans="2:9">
      <c r="B226" s="107">
        <v>22.806100000000001</v>
      </c>
      <c r="C226" s="107"/>
      <c r="D226" s="107">
        <v>58.174999999999997</v>
      </c>
      <c r="E226" s="107">
        <v>85.698999999999998</v>
      </c>
      <c r="F226" s="107"/>
      <c r="G226" s="107"/>
      <c r="H226" s="107">
        <v>151.893</v>
      </c>
      <c r="I226" s="107">
        <v>152.03399999999999</v>
      </c>
    </row>
    <row r="227" spans="2:9">
      <c r="B227" s="107"/>
      <c r="C227" s="107"/>
      <c r="D227" s="107">
        <v>56.96</v>
      </c>
      <c r="E227" s="107">
        <v>79.481999999999999</v>
      </c>
      <c r="F227" s="107"/>
      <c r="G227" s="107"/>
      <c r="H227" s="107">
        <v>162.02199999999999</v>
      </c>
      <c r="I227" s="107">
        <v>156.785</v>
      </c>
    </row>
    <row r="228" spans="2:9">
      <c r="B228" s="107"/>
      <c r="C228" s="107"/>
      <c r="D228" s="107">
        <v>63.6</v>
      </c>
      <c r="E228" s="107">
        <v>73</v>
      </c>
      <c r="F228" s="107"/>
      <c r="G228" s="107"/>
      <c r="H228" s="107">
        <v>177.494</v>
      </c>
      <c r="I228" s="107">
        <v>146.667</v>
      </c>
    </row>
    <row r="229" spans="2:9">
      <c r="B229" s="107"/>
      <c r="C229" s="107"/>
      <c r="D229" s="107">
        <v>68.763999999999996</v>
      </c>
      <c r="E229" s="107"/>
      <c r="F229" s="107"/>
      <c r="G229" s="107"/>
      <c r="H229" s="107">
        <v>188.19800000000001</v>
      </c>
      <c r="I229" s="107"/>
    </row>
    <row r="230" spans="2:9">
      <c r="B230" s="107"/>
      <c r="C230" s="107"/>
      <c r="D230" s="107">
        <v>66.656999999999996</v>
      </c>
      <c r="E230" s="107"/>
      <c r="F230" s="107"/>
      <c r="G230" s="107"/>
      <c r="H230" s="107">
        <v>183.2</v>
      </c>
      <c r="I230" s="107"/>
    </row>
    <row r="231" spans="2:9">
      <c r="B231" s="107"/>
      <c r="C231" s="107"/>
      <c r="D231" s="107">
        <v>59.518000000000001</v>
      </c>
      <c r="E231" s="107"/>
      <c r="F231" s="107"/>
      <c r="G231" s="107"/>
      <c r="H231" s="107">
        <v>164.02799999999999</v>
      </c>
      <c r="I231" s="107"/>
    </row>
    <row r="232" spans="2:9">
      <c r="B232" s="107"/>
      <c r="C232" s="107"/>
      <c r="D232" s="107">
        <v>52.414000000000001</v>
      </c>
      <c r="E232" s="107"/>
      <c r="F232" s="107"/>
      <c r="G232" s="107"/>
      <c r="H232" s="107">
        <v>137.501</v>
      </c>
      <c r="I232" s="107"/>
    </row>
    <row r="233" spans="2:9">
      <c r="B233" s="107"/>
      <c r="C233" s="107"/>
      <c r="D233" s="107">
        <v>51.866999999999997</v>
      </c>
      <c r="E233" s="107"/>
      <c r="F233" s="107"/>
      <c r="G233" s="107"/>
      <c r="H233" s="107">
        <v>110.256</v>
      </c>
      <c r="I233" s="107"/>
    </row>
    <row r="234" spans="2:9">
      <c r="B234" s="107"/>
      <c r="C234" s="107"/>
      <c r="D234" s="107">
        <v>53.164999999999999</v>
      </c>
      <c r="E234" s="107"/>
      <c r="F234" s="107"/>
      <c r="G234" s="107"/>
      <c r="H234" s="107">
        <v>94.841999999999999</v>
      </c>
      <c r="I234" s="107"/>
    </row>
    <row r="235" spans="2:9">
      <c r="B235" s="107"/>
      <c r="C235" s="107"/>
      <c r="D235" s="107">
        <v>56.655999999999999</v>
      </c>
      <c r="E235" s="107"/>
      <c r="F235" s="107"/>
      <c r="G235" s="107"/>
      <c r="H235" s="107">
        <v>100.001</v>
      </c>
      <c r="I235" s="107"/>
    </row>
    <row r="236" spans="2:9">
      <c r="B236" s="107"/>
      <c r="C236" s="107"/>
      <c r="D236" s="107">
        <v>58.039000000000001</v>
      </c>
      <c r="E236" s="107"/>
      <c r="F236" s="107"/>
      <c r="G236" s="107"/>
      <c r="H236" s="107">
        <v>109.577</v>
      </c>
      <c r="I236" s="107"/>
    </row>
    <row r="237" spans="2:9">
      <c r="B237" s="107"/>
      <c r="C237" s="107"/>
      <c r="D237" s="107">
        <v>57.582000000000001</v>
      </c>
      <c r="E237" s="107"/>
      <c r="F237" s="107"/>
      <c r="G237" s="107"/>
      <c r="H237" s="107">
        <v>114.452</v>
      </c>
      <c r="I237" s="107"/>
    </row>
    <row r="238" spans="2:9">
      <c r="B238" s="107"/>
      <c r="C238" s="107"/>
      <c r="D238" s="107">
        <v>56.472999999999999</v>
      </c>
      <c r="E238" s="107"/>
      <c r="F238" s="107"/>
      <c r="G238" s="107"/>
      <c r="H238" s="107">
        <v>111.61799999999999</v>
      </c>
      <c r="I238" s="107"/>
    </row>
    <row r="239" spans="2:9">
      <c r="B239" s="107"/>
      <c r="C239" s="107"/>
      <c r="D239" s="107">
        <v>52</v>
      </c>
      <c r="E239" s="107"/>
      <c r="F239" s="107"/>
      <c r="G239" s="107"/>
      <c r="H239" s="107">
        <v>107.444</v>
      </c>
      <c r="I239" s="10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281C-C103-4C4D-AD9F-356A5736E033}">
  <dimension ref="B2:K247"/>
  <sheetViews>
    <sheetView workbookViewId="0">
      <selection activeCell="I3" sqref="C3:I3"/>
    </sheetView>
  </sheetViews>
  <sheetFormatPr baseColWidth="10" defaultRowHeight="16"/>
  <cols>
    <col min="6" max="6" width="6.6640625" customWidth="1"/>
  </cols>
  <sheetData>
    <row r="2" spans="2:11">
      <c r="C2" s="138" t="s">
        <v>171</v>
      </c>
      <c r="D2" s="138"/>
      <c r="E2" s="138"/>
      <c r="F2" s="138"/>
      <c r="G2" s="181" t="s">
        <v>172</v>
      </c>
      <c r="H2" s="181"/>
      <c r="I2" s="181"/>
      <c r="J2" s="19"/>
      <c r="K2" s="19"/>
    </row>
    <row r="3" spans="2:11" ht="43">
      <c r="B3" s="68" t="s">
        <v>170</v>
      </c>
      <c r="C3" s="3" t="s">
        <v>16</v>
      </c>
      <c r="D3" s="3" t="s">
        <v>14</v>
      </c>
      <c r="E3" s="3" t="s">
        <v>15</v>
      </c>
      <c r="F3" s="3"/>
      <c r="G3" s="3" t="s">
        <v>16</v>
      </c>
      <c r="H3" s="3" t="s">
        <v>14</v>
      </c>
      <c r="I3" s="3" t="s">
        <v>15</v>
      </c>
      <c r="J3" s="3"/>
      <c r="K3" s="3"/>
    </row>
    <row r="4" spans="2:11">
      <c r="B4" s="2">
        <v>0</v>
      </c>
      <c r="C4" s="2">
        <v>90</v>
      </c>
      <c r="D4" s="2">
        <v>3</v>
      </c>
      <c r="E4" s="2">
        <v>54.110999999999997</v>
      </c>
      <c r="F4" s="2"/>
      <c r="G4" s="2">
        <v>136.333</v>
      </c>
      <c r="H4" s="2">
        <v>83</v>
      </c>
      <c r="I4" s="2">
        <v>99</v>
      </c>
      <c r="J4" s="2"/>
      <c r="K4" s="2"/>
    </row>
    <row r="5" spans="2:11">
      <c r="B5" s="2">
        <v>7.1400000000000005E-2</v>
      </c>
      <c r="C5" s="2">
        <v>89.147000000000006</v>
      </c>
      <c r="D5" s="2">
        <v>3.6440000000000001</v>
      </c>
      <c r="E5" s="2">
        <v>53.848999999999997</v>
      </c>
      <c r="F5" s="2"/>
      <c r="G5" s="2">
        <v>136.053</v>
      </c>
      <c r="H5" s="2">
        <v>93.75</v>
      </c>
      <c r="I5" s="2">
        <v>108.92700000000001</v>
      </c>
      <c r="J5" s="2"/>
      <c r="K5" s="2"/>
    </row>
    <row r="6" spans="2:11">
      <c r="B6" s="2">
        <v>0.14280000000000001</v>
      </c>
      <c r="C6" s="2">
        <v>87.826999999999998</v>
      </c>
      <c r="D6" s="2">
        <v>5.8010000000000002</v>
      </c>
      <c r="E6" s="2">
        <v>54.872999999999998</v>
      </c>
      <c r="F6" s="2"/>
      <c r="G6" s="2">
        <v>125.56</v>
      </c>
      <c r="H6" s="2">
        <v>107.724</v>
      </c>
      <c r="I6" s="2">
        <v>116.46</v>
      </c>
      <c r="J6" s="2"/>
      <c r="K6" s="2"/>
    </row>
    <row r="7" spans="2:11">
      <c r="B7" s="2">
        <v>0.21429999999999999</v>
      </c>
      <c r="C7" s="2">
        <v>101.32</v>
      </c>
      <c r="D7" s="2">
        <v>8.4760000000000009</v>
      </c>
      <c r="E7" s="2">
        <v>54.688000000000002</v>
      </c>
      <c r="F7" s="2"/>
      <c r="G7" s="2">
        <v>105.333</v>
      </c>
      <c r="H7" s="2">
        <v>114.4</v>
      </c>
      <c r="I7" s="2">
        <v>119.678</v>
      </c>
      <c r="J7" s="2"/>
      <c r="K7" s="2"/>
    </row>
    <row r="8" spans="2:11">
      <c r="B8" s="2">
        <v>0.28570000000000001</v>
      </c>
      <c r="C8" s="2">
        <v>112.867</v>
      </c>
      <c r="D8" s="2">
        <v>10.552</v>
      </c>
      <c r="E8" s="2">
        <v>56.320999999999998</v>
      </c>
      <c r="F8" s="2"/>
      <c r="G8" s="2">
        <v>85.24</v>
      </c>
      <c r="H8" s="2">
        <v>111.56</v>
      </c>
      <c r="I8" s="2">
        <v>123.919</v>
      </c>
      <c r="J8" s="2"/>
      <c r="K8" s="2"/>
    </row>
    <row r="9" spans="2:11">
      <c r="B9" s="2">
        <v>0.35709999999999997</v>
      </c>
      <c r="C9" s="2">
        <v>109</v>
      </c>
      <c r="D9" s="2">
        <v>11.46</v>
      </c>
      <c r="E9" s="2">
        <v>65.995999999999995</v>
      </c>
      <c r="F9" s="2"/>
      <c r="G9" s="2">
        <v>76.667000000000002</v>
      </c>
      <c r="H9" s="2">
        <v>101.15</v>
      </c>
      <c r="I9" s="2">
        <v>135.96199999999999</v>
      </c>
      <c r="J9" s="2"/>
      <c r="K9" s="2"/>
    </row>
    <row r="10" spans="2:11">
      <c r="B10" s="2">
        <v>0.42849999999999999</v>
      </c>
      <c r="C10" s="2">
        <v>91.84</v>
      </c>
      <c r="D10" s="2">
        <v>14.744999999999999</v>
      </c>
      <c r="E10" s="2">
        <v>71.034000000000006</v>
      </c>
      <c r="F10" s="2"/>
      <c r="G10" s="2">
        <v>88.64</v>
      </c>
      <c r="H10" s="2">
        <v>85.191000000000003</v>
      </c>
      <c r="I10" s="2">
        <v>155.364</v>
      </c>
      <c r="J10" s="2"/>
      <c r="K10" s="2"/>
    </row>
    <row r="11" spans="2:11">
      <c r="B11" s="2">
        <v>0.5</v>
      </c>
      <c r="C11" s="2">
        <v>90.147000000000006</v>
      </c>
      <c r="D11" s="2">
        <v>19.004000000000001</v>
      </c>
      <c r="E11" s="2">
        <v>55.844000000000001</v>
      </c>
      <c r="F11" s="2"/>
      <c r="G11" s="2">
        <v>116.627</v>
      </c>
      <c r="H11" s="2">
        <v>72.043999999999997</v>
      </c>
      <c r="I11" s="2">
        <v>156.72800000000001</v>
      </c>
      <c r="J11" s="2"/>
      <c r="K11" s="2"/>
    </row>
    <row r="12" spans="2:11">
      <c r="B12" s="2">
        <v>0.57140000000000002</v>
      </c>
      <c r="C12" s="2">
        <v>104.34699999999999</v>
      </c>
      <c r="D12" s="2">
        <v>17.434000000000001</v>
      </c>
      <c r="E12" s="2">
        <v>46.526000000000003</v>
      </c>
      <c r="F12" s="2"/>
      <c r="G12" s="2">
        <v>148.72</v>
      </c>
      <c r="H12" s="2">
        <v>73.795000000000002</v>
      </c>
      <c r="I12" s="2">
        <v>129.834</v>
      </c>
      <c r="J12" s="2"/>
      <c r="K12" s="2"/>
    </row>
    <row r="13" spans="2:11">
      <c r="B13" s="2">
        <v>0.64280000000000004</v>
      </c>
      <c r="C13" s="2">
        <v>108.93300000000001</v>
      </c>
      <c r="D13" s="2">
        <v>13.484999999999999</v>
      </c>
      <c r="E13" s="2">
        <v>43.606999999999999</v>
      </c>
      <c r="F13" s="2"/>
      <c r="G13" s="2">
        <v>159.68</v>
      </c>
      <c r="H13" s="2">
        <v>93.341999999999999</v>
      </c>
      <c r="I13" s="2">
        <v>104.852</v>
      </c>
      <c r="J13" s="2"/>
      <c r="K13" s="2"/>
    </row>
    <row r="14" spans="2:11">
      <c r="B14" s="2">
        <v>0.71419999999999995</v>
      </c>
      <c r="C14" s="2">
        <v>96.667000000000002</v>
      </c>
      <c r="D14" s="2">
        <v>14.069000000000001</v>
      </c>
      <c r="E14" s="2">
        <v>45.901000000000003</v>
      </c>
      <c r="F14" s="2"/>
      <c r="G14" s="2">
        <v>166</v>
      </c>
      <c r="H14" s="2">
        <v>116.032</v>
      </c>
      <c r="I14" s="2">
        <v>87.914000000000001</v>
      </c>
      <c r="J14" s="2"/>
      <c r="K14" s="2"/>
    </row>
    <row r="15" spans="2:11">
      <c r="B15" s="2">
        <v>0.78569999999999995</v>
      </c>
      <c r="C15" s="2">
        <v>89.852999999999994</v>
      </c>
      <c r="D15" s="2">
        <v>17.771999999999998</v>
      </c>
      <c r="E15" s="2">
        <v>50.417000000000002</v>
      </c>
      <c r="F15" s="2"/>
      <c r="G15" s="2">
        <v>164.64</v>
      </c>
      <c r="H15" s="2">
        <v>123.057</v>
      </c>
      <c r="I15" s="2">
        <v>79.518000000000001</v>
      </c>
      <c r="J15" s="2"/>
      <c r="K15" s="2"/>
    </row>
    <row r="16" spans="2:11">
      <c r="B16" s="2">
        <v>0.85709999999999997</v>
      </c>
      <c r="C16" s="2">
        <v>93.08</v>
      </c>
      <c r="D16" s="2">
        <v>20.672000000000001</v>
      </c>
      <c r="E16" s="2">
        <v>59.682000000000002</v>
      </c>
      <c r="F16" s="2"/>
      <c r="G16" s="2">
        <v>155.56</v>
      </c>
      <c r="H16" s="2">
        <v>110.876</v>
      </c>
      <c r="I16" s="2">
        <v>86.472999999999999</v>
      </c>
      <c r="J16" s="2"/>
      <c r="K16" s="2"/>
    </row>
    <row r="17" spans="2:11">
      <c r="B17" s="2">
        <v>0.92849999999999999</v>
      </c>
      <c r="C17" s="2">
        <v>100.70699999999999</v>
      </c>
      <c r="D17" s="2">
        <v>21.882999999999999</v>
      </c>
      <c r="E17" s="2">
        <v>71.155000000000001</v>
      </c>
      <c r="F17" s="2"/>
      <c r="G17" s="2">
        <v>131.6</v>
      </c>
      <c r="H17" s="2">
        <v>94.225999999999999</v>
      </c>
      <c r="I17" s="2">
        <v>100.866</v>
      </c>
      <c r="J17" s="2"/>
      <c r="K17" s="2"/>
    </row>
    <row r="18" spans="2:11">
      <c r="B18" s="2">
        <v>0.99990000000000001</v>
      </c>
      <c r="C18" s="2">
        <v>97.106999999999999</v>
      </c>
      <c r="D18" s="2">
        <v>28.76</v>
      </c>
      <c r="E18" s="2">
        <v>84.242000000000004</v>
      </c>
      <c r="F18" s="2"/>
      <c r="G18" s="2">
        <v>105.64</v>
      </c>
      <c r="H18" s="2">
        <v>90.733000000000004</v>
      </c>
      <c r="I18" s="2">
        <v>118.40900000000001</v>
      </c>
      <c r="J18" s="2"/>
      <c r="K18" s="2"/>
    </row>
    <row r="19" spans="2:11">
      <c r="B19" s="2">
        <v>1.0713999999999999</v>
      </c>
      <c r="C19" s="2">
        <v>89.667000000000002</v>
      </c>
      <c r="D19" s="2">
        <v>46.847000000000001</v>
      </c>
      <c r="E19" s="2">
        <v>88.649000000000001</v>
      </c>
      <c r="F19" s="2"/>
      <c r="G19" s="2">
        <v>101</v>
      </c>
      <c r="H19" s="2">
        <v>98.100999999999999</v>
      </c>
      <c r="I19" s="2">
        <v>126.298</v>
      </c>
      <c r="J19" s="2"/>
      <c r="K19" s="2"/>
    </row>
    <row r="20" spans="2:11">
      <c r="B20" s="2">
        <v>1.1428</v>
      </c>
      <c r="C20" s="2">
        <v>93.52</v>
      </c>
      <c r="D20" s="2">
        <v>59.481000000000002</v>
      </c>
      <c r="E20" s="2">
        <v>85.974999999999994</v>
      </c>
      <c r="F20" s="2"/>
      <c r="G20" s="2">
        <v>112.48</v>
      </c>
      <c r="H20" s="2">
        <v>112.59699999999999</v>
      </c>
      <c r="I20" s="2">
        <v>123.10599999999999</v>
      </c>
      <c r="J20" s="2"/>
      <c r="K20" s="2"/>
    </row>
    <row r="21" spans="2:11">
      <c r="B21" s="2">
        <v>1.2141999999999999</v>
      </c>
      <c r="C21" s="2">
        <v>93.706999999999994</v>
      </c>
      <c r="D21" s="2">
        <v>61.274000000000001</v>
      </c>
      <c r="E21" s="2">
        <v>84.858999999999995</v>
      </c>
      <c r="F21" s="2"/>
      <c r="G21" s="2">
        <v>131.58699999999999</v>
      </c>
      <c r="H21" s="2">
        <v>136.08600000000001</v>
      </c>
      <c r="I21" s="2">
        <v>100.53</v>
      </c>
      <c r="J21" s="2"/>
      <c r="K21" s="2"/>
    </row>
    <row r="22" spans="2:11">
      <c r="B22" s="2">
        <v>1.2856000000000001</v>
      </c>
      <c r="C22" s="2">
        <v>85.667000000000002</v>
      </c>
      <c r="D22" s="2">
        <v>66.539000000000001</v>
      </c>
      <c r="E22" s="2">
        <v>79.89</v>
      </c>
      <c r="F22" s="2"/>
      <c r="G22" s="2">
        <v>142.58699999999999</v>
      </c>
      <c r="H22" s="2">
        <v>155.892</v>
      </c>
      <c r="I22" s="2">
        <v>79.093000000000004</v>
      </c>
      <c r="J22" s="2"/>
      <c r="K22" s="2"/>
    </row>
    <row r="23" spans="2:11">
      <c r="B23" s="2">
        <v>1.357</v>
      </c>
      <c r="C23" s="2">
        <v>81.507000000000005</v>
      </c>
      <c r="D23" s="2">
        <v>67.620999999999995</v>
      </c>
      <c r="E23" s="2">
        <v>73.034000000000006</v>
      </c>
      <c r="F23" s="2"/>
      <c r="G23" s="2">
        <v>144.84</v>
      </c>
      <c r="H23" s="2">
        <v>157.68299999999999</v>
      </c>
      <c r="I23" s="2">
        <v>76.819999999999993</v>
      </c>
      <c r="J23" s="2"/>
      <c r="K23" s="2"/>
    </row>
    <row r="24" spans="2:11">
      <c r="B24" s="2">
        <v>1.4285000000000001</v>
      </c>
      <c r="C24" s="2">
        <v>71.667000000000002</v>
      </c>
      <c r="D24" s="2">
        <v>58.500999999999998</v>
      </c>
      <c r="E24" s="2">
        <v>67.210999999999999</v>
      </c>
      <c r="F24" s="2"/>
      <c r="G24" s="2">
        <v>147</v>
      </c>
      <c r="H24" s="2">
        <v>139.221</v>
      </c>
      <c r="I24" s="2">
        <v>82.944999999999993</v>
      </c>
      <c r="J24" s="2"/>
      <c r="K24" s="2"/>
    </row>
    <row r="25" spans="2:11">
      <c r="B25" s="2">
        <v>1.4999</v>
      </c>
      <c r="C25" s="2">
        <v>59.173000000000002</v>
      </c>
      <c r="D25" s="2">
        <v>59.145000000000003</v>
      </c>
      <c r="E25" s="2">
        <v>59.988999999999997</v>
      </c>
      <c r="F25" s="2"/>
      <c r="G25" s="2">
        <v>153.16</v>
      </c>
      <c r="H25" s="2">
        <v>114.276</v>
      </c>
      <c r="I25" s="2">
        <v>84.965999999999994</v>
      </c>
      <c r="J25" s="2"/>
      <c r="K25" s="2"/>
    </row>
    <row r="26" spans="2:11">
      <c r="B26" s="2">
        <v>1.5712999999999999</v>
      </c>
      <c r="C26" s="2">
        <v>46.16</v>
      </c>
      <c r="D26" s="2">
        <v>75.009</v>
      </c>
      <c r="E26" s="2">
        <v>57.033000000000001</v>
      </c>
      <c r="F26" s="2"/>
      <c r="G26" s="2">
        <v>152.91999999999999</v>
      </c>
      <c r="H26" s="2">
        <v>99.602000000000004</v>
      </c>
      <c r="I26" s="2">
        <v>84.537000000000006</v>
      </c>
      <c r="J26" s="2"/>
      <c r="K26" s="2"/>
    </row>
    <row r="27" spans="2:11">
      <c r="B27" s="2">
        <v>1.6427</v>
      </c>
      <c r="C27" s="2">
        <v>40.332999999999998</v>
      </c>
      <c r="D27" s="2">
        <v>87.262</v>
      </c>
      <c r="E27" s="2">
        <v>60.375</v>
      </c>
      <c r="F27" s="2"/>
      <c r="G27" s="2">
        <v>131.19999999999999</v>
      </c>
      <c r="H27" s="2">
        <v>99.066999999999993</v>
      </c>
      <c r="I27" s="2">
        <v>78.873000000000005</v>
      </c>
      <c r="J27" s="2"/>
      <c r="K27" s="2"/>
    </row>
    <row r="28" spans="2:11">
      <c r="B28" s="2">
        <v>1.7141999999999999</v>
      </c>
      <c r="C28" s="2">
        <v>49.707000000000001</v>
      </c>
      <c r="D28" s="2">
        <v>91.558000000000007</v>
      </c>
      <c r="E28" s="2">
        <v>74.563000000000002</v>
      </c>
      <c r="F28" s="2"/>
      <c r="G28" s="2">
        <v>103.373</v>
      </c>
      <c r="H28" s="2">
        <v>107.95699999999999</v>
      </c>
      <c r="I28" s="2">
        <v>63.478000000000002</v>
      </c>
      <c r="J28" s="2"/>
      <c r="K28" s="2"/>
    </row>
    <row r="29" spans="2:11">
      <c r="B29" s="2">
        <v>1.7856000000000001</v>
      </c>
      <c r="C29" s="2">
        <v>53</v>
      </c>
      <c r="D29" s="2">
        <v>106.566</v>
      </c>
      <c r="E29" s="2">
        <v>86.659000000000006</v>
      </c>
      <c r="F29" s="2"/>
      <c r="G29" s="2">
        <v>88.332999999999998</v>
      </c>
      <c r="H29" s="2">
        <v>120.57899999999999</v>
      </c>
      <c r="I29" s="2">
        <v>55.908999999999999</v>
      </c>
      <c r="J29" s="2"/>
      <c r="K29" s="2"/>
    </row>
    <row r="30" spans="2:11">
      <c r="B30" s="2">
        <v>1.857</v>
      </c>
      <c r="C30" s="2">
        <v>54.387</v>
      </c>
      <c r="D30" s="2">
        <v>128.273</v>
      </c>
      <c r="E30" s="2">
        <v>83.057000000000002</v>
      </c>
      <c r="F30" s="2"/>
      <c r="G30" s="2">
        <v>97.88</v>
      </c>
      <c r="H30" s="2">
        <v>123.50700000000001</v>
      </c>
      <c r="I30" s="2">
        <v>72.400000000000006</v>
      </c>
      <c r="J30" s="2"/>
      <c r="K30" s="2"/>
    </row>
    <row r="31" spans="2:11">
      <c r="B31" s="2">
        <v>1.9283999999999999</v>
      </c>
      <c r="C31" s="2">
        <v>61.307000000000002</v>
      </c>
      <c r="D31" s="2">
        <v>134.173</v>
      </c>
      <c r="E31" s="2">
        <v>65.14</v>
      </c>
      <c r="F31" s="2"/>
      <c r="G31" s="2">
        <v>114.133</v>
      </c>
      <c r="H31" s="2">
        <v>110.59699999999999</v>
      </c>
      <c r="I31" s="2">
        <v>89.844999999999999</v>
      </c>
      <c r="J31" s="2"/>
      <c r="K31" s="2"/>
    </row>
    <row r="32" spans="2:11">
      <c r="B32" s="2">
        <v>1.9999</v>
      </c>
      <c r="C32" s="2">
        <v>82</v>
      </c>
      <c r="D32" s="2">
        <v>123.872</v>
      </c>
      <c r="E32" s="2">
        <v>49.691000000000003</v>
      </c>
      <c r="F32" s="2"/>
      <c r="G32" s="2">
        <v>135.30699999999999</v>
      </c>
      <c r="H32" s="2">
        <v>106.08199999999999</v>
      </c>
      <c r="I32" s="2">
        <v>94.016999999999996</v>
      </c>
      <c r="J32" s="2"/>
      <c r="K32" s="2"/>
    </row>
    <row r="33" spans="2:11">
      <c r="B33" s="2">
        <v>2.0712999999999999</v>
      </c>
      <c r="C33" s="2">
        <v>108.547</v>
      </c>
      <c r="D33" s="2">
        <v>113.949</v>
      </c>
      <c r="E33" s="2">
        <v>44.956000000000003</v>
      </c>
      <c r="F33" s="2"/>
      <c r="G33" s="2">
        <v>147.47999999999999</v>
      </c>
      <c r="H33" s="2">
        <v>126.26600000000001</v>
      </c>
      <c r="I33" s="2">
        <v>103.419</v>
      </c>
      <c r="J33" s="2"/>
      <c r="K33" s="2"/>
    </row>
    <row r="34" spans="2:11">
      <c r="B34" s="2">
        <v>2.1427</v>
      </c>
      <c r="C34" s="2">
        <v>117.667</v>
      </c>
      <c r="D34" s="2">
        <v>104.938</v>
      </c>
      <c r="E34" s="2">
        <v>46.44</v>
      </c>
      <c r="F34" s="2"/>
      <c r="G34" s="2">
        <v>154.667</v>
      </c>
      <c r="H34" s="2">
        <v>146.435</v>
      </c>
      <c r="I34" s="2">
        <v>119.687</v>
      </c>
      <c r="J34" s="2"/>
      <c r="K34" s="2"/>
    </row>
    <row r="35" spans="2:11">
      <c r="B35" s="2">
        <v>2.2141000000000002</v>
      </c>
      <c r="C35" s="2">
        <v>107.50700000000001</v>
      </c>
      <c r="D35" s="2">
        <v>92.751000000000005</v>
      </c>
      <c r="E35" s="2">
        <v>46.25</v>
      </c>
      <c r="F35" s="2"/>
      <c r="G35" s="2">
        <v>149.107</v>
      </c>
      <c r="H35" s="2">
        <v>146.27000000000001</v>
      </c>
      <c r="I35" s="2">
        <v>118.41</v>
      </c>
      <c r="J35" s="2"/>
      <c r="K35" s="2"/>
    </row>
    <row r="36" spans="2:11">
      <c r="B36" s="2">
        <v>2.2856000000000001</v>
      </c>
      <c r="C36" s="2">
        <v>88.6</v>
      </c>
      <c r="D36" s="2">
        <v>93.448999999999998</v>
      </c>
      <c r="E36" s="2">
        <v>61.878999999999998</v>
      </c>
      <c r="F36" s="2"/>
      <c r="G36" s="2">
        <v>138.4</v>
      </c>
      <c r="H36" s="2">
        <v>122.456</v>
      </c>
      <c r="I36" s="2">
        <v>100.01900000000001</v>
      </c>
      <c r="J36" s="2"/>
      <c r="K36" s="2"/>
    </row>
    <row r="37" spans="2:11">
      <c r="B37" s="2">
        <v>2.3570000000000002</v>
      </c>
      <c r="C37" s="2">
        <v>70.733000000000004</v>
      </c>
      <c r="D37" s="2">
        <v>118.351</v>
      </c>
      <c r="E37" s="2">
        <v>75.111000000000004</v>
      </c>
      <c r="F37" s="2"/>
      <c r="G37" s="2">
        <v>118.547</v>
      </c>
      <c r="H37" s="2">
        <v>93.123000000000005</v>
      </c>
      <c r="I37" s="2">
        <v>81.981999999999999</v>
      </c>
      <c r="J37" s="2"/>
      <c r="K37" s="2"/>
    </row>
    <row r="38" spans="2:11">
      <c r="B38" s="2">
        <v>2.4283999999999999</v>
      </c>
      <c r="C38" s="2">
        <v>77.36</v>
      </c>
      <c r="D38" s="2">
        <v>148.90899999999999</v>
      </c>
      <c r="E38" s="2">
        <v>71.147999999999996</v>
      </c>
      <c r="F38" s="2"/>
      <c r="G38" s="2">
        <v>101.533</v>
      </c>
      <c r="H38" s="2">
        <v>90.477999999999994</v>
      </c>
      <c r="I38" s="2">
        <v>86.421999999999997</v>
      </c>
      <c r="J38" s="2"/>
      <c r="K38" s="2"/>
    </row>
    <row r="39" spans="2:11">
      <c r="B39" s="2">
        <v>2.4998</v>
      </c>
      <c r="C39" s="2">
        <v>108</v>
      </c>
      <c r="D39" s="2">
        <v>155.83699999999999</v>
      </c>
      <c r="E39" s="2">
        <v>63.408999999999999</v>
      </c>
      <c r="F39" s="2"/>
      <c r="G39" s="2">
        <v>99</v>
      </c>
      <c r="H39" s="2">
        <v>111.738</v>
      </c>
      <c r="I39" s="2">
        <v>97.123000000000005</v>
      </c>
      <c r="J39" s="2"/>
      <c r="K39" s="2"/>
    </row>
    <row r="40" spans="2:11">
      <c r="B40" s="2">
        <v>2.5712000000000002</v>
      </c>
      <c r="C40" s="2">
        <v>129.65299999999999</v>
      </c>
      <c r="D40" s="2">
        <v>135.85599999999999</v>
      </c>
      <c r="E40" s="2">
        <v>55.603000000000002</v>
      </c>
      <c r="F40" s="2"/>
      <c r="G40" s="2">
        <v>120.48</v>
      </c>
      <c r="H40" s="2">
        <v>132.40199999999999</v>
      </c>
      <c r="I40" s="2">
        <v>100.282</v>
      </c>
      <c r="J40" s="2"/>
      <c r="K40" s="2"/>
    </row>
    <row r="41" spans="2:11">
      <c r="B41" s="2">
        <v>2.6427</v>
      </c>
      <c r="C41" s="2">
        <v>133</v>
      </c>
      <c r="D41" s="2">
        <v>115.54900000000001</v>
      </c>
      <c r="E41" s="2">
        <v>60.161000000000001</v>
      </c>
      <c r="F41" s="2"/>
      <c r="G41" s="2">
        <v>148.12</v>
      </c>
      <c r="H41" s="2">
        <v>141.31100000000001</v>
      </c>
      <c r="I41" s="2">
        <v>95.772999999999996</v>
      </c>
      <c r="J41" s="2"/>
      <c r="K41" s="2"/>
    </row>
    <row r="42" spans="2:11">
      <c r="B42" s="2">
        <v>2.7141000000000002</v>
      </c>
      <c r="C42" s="2">
        <v>134.06700000000001</v>
      </c>
      <c r="D42" s="2">
        <v>113.08499999999999</v>
      </c>
      <c r="E42" s="2">
        <v>72.361000000000004</v>
      </c>
      <c r="F42" s="2"/>
      <c r="G42" s="2">
        <v>171.88</v>
      </c>
      <c r="H42" s="2">
        <v>140.82599999999999</v>
      </c>
      <c r="I42" s="2">
        <v>91.284000000000006</v>
      </c>
      <c r="J42" s="2"/>
      <c r="K42" s="2"/>
    </row>
    <row r="43" spans="2:11">
      <c r="B43" s="2">
        <v>2.7854999999999999</v>
      </c>
      <c r="C43" s="2">
        <v>162.72</v>
      </c>
      <c r="D43" s="2">
        <v>116.55</v>
      </c>
      <c r="E43" s="2">
        <v>75.305999999999997</v>
      </c>
      <c r="F43" s="2"/>
      <c r="G43" s="2">
        <v>178.107</v>
      </c>
      <c r="H43" s="2">
        <v>139.78700000000001</v>
      </c>
      <c r="I43" s="2">
        <v>86.465000000000003</v>
      </c>
      <c r="J43" s="2"/>
      <c r="K43" s="2"/>
    </row>
    <row r="44" spans="2:11">
      <c r="B44" s="2">
        <v>2.8569</v>
      </c>
      <c r="C44" s="2">
        <v>188</v>
      </c>
      <c r="D44" s="2">
        <v>114.29</v>
      </c>
      <c r="E44" s="2">
        <v>70.611000000000004</v>
      </c>
      <c r="F44" s="2"/>
      <c r="G44" s="2">
        <v>156.333</v>
      </c>
      <c r="H44" s="2">
        <v>141.261</v>
      </c>
      <c r="I44" s="2">
        <v>80.816000000000003</v>
      </c>
      <c r="J44" s="2"/>
      <c r="K44" s="2"/>
    </row>
    <row r="45" spans="2:11">
      <c r="B45" s="2">
        <v>2.9283999999999999</v>
      </c>
      <c r="C45" s="2">
        <v>167.32</v>
      </c>
      <c r="D45" s="2">
        <v>119.259</v>
      </c>
      <c r="E45" s="2">
        <v>70.914000000000001</v>
      </c>
      <c r="F45" s="2"/>
      <c r="G45" s="2">
        <v>131.41300000000001</v>
      </c>
      <c r="H45" s="2">
        <v>135.613</v>
      </c>
      <c r="I45" s="2">
        <v>63.545999999999999</v>
      </c>
      <c r="J45" s="2"/>
      <c r="K45" s="2"/>
    </row>
    <row r="46" spans="2:11">
      <c r="B46" s="2">
        <v>2.9998</v>
      </c>
      <c r="C46" s="2">
        <v>133.58699999999999</v>
      </c>
      <c r="D46" s="2">
        <v>129.91800000000001</v>
      </c>
      <c r="E46" s="2">
        <v>87.61</v>
      </c>
      <c r="F46" s="2"/>
      <c r="G46" s="2">
        <v>115.747</v>
      </c>
      <c r="H46" s="2">
        <v>118.64400000000001</v>
      </c>
      <c r="I46" s="2">
        <v>58.594000000000001</v>
      </c>
      <c r="J46" s="2"/>
      <c r="K46" s="2"/>
    </row>
    <row r="47" spans="2:11">
      <c r="B47" s="2">
        <v>3.0712000000000002</v>
      </c>
      <c r="C47" s="2">
        <v>118.57299999999999</v>
      </c>
      <c r="D47" s="2">
        <v>128.66900000000001</v>
      </c>
      <c r="E47" s="2">
        <v>89.847999999999999</v>
      </c>
      <c r="F47" s="2"/>
      <c r="G47" s="2">
        <v>113.387</v>
      </c>
      <c r="H47" s="2">
        <v>107.41</v>
      </c>
      <c r="I47" s="2">
        <v>71.384</v>
      </c>
      <c r="J47" s="2"/>
      <c r="K47" s="2"/>
    </row>
    <row r="48" spans="2:11">
      <c r="B48" s="2">
        <v>3.1425999999999998</v>
      </c>
      <c r="C48" s="2">
        <v>114.773</v>
      </c>
      <c r="D48" s="2">
        <v>105.348</v>
      </c>
      <c r="E48" s="2">
        <v>77.703999999999994</v>
      </c>
      <c r="F48" s="2"/>
      <c r="G48" s="2">
        <v>103.96</v>
      </c>
      <c r="H48" s="2">
        <v>112.899</v>
      </c>
      <c r="I48" s="2">
        <v>78.183000000000007</v>
      </c>
      <c r="J48" s="2"/>
      <c r="K48" s="2"/>
    </row>
    <row r="49" spans="2:11">
      <c r="B49" s="2">
        <v>3.2141000000000002</v>
      </c>
      <c r="C49" s="2">
        <v>89.667000000000002</v>
      </c>
      <c r="D49" s="2">
        <v>79.358999999999995</v>
      </c>
      <c r="E49" s="2">
        <v>67.572999999999993</v>
      </c>
      <c r="F49" s="2"/>
      <c r="G49" s="2">
        <v>90.667000000000002</v>
      </c>
      <c r="H49" s="2">
        <v>123.023</v>
      </c>
      <c r="I49" s="2">
        <v>78.161000000000001</v>
      </c>
      <c r="J49" s="2"/>
      <c r="K49" s="2"/>
    </row>
    <row r="50" spans="2:11">
      <c r="B50" s="2">
        <v>3.2854999999999999</v>
      </c>
      <c r="C50" s="2">
        <v>72.212999999999994</v>
      </c>
      <c r="D50" s="2">
        <v>68.046000000000006</v>
      </c>
      <c r="E50" s="2">
        <v>69.085999999999999</v>
      </c>
      <c r="F50" s="2"/>
      <c r="G50" s="2">
        <v>101.96</v>
      </c>
      <c r="H50" s="2">
        <v>125.884</v>
      </c>
      <c r="I50" s="2">
        <v>73.938000000000002</v>
      </c>
      <c r="J50" s="2"/>
      <c r="K50" s="2"/>
    </row>
    <row r="51" spans="2:11">
      <c r="B51" s="2">
        <v>3.3569</v>
      </c>
      <c r="C51" s="2">
        <v>62.707000000000001</v>
      </c>
      <c r="D51" s="2">
        <v>69.692999999999998</v>
      </c>
      <c r="E51" s="2">
        <v>70.92</v>
      </c>
      <c r="F51" s="2"/>
      <c r="G51" s="2">
        <v>121.72</v>
      </c>
      <c r="H51" s="2">
        <v>119.893</v>
      </c>
      <c r="I51" s="2">
        <v>72.777000000000001</v>
      </c>
      <c r="J51" s="2"/>
      <c r="K51" s="2"/>
    </row>
    <row r="52" spans="2:11">
      <c r="B52" s="2">
        <v>3.4283000000000001</v>
      </c>
      <c r="C52" s="2">
        <v>57.213000000000001</v>
      </c>
      <c r="D52" s="2">
        <v>80.239999999999995</v>
      </c>
      <c r="E52" s="2">
        <v>64.364000000000004</v>
      </c>
      <c r="F52" s="2"/>
      <c r="G52" s="2">
        <v>128.49299999999999</v>
      </c>
      <c r="H52" s="2">
        <v>113.161</v>
      </c>
      <c r="I52" s="2">
        <v>76.894999999999996</v>
      </c>
      <c r="J52" s="2"/>
      <c r="K52" s="2"/>
    </row>
    <row r="53" spans="2:11">
      <c r="B53" s="2">
        <v>3.4998</v>
      </c>
      <c r="C53" s="2">
        <v>49.24</v>
      </c>
      <c r="D53" s="2">
        <v>97.24</v>
      </c>
      <c r="E53" s="2">
        <v>53.85</v>
      </c>
      <c r="F53" s="2"/>
      <c r="G53" s="2">
        <v>106.627</v>
      </c>
      <c r="H53" s="2">
        <v>112.714</v>
      </c>
      <c r="I53" s="2">
        <v>83.727999999999994</v>
      </c>
      <c r="J53" s="2"/>
      <c r="K53" s="2"/>
    </row>
    <row r="54" spans="2:11">
      <c r="B54" s="2">
        <v>3.5712000000000002</v>
      </c>
      <c r="C54" s="2">
        <v>38.667000000000002</v>
      </c>
      <c r="D54" s="2">
        <v>113.349</v>
      </c>
      <c r="E54" s="2">
        <v>58.843000000000004</v>
      </c>
      <c r="F54" s="2"/>
      <c r="G54" s="2">
        <v>93.667000000000002</v>
      </c>
      <c r="H54" s="2">
        <v>118.37</v>
      </c>
      <c r="I54" s="2">
        <v>91.44</v>
      </c>
      <c r="J54" s="2"/>
      <c r="K54" s="2"/>
    </row>
    <row r="55" spans="2:11">
      <c r="B55" s="2">
        <v>3.6425999999999998</v>
      </c>
      <c r="C55" s="2">
        <v>31.187000000000001</v>
      </c>
      <c r="D55" s="2">
        <v>126.476</v>
      </c>
      <c r="E55" s="2">
        <v>64.712000000000003</v>
      </c>
      <c r="F55" s="2"/>
      <c r="G55" s="2">
        <v>116.813</v>
      </c>
      <c r="H55" s="2">
        <v>122.607</v>
      </c>
      <c r="I55" s="2">
        <v>96.289000000000001</v>
      </c>
      <c r="J55" s="2"/>
      <c r="K55" s="2"/>
    </row>
    <row r="56" spans="2:11">
      <c r="B56" s="2">
        <v>3.714</v>
      </c>
      <c r="C56" s="2">
        <v>27.68</v>
      </c>
      <c r="D56" s="2">
        <v>130.81299999999999</v>
      </c>
      <c r="E56" s="2">
        <v>59.207000000000001</v>
      </c>
      <c r="F56" s="2"/>
      <c r="G56" s="2">
        <v>139.76</v>
      </c>
      <c r="H56" s="2">
        <v>120.384</v>
      </c>
      <c r="I56" s="2">
        <v>100.455</v>
      </c>
      <c r="J56" s="2"/>
      <c r="K56" s="2"/>
    </row>
    <row r="57" spans="2:11">
      <c r="B57" s="2">
        <v>3.7854000000000001</v>
      </c>
      <c r="C57" s="2">
        <v>27.053000000000001</v>
      </c>
      <c r="D57" s="2">
        <v>121.133</v>
      </c>
      <c r="E57" s="2">
        <v>54.075000000000003</v>
      </c>
      <c r="F57" s="2"/>
      <c r="G57" s="2">
        <v>131.96</v>
      </c>
      <c r="H57" s="2">
        <v>115.55200000000001</v>
      </c>
      <c r="I57" s="2">
        <v>113.73</v>
      </c>
      <c r="J57" s="2"/>
      <c r="K57" s="2"/>
    </row>
    <row r="58" spans="2:11">
      <c r="B58" s="2">
        <v>3.8569</v>
      </c>
      <c r="C58" s="2">
        <v>36.6</v>
      </c>
      <c r="D58" s="2">
        <v>113.56699999999999</v>
      </c>
      <c r="E58" s="2">
        <v>65.216999999999999</v>
      </c>
      <c r="F58" s="2"/>
      <c r="G58" s="2">
        <v>115.65300000000001</v>
      </c>
      <c r="H58" s="2">
        <v>115.586</v>
      </c>
      <c r="I58" s="2">
        <v>110.899</v>
      </c>
      <c r="J58" s="2"/>
      <c r="K58" s="2"/>
    </row>
    <row r="59" spans="2:11">
      <c r="B59" s="2">
        <v>3.9283000000000001</v>
      </c>
      <c r="C59" s="2">
        <v>50.667000000000002</v>
      </c>
      <c r="D59" s="2">
        <v>120.45699999999999</v>
      </c>
      <c r="E59" s="2">
        <v>75.876000000000005</v>
      </c>
      <c r="F59" s="2"/>
      <c r="G59" s="2">
        <v>106.333</v>
      </c>
      <c r="H59" s="2">
        <v>121.24</v>
      </c>
      <c r="I59" s="2">
        <v>89.230999999999995</v>
      </c>
      <c r="J59" s="2"/>
      <c r="K59" s="2"/>
    </row>
    <row r="60" spans="2:11">
      <c r="B60" s="2">
        <v>3.9996999999999998</v>
      </c>
      <c r="C60" s="2">
        <v>50.773000000000003</v>
      </c>
      <c r="D60" s="2">
        <v>126.753</v>
      </c>
      <c r="E60" s="2">
        <v>80.986000000000004</v>
      </c>
      <c r="F60" s="2"/>
      <c r="G60" s="2">
        <v>103</v>
      </c>
      <c r="H60" s="2">
        <v>131.30000000000001</v>
      </c>
      <c r="I60" s="2">
        <v>64.430999999999997</v>
      </c>
      <c r="J60" s="2"/>
      <c r="K60" s="2"/>
    </row>
    <row r="61" spans="2:11">
      <c r="B61" s="2">
        <v>4.0711000000000004</v>
      </c>
      <c r="C61" s="2">
        <v>45.853000000000002</v>
      </c>
      <c r="D61" s="2">
        <v>116.699</v>
      </c>
      <c r="E61" s="2">
        <v>84.778000000000006</v>
      </c>
      <c r="F61" s="2"/>
      <c r="G61" s="2">
        <v>91.8</v>
      </c>
      <c r="H61" s="2">
        <v>145.26599999999999</v>
      </c>
      <c r="I61" s="2">
        <v>53.335000000000001</v>
      </c>
      <c r="J61" s="2"/>
      <c r="K61" s="2"/>
    </row>
    <row r="62" spans="2:11">
      <c r="B62" s="2">
        <v>4.1425999999999998</v>
      </c>
      <c r="C62" s="2">
        <v>38.92</v>
      </c>
      <c r="D62" s="2">
        <v>104.80500000000001</v>
      </c>
      <c r="E62" s="2">
        <v>80.063000000000002</v>
      </c>
      <c r="F62" s="2"/>
      <c r="G62" s="2">
        <v>69.959999999999994</v>
      </c>
      <c r="H62" s="2">
        <v>148.69800000000001</v>
      </c>
      <c r="I62" s="2">
        <v>56.119</v>
      </c>
      <c r="J62" s="2"/>
      <c r="K62" s="2"/>
    </row>
    <row r="63" spans="2:11">
      <c r="B63" s="2">
        <v>4.2140000000000004</v>
      </c>
      <c r="C63" s="2">
        <v>53.786999999999999</v>
      </c>
      <c r="D63" s="2">
        <v>100.017</v>
      </c>
      <c r="E63" s="2">
        <v>70.022999999999996</v>
      </c>
      <c r="F63" s="2"/>
      <c r="G63" s="2">
        <v>54.56</v>
      </c>
      <c r="H63" s="2">
        <v>126.922</v>
      </c>
      <c r="I63" s="2">
        <v>59.406999999999996</v>
      </c>
      <c r="J63" s="2"/>
      <c r="K63" s="2"/>
    </row>
    <row r="64" spans="2:11">
      <c r="B64" s="2">
        <v>4.2854000000000001</v>
      </c>
      <c r="C64" s="2">
        <v>52</v>
      </c>
      <c r="D64" s="2">
        <v>104.429</v>
      </c>
      <c r="E64" s="2">
        <v>71.212999999999994</v>
      </c>
      <c r="F64" s="2"/>
      <c r="G64" s="2">
        <v>53.332999999999998</v>
      </c>
      <c r="H64" s="2">
        <v>91.974000000000004</v>
      </c>
      <c r="I64" s="2">
        <v>67.887</v>
      </c>
      <c r="J64" s="2"/>
      <c r="K64" s="2"/>
    </row>
    <row r="65" spans="2:11">
      <c r="B65" s="2">
        <v>4.3567999999999998</v>
      </c>
      <c r="C65" s="2">
        <v>37.307000000000002</v>
      </c>
      <c r="D65" s="2">
        <v>119.49299999999999</v>
      </c>
      <c r="E65" s="2">
        <v>78.722999999999999</v>
      </c>
      <c r="F65" s="2"/>
      <c r="G65" s="2">
        <v>77.147000000000006</v>
      </c>
      <c r="H65" s="2">
        <v>72.596999999999994</v>
      </c>
      <c r="I65" s="2">
        <v>73.941000000000003</v>
      </c>
      <c r="J65" s="2"/>
      <c r="K65" s="2"/>
    </row>
    <row r="66" spans="2:11">
      <c r="B66" s="2">
        <v>4.4283000000000001</v>
      </c>
      <c r="C66" s="2">
        <v>29.16</v>
      </c>
      <c r="D66" s="2">
        <v>131.83000000000001</v>
      </c>
      <c r="E66" s="2">
        <v>79.771000000000001</v>
      </c>
      <c r="F66" s="2"/>
      <c r="G66" s="2">
        <v>104.50700000000001</v>
      </c>
      <c r="H66" s="2">
        <v>76.281000000000006</v>
      </c>
      <c r="I66" s="2">
        <v>71.103999999999999</v>
      </c>
      <c r="J66" s="2"/>
      <c r="K66" s="2"/>
    </row>
    <row r="67" spans="2:11">
      <c r="B67" s="2">
        <v>4.4996999999999998</v>
      </c>
      <c r="C67" s="2">
        <v>31.88</v>
      </c>
      <c r="D67" s="2">
        <v>140.422</v>
      </c>
      <c r="E67" s="2">
        <v>75.951999999999998</v>
      </c>
      <c r="F67" s="2"/>
      <c r="G67" s="2">
        <v>129.947</v>
      </c>
      <c r="H67" s="2">
        <v>87.429000000000002</v>
      </c>
      <c r="I67" s="2">
        <v>69.378</v>
      </c>
      <c r="J67" s="2"/>
      <c r="K67" s="2"/>
    </row>
    <row r="68" spans="2:11">
      <c r="B68" s="2">
        <v>4.5711000000000004</v>
      </c>
      <c r="C68" s="2">
        <v>36.012999999999998</v>
      </c>
      <c r="D68" s="2">
        <v>148.81899999999999</v>
      </c>
      <c r="E68" s="2">
        <v>73.058000000000007</v>
      </c>
      <c r="F68" s="2"/>
      <c r="G68" s="2">
        <v>131.93299999999999</v>
      </c>
      <c r="H68" s="2">
        <v>99.393000000000001</v>
      </c>
      <c r="I68" s="2">
        <v>70.161000000000001</v>
      </c>
      <c r="J68" s="2"/>
      <c r="K68" s="2"/>
    </row>
    <row r="69" spans="2:11">
      <c r="B69" s="2">
        <v>4.6425000000000001</v>
      </c>
      <c r="C69" s="2">
        <v>31</v>
      </c>
      <c r="D69" s="2">
        <v>146.17500000000001</v>
      </c>
      <c r="E69" s="2">
        <v>78.472999999999999</v>
      </c>
      <c r="F69" s="2"/>
      <c r="G69" s="2">
        <v>107.333</v>
      </c>
      <c r="H69" s="2">
        <v>110.024</v>
      </c>
      <c r="I69" s="2">
        <v>87.206000000000003</v>
      </c>
      <c r="J69" s="2"/>
      <c r="K69" s="2"/>
    </row>
    <row r="70" spans="2:11">
      <c r="B70" s="2">
        <v>4.7140000000000004</v>
      </c>
      <c r="C70" s="2">
        <v>29.093</v>
      </c>
      <c r="D70" s="2">
        <v>123.616</v>
      </c>
      <c r="E70" s="2">
        <v>92.823999999999998</v>
      </c>
      <c r="F70" s="2"/>
      <c r="G70" s="2">
        <v>74</v>
      </c>
      <c r="H70" s="2">
        <v>110.867</v>
      </c>
      <c r="I70" s="2">
        <v>105.55500000000001</v>
      </c>
      <c r="J70" s="2"/>
      <c r="K70" s="2"/>
    </row>
    <row r="71" spans="2:11">
      <c r="B71" s="2">
        <v>4.7854000000000001</v>
      </c>
      <c r="C71" s="2">
        <v>30.213000000000001</v>
      </c>
      <c r="D71" s="2">
        <v>107.755</v>
      </c>
      <c r="E71" s="2">
        <v>114.267</v>
      </c>
      <c r="F71" s="2"/>
      <c r="G71" s="2">
        <v>55.72</v>
      </c>
      <c r="H71" s="2">
        <v>91.722999999999999</v>
      </c>
      <c r="I71" s="2">
        <v>119.878</v>
      </c>
      <c r="J71" s="2"/>
      <c r="K71" s="2"/>
    </row>
    <row r="72" spans="2:11">
      <c r="B72" s="2">
        <v>4.8567999999999998</v>
      </c>
      <c r="C72" s="2">
        <v>33.987000000000002</v>
      </c>
      <c r="D72" s="2">
        <v>108.17</v>
      </c>
      <c r="E72" s="2">
        <v>123.797</v>
      </c>
      <c r="F72" s="2"/>
      <c r="G72" s="2">
        <v>59.96</v>
      </c>
      <c r="H72" s="2">
        <v>61.417999999999999</v>
      </c>
      <c r="I72" s="2">
        <v>119.095</v>
      </c>
      <c r="J72" s="2"/>
      <c r="K72" s="2"/>
    </row>
    <row r="73" spans="2:11">
      <c r="B73" s="2">
        <v>4.9282000000000004</v>
      </c>
      <c r="C73" s="2">
        <v>40.92</v>
      </c>
      <c r="D73" s="2">
        <v>106.18899999999999</v>
      </c>
      <c r="E73" s="2">
        <v>116.349</v>
      </c>
      <c r="F73" s="2"/>
      <c r="G73" s="2">
        <v>72.760000000000005</v>
      </c>
      <c r="H73" s="2">
        <v>50.387</v>
      </c>
      <c r="I73" s="2">
        <v>104.676</v>
      </c>
      <c r="J73" s="2"/>
      <c r="K73" s="2"/>
    </row>
    <row r="74" spans="2:11">
      <c r="B74" s="2">
        <v>4.9996</v>
      </c>
      <c r="C74" s="2">
        <v>39.667000000000002</v>
      </c>
      <c r="D74" s="2">
        <v>94.843000000000004</v>
      </c>
      <c r="E74" s="2">
        <v>97.287000000000006</v>
      </c>
      <c r="F74" s="2"/>
      <c r="G74" s="2">
        <v>61.332999999999998</v>
      </c>
      <c r="H74" s="2">
        <v>72.978999999999999</v>
      </c>
      <c r="I74" s="2">
        <v>98.271000000000001</v>
      </c>
      <c r="J74" s="2"/>
      <c r="K74" s="2"/>
    </row>
    <row r="75" spans="2:11">
      <c r="B75" s="2">
        <v>5.0711000000000004</v>
      </c>
      <c r="C75" s="2">
        <v>44.76</v>
      </c>
      <c r="D75" s="2">
        <v>85.536000000000001</v>
      </c>
      <c r="E75" s="2">
        <v>84.034000000000006</v>
      </c>
      <c r="F75" s="2"/>
      <c r="G75" s="2">
        <v>51.24</v>
      </c>
      <c r="H75" s="2">
        <v>101.87</v>
      </c>
      <c r="I75" s="2">
        <v>100.273</v>
      </c>
      <c r="J75" s="2"/>
      <c r="K75" s="2"/>
    </row>
    <row r="76" spans="2:11">
      <c r="B76" s="2">
        <v>5.1425000000000001</v>
      </c>
      <c r="C76" s="2">
        <v>49.04</v>
      </c>
      <c r="D76" s="2">
        <v>92.608000000000004</v>
      </c>
      <c r="E76" s="2">
        <v>74.081999999999994</v>
      </c>
      <c r="F76" s="2"/>
      <c r="G76" s="2">
        <v>57.186999999999998</v>
      </c>
      <c r="H76" s="2">
        <v>114.386</v>
      </c>
      <c r="I76" s="2">
        <v>104.61799999999999</v>
      </c>
      <c r="J76" s="2"/>
      <c r="K76" s="2"/>
    </row>
    <row r="77" spans="2:11">
      <c r="B77" s="2">
        <v>5.2138999999999998</v>
      </c>
      <c r="C77" s="2">
        <v>59.093000000000004</v>
      </c>
      <c r="D77" s="2">
        <v>114.25</v>
      </c>
      <c r="E77" s="2">
        <v>58.86</v>
      </c>
      <c r="F77" s="2"/>
      <c r="G77" s="2">
        <v>75.8</v>
      </c>
      <c r="H77" s="2">
        <v>111.94499999999999</v>
      </c>
      <c r="I77" s="2">
        <v>110.61499999999999</v>
      </c>
      <c r="J77" s="2"/>
      <c r="K77" s="2"/>
    </row>
    <row r="78" spans="2:11">
      <c r="B78" s="2">
        <v>5.2853000000000003</v>
      </c>
      <c r="C78" s="2">
        <v>61.506999999999998</v>
      </c>
      <c r="D78" s="2">
        <v>132.73699999999999</v>
      </c>
      <c r="E78" s="2">
        <v>52.883000000000003</v>
      </c>
      <c r="F78" s="2"/>
      <c r="G78" s="2">
        <v>82.052999999999997</v>
      </c>
      <c r="H78" s="2">
        <v>100.84699999999999</v>
      </c>
      <c r="I78" s="2">
        <v>116.46</v>
      </c>
      <c r="J78" s="2"/>
      <c r="K78" s="2"/>
    </row>
    <row r="79" spans="2:11">
      <c r="B79" s="2">
        <v>5.3567999999999998</v>
      </c>
      <c r="C79" s="2">
        <v>64.667000000000002</v>
      </c>
      <c r="D79" s="2">
        <v>134.005</v>
      </c>
      <c r="E79" s="2">
        <v>62.188000000000002</v>
      </c>
      <c r="F79" s="2"/>
      <c r="G79" s="2">
        <v>86.667000000000002</v>
      </c>
      <c r="H79" s="2">
        <v>86.248999999999995</v>
      </c>
      <c r="I79" s="2">
        <v>117.852</v>
      </c>
      <c r="J79" s="2"/>
      <c r="K79" s="2"/>
    </row>
    <row r="80" spans="2:11">
      <c r="B80" s="2">
        <v>5.4282000000000004</v>
      </c>
      <c r="C80" s="2">
        <v>59.933</v>
      </c>
      <c r="D80" s="2">
        <v>123.401</v>
      </c>
      <c r="E80" s="2">
        <v>77.622</v>
      </c>
      <c r="F80" s="2"/>
      <c r="G80" s="2">
        <v>88.307000000000002</v>
      </c>
      <c r="H80" s="2">
        <v>79.206000000000003</v>
      </c>
      <c r="I80" s="2">
        <v>104.374</v>
      </c>
      <c r="J80" s="2"/>
      <c r="K80" s="2"/>
    </row>
    <row r="81" spans="2:11">
      <c r="B81" s="2">
        <v>5.4996</v>
      </c>
      <c r="C81" s="2">
        <v>51.72</v>
      </c>
      <c r="D81" s="2">
        <v>119.20099999999999</v>
      </c>
      <c r="E81" s="2">
        <v>90.819000000000003</v>
      </c>
      <c r="F81" s="2"/>
      <c r="G81" s="2">
        <v>82.373000000000005</v>
      </c>
      <c r="H81" s="2">
        <v>84.724000000000004</v>
      </c>
      <c r="I81" s="2">
        <v>78.094999999999999</v>
      </c>
      <c r="J81" s="2"/>
      <c r="K81" s="2"/>
    </row>
    <row r="82" spans="2:11">
      <c r="B82" s="2">
        <v>5.5709999999999997</v>
      </c>
      <c r="C82" s="2">
        <v>48.427</v>
      </c>
      <c r="D82" s="2">
        <v>118.95</v>
      </c>
      <c r="E82" s="2">
        <v>77.608999999999995</v>
      </c>
      <c r="F82" s="2"/>
      <c r="G82" s="2">
        <v>63.04</v>
      </c>
      <c r="H82" s="2">
        <v>86.664000000000001</v>
      </c>
      <c r="I82" s="2">
        <v>61.156999999999996</v>
      </c>
      <c r="J82" s="2"/>
      <c r="K82" s="2"/>
    </row>
    <row r="83" spans="2:11">
      <c r="B83" s="2">
        <v>5.6425000000000001</v>
      </c>
      <c r="C83" s="2">
        <v>48.146999999999998</v>
      </c>
      <c r="D83" s="2">
        <v>120.21</v>
      </c>
      <c r="E83" s="2">
        <v>59.703000000000003</v>
      </c>
      <c r="F83" s="2"/>
      <c r="G83" s="2">
        <v>45.786999999999999</v>
      </c>
      <c r="H83" s="2">
        <v>77.353999999999999</v>
      </c>
      <c r="I83" s="2">
        <v>68.662999999999997</v>
      </c>
      <c r="J83" s="2"/>
      <c r="K83" s="2"/>
    </row>
    <row r="84" spans="2:11">
      <c r="B84" s="2">
        <v>5.7138999999999998</v>
      </c>
      <c r="C84" s="2">
        <v>45</v>
      </c>
      <c r="D84" s="2">
        <v>128.85900000000001</v>
      </c>
      <c r="E84" s="2">
        <v>71.796999999999997</v>
      </c>
      <c r="F84" s="2"/>
      <c r="G84" s="2">
        <v>44.667000000000002</v>
      </c>
      <c r="H84" s="2">
        <v>88.769000000000005</v>
      </c>
      <c r="I84" s="2">
        <v>81.734999999999999</v>
      </c>
      <c r="J84" s="2"/>
      <c r="K84" s="2"/>
    </row>
    <row r="85" spans="2:11">
      <c r="B85" s="2">
        <v>5.7853000000000003</v>
      </c>
      <c r="C85" s="2">
        <v>34.012999999999998</v>
      </c>
      <c r="D85" s="2">
        <v>130.511</v>
      </c>
      <c r="E85" s="2">
        <v>91.245000000000005</v>
      </c>
      <c r="F85" s="2"/>
      <c r="G85" s="2">
        <v>39.012999999999998</v>
      </c>
      <c r="H85" s="2">
        <v>120.23699999999999</v>
      </c>
      <c r="I85" s="2">
        <v>81.494</v>
      </c>
      <c r="J85" s="2"/>
      <c r="K85" s="2"/>
    </row>
    <row r="86" spans="2:11">
      <c r="B86" s="2">
        <v>5.8567</v>
      </c>
      <c r="C86" s="2">
        <v>25.507000000000001</v>
      </c>
      <c r="D86" s="2">
        <v>124.205</v>
      </c>
      <c r="E86" s="2">
        <v>91.626000000000005</v>
      </c>
      <c r="F86" s="2"/>
      <c r="G86" s="2">
        <v>32.587000000000003</v>
      </c>
      <c r="H86" s="2">
        <v>130.316</v>
      </c>
      <c r="I86" s="2">
        <v>75.712999999999994</v>
      </c>
      <c r="J86" s="2"/>
      <c r="K86" s="2"/>
    </row>
    <row r="87" spans="2:11">
      <c r="B87" s="2">
        <v>5.9282000000000004</v>
      </c>
      <c r="C87" s="2">
        <v>23.2</v>
      </c>
      <c r="D87" s="2">
        <v>128.07</v>
      </c>
      <c r="E87" s="2">
        <v>85.710999999999999</v>
      </c>
      <c r="F87" s="2"/>
      <c r="G87" s="2">
        <v>41.506999999999998</v>
      </c>
      <c r="H87" s="2">
        <v>109.863</v>
      </c>
      <c r="I87" s="2">
        <v>86.46</v>
      </c>
      <c r="J87" s="2"/>
      <c r="K87" s="2"/>
    </row>
    <row r="88" spans="2:11">
      <c r="B88" s="2">
        <v>5.9996</v>
      </c>
      <c r="C88" s="2">
        <v>27.146999999999998</v>
      </c>
      <c r="D88" s="2">
        <v>140.857</v>
      </c>
      <c r="E88" s="2">
        <v>90.272000000000006</v>
      </c>
      <c r="F88" s="2"/>
      <c r="G88" s="2">
        <v>54.56</v>
      </c>
      <c r="H88" s="2">
        <v>85.209000000000003</v>
      </c>
      <c r="I88" s="2">
        <v>111.76</v>
      </c>
      <c r="J88" s="2"/>
      <c r="K88" s="2"/>
    </row>
    <row r="89" spans="2:11">
      <c r="B89" s="2">
        <v>6.0709999999999997</v>
      </c>
      <c r="C89" s="2">
        <v>16.667000000000002</v>
      </c>
      <c r="D89" s="2">
        <v>143.357</v>
      </c>
      <c r="E89" s="2">
        <v>97.007999999999996</v>
      </c>
      <c r="F89" s="2"/>
      <c r="G89" s="2">
        <v>47.667000000000002</v>
      </c>
      <c r="H89" s="2">
        <v>88.76</v>
      </c>
      <c r="I89" s="2">
        <v>128.745</v>
      </c>
      <c r="J89" s="2"/>
      <c r="K89" s="2"/>
    </row>
    <row r="90" spans="2:11">
      <c r="B90" s="2">
        <v>6.1424000000000003</v>
      </c>
      <c r="C90" s="2">
        <v>11.2</v>
      </c>
      <c r="D90" s="2">
        <v>130.93700000000001</v>
      </c>
      <c r="E90" s="2">
        <v>104.369</v>
      </c>
      <c r="F90" s="2"/>
      <c r="G90" s="2">
        <v>54.28</v>
      </c>
      <c r="H90" s="2">
        <v>115.02500000000001</v>
      </c>
      <c r="I90" s="2">
        <v>127.07299999999999</v>
      </c>
      <c r="J90" s="2"/>
      <c r="K90" s="2"/>
    </row>
    <row r="91" spans="2:11">
      <c r="B91" s="2">
        <v>6.2138</v>
      </c>
      <c r="C91" s="2">
        <v>10.507</v>
      </c>
      <c r="D91" s="2">
        <v>121.752</v>
      </c>
      <c r="E91" s="2">
        <v>91.149000000000001</v>
      </c>
      <c r="F91" s="2"/>
      <c r="G91" s="2">
        <v>67.373000000000005</v>
      </c>
      <c r="H91" s="2">
        <v>135.19399999999999</v>
      </c>
      <c r="I91" s="2">
        <v>105.76</v>
      </c>
      <c r="J91" s="2"/>
      <c r="K91" s="2"/>
    </row>
    <row r="92" spans="2:11">
      <c r="B92" s="2">
        <v>6.2853000000000003</v>
      </c>
      <c r="C92" s="2">
        <v>16.492999999999999</v>
      </c>
      <c r="D92" s="2">
        <v>118.36799999999999</v>
      </c>
      <c r="E92" s="2">
        <v>68.594999999999999</v>
      </c>
      <c r="F92" s="2"/>
      <c r="G92" s="2">
        <v>81.040000000000006</v>
      </c>
      <c r="H92" s="2">
        <v>135.28299999999999</v>
      </c>
      <c r="I92" s="2">
        <v>84.825999999999993</v>
      </c>
      <c r="J92" s="2"/>
      <c r="K92" s="2"/>
    </row>
    <row r="93" spans="2:11">
      <c r="B93" s="2">
        <v>6.3567</v>
      </c>
      <c r="C93" s="2">
        <v>22.48</v>
      </c>
      <c r="D93" s="2">
        <v>114.721</v>
      </c>
      <c r="E93" s="2">
        <v>61.164999999999999</v>
      </c>
      <c r="F93" s="2"/>
      <c r="G93" s="2">
        <v>77.066999999999993</v>
      </c>
      <c r="H93" s="2">
        <v>119.926</v>
      </c>
      <c r="I93" s="2">
        <v>78.73</v>
      </c>
      <c r="J93" s="2"/>
      <c r="K93" s="2"/>
    </row>
    <row r="94" spans="2:11">
      <c r="B94" s="2">
        <v>6.4280999999999997</v>
      </c>
      <c r="C94" s="2">
        <v>30.667000000000002</v>
      </c>
      <c r="D94" s="2">
        <v>118.65900000000001</v>
      </c>
      <c r="E94" s="2">
        <v>66.007000000000005</v>
      </c>
      <c r="F94" s="2"/>
      <c r="G94" s="2">
        <v>78.332999999999998</v>
      </c>
      <c r="H94" s="2">
        <v>102.65300000000001</v>
      </c>
      <c r="I94" s="2">
        <v>87.076999999999998</v>
      </c>
      <c r="J94" s="2"/>
      <c r="K94" s="2"/>
    </row>
    <row r="95" spans="2:11">
      <c r="B95" s="2">
        <v>6.4995000000000003</v>
      </c>
      <c r="C95" s="2">
        <v>44.56</v>
      </c>
      <c r="D95" s="2">
        <v>113.422</v>
      </c>
      <c r="E95" s="2">
        <v>70.795000000000002</v>
      </c>
      <c r="F95" s="2"/>
      <c r="G95" s="2">
        <v>94.266999999999996</v>
      </c>
      <c r="H95" s="2">
        <v>90.495000000000005</v>
      </c>
      <c r="I95" s="2">
        <v>101.952</v>
      </c>
      <c r="J95" s="2"/>
      <c r="K95" s="2"/>
    </row>
    <row r="96" spans="2:11">
      <c r="B96" s="2">
        <v>6.5709999999999997</v>
      </c>
      <c r="C96" s="2">
        <v>50.292999999999999</v>
      </c>
      <c r="D96" s="2">
        <v>90.016000000000005</v>
      </c>
      <c r="E96" s="2">
        <v>75.376000000000005</v>
      </c>
      <c r="F96" s="2"/>
      <c r="G96" s="2">
        <v>113.68</v>
      </c>
      <c r="H96" s="2">
        <v>86.135000000000005</v>
      </c>
      <c r="I96" s="2">
        <v>112.209</v>
      </c>
      <c r="J96" s="2"/>
      <c r="K96" s="2"/>
    </row>
    <row r="97" spans="2:11">
      <c r="B97" s="2">
        <v>6.6424000000000003</v>
      </c>
      <c r="C97" s="2">
        <v>35.880000000000003</v>
      </c>
      <c r="D97" s="2">
        <v>72.825000000000003</v>
      </c>
      <c r="E97" s="2">
        <v>65.613</v>
      </c>
      <c r="F97" s="2"/>
      <c r="G97" s="2">
        <v>116.253</v>
      </c>
      <c r="H97" s="2">
        <v>94.028999999999996</v>
      </c>
      <c r="I97" s="2">
        <v>104.929</v>
      </c>
      <c r="J97" s="2"/>
      <c r="K97" s="2"/>
    </row>
    <row r="98" spans="2:11">
      <c r="B98" s="2">
        <v>6.7138</v>
      </c>
      <c r="C98" s="2">
        <v>27.36</v>
      </c>
      <c r="D98" s="2">
        <v>79.600999999999999</v>
      </c>
      <c r="E98" s="2">
        <v>45.040999999999997</v>
      </c>
      <c r="F98" s="2"/>
      <c r="G98" s="2">
        <v>96.387</v>
      </c>
      <c r="H98" s="2">
        <v>109.11</v>
      </c>
      <c r="I98" s="2">
        <v>89.241</v>
      </c>
      <c r="J98" s="2"/>
      <c r="K98" s="2"/>
    </row>
    <row r="99" spans="2:11">
      <c r="B99" s="2">
        <v>6.7851999999999997</v>
      </c>
      <c r="C99" s="2">
        <v>29.667000000000002</v>
      </c>
      <c r="D99" s="2">
        <v>99.710999999999999</v>
      </c>
      <c r="E99" s="2">
        <v>45.597999999999999</v>
      </c>
      <c r="F99" s="2"/>
      <c r="G99" s="2">
        <v>79</v>
      </c>
      <c r="H99" s="2">
        <v>118.46899999999999</v>
      </c>
      <c r="I99" s="2">
        <v>75.632999999999996</v>
      </c>
      <c r="J99" s="2"/>
      <c r="K99" s="2"/>
    </row>
    <row r="100" spans="2:11">
      <c r="B100" s="2">
        <v>6.8567</v>
      </c>
      <c r="C100" s="2">
        <v>44.24</v>
      </c>
      <c r="D100" s="2">
        <v>115.01600000000001</v>
      </c>
      <c r="E100" s="2">
        <v>61.595999999999997</v>
      </c>
      <c r="F100" s="2"/>
      <c r="G100" s="2">
        <v>78.106999999999999</v>
      </c>
      <c r="H100" s="2">
        <v>115.584</v>
      </c>
      <c r="I100" s="2">
        <v>64.137</v>
      </c>
      <c r="J100" s="2"/>
      <c r="K100" s="2"/>
    </row>
    <row r="101" spans="2:11">
      <c r="B101" s="2">
        <v>6.9280999999999997</v>
      </c>
      <c r="C101" s="2">
        <v>51.972999999999999</v>
      </c>
      <c r="D101" s="2">
        <v>114.447</v>
      </c>
      <c r="E101" s="2">
        <v>68.099999999999994</v>
      </c>
      <c r="F101" s="2"/>
      <c r="G101" s="2">
        <v>87.88</v>
      </c>
      <c r="H101" s="2">
        <v>105.128</v>
      </c>
      <c r="I101" s="2">
        <v>56.719000000000001</v>
      </c>
      <c r="J101" s="2"/>
      <c r="K101" s="2"/>
    </row>
    <row r="102" spans="2:11">
      <c r="B102" s="2">
        <v>6.9995000000000003</v>
      </c>
      <c r="C102" s="2">
        <v>49.44</v>
      </c>
      <c r="D102" s="2">
        <v>90.647000000000006</v>
      </c>
      <c r="E102" s="2">
        <v>64.754999999999995</v>
      </c>
      <c r="F102" s="2"/>
      <c r="G102" s="2">
        <v>91.733000000000004</v>
      </c>
      <c r="H102" s="2">
        <v>100.76</v>
      </c>
      <c r="I102" s="2">
        <v>69.046000000000006</v>
      </c>
      <c r="J102" s="2"/>
      <c r="K102" s="2"/>
    </row>
    <row r="103" spans="2:11">
      <c r="B103" s="2">
        <v>7.0709</v>
      </c>
      <c r="C103" s="2">
        <v>39.906999999999996</v>
      </c>
      <c r="D103" s="2">
        <v>65.251000000000005</v>
      </c>
      <c r="E103" s="2">
        <v>64.903000000000006</v>
      </c>
      <c r="F103" s="2"/>
      <c r="G103" s="2">
        <v>80.293000000000006</v>
      </c>
      <c r="H103" s="2">
        <v>106.307</v>
      </c>
      <c r="I103" s="2">
        <v>81.180000000000007</v>
      </c>
      <c r="J103" s="2"/>
      <c r="K103" s="2"/>
    </row>
    <row r="104" spans="2:11">
      <c r="B104" s="2">
        <v>7.1424000000000003</v>
      </c>
      <c r="C104" s="2">
        <v>30.667000000000002</v>
      </c>
      <c r="D104" s="2">
        <v>61.497</v>
      </c>
      <c r="E104" s="2">
        <v>64.23</v>
      </c>
      <c r="F104" s="2"/>
      <c r="G104" s="2">
        <v>71.332999999999998</v>
      </c>
      <c r="H104" s="2">
        <v>113.393</v>
      </c>
      <c r="I104" s="2">
        <v>92.816000000000003</v>
      </c>
      <c r="J104" s="2"/>
      <c r="K104" s="2"/>
    </row>
    <row r="105" spans="2:11">
      <c r="B105" s="2">
        <v>7.2138</v>
      </c>
      <c r="C105" s="2">
        <v>26.56</v>
      </c>
      <c r="D105" s="2">
        <v>73.805999999999997</v>
      </c>
      <c r="E105" s="2">
        <v>56.613</v>
      </c>
      <c r="F105" s="2"/>
      <c r="G105" s="2">
        <v>77.92</v>
      </c>
      <c r="H105" s="2">
        <v>116.97</v>
      </c>
      <c r="I105" s="2">
        <v>109.52800000000001</v>
      </c>
      <c r="J105" s="2"/>
      <c r="K105" s="2"/>
    </row>
    <row r="106" spans="2:11">
      <c r="B106" s="2">
        <v>7.2851999999999997</v>
      </c>
      <c r="C106" s="2">
        <v>30.946999999999999</v>
      </c>
      <c r="D106" s="2">
        <v>88.659000000000006</v>
      </c>
      <c r="E106" s="2">
        <v>56.621000000000002</v>
      </c>
      <c r="F106" s="2"/>
      <c r="G106" s="2">
        <v>82.453000000000003</v>
      </c>
      <c r="H106" s="2">
        <v>120.05200000000001</v>
      </c>
      <c r="I106" s="2">
        <v>128.55000000000001</v>
      </c>
      <c r="J106" s="2"/>
      <c r="K106" s="2"/>
    </row>
    <row r="107" spans="2:11">
      <c r="B107" s="2">
        <v>7.3566000000000003</v>
      </c>
      <c r="C107" s="2">
        <v>41.747</v>
      </c>
      <c r="D107" s="2">
        <v>96.781999999999996</v>
      </c>
      <c r="E107" s="2">
        <v>51.048000000000002</v>
      </c>
      <c r="F107" s="2"/>
      <c r="G107" s="2">
        <v>75.052999999999997</v>
      </c>
      <c r="H107" s="2">
        <v>123.91500000000001</v>
      </c>
      <c r="I107" s="2">
        <v>131.065</v>
      </c>
      <c r="J107" s="2"/>
      <c r="K107" s="2"/>
    </row>
    <row r="108" spans="2:11">
      <c r="B108" s="2">
        <v>7.4279999999999999</v>
      </c>
      <c r="C108" s="2">
        <v>49</v>
      </c>
      <c r="D108" s="2">
        <v>101.96899999999999</v>
      </c>
      <c r="E108" s="2">
        <v>37.43</v>
      </c>
      <c r="F108" s="2"/>
      <c r="G108" s="2">
        <v>61.4</v>
      </c>
      <c r="H108" s="2">
        <v>125.434</v>
      </c>
      <c r="I108" s="2">
        <v>110.601</v>
      </c>
      <c r="J108" s="2"/>
      <c r="K108" s="2"/>
    </row>
    <row r="109" spans="2:11">
      <c r="B109" s="2">
        <v>7.4995000000000003</v>
      </c>
      <c r="C109" s="2">
        <v>43</v>
      </c>
      <c r="D109" s="2">
        <v>109.83</v>
      </c>
      <c r="E109" s="2">
        <v>33.139000000000003</v>
      </c>
      <c r="F109" s="2"/>
      <c r="G109" s="2">
        <v>63</v>
      </c>
      <c r="H109" s="2">
        <v>118.476</v>
      </c>
      <c r="I109" s="2">
        <v>82.998999999999995</v>
      </c>
      <c r="J109" s="2"/>
      <c r="K109" s="2"/>
    </row>
    <row r="110" spans="2:11">
      <c r="B110" s="2">
        <v>7.5709</v>
      </c>
      <c r="C110" s="2">
        <v>36.613</v>
      </c>
      <c r="D110" s="2">
        <v>116.991</v>
      </c>
      <c r="E110" s="2">
        <v>40.048000000000002</v>
      </c>
      <c r="F110" s="2"/>
      <c r="G110" s="2">
        <v>71.266999999999996</v>
      </c>
      <c r="H110" s="2">
        <v>97.694000000000003</v>
      </c>
      <c r="I110" s="2">
        <v>63.54</v>
      </c>
      <c r="J110" s="2"/>
      <c r="K110" s="2"/>
    </row>
    <row r="111" spans="2:11">
      <c r="B111" s="2">
        <v>7.6422999999999996</v>
      </c>
      <c r="C111" s="2">
        <v>33.28</v>
      </c>
      <c r="D111" s="2">
        <v>115.44</v>
      </c>
      <c r="E111" s="2">
        <v>43.625</v>
      </c>
      <c r="F111" s="2"/>
      <c r="G111" s="2">
        <v>85.453000000000003</v>
      </c>
      <c r="H111" s="2">
        <v>72.796999999999997</v>
      </c>
      <c r="I111" s="2">
        <v>55.444000000000003</v>
      </c>
      <c r="J111" s="2"/>
      <c r="K111" s="2"/>
    </row>
    <row r="112" spans="2:11">
      <c r="B112" s="2">
        <v>7.7137000000000002</v>
      </c>
      <c r="C112" s="2">
        <v>30.667000000000002</v>
      </c>
      <c r="D112" s="2">
        <v>98.385000000000005</v>
      </c>
      <c r="E112" s="2">
        <v>41.177</v>
      </c>
      <c r="F112" s="2"/>
      <c r="G112" s="2">
        <v>110.693</v>
      </c>
      <c r="H112" s="2">
        <v>64.575999999999993</v>
      </c>
      <c r="I112" s="2">
        <v>57.908000000000001</v>
      </c>
      <c r="J112" s="2"/>
      <c r="K112" s="2"/>
    </row>
    <row r="113" spans="2:11">
      <c r="B113" s="2">
        <v>7.7851999999999997</v>
      </c>
      <c r="C113" s="2">
        <v>33.533000000000001</v>
      </c>
      <c r="D113" s="2">
        <v>76.727000000000004</v>
      </c>
      <c r="E113" s="2">
        <v>42.48</v>
      </c>
      <c r="F113" s="2"/>
      <c r="G113" s="2">
        <v>118.6</v>
      </c>
      <c r="H113" s="2">
        <v>71.674999999999997</v>
      </c>
      <c r="I113" s="2">
        <v>67.427999999999997</v>
      </c>
      <c r="J113" s="2"/>
      <c r="K113" s="2"/>
    </row>
    <row r="114" spans="2:11">
      <c r="B114" s="2">
        <v>7.8566000000000003</v>
      </c>
      <c r="C114" s="2">
        <v>34.667000000000002</v>
      </c>
      <c r="D114" s="2">
        <v>64.760000000000005</v>
      </c>
      <c r="E114" s="2">
        <v>49.545999999999999</v>
      </c>
      <c r="F114" s="2"/>
      <c r="G114" s="2">
        <v>100.667</v>
      </c>
      <c r="H114" s="2">
        <v>71.28</v>
      </c>
      <c r="I114" s="2">
        <v>70.998000000000005</v>
      </c>
      <c r="J114" s="2"/>
      <c r="K114" s="2"/>
    </row>
    <row r="115" spans="2:11">
      <c r="B115" s="2">
        <v>7.9279999999999999</v>
      </c>
      <c r="C115" s="2">
        <v>35.347000000000001</v>
      </c>
      <c r="D115" s="2">
        <v>59.649000000000001</v>
      </c>
      <c r="E115" s="2">
        <v>63.225000000000001</v>
      </c>
      <c r="F115" s="2"/>
      <c r="G115" s="2">
        <v>74.692999999999998</v>
      </c>
      <c r="H115" s="2">
        <v>63.726999999999997</v>
      </c>
      <c r="I115" s="2">
        <v>61.143999999999998</v>
      </c>
      <c r="J115" s="2"/>
      <c r="K115" s="2"/>
    </row>
    <row r="116" spans="2:11">
      <c r="B116" s="2">
        <v>7.9993999999999996</v>
      </c>
      <c r="C116" s="2">
        <v>28.613</v>
      </c>
      <c r="D116" s="2">
        <v>57.344000000000001</v>
      </c>
      <c r="E116" s="2">
        <v>70.284000000000006</v>
      </c>
      <c r="F116" s="2"/>
      <c r="G116" s="2">
        <v>68.587000000000003</v>
      </c>
      <c r="H116" s="2">
        <v>72.997</v>
      </c>
      <c r="I116" s="2">
        <v>44.264000000000003</v>
      </c>
      <c r="J116" s="2"/>
      <c r="K116" s="2"/>
    </row>
    <row r="117" spans="2:11">
      <c r="B117" s="2">
        <v>8.0709</v>
      </c>
      <c r="C117" s="2">
        <v>24.4</v>
      </c>
      <c r="D117" s="2">
        <v>62.561</v>
      </c>
      <c r="E117" s="2">
        <v>58.741999999999997</v>
      </c>
      <c r="F117" s="2"/>
      <c r="G117" s="2">
        <v>73.933000000000007</v>
      </c>
      <c r="H117" s="2">
        <v>94.61</v>
      </c>
      <c r="I117" s="2">
        <v>43.151000000000003</v>
      </c>
      <c r="J117" s="2"/>
      <c r="K117" s="2"/>
    </row>
    <row r="118" spans="2:11">
      <c r="B118" s="2">
        <v>8.1423000000000005</v>
      </c>
      <c r="C118" s="2">
        <v>25.48</v>
      </c>
      <c r="D118" s="2">
        <v>79.269000000000005</v>
      </c>
      <c r="E118" s="2">
        <v>36.652000000000001</v>
      </c>
      <c r="F118" s="2"/>
      <c r="G118" s="2">
        <v>74.56</v>
      </c>
      <c r="H118" s="2">
        <v>105.934</v>
      </c>
      <c r="I118" s="2">
        <v>44.496000000000002</v>
      </c>
      <c r="J118" s="2"/>
      <c r="K118" s="2"/>
    </row>
    <row r="119" spans="2:11">
      <c r="B119" s="2">
        <v>8.2136999999999993</v>
      </c>
      <c r="C119" s="2">
        <v>25.667000000000002</v>
      </c>
      <c r="D119" s="2">
        <v>99.881</v>
      </c>
      <c r="E119" s="2">
        <v>31.347000000000001</v>
      </c>
      <c r="F119" s="2"/>
      <c r="G119" s="2">
        <v>61.332999999999998</v>
      </c>
      <c r="H119" s="2">
        <v>104.328</v>
      </c>
      <c r="I119" s="2">
        <v>48.603999999999999</v>
      </c>
      <c r="J119" s="2"/>
      <c r="K119" s="2"/>
    </row>
    <row r="120" spans="2:11">
      <c r="B120" s="2">
        <v>8.2850999999999999</v>
      </c>
      <c r="C120" s="2">
        <v>21.44</v>
      </c>
      <c r="D120" s="2">
        <v>110.91200000000001</v>
      </c>
      <c r="E120" s="2">
        <v>43.271999999999998</v>
      </c>
      <c r="F120" s="2"/>
      <c r="G120" s="2">
        <v>56.587000000000003</v>
      </c>
      <c r="H120" s="2">
        <v>99.947000000000003</v>
      </c>
      <c r="I120" s="2">
        <v>61.34</v>
      </c>
      <c r="J120" s="2"/>
      <c r="K120" s="2"/>
    </row>
    <row r="121" spans="2:11">
      <c r="B121" s="2">
        <v>8.3566000000000003</v>
      </c>
      <c r="C121" s="2">
        <v>18.04</v>
      </c>
      <c r="D121" s="2">
        <v>108.63200000000001</v>
      </c>
      <c r="E121" s="2">
        <v>54.741</v>
      </c>
      <c r="F121" s="2"/>
      <c r="G121" s="2">
        <v>56.786999999999999</v>
      </c>
      <c r="H121" s="2">
        <v>95.048000000000002</v>
      </c>
      <c r="I121" s="2">
        <v>76.066000000000003</v>
      </c>
      <c r="J121" s="2"/>
      <c r="K121" s="2"/>
    </row>
    <row r="122" spans="2:11">
      <c r="B122" s="2">
        <v>8.4280000000000008</v>
      </c>
      <c r="C122" s="2">
        <v>16.573</v>
      </c>
      <c r="D122" s="2">
        <v>102.804</v>
      </c>
      <c r="E122" s="2">
        <v>52.017000000000003</v>
      </c>
      <c r="F122" s="2"/>
      <c r="G122" s="2">
        <v>63.12</v>
      </c>
      <c r="H122" s="2">
        <v>86.281000000000006</v>
      </c>
      <c r="I122" s="2">
        <v>86.911000000000001</v>
      </c>
      <c r="J122" s="2"/>
      <c r="K122" s="2"/>
    </row>
    <row r="123" spans="2:11">
      <c r="B123" s="2">
        <v>8.4993999999999996</v>
      </c>
      <c r="C123" s="2">
        <v>20.492999999999999</v>
      </c>
      <c r="D123" s="2">
        <v>100.56</v>
      </c>
      <c r="E123" s="2">
        <v>36.212000000000003</v>
      </c>
      <c r="F123" s="2"/>
      <c r="G123" s="2">
        <v>73.307000000000002</v>
      </c>
      <c r="H123" s="2">
        <v>79.147000000000006</v>
      </c>
      <c r="I123" s="2">
        <v>86.444000000000003</v>
      </c>
      <c r="J123" s="2"/>
      <c r="K123" s="2"/>
    </row>
    <row r="124" spans="2:11">
      <c r="B124" s="2">
        <v>8.5708000000000002</v>
      </c>
      <c r="C124" s="2">
        <v>24.667000000000002</v>
      </c>
      <c r="D124" s="2">
        <v>100.336</v>
      </c>
      <c r="E124" s="2">
        <v>27.972999999999999</v>
      </c>
      <c r="F124" s="2"/>
      <c r="G124" s="2">
        <v>73.667000000000002</v>
      </c>
      <c r="H124" s="2">
        <v>78.831999999999994</v>
      </c>
      <c r="I124" s="2">
        <v>72.352999999999994</v>
      </c>
      <c r="J124" s="2"/>
      <c r="K124" s="2"/>
    </row>
    <row r="125" spans="2:11">
      <c r="B125" s="2">
        <v>8.6422000000000008</v>
      </c>
      <c r="C125" s="2">
        <v>24.8</v>
      </c>
      <c r="D125" s="2">
        <v>91.805999999999997</v>
      </c>
      <c r="E125" s="2">
        <v>34</v>
      </c>
      <c r="F125" s="2"/>
      <c r="G125" s="2">
        <v>69.293000000000006</v>
      </c>
      <c r="H125" s="2">
        <v>82.259</v>
      </c>
      <c r="I125" s="2">
        <v>48</v>
      </c>
      <c r="J125" s="2"/>
      <c r="K125" s="2"/>
    </row>
    <row r="126" spans="2:11">
      <c r="B126" s="2">
        <v>8.7136999999999993</v>
      </c>
      <c r="C126" s="2">
        <v>22.96</v>
      </c>
      <c r="D126" s="2">
        <v>77.588999999999999</v>
      </c>
      <c r="E126" s="2">
        <v>46.576999999999998</v>
      </c>
      <c r="F126" s="2"/>
      <c r="G126" s="2">
        <v>71.84</v>
      </c>
      <c r="H126" s="2">
        <v>89.144000000000005</v>
      </c>
      <c r="I126" s="2">
        <v>40.828000000000003</v>
      </c>
      <c r="J126" s="2"/>
      <c r="K126" s="2"/>
    </row>
    <row r="127" spans="2:11">
      <c r="B127" s="2">
        <v>8.7850999999999999</v>
      </c>
      <c r="C127" s="2">
        <v>27.68</v>
      </c>
      <c r="D127" s="2">
        <v>73.070999999999998</v>
      </c>
      <c r="E127" s="2">
        <v>53.283999999999999</v>
      </c>
      <c r="F127" s="2"/>
      <c r="G127" s="2">
        <v>84.307000000000002</v>
      </c>
      <c r="H127" s="2">
        <v>95.676000000000002</v>
      </c>
      <c r="I127" s="2">
        <v>54.121000000000002</v>
      </c>
      <c r="J127" s="2"/>
      <c r="K127" s="2"/>
    </row>
    <row r="128" spans="2:11">
      <c r="B128" s="2">
        <v>8.8565000000000005</v>
      </c>
      <c r="C128" s="2">
        <v>29.507000000000001</v>
      </c>
      <c r="D128" s="2">
        <v>74.052999999999997</v>
      </c>
      <c r="E128" s="2">
        <v>62.039000000000001</v>
      </c>
      <c r="F128" s="2"/>
      <c r="G128" s="2">
        <v>92.96</v>
      </c>
      <c r="H128" s="2">
        <v>98.71</v>
      </c>
      <c r="I128" s="2">
        <v>68.694000000000003</v>
      </c>
      <c r="J128" s="2"/>
      <c r="K128" s="2"/>
    </row>
    <row r="129" spans="2:11">
      <c r="B129" s="2">
        <v>8.9278999999999993</v>
      </c>
      <c r="C129" s="2">
        <v>28.667000000000002</v>
      </c>
      <c r="D129" s="2">
        <v>73.272000000000006</v>
      </c>
      <c r="E129" s="2">
        <v>71.408000000000001</v>
      </c>
      <c r="F129" s="2"/>
      <c r="G129" s="2">
        <v>101.333</v>
      </c>
      <c r="H129" s="2">
        <v>103.896</v>
      </c>
      <c r="I129" s="2">
        <v>77.820999999999998</v>
      </c>
      <c r="J129" s="2"/>
      <c r="K129" s="2"/>
    </row>
    <row r="130" spans="2:11">
      <c r="B130" s="2">
        <v>8.9993999999999996</v>
      </c>
      <c r="C130" s="2">
        <v>31.76</v>
      </c>
      <c r="D130" s="2">
        <v>78.453999999999994</v>
      </c>
      <c r="E130" s="2">
        <v>74.546999999999997</v>
      </c>
      <c r="F130" s="2"/>
      <c r="G130" s="2">
        <v>108.50700000000001</v>
      </c>
      <c r="H130" s="2">
        <v>109.988</v>
      </c>
      <c r="I130" s="2">
        <v>84.539000000000001</v>
      </c>
      <c r="J130" s="2"/>
      <c r="K130" s="2"/>
    </row>
    <row r="131" spans="2:11">
      <c r="B131" s="2">
        <v>9.0708000000000002</v>
      </c>
      <c r="C131" s="2">
        <v>34.267000000000003</v>
      </c>
      <c r="D131" s="2">
        <v>90.072999999999993</v>
      </c>
      <c r="E131" s="2">
        <v>63.405000000000001</v>
      </c>
      <c r="F131" s="2"/>
      <c r="G131" s="2">
        <v>116.34699999999999</v>
      </c>
      <c r="H131" s="2">
        <v>111.669</v>
      </c>
      <c r="I131" s="2">
        <v>90.537000000000006</v>
      </c>
      <c r="J131" s="2"/>
      <c r="K131" s="2"/>
    </row>
    <row r="132" spans="2:11">
      <c r="B132" s="2">
        <v>9.1422000000000008</v>
      </c>
      <c r="C132" s="2">
        <v>28.68</v>
      </c>
      <c r="D132" s="2">
        <v>96.075999999999993</v>
      </c>
      <c r="E132" s="2">
        <v>57.38</v>
      </c>
      <c r="F132" s="2"/>
      <c r="G132" s="2">
        <v>112.413</v>
      </c>
      <c r="H132" s="2">
        <v>108.881</v>
      </c>
      <c r="I132" s="2">
        <v>99.402000000000001</v>
      </c>
      <c r="J132" s="2"/>
      <c r="K132" s="2"/>
    </row>
    <row r="133" spans="2:11">
      <c r="B133" s="2">
        <v>9.2135999999999996</v>
      </c>
      <c r="C133" s="2">
        <v>24.827000000000002</v>
      </c>
      <c r="D133" s="2">
        <v>95.466999999999999</v>
      </c>
      <c r="E133" s="2">
        <v>61.500999999999998</v>
      </c>
      <c r="F133" s="2"/>
      <c r="G133" s="2">
        <v>97.64</v>
      </c>
      <c r="H133" s="2">
        <v>105.624</v>
      </c>
      <c r="I133" s="2">
        <v>104.559</v>
      </c>
      <c r="J133" s="2"/>
      <c r="K133" s="2"/>
    </row>
    <row r="134" spans="2:11">
      <c r="B134" s="2">
        <v>9.2850999999999999</v>
      </c>
      <c r="C134" s="2">
        <v>30</v>
      </c>
      <c r="D134" s="2">
        <v>100.98</v>
      </c>
      <c r="E134" s="2">
        <v>68.61</v>
      </c>
      <c r="F134" s="2"/>
      <c r="G134" s="2">
        <v>105.667</v>
      </c>
      <c r="H134" s="2">
        <v>103.687</v>
      </c>
      <c r="I134" s="2">
        <v>104.265</v>
      </c>
      <c r="J134" s="2"/>
      <c r="K134" s="2"/>
    </row>
    <row r="135" spans="2:11">
      <c r="B135" s="2">
        <v>9.3565000000000005</v>
      </c>
      <c r="C135" s="2">
        <v>29.28</v>
      </c>
      <c r="D135" s="2">
        <v>114.953</v>
      </c>
      <c r="E135" s="2">
        <v>75.893000000000001</v>
      </c>
      <c r="F135" s="2"/>
      <c r="G135" s="2">
        <v>110.98699999999999</v>
      </c>
      <c r="H135" s="2">
        <v>102.777</v>
      </c>
      <c r="I135" s="2">
        <v>99.957999999999998</v>
      </c>
      <c r="J135" s="2"/>
      <c r="K135" s="2"/>
    </row>
    <row r="136" spans="2:11">
      <c r="B136" s="2">
        <v>9.4278999999999993</v>
      </c>
      <c r="C136" s="2">
        <v>29.48</v>
      </c>
      <c r="D136" s="2">
        <v>131.53899999999999</v>
      </c>
      <c r="E136" s="2">
        <v>72.855999999999995</v>
      </c>
      <c r="F136" s="2"/>
      <c r="G136" s="2">
        <v>109.587</v>
      </c>
      <c r="H136" s="2">
        <v>99.41</v>
      </c>
      <c r="I136" s="2">
        <v>91.356999999999999</v>
      </c>
      <c r="J136" s="2"/>
      <c r="K136" s="2"/>
    </row>
    <row r="137" spans="2:11">
      <c r="B137" s="2">
        <v>9.4992999999999999</v>
      </c>
      <c r="C137" s="2">
        <v>30.907</v>
      </c>
      <c r="D137" s="2">
        <v>133.57400000000001</v>
      </c>
      <c r="E137" s="2">
        <v>61.87</v>
      </c>
      <c r="F137" s="2"/>
      <c r="G137" s="2">
        <v>112.34699999999999</v>
      </c>
      <c r="H137" s="2">
        <v>92.003</v>
      </c>
      <c r="I137" s="2">
        <v>84.858000000000004</v>
      </c>
      <c r="J137" s="2"/>
      <c r="K137" s="2"/>
    </row>
    <row r="138" spans="2:11">
      <c r="B138" s="2">
        <v>9.5708000000000002</v>
      </c>
      <c r="C138" s="2">
        <v>35.4</v>
      </c>
      <c r="D138" s="2">
        <v>114.85</v>
      </c>
      <c r="E138" s="2">
        <v>70.980999999999995</v>
      </c>
      <c r="F138" s="2"/>
      <c r="G138" s="2">
        <v>117.84</v>
      </c>
      <c r="H138" s="2">
        <v>86.516000000000005</v>
      </c>
      <c r="I138" s="2">
        <v>86.319000000000003</v>
      </c>
      <c r="J138" s="2"/>
      <c r="K138" s="2"/>
    </row>
    <row r="139" spans="2:11">
      <c r="B139" s="2">
        <v>9.6422000000000008</v>
      </c>
      <c r="C139" s="2">
        <v>36.667000000000002</v>
      </c>
      <c r="D139" s="2">
        <v>92.86</v>
      </c>
      <c r="E139" s="2">
        <v>90.510999999999996</v>
      </c>
      <c r="F139" s="2"/>
      <c r="G139" s="2">
        <v>104</v>
      </c>
      <c r="H139" s="2">
        <v>88.804000000000002</v>
      </c>
      <c r="I139" s="2">
        <v>90.281999999999996</v>
      </c>
      <c r="J139" s="2"/>
      <c r="K139" s="2"/>
    </row>
    <row r="140" spans="2:11">
      <c r="B140" s="2">
        <v>9.7135999999999996</v>
      </c>
      <c r="C140" s="2">
        <v>31.786999999999999</v>
      </c>
      <c r="D140" s="2">
        <v>76.194000000000003</v>
      </c>
      <c r="E140" s="2">
        <v>96.873000000000005</v>
      </c>
      <c r="F140" s="2"/>
      <c r="G140" s="2">
        <v>78.533000000000001</v>
      </c>
      <c r="H140" s="2">
        <v>97.679000000000002</v>
      </c>
      <c r="I140" s="2">
        <v>101.926</v>
      </c>
      <c r="J140" s="2"/>
      <c r="K140" s="2"/>
    </row>
    <row r="141" spans="2:11">
      <c r="B141" s="2">
        <v>9.7850000000000001</v>
      </c>
      <c r="C141" s="2">
        <v>28.52</v>
      </c>
      <c r="D141" s="2">
        <v>65.852000000000004</v>
      </c>
      <c r="E141" s="2">
        <v>81.426000000000002</v>
      </c>
      <c r="F141" s="2"/>
      <c r="G141" s="2">
        <v>64.747</v>
      </c>
      <c r="H141" s="2">
        <v>103.723</v>
      </c>
      <c r="I141" s="2">
        <v>110.566</v>
      </c>
      <c r="J141" s="2"/>
      <c r="K141" s="2"/>
    </row>
    <row r="142" spans="2:11">
      <c r="B142" s="2">
        <v>9.8564000000000007</v>
      </c>
      <c r="C142" s="2">
        <v>27.52</v>
      </c>
      <c r="D142" s="2">
        <v>70.504000000000005</v>
      </c>
      <c r="E142" s="2">
        <v>59.226999999999997</v>
      </c>
      <c r="F142" s="2"/>
      <c r="G142" s="2">
        <v>60.36</v>
      </c>
      <c r="H142" s="2">
        <v>97.108999999999995</v>
      </c>
      <c r="I142" s="2">
        <v>100.419</v>
      </c>
      <c r="J142" s="2"/>
      <c r="K142" s="2"/>
    </row>
    <row r="143" spans="2:11">
      <c r="B143" s="2">
        <v>9.9278999999999993</v>
      </c>
      <c r="C143" s="2">
        <v>24.466999999999999</v>
      </c>
      <c r="D143" s="2">
        <v>87.129000000000005</v>
      </c>
      <c r="E143" s="2">
        <v>51.307000000000002</v>
      </c>
      <c r="F143" s="2"/>
      <c r="G143" s="2">
        <v>57.8</v>
      </c>
      <c r="H143" s="2">
        <v>77.269000000000005</v>
      </c>
      <c r="I143" s="2">
        <v>83.111999999999995</v>
      </c>
      <c r="J143" s="2"/>
      <c r="K143" s="2"/>
    </row>
    <row r="144" spans="2:11">
      <c r="B144" s="2">
        <v>9.9992999999999999</v>
      </c>
      <c r="C144" s="2">
        <v>22.332999999999998</v>
      </c>
      <c r="D144" s="2">
        <v>97.338999999999999</v>
      </c>
      <c r="E144" s="2">
        <v>50.802999999999997</v>
      </c>
      <c r="F144" s="2"/>
      <c r="G144" s="2">
        <v>54</v>
      </c>
      <c r="H144" s="2">
        <v>59.25</v>
      </c>
      <c r="I144" s="2">
        <v>71.650000000000006</v>
      </c>
      <c r="J144" s="2"/>
      <c r="K144" s="2"/>
    </row>
    <row r="145" spans="2:11">
      <c r="B145" s="2">
        <v>10.0707</v>
      </c>
      <c r="C145" s="2">
        <v>18.332999999999998</v>
      </c>
      <c r="D145" s="2">
        <v>88.617999999999995</v>
      </c>
      <c r="E145" s="2">
        <v>45.674999999999997</v>
      </c>
      <c r="F145" s="2"/>
      <c r="G145" s="2">
        <v>60.12</v>
      </c>
      <c r="H145" s="2">
        <v>57.014000000000003</v>
      </c>
      <c r="I145" s="2">
        <v>58.414999999999999</v>
      </c>
      <c r="J145" s="2"/>
      <c r="K145" s="2"/>
    </row>
    <row r="146" spans="2:11">
      <c r="B146" s="2">
        <v>10.142099999999999</v>
      </c>
      <c r="C146" s="2">
        <v>14.333</v>
      </c>
      <c r="D146" s="2">
        <v>63.097999999999999</v>
      </c>
      <c r="E146" s="2">
        <v>40.945</v>
      </c>
      <c r="F146" s="2"/>
      <c r="G146" s="2">
        <v>67.12</v>
      </c>
      <c r="H146" s="2">
        <v>60.063000000000002</v>
      </c>
      <c r="I146" s="2">
        <v>47.615000000000002</v>
      </c>
      <c r="J146" s="2"/>
      <c r="K146" s="2"/>
    </row>
    <row r="147" spans="2:11">
      <c r="B147" s="2">
        <v>10.2136</v>
      </c>
      <c r="C147" s="2">
        <v>12.84</v>
      </c>
      <c r="D147" s="2">
        <v>45.847000000000001</v>
      </c>
      <c r="E147" s="2">
        <v>35.540999999999997</v>
      </c>
      <c r="F147" s="2"/>
      <c r="G147" s="2">
        <v>58.292999999999999</v>
      </c>
      <c r="H147" s="2">
        <v>55.142000000000003</v>
      </c>
      <c r="I147" s="2">
        <v>45.155999999999999</v>
      </c>
      <c r="J147" s="2"/>
      <c r="K147" s="2"/>
    </row>
    <row r="148" spans="2:11">
      <c r="B148" s="2">
        <v>10.285</v>
      </c>
      <c r="C148" s="2">
        <v>16.747</v>
      </c>
      <c r="D148" s="2">
        <v>51.776000000000003</v>
      </c>
      <c r="E148" s="2">
        <v>36.700000000000003</v>
      </c>
      <c r="F148" s="2"/>
      <c r="G148" s="2">
        <v>31.347000000000001</v>
      </c>
      <c r="H148" s="2">
        <v>58.195</v>
      </c>
      <c r="I148" s="2">
        <v>51.524000000000001</v>
      </c>
      <c r="J148" s="2"/>
      <c r="K148" s="2"/>
    </row>
    <row r="149" spans="2:11">
      <c r="B149" s="2">
        <v>10.356400000000001</v>
      </c>
      <c r="C149" s="2">
        <v>11.667</v>
      </c>
      <c r="D149" s="2">
        <v>64.870999999999995</v>
      </c>
      <c r="E149" s="2">
        <v>41.631999999999998</v>
      </c>
      <c r="F149" s="2"/>
      <c r="G149" s="2">
        <v>13.333</v>
      </c>
      <c r="H149" s="2">
        <v>83.007000000000005</v>
      </c>
      <c r="I149" s="2">
        <v>54.996000000000002</v>
      </c>
      <c r="J149" s="2"/>
      <c r="K149" s="2"/>
    </row>
    <row r="150" spans="2:11">
      <c r="B150" s="2">
        <v>10.4278</v>
      </c>
      <c r="C150" s="2">
        <v>9.5730000000000004</v>
      </c>
      <c r="D150" s="2">
        <v>73.591999999999999</v>
      </c>
      <c r="E150" s="2">
        <v>50.018000000000001</v>
      </c>
      <c r="F150" s="2"/>
      <c r="G150" s="2">
        <v>24</v>
      </c>
      <c r="H150" s="2">
        <v>111.7</v>
      </c>
      <c r="I150" s="2">
        <v>54.915999999999997</v>
      </c>
      <c r="J150" s="2"/>
      <c r="K150" s="2"/>
    </row>
    <row r="151" spans="2:11">
      <c r="B151" s="2">
        <v>10.4993</v>
      </c>
      <c r="C151" s="2">
        <v>13.067</v>
      </c>
      <c r="D151" s="2">
        <v>73.649000000000001</v>
      </c>
      <c r="E151" s="2">
        <v>45.648000000000003</v>
      </c>
      <c r="F151" s="2"/>
      <c r="G151" s="2">
        <v>43.32</v>
      </c>
      <c r="H151" s="2">
        <v>121.334</v>
      </c>
      <c r="I151" s="2">
        <v>59.39</v>
      </c>
      <c r="J151" s="2"/>
      <c r="K151" s="2"/>
    </row>
    <row r="152" spans="2:11">
      <c r="B152" s="2">
        <v>10.5707</v>
      </c>
      <c r="C152" s="2">
        <v>22.413</v>
      </c>
      <c r="D152" s="2">
        <v>62.881</v>
      </c>
      <c r="E152" s="2">
        <v>44.734000000000002</v>
      </c>
      <c r="F152" s="2"/>
      <c r="G152" s="2">
        <v>59.106999999999999</v>
      </c>
      <c r="H152" s="2">
        <v>107.508</v>
      </c>
      <c r="I152" s="2">
        <v>75.881</v>
      </c>
      <c r="J152" s="2"/>
      <c r="K152" s="2"/>
    </row>
    <row r="153" spans="2:11">
      <c r="B153" s="2">
        <v>10.642099999999999</v>
      </c>
      <c r="C153" s="2">
        <v>35.119999999999997</v>
      </c>
      <c r="D153" s="2">
        <v>49.933</v>
      </c>
      <c r="E153" s="2">
        <v>44.61</v>
      </c>
      <c r="F153" s="2"/>
      <c r="G153" s="2">
        <v>66.173000000000002</v>
      </c>
      <c r="H153" s="2">
        <v>82.56</v>
      </c>
      <c r="I153" s="2">
        <v>90.558999999999997</v>
      </c>
      <c r="J153" s="2"/>
      <c r="K153" s="2"/>
    </row>
    <row r="154" spans="2:11">
      <c r="B154" s="2">
        <v>10.7135</v>
      </c>
      <c r="C154" s="2">
        <v>43</v>
      </c>
      <c r="D154" s="2">
        <v>47.5</v>
      </c>
      <c r="E154" s="2">
        <v>48.360999999999997</v>
      </c>
      <c r="F154" s="2"/>
      <c r="G154" s="2">
        <v>74</v>
      </c>
      <c r="H154" s="2">
        <v>62.182000000000002</v>
      </c>
      <c r="I154" s="2">
        <v>86.763999999999996</v>
      </c>
      <c r="J154" s="2"/>
      <c r="K154" s="2"/>
    </row>
    <row r="155" spans="2:11">
      <c r="B155" s="2">
        <v>10.785</v>
      </c>
      <c r="C155" s="2">
        <v>36.506999999999998</v>
      </c>
      <c r="D155" s="2">
        <v>55.738999999999997</v>
      </c>
      <c r="E155" s="2">
        <v>62.316000000000003</v>
      </c>
      <c r="F155" s="2"/>
      <c r="G155" s="2">
        <v>70.08</v>
      </c>
      <c r="H155" s="2">
        <v>48.904000000000003</v>
      </c>
      <c r="I155" s="2">
        <v>86.512</v>
      </c>
      <c r="J155" s="2"/>
      <c r="K155" s="2"/>
    </row>
    <row r="156" spans="2:11">
      <c r="B156" s="2">
        <v>10.856400000000001</v>
      </c>
      <c r="C156" s="2">
        <v>31.332999999999998</v>
      </c>
      <c r="D156" s="2">
        <v>63.125</v>
      </c>
      <c r="E156" s="2">
        <v>70.882999999999996</v>
      </c>
      <c r="F156" s="2"/>
      <c r="G156" s="2">
        <v>55.44</v>
      </c>
      <c r="H156" s="2">
        <v>41.215000000000003</v>
      </c>
      <c r="I156" s="2">
        <v>103.738</v>
      </c>
      <c r="J156" s="2"/>
      <c r="K156" s="2"/>
    </row>
    <row r="157" spans="2:11">
      <c r="B157" s="2">
        <v>10.9278</v>
      </c>
      <c r="C157" s="2">
        <v>26.667000000000002</v>
      </c>
      <c r="D157" s="2">
        <v>61.945999999999998</v>
      </c>
      <c r="E157" s="2">
        <v>59.871000000000002</v>
      </c>
      <c r="F157" s="2"/>
      <c r="G157" s="2">
        <v>40.987000000000002</v>
      </c>
      <c r="H157" s="2">
        <v>41.768000000000001</v>
      </c>
      <c r="I157" s="2">
        <v>110.633</v>
      </c>
      <c r="J157" s="2"/>
      <c r="K157" s="2"/>
    </row>
    <row r="158" spans="2:11">
      <c r="B158" s="2">
        <v>10.9992</v>
      </c>
      <c r="C158" s="2">
        <v>19.559999999999999</v>
      </c>
      <c r="D158" s="2">
        <v>59.027000000000001</v>
      </c>
      <c r="E158" s="2">
        <v>44.612000000000002</v>
      </c>
      <c r="F158" s="2"/>
      <c r="G158" s="2">
        <v>48.133000000000003</v>
      </c>
      <c r="H158" s="2">
        <v>47.24</v>
      </c>
      <c r="I158" s="2">
        <v>97.81</v>
      </c>
      <c r="J158" s="2"/>
      <c r="K158" s="2"/>
    </row>
    <row r="159" spans="2:11">
      <c r="B159" s="2">
        <v>11.070600000000001</v>
      </c>
      <c r="C159" s="2">
        <v>18.667000000000002</v>
      </c>
      <c r="D159" s="2">
        <v>61.023000000000003</v>
      </c>
      <c r="E159" s="2">
        <v>46.27</v>
      </c>
      <c r="F159" s="2"/>
      <c r="G159" s="2">
        <v>52.667000000000002</v>
      </c>
      <c r="H159" s="2">
        <v>56.183</v>
      </c>
      <c r="I159" s="2">
        <v>74.83</v>
      </c>
      <c r="J159" s="2"/>
      <c r="K159" s="2"/>
    </row>
    <row r="160" spans="2:11">
      <c r="B160" s="2">
        <v>11.142099999999999</v>
      </c>
      <c r="C160" s="2">
        <v>17.36</v>
      </c>
      <c r="D160" s="2">
        <v>60.411999999999999</v>
      </c>
      <c r="E160" s="2">
        <v>59.445999999999998</v>
      </c>
      <c r="F160" s="2"/>
      <c r="G160" s="2">
        <v>54.533000000000001</v>
      </c>
      <c r="H160" s="2">
        <v>65.481999999999999</v>
      </c>
      <c r="I160" s="2">
        <v>58.658999999999999</v>
      </c>
      <c r="J160" s="2"/>
      <c r="K160" s="2"/>
    </row>
    <row r="161" spans="2:11">
      <c r="B161" s="2">
        <v>11.2135</v>
      </c>
      <c r="C161" s="2">
        <v>16.827000000000002</v>
      </c>
      <c r="D161" s="2">
        <v>58.182000000000002</v>
      </c>
      <c r="E161" s="2">
        <v>64.531999999999996</v>
      </c>
      <c r="F161" s="2"/>
      <c r="G161" s="2">
        <v>60.493000000000002</v>
      </c>
      <c r="H161" s="2">
        <v>64.724999999999994</v>
      </c>
      <c r="I161" s="2">
        <v>48.512</v>
      </c>
      <c r="J161" s="2"/>
      <c r="K161" s="2"/>
    </row>
    <row r="162" spans="2:11">
      <c r="B162" s="2">
        <v>11.2849</v>
      </c>
      <c r="C162" s="2">
        <v>17.747</v>
      </c>
      <c r="D162" s="2">
        <v>63.624000000000002</v>
      </c>
      <c r="E162" s="2">
        <v>59.423999999999999</v>
      </c>
      <c r="F162" s="2"/>
      <c r="G162" s="2">
        <v>71.88</v>
      </c>
      <c r="H162" s="2">
        <v>55.874000000000002</v>
      </c>
      <c r="I162" s="2">
        <v>42.767000000000003</v>
      </c>
      <c r="J162" s="2"/>
      <c r="K162" s="2"/>
    </row>
    <row r="163" spans="2:11">
      <c r="B163" s="2">
        <v>11.356299999999999</v>
      </c>
      <c r="C163" s="2">
        <v>15.547000000000001</v>
      </c>
      <c r="D163" s="2">
        <v>69.004999999999995</v>
      </c>
      <c r="E163" s="2">
        <v>56.523000000000003</v>
      </c>
      <c r="F163" s="2"/>
      <c r="G163" s="2">
        <v>68.147000000000006</v>
      </c>
      <c r="H163" s="2">
        <v>48.921999999999997</v>
      </c>
      <c r="I163" s="2">
        <v>52.837000000000003</v>
      </c>
      <c r="J163" s="2"/>
      <c r="K163" s="2"/>
    </row>
    <row r="164" spans="2:11">
      <c r="B164" s="2">
        <v>11.4278</v>
      </c>
      <c r="C164" s="2">
        <v>12</v>
      </c>
      <c r="D164" s="2">
        <v>61.005000000000003</v>
      </c>
      <c r="E164" s="2">
        <v>60.194000000000003</v>
      </c>
      <c r="F164" s="2"/>
      <c r="G164" s="2">
        <v>42</v>
      </c>
      <c r="H164" s="2">
        <v>43.860999999999997</v>
      </c>
      <c r="I164" s="2">
        <v>69.228999999999999</v>
      </c>
      <c r="J164" s="2"/>
      <c r="K164" s="2"/>
    </row>
    <row r="165" spans="2:11">
      <c r="B165" s="2">
        <v>11.4992</v>
      </c>
      <c r="C165" s="2">
        <v>19.132999999999999</v>
      </c>
      <c r="D165" s="2">
        <v>51.009</v>
      </c>
      <c r="E165" s="2">
        <v>66.402000000000001</v>
      </c>
      <c r="F165" s="2"/>
      <c r="G165" s="2">
        <v>21.907</v>
      </c>
      <c r="H165" s="2">
        <v>40.006</v>
      </c>
      <c r="I165" s="2">
        <v>74.241</v>
      </c>
      <c r="J165" s="2"/>
      <c r="K165" s="2"/>
    </row>
    <row r="166" spans="2:11">
      <c r="B166" s="2">
        <v>11.570600000000001</v>
      </c>
      <c r="C166" s="2">
        <v>23.812999999999999</v>
      </c>
      <c r="D166" s="2">
        <v>49.843000000000004</v>
      </c>
      <c r="E166" s="2">
        <v>70.915000000000006</v>
      </c>
      <c r="F166" s="2"/>
      <c r="G166" s="2">
        <v>14.907</v>
      </c>
      <c r="H166" s="2">
        <v>44.713999999999999</v>
      </c>
      <c r="I166" s="2">
        <v>62.978000000000002</v>
      </c>
      <c r="J166" s="2"/>
      <c r="K166" s="2"/>
    </row>
    <row r="167" spans="2:11">
      <c r="B167" s="2">
        <v>11.641999999999999</v>
      </c>
      <c r="C167" s="2">
        <v>22.6</v>
      </c>
      <c r="D167" s="2">
        <v>44.850999999999999</v>
      </c>
      <c r="E167" s="2">
        <v>71.501000000000005</v>
      </c>
      <c r="F167" s="2"/>
      <c r="G167" s="2">
        <v>22.972999999999999</v>
      </c>
      <c r="H167" s="2">
        <v>57.953000000000003</v>
      </c>
      <c r="I167" s="2">
        <v>47.073</v>
      </c>
      <c r="J167" s="2"/>
      <c r="K167" s="2"/>
    </row>
    <row r="168" spans="2:11">
      <c r="B168" s="2">
        <v>11.7135</v>
      </c>
      <c r="C168" s="2">
        <v>19.413</v>
      </c>
      <c r="D168" s="2">
        <v>35.707000000000001</v>
      </c>
      <c r="E168" s="2">
        <v>70.492999999999995</v>
      </c>
      <c r="F168" s="2"/>
      <c r="G168" s="2">
        <v>35.04</v>
      </c>
      <c r="H168" s="2">
        <v>72.682000000000002</v>
      </c>
      <c r="I168" s="2">
        <v>43.777000000000001</v>
      </c>
      <c r="J168" s="2"/>
      <c r="K168" s="2"/>
    </row>
    <row r="169" spans="2:11">
      <c r="B169" s="2">
        <v>11.7849</v>
      </c>
      <c r="C169" s="2">
        <v>15</v>
      </c>
      <c r="D169" s="2">
        <v>36.381</v>
      </c>
      <c r="E169" s="2">
        <v>66.81</v>
      </c>
      <c r="F169" s="2"/>
      <c r="G169" s="2">
        <v>41.332999999999998</v>
      </c>
      <c r="H169" s="2">
        <v>81.364999999999995</v>
      </c>
      <c r="I169" s="2">
        <v>47.826999999999998</v>
      </c>
      <c r="J169" s="2"/>
      <c r="K169" s="2"/>
    </row>
    <row r="170" spans="2:11">
      <c r="B170" s="2">
        <v>11.856299999999999</v>
      </c>
      <c r="C170" s="2">
        <v>9.7200000000000006</v>
      </c>
      <c r="D170" s="2">
        <v>47.600999999999999</v>
      </c>
      <c r="E170" s="2">
        <v>65.399000000000001</v>
      </c>
      <c r="F170" s="2"/>
      <c r="G170" s="2">
        <v>43.052999999999997</v>
      </c>
      <c r="H170" s="2">
        <v>78.918000000000006</v>
      </c>
      <c r="I170" s="2">
        <v>45.991999999999997</v>
      </c>
      <c r="J170" s="2"/>
      <c r="K170" s="2"/>
    </row>
    <row r="171" spans="2:11">
      <c r="B171" s="2">
        <v>11.9277</v>
      </c>
      <c r="C171" s="2">
        <v>8.68</v>
      </c>
      <c r="D171" s="2">
        <v>54.8</v>
      </c>
      <c r="E171" s="2">
        <v>70.412999999999997</v>
      </c>
      <c r="F171" s="2"/>
      <c r="G171" s="2">
        <v>36.866999999999997</v>
      </c>
      <c r="H171" s="2">
        <v>71.040999999999997</v>
      </c>
      <c r="I171" s="2">
        <v>34.622</v>
      </c>
      <c r="J171" s="2"/>
      <c r="K171" s="2"/>
    </row>
    <row r="172" spans="2:11">
      <c r="B172" s="2">
        <v>11.9991</v>
      </c>
      <c r="C172" s="2">
        <v>13.32</v>
      </c>
      <c r="D172" s="2">
        <v>51.000999999999998</v>
      </c>
      <c r="E172" s="2">
        <v>66.534000000000006</v>
      </c>
      <c r="F172" s="2"/>
      <c r="G172" s="2">
        <v>25.452999999999999</v>
      </c>
      <c r="H172" s="2">
        <v>68.972999999999999</v>
      </c>
      <c r="I172" s="2">
        <v>29.893999999999998</v>
      </c>
      <c r="J172" s="2"/>
      <c r="K172" s="2"/>
    </row>
    <row r="173" spans="2:11">
      <c r="B173" s="2">
        <v>12.070600000000001</v>
      </c>
      <c r="C173" s="2">
        <v>18.946999999999999</v>
      </c>
      <c r="D173" s="2">
        <v>42.47</v>
      </c>
      <c r="E173" s="2">
        <v>53.283000000000001</v>
      </c>
      <c r="F173" s="2"/>
      <c r="G173" s="2">
        <v>32.933</v>
      </c>
      <c r="H173" s="2">
        <v>74.933000000000007</v>
      </c>
      <c r="I173" s="2">
        <v>39.502000000000002</v>
      </c>
      <c r="J173" s="2"/>
      <c r="K173" s="2"/>
    </row>
    <row r="174" spans="2:11">
      <c r="B174" s="2">
        <v>12.141999999999999</v>
      </c>
      <c r="C174" s="2">
        <v>20</v>
      </c>
      <c r="D174" s="2">
        <v>35.457999999999998</v>
      </c>
      <c r="E174" s="2">
        <v>46.771999999999998</v>
      </c>
      <c r="F174" s="2"/>
      <c r="G174" s="2">
        <v>48.332999999999998</v>
      </c>
      <c r="H174" s="2">
        <v>81.808000000000007</v>
      </c>
      <c r="I174" s="2">
        <v>61.103000000000002</v>
      </c>
      <c r="J174" s="2"/>
      <c r="K174" s="2"/>
    </row>
    <row r="175" spans="2:11">
      <c r="B175" s="2">
        <v>12.2134</v>
      </c>
      <c r="C175" s="2">
        <v>19.32</v>
      </c>
      <c r="D175" s="2">
        <v>32.326999999999998</v>
      </c>
      <c r="E175" s="2">
        <v>54.164000000000001</v>
      </c>
      <c r="F175" s="2"/>
      <c r="G175" s="2">
        <v>57.773000000000003</v>
      </c>
      <c r="H175" s="2">
        <v>84.448999999999998</v>
      </c>
      <c r="I175" s="2">
        <v>74.031000000000006</v>
      </c>
      <c r="J175" s="2"/>
      <c r="K175" s="2"/>
    </row>
    <row r="176" spans="2:11">
      <c r="B176" s="2">
        <v>12.284800000000001</v>
      </c>
      <c r="C176" s="2">
        <v>26.292999999999999</v>
      </c>
      <c r="D176" s="2">
        <v>34.308999999999997</v>
      </c>
      <c r="E176" s="2">
        <v>59.712000000000003</v>
      </c>
      <c r="F176" s="2"/>
      <c r="G176" s="2">
        <v>54.627000000000002</v>
      </c>
      <c r="H176" s="2">
        <v>88.28</v>
      </c>
      <c r="I176" s="2">
        <v>70.751999999999995</v>
      </c>
      <c r="J176" s="2"/>
      <c r="K176" s="2"/>
    </row>
    <row r="177" spans="2:11">
      <c r="B177" s="2">
        <v>12.356299999999999</v>
      </c>
      <c r="C177" s="2">
        <v>42.587000000000003</v>
      </c>
      <c r="D177" s="2">
        <v>37.396999999999998</v>
      </c>
      <c r="E177" s="2">
        <v>47.34</v>
      </c>
      <c r="F177" s="2"/>
      <c r="G177" s="2">
        <v>55.92</v>
      </c>
      <c r="H177" s="2">
        <v>99.846999999999994</v>
      </c>
      <c r="I177" s="2">
        <v>59.171999999999997</v>
      </c>
      <c r="J177" s="2"/>
      <c r="K177" s="2"/>
    </row>
    <row r="178" spans="2:11">
      <c r="B178" s="2">
        <v>12.4277</v>
      </c>
      <c r="C178" s="2">
        <v>39.453000000000003</v>
      </c>
      <c r="D178" s="2">
        <v>36.317999999999998</v>
      </c>
      <c r="E178" s="2">
        <v>46.360999999999997</v>
      </c>
      <c r="F178" s="2"/>
      <c r="G178" s="2">
        <v>63.4</v>
      </c>
      <c r="H178" s="2">
        <v>110.771</v>
      </c>
      <c r="I178" s="2">
        <v>52.523000000000003</v>
      </c>
      <c r="J178" s="2"/>
      <c r="K178" s="2"/>
    </row>
    <row r="179" spans="2:11">
      <c r="B179" s="2">
        <v>12.4991</v>
      </c>
      <c r="C179" s="2">
        <v>22.667000000000002</v>
      </c>
      <c r="D179" s="2">
        <v>36.756999999999998</v>
      </c>
      <c r="E179" s="2">
        <v>57.956000000000003</v>
      </c>
      <c r="F179" s="2"/>
      <c r="G179" s="2">
        <v>51.667000000000002</v>
      </c>
      <c r="H179" s="2">
        <v>108.173</v>
      </c>
      <c r="I179" s="2">
        <v>58.895000000000003</v>
      </c>
      <c r="J179" s="2"/>
      <c r="K179" s="2"/>
    </row>
    <row r="180" spans="2:11">
      <c r="B180" s="2">
        <v>12.570499999999999</v>
      </c>
      <c r="C180" s="2">
        <v>16.013000000000002</v>
      </c>
      <c r="D180" s="2">
        <v>42.287999999999997</v>
      </c>
      <c r="E180" s="2">
        <v>57.457999999999998</v>
      </c>
      <c r="F180" s="2"/>
      <c r="G180" s="2">
        <v>36.466999999999999</v>
      </c>
      <c r="H180" s="2">
        <v>95.233000000000004</v>
      </c>
      <c r="I180" s="2">
        <v>81.665000000000006</v>
      </c>
      <c r="J180" s="2"/>
      <c r="K180" s="2"/>
    </row>
    <row r="181" spans="2:11">
      <c r="B181" s="2">
        <v>12.641999999999999</v>
      </c>
      <c r="C181" s="2">
        <v>16.84</v>
      </c>
      <c r="D181" s="2">
        <v>45.941000000000003</v>
      </c>
      <c r="E181" s="2">
        <v>58.457000000000001</v>
      </c>
      <c r="F181" s="2"/>
      <c r="G181" s="2">
        <v>38.253</v>
      </c>
      <c r="H181" s="2">
        <v>86.834000000000003</v>
      </c>
      <c r="I181" s="2">
        <v>106.319</v>
      </c>
      <c r="J181" s="2"/>
      <c r="K181" s="2"/>
    </row>
    <row r="182" spans="2:11">
      <c r="B182" s="2">
        <v>12.7134</v>
      </c>
      <c r="C182" s="2">
        <v>15.452999999999999</v>
      </c>
      <c r="D182" s="2">
        <v>43.308</v>
      </c>
      <c r="E182" s="2">
        <v>54.261000000000003</v>
      </c>
      <c r="F182" s="2"/>
      <c r="G182" s="2">
        <v>56.76</v>
      </c>
      <c r="H182" s="2">
        <v>85.25</v>
      </c>
      <c r="I182" s="2">
        <v>115.789</v>
      </c>
      <c r="J182" s="2"/>
      <c r="K182" s="2"/>
    </row>
    <row r="183" spans="2:11">
      <c r="B183" s="2">
        <v>12.784800000000001</v>
      </c>
      <c r="C183" s="2">
        <v>22.332999999999998</v>
      </c>
      <c r="D183" s="2">
        <v>36.347999999999999</v>
      </c>
      <c r="E183" s="2">
        <v>41.375</v>
      </c>
      <c r="F183" s="2"/>
      <c r="G183" s="2">
        <v>61.387</v>
      </c>
      <c r="H183" s="2">
        <v>82.149000000000001</v>
      </c>
      <c r="I183" s="2">
        <v>103.66500000000001</v>
      </c>
      <c r="J183" s="2"/>
      <c r="K183" s="2"/>
    </row>
    <row r="184" spans="2:11">
      <c r="B184" s="2">
        <v>12.856199999999999</v>
      </c>
      <c r="C184" s="2">
        <v>26.332999999999998</v>
      </c>
      <c r="D184" s="2">
        <v>30.055</v>
      </c>
      <c r="E184" s="2">
        <v>31.954000000000001</v>
      </c>
      <c r="F184" s="2"/>
      <c r="G184" s="2">
        <v>52.667000000000002</v>
      </c>
      <c r="H184" s="2">
        <v>80.662999999999997</v>
      </c>
      <c r="I184" s="2">
        <v>89.984999999999999</v>
      </c>
      <c r="J184" s="2"/>
      <c r="K184" s="2"/>
    </row>
    <row r="185" spans="2:11">
      <c r="B185" s="2">
        <v>12.9277</v>
      </c>
      <c r="C185" s="2">
        <v>28.24</v>
      </c>
      <c r="D185" s="2">
        <v>32.601999999999997</v>
      </c>
      <c r="E185" s="2">
        <v>42.73</v>
      </c>
      <c r="F185" s="2"/>
      <c r="G185" s="2">
        <v>44.267000000000003</v>
      </c>
      <c r="H185" s="2">
        <v>83.858000000000004</v>
      </c>
      <c r="I185" s="2">
        <v>89.403999999999996</v>
      </c>
      <c r="J185" s="2"/>
      <c r="K185" s="2"/>
    </row>
    <row r="186" spans="2:11">
      <c r="B186" s="2">
        <v>12.9991</v>
      </c>
      <c r="C186" s="2">
        <v>26.427</v>
      </c>
      <c r="D186" s="2">
        <v>47.244999999999997</v>
      </c>
      <c r="E186" s="2">
        <v>60.732999999999997</v>
      </c>
      <c r="F186" s="2"/>
      <c r="G186" s="2">
        <v>45.627000000000002</v>
      </c>
      <c r="H186" s="2">
        <v>79.625</v>
      </c>
      <c r="I186" s="2">
        <v>95.322000000000003</v>
      </c>
      <c r="J186" s="2"/>
      <c r="K186" s="2"/>
    </row>
    <row r="187" spans="2:11">
      <c r="B187" s="2">
        <v>13.070499999999999</v>
      </c>
      <c r="C187" s="2">
        <v>26.907</v>
      </c>
      <c r="D187" s="2">
        <v>60.026000000000003</v>
      </c>
      <c r="E187" s="2">
        <v>69.489000000000004</v>
      </c>
      <c r="F187" s="2"/>
      <c r="G187" s="2">
        <v>60.853000000000002</v>
      </c>
      <c r="H187" s="2">
        <v>58.036999999999999</v>
      </c>
      <c r="I187" s="2">
        <v>84.619</v>
      </c>
      <c r="J187" s="2"/>
      <c r="K187" s="2"/>
    </row>
    <row r="188" spans="2:11">
      <c r="B188" s="2">
        <v>13.1419</v>
      </c>
      <c r="C188" s="2">
        <v>28.652999999999999</v>
      </c>
      <c r="D188" s="2">
        <v>56.984000000000002</v>
      </c>
      <c r="E188" s="2">
        <v>75.239000000000004</v>
      </c>
      <c r="F188" s="2"/>
      <c r="G188" s="2">
        <v>71.373000000000005</v>
      </c>
      <c r="H188" s="2">
        <v>36.746000000000002</v>
      </c>
      <c r="I188" s="2">
        <v>81.078999999999994</v>
      </c>
      <c r="J188" s="2"/>
      <c r="K188" s="2"/>
    </row>
    <row r="189" spans="2:11">
      <c r="B189" s="2">
        <v>13.2133</v>
      </c>
      <c r="C189" s="2">
        <v>26</v>
      </c>
      <c r="D189" s="2">
        <v>46.119</v>
      </c>
      <c r="E189" s="2">
        <v>67.188000000000002</v>
      </c>
      <c r="F189" s="2"/>
      <c r="G189" s="2">
        <v>63</v>
      </c>
      <c r="H189" s="2">
        <v>40.433999999999997</v>
      </c>
      <c r="I189" s="2">
        <v>95.831000000000003</v>
      </c>
      <c r="J189" s="2"/>
      <c r="K189" s="2"/>
    </row>
    <row r="190" spans="2:11">
      <c r="B190" s="2">
        <v>13.284800000000001</v>
      </c>
      <c r="C190" s="2">
        <v>23.64</v>
      </c>
      <c r="D190" s="2">
        <v>34.726999999999997</v>
      </c>
      <c r="E190" s="2">
        <v>58.509</v>
      </c>
      <c r="F190" s="2"/>
      <c r="G190" s="2">
        <v>43.786999999999999</v>
      </c>
      <c r="H190" s="2">
        <v>59.003</v>
      </c>
      <c r="I190" s="2">
        <v>107.846</v>
      </c>
      <c r="J190" s="2"/>
      <c r="K190" s="2"/>
    </row>
    <row r="191" spans="2:11">
      <c r="B191" s="2">
        <v>13.356199999999999</v>
      </c>
      <c r="C191" s="2">
        <v>17.72</v>
      </c>
      <c r="D191" s="2">
        <v>23.466999999999999</v>
      </c>
      <c r="E191" s="2">
        <v>58.024999999999999</v>
      </c>
      <c r="F191" s="2"/>
      <c r="G191" s="2">
        <v>30.92</v>
      </c>
      <c r="H191" s="2">
        <v>68.56</v>
      </c>
      <c r="I191" s="2">
        <v>104.405</v>
      </c>
      <c r="J191" s="2"/>
      <c r="K191" s="2"/>
    </row>
    <row r="192" spans="2:11">
      <c r="B192" s="2">
        <v>13.4276</v>
      </c>
      <c r="C192" s="2">
        <v>22.093</v>
      </c>
      <c r="D192" s="2">
        <v>20.126000000000001</v>
      </c>
      <c r="E192" s="2">
        <v>57.741999999999997</v>
      </c>
      <c r="F192" s="2"/>
      <c r="G192" s="2">
        <v>33.947000000000003</v>
      </c>
      <c r="H192" s="2">
        <v>64.628</v>
      </c>
      <c r="I192" s="2">
        <v>89.165000000000006</v>
      </c>
      <c r="J192" s="2"/>
      <c r="K192" s="2"/>
    </row>
    <row r="193" spans="2:11">
      <c r="B193" s="2">
        <v>13.499000000000001</v>
      </c>
      <c r="C193" s="2">
        <v>43.12</v>
      </c>
      <c r="D193" s="2">
        <v>23.209</v>
      </c>
      <c r="E193" s="2">
        <v>48.814999999999998</v>
      </c>
      <c r="F193" s="2"/>
      <c r="G193" s="2">
        <v>38.573</v>
      </c>
      <c r="H193" s="2">
        <v>55.542999999999999</v>
      </c>
      <c r="I193" s="2">
        <v>79.018000000000001</v>
      </c>
      <c r="J193" s="2"/>
      <c r="K193" s="2"/>
    </row>
    <row r="194" spans="2:11">
      <c r="B194" s="2">
        <v>13.570499999999999</v>
      </c>
      <c r="C194" s="2">
        <v>45.667000000000002</v>
      </c>
      <c r="D194" s="2">
        <v>24.625</v>
      </c>
      <c r="E194" s="2">
        <v>45.863</v>
      </c>
      <c r="F194" s="2"/>
      <c r="G194" s="2">
        <v>42.332999999999998</v>
      </c>
      <c r="H194" s="2">
        <v>48.48</v>
      </c>
      <c r="I194" s="2">
        <v>86.997</v>
      </c>
      <c r="J194" s="2"/>
      <c r="K194" s="2"/>
    </row>
    <row r="195" spans="2:11">
      <c r="B195" s="2">
        <v>13.6419</v>
      </c>
      <c r="C195" s="2">
        <v>50.573</v>
      </c>
      <c r="D195" s="2">
        <v>26.808</v>
      </c>
      <c r="E195" s="2">
        <v>48.823</v>
      </c>
      <c r="F195" s="2"/>
      <c r="G195" s="2">
        <v>58.267000000000003</v>
      </c>
      <c r="H195" s="2">
        <v>42.936999999999998</v>
      </c>
      <c r="I195" s="2">
        <v>96.733000000000004</v>
      </c>
      <c r="J195" s="2"/>
      <c r="K195" s="2"/>
    </row>
    <row r="196" spans="2:11">
      <c r="B196" s="2">
        <v>13.7133</v>
      </c>
      <c r="C196" s="2">
        <v>62.012999999999998</v>
      </c>
      <c r="D196" s="2">
        <v>32.558999999999997</v>
      </c>
      <c r="E196" s="2">
        <v>47.984999999999999</v>
      </c>
      <c r="F196" s="2"/>
      <c r="G196" s="2">
        <v>75.373000000000005</v>
      </c>
      <c r="H196" s="2">
        <v>36.643000000000001</v>
      </c>
      <c r="I196" s="2">
        <v>91.32</v>
      </c>
      <c r="J196" s="2"/>
      <c r="K196" s="2"/>
    </row>
    <row r="197" spans="2:11">
      <c r="B197" s="2">
        <v>13.784700000000001</v>
      </c>
      <c r="C197" s="2">
        <v>72.653000000000006</v>
      </c>
      <c r="D197" s="2">
        <v>38.265000000000001</v>
      </c>
      <c r="E197" s="2">
        <v>41.828000000000003</v>
      </c>
      <c r="F197" s="2"/>
      <c r="G197" s="2">
        <v>79.680000000000007</v>
      </c>
      <c r="H197" s="2">
        <v>34.222000000000001</v>
      </c>
      <c r="I197" s="2">
        <v>66.141999999999996</v>
      </c>
      <c r="J197" s="2"/>
      <c r="K197" s="2"/>
    </row>
    <row r="198" spans="2:11">
      <c r="B198" s="2">
        <v>13.856199999999999</v>
      </c>
      <c r="C198" s="2">
        <v>76.027000000000001</v>
      </c>
      <c r="D198" s="2">
        <v>38.392000000000003</v>
      </c>
      <c r="E198" s="2">
        <v>43.140999999999998</v>
      </c>
      <c r="F198" s="2"/>
      <c r="G198" s="2">
        <v>72.893000000000001</v>
      </c>
      <c r="H198" s="2">
        <v>39.374000000000002</v>
      </c>
      <c r="I198" s="2">
        <v>61.195</v>
      </c>
      <c r="J198" s="2"/>
      <c r="K198" s="2"/>
    </row>
    <row r="199" spans="2:11">
      <c r="B199" s="2">
        <v>13.9276</v>
      </c>
      <c r="C199" s="2">
        <v>65.667000000000002</v>
      </c>
      <c r="D199" s="2">
        <v>31.902999999999999</v>
      </c>
      <c r="E199" s="2">
        <v>44.878999999999998</v>
      </c>
      <c r="F199" s="2"/>
      <c r="G199" s="2">
        <v>70</v>
      </c>
      <c r="H199" s="2">
        <v>48.624000000000002</v>
      </c>
      <c r="I199" s="2">
        <v>75.281000000000006</v>
      </c>
      <c r="J199" s="2"/>
      <c r="K199" s="2"/>
    </row>
    <row r="200" spans="2:11">
      <c r="B200" s="2">
        <v>13.999000000000001</v>
      </c>
      <c r="C200" s="2">
        <v>57.773000000000003</v>
      </c>
      <c r="D200" s="2">
        <v>28.228000000000002</v>
      </c>
      <c r="E200" s="2">
        <v>49.323999999999998</v>
      </c>
      <c r="F200" s="2"/>
      <c r="G200" s="2">
        <v>90.706999999999994</v>
      </c>
      <c r="H200" s="2">
        <v>54.768999999999998</v>
      </c>
      <c r="I200" s="2">
        <v>77.802000000000007</v>
      </c>
      <c r="J200" s="2"/>
      <c r="K200" s="2"/>
    </row>
    <row r="201" spans="2:11">
      <c r="B201" s="2">
        <v>14.070399999999999</v>
      </c>
      <c r="C201" s="2">
        <v>53.28</v>
      </c>
      <c r="D201" s="2">
        <v>30.895</v>
      </c>
      <c r="E201" s="2">
        <v>57.473999999999997</v>
      </c>
      <c r="F201" s="2"/>
      <c r="G201" s="2">
        <v>106.307</v>
      </c>
      <c r="H201" s="2">
        <v>49.579000000000001</v>
      </c>
      <c r="I201" s="2">
        <v>69.423000000000002</v>
      </c>
      <c r="J201" s="2"/>
      <c r="K201" s="2"/>
    </row>
    <row r="202" spans="2:11">
      <c r="B202" s="2">
        <v>14.1419</v>
      </c>
      <c r="C202" s="2">
        <v>51.052999999999997</v>
      </c>
      <c r="D202" s="2">
        <v>30.638999999999999</v>
      </c>
      <c r="E202" s="2">
        <v>49.454999999999998</v>
      </c>
      <c r="F202" s="2"/>
      <c r="G202" s="2">
        <v>102.133</v>
      </c>
      <c r="H202" s="2">
        <v>36.177</v>
      </c>
      <c r="I202" s="2">
        <v>72.132000000000005</v>
      </c>
      <c r="J202" s="2"/>
      <c r="K202" s="2"/>
    </row>
    <row r="203" spans="2:11">
      <c r="B203" s="2">
        <v>14.2133</v>
      </c>
      <c r="C203" s="2">
        <v>55.04</v>
      </c>
      <c r="D203" s="2">
        <v>24.327999999999999</v>
      </c>
      <c r="E203" s="2">
        <v>26.187999999999999</v>
      </c>
      <c r="F203" s="2"/>
      <c r="G203" s="2">
        <v>94.6</v>
      </c>
      <c r="H203" s="2">
        <v>29.420999999999999</v>
      </c>
      <c r="I203" s="2">
        <v>84.012</v>
      </c>
      <c r="J203" s="2"/>
      <c r="K203" s="2"/>
    </row>
    <row r="204" spans="2:11">
      <c r="B204" s="2">
        <v>14.284700000000001</v>
      </c>
      <c r="C204" s="2">
        <v>55.332999999999998</v>
      </c>
      <c r="D204" s="2">
        <v>16.832999999999998</v>
      </c>
      <c r="E204" s="2">
        <v>15.696</v>
      </c>
      <c r="F204" s="2"/>
      <c r="G204" s="2">
        <v>91</v>
      </c>
      <c r="H204" s="2">
        <v>36.029000000000003</v>
      </c>
      <c r="I204" s="2">
        <v>75.414000000000001</v>
      </c>
      <c r="J204" s="2"/>
      <c r="K204" s="2"/>
    </row>
    <row r="205" spans="2:11">
      <c r="B205" s="2">
        <v>14.3561</v>
      </c>
      <c r="C205" s="2">
        <v>51.533000000000001</v>
      </c>
      <c r="D205" s="2">
        <v>13.561</v>
      </c>
      <c r="E205" s="2">
        <v>21.603999999999999</v>
      </c>
      <c r="F205" s="2"/>
      <c r="G205" s="2">
        <v>95.04</v>
      </c>
      <c r="H205" s="2">
        <v>46.344000000000001</v>
      </c>
      <c r="I205" s="2">
        <v>58.706000000000003</v>
      </c>
      <c r="J205" s="2"/>
      <c r="K205" s="2"/>
    </row>
    <row r="206" spans="2:11">
      <c r="B206" s="2">
        <v>14.4275</v>
      </c>
      <c r="C206" s="2">
        <v>46.573</v>
      </c>
      <c r="D206" s="2">
        <v>15.259</v>
      </c>
      <c r="E206" s="2">
        <v>30.318000000000001</v>
      </c>
      <c r="F206" s="2"/>
      <c r="G206" s="2">
        <v>103.84</v>
      </c>
      <c r="H206" s="2">
        <v>49.265000000000001</v>
      </c>
      <c r="I206" s="2">
        <v>65.555999999999997</v>
      </c>
      <c r="J206" s="2"/>
      <c r="K206" s="2"/>
    </row>
    <row r="207" spans="2:11">
      <c r="B207" s="2">
        <v>14.499000000000001</v>
      </c>
      <c r="C207" s="2">
        <v>46.2</v>
      </c>
      <c r="D207" s="2">
        <v>17.419</v>
      </c>
      <c r="E207" s="2">
        <v>31.056000000000001</v>
      </c>
      <c r="F207" s="2"/>
      <c r="G207" s="2">
        <v>112.36</v>
      </c>
      <c r="H207" s="2">
        <v>41.841000000000001</v>
      </c>
      <c r="I207" s="2">
        <v>74.37</v>
      </c>
      <c r="J207" s="2"/>
      <c r="K207" s="2"/>
    </row>
    <row r="208" spans="2:11">
      <c r="B208" s="2">
        <v>14.570399999999999</v>
      </c>
      <c r="C208" s="2">
        <v>45.4</v>
      </c>
      <c r="D208" s="2">
        <v>17.614000000000001</v>
      </c>
      <c r="E208" s="2">
        <v>31.847999999999999</v>
      </c>
      <c r="F208" s="2"/>
      <c r="G208" s="2">
        <v>100.64</v>
      </c>
      <c r="H208" s="2">
        <v>32.082999999999998</v>
      </c>
      <c r="I208" s="2">
        <v>74.647000000000006</v>
      </c>
      <c r="J208" s="2"/>
      <c r="K208" s="2"/>
    </row>
    <row r="209" spans="2:11">
      <c r="B209" s="2">
        <v>14.6418</v>
      </c>
      <c r="C209" s="2">
        <v>65.332999999999998</v>
      </c>
      <c r="D209" s="2">
        <v>18.329000000000001</v>
      </c>
      <c r="E209" s="2">
        <v>37.753</v>
      </c>
      <c r="F209" s="2"/>
      <c r="G209" s="2">
        <v>91</v>
      </c>
      <c r="H209" s="2">
        <v>32.877000000000002</v>
      </c>
      <c r="I209" s="2">
        <v>69.730999999999995</v>
      </c>
      <c r="J209" s="2"/>
      <c r="K209" s="2"/>
    </row>
    <row r="210" spans="2:11">
      <c r="B210" s="2">
        <v>14.713200000000001</v>
      </c>
      <c r="C210" s="2">
        <v>83.293000000000006</v>
      </c>
      <c r="D210" s="2">
        <v>16.521999999999998</v>
      </c>
      <c r="E210" s="2">
        <v>50.36</v>
      </c>
      <c r="F210" s="2"/>
      <c r="G210" s="2">
        <v>105.34699999999999</v>
      </c>
      <c r="H210" s="2">
        <v>39.683999999999997</v>
      </c>
      <c r="I210" s="2">
        <v>70.933999999999997</v>
      </c>
      <c r="J210" s="2"/>
      <c r="K210" s="2"/>
    </row>
    <row r="211" spans="2:11">
      <c r="B211" s="2">
        <v>14.784700000000001</v>
      </c>
      <c r="C211" s="2">
        <v>84.92</v>
      </c>
      <c r="D211" s="2">
        <v>10.128</v>
      </c>
      <c r="E211" s="2">
        <v>56.473999999999997</v>
      </c>
      <c r="F211" s="2"/>
      <c r="G211" s="2">
        <v>117.44</v>
      </c>
      <c r="H211" s="2">
        <v>39.134999999999998</v>
      </c>
      <c r="I211" s="2">
        <v>78.25</v>
      </c>
      <c r="J211" s="2"/>
      <c r="K211" s="2"/>
    </row>
    <row r="212" spans="2:11">
      <c r="B212" s="2">
        <v>14.8561</v>
      </c>
      <c r="C212" s="2">
        <v>70.387</v>
      </c>
      <c r="D212" s="2">
        <v>5.3330000000000002</v>
      </c>
      <c r="E212" s="2">
        <v>50.561</v>
      </c>
      <c r="F212" s="2"/>
      <c r="G212" s="2">
        <v>115.333</v>
      </c>
      <c r="H212" s="2">
        <v>30.303999999999998</v>
      </c>
      <c r="I212" s="2">
        <v>75.926000000000002</v>
      </c>
      <c r="J212" s="2"/>
      <c r="K212" s="2"/>
    </row>
    <row r="213" spans="2:11">
      <c r="B213" s="2">
        <v>14.9275</v>
      </c>
      <c r="C213" s="2">
        <v>56.267000000000003</v>
      </c>
      <c r="D213" s="2">
        <v>4.516</v>
      </c>
      <c r="E213" s="2">
        <v>44.921999999999997</v>
      </c>
      <c r="F213" s="2"/>
      <c r="G213" s="2">
        <v>102.093</v>
      </c>
      <c r="H213" s="2">
        <v>24.332999999999998</v>
      </c>
      <c r="I213" s="2">
        <v>64.873000000000005</v>
      </c>
      <c r="J213" s="2"/>
      <c r="K213" s="2"/>
    </row>
    <row r="214" spans="2:11">
      <c r="B214" s="2">
        <v>14.998900000000001</v>
      </c>
      <c r="C214" s="2">
        <v>51</v>
      </c>
      <c r="D214" s="2">
        <v>6.3280000000000003</v>
      </c>
      <c r="E214" s="2">
        <v>43.673999999999999</v>
      </c>
      <c r="F214" s="2"/>
      <c r="G214" s="2">
        <v>91.667000000000002</v>
      </c>
      <c r="H214" s="2">
        <v>31.498999999999999</v>
      </c>
      <c r="I214" s="2">
        <v>68.218999999999994</v>
      </c>
      <c r="J214" s="2"/>
      <c r="K214" s="2"/>
    </row>
    <row r="215" spans="2:11">
      <c r="B215" s="2">
        <v>15.070399999999999</v>
      </c>
      <c r="C215" s="2">
        <v>49.173000000000002</v>
      </c>
      <c r="D215" s="2">
        <v>9.9979999999999993</v>
      </c>
      <c r="E215" s="2">
        <v>50.551000000000002</v>
      </c>
      <c r="F215" s="2"/>
      <c r="G215" s="2">
        <v>90.492999999999995</v>
      </c>
      <c r="H215" s="2">
        <v>49.718000000000004</v>
      </c>
      <c r="I215" s="2">
        <v>86.247</v>
      </c>
      <c r="J215" s="2"/>
      <c r="K215" s="2"/>
    </row>
    <row r="216" spans="2:11">
      <c r="B216" s="2">
        <v>15.1418</v>
      </c>
      <c r="C216" s="2">
        <v>45.813000000000002</v>
      </c>
      <c r="D216" s="2">
        <v>14.532999999999999</v>
      </c>
      <c r="E216" s="2">
        <v>62.53</v>
      </c>
      <c r="F216" s="2"/>
      <c r="G216" s="2">
        <v>87.587000000000003</v>
      </c>
      <c r="H216" s="2">
        <v>69.13</v>
      </c>
      <c r="I216" s="2">
        <v>93.875</v>
      </c>
      <c r="J216" s="2"/>
      <c r="K216" s="2"/>
    </row>
    <row r="217" spans="2:11">
      <c r="B217" s="2">
        <v>15.213200000000001</v>
      </c>
      <c r="C217" s="2">
        <v>45.146999999999998</v>
      </c>
      <c r="D217" s="2">
        <v>18.541</v>
      </c>
      <c r="E217" s="2">
        <v>72.373000000000005</v>
      </c>
      <c r="F217" s="2"/>
      <c r="G217" s="2">
        <v>92.733000000000004</v>
      </c>
      <c r="H217" s="2">
        <v>82.841999999999999</v>
      </c>
      <c r="I217" s="2">
        <v>91.852000000000004</v>
      </c>
      <c r="J217" s="2"/>
      <c r="K217" s="2"/>
    </row>
    <row r="218" spans="2:11">
      <c r="B218" s="2">
        <v>15.284599999999999</v>
      </c>
      <c r="C218" s="2">
        <v>48.28</v>
      </c>
      <c r="D218" s="2">
        <v>21.28</v>
      </c>
      <c r="E218" s="2">
        <v>74.832999999999998</v>
      </c>
      <c r="F218" s="2"/>
      <c r="G218" s="2">
        <v>132.053</v>
      </c>
      <c r="H218" s="2">
        <v>85.53</v>
      </c>
      <c r="I218" s="2">
        <v>88.721999999999994</v>
      </c>
      <c r="J218" s="2"/>
      <c r="K218" s="2"/>
    </row>
    <row r="219" spans="2:11">
      <c r="B219" s="2">
        <v>15.3561</v>
      </c>
      <c r="C219" s="2">
        <v>56.667000000000002</v>
      </c>
      <c r="D219" s="2">
        <v>20.449000000000002</v>
      </c>
      <c r="E219" s="2">
        <v>74.42</v>
      </c>
      <c r="F219" s="2"/>
      <c r="G219" s="2">
        <v>151.667</v>
      </c>
      <c r="H219" s="2">
        <v>73.05</v>
      </c>
      <c r="I219" s="2">
        <v>99.15</v>
      </c>
      <c r="J219" s="2"/>
      <c r="K219" s="2"/>
    </row>
    <row r="220" spans="2:11">
      <c r="B220" s="2">
        <v>15.4275</v>
      </c>
      <c r="C220" s="2">
        <v>77.412999999999997</v>
      </c>
      <c r="D220" s="2">
        <v>17.957000000000001</v>
      </c>
      <c r="E220" s="2">
        <v>72.269000000000005</v>
      </c>
      <c r="F220" s="2"/>
      <c r="G220" s="2">
        <v>149.25299999999999</v>
      </c>
      <c r="H220" s="2">
        <v>57.015999999999998</v>
      </c>
      <c r="I220" s="2">
        <v>119.8</v>
      </c>
      <c r="J220" s="2"/>
      <c r="K220" s="2"/>
    </row>
    <row r="221" spans="2:11">
      <c r="B221" s="2">
        <v>15.498900000000001</v>
      </c>
      <c r="C221" s="2">
        <v>96.92</v>
      </c>
      <c r="D221" s="2">
        <v>21.146000000000001</v>
      </c>
      <c r="E221" s="2">
        <v>67.643000000000001</v>
      </c>
      <c r="F221" s="2"/>
      <c r="G221" s="2">
        <v>139.28</v>
      </c>
      <c r="H221" s="2">
        <v>55.917000000000002</v>
      </c>
      <c r="I221" s="2">
        <v>130.809</v>
      </c>
      <c r="J221" s="2"/>
      <c r="K221" s="2"/>
    </row>
    <row r="222" spans="2:11">
      <c r="B222" s="2">
        <v>15.5703</v>
      </c>
      <c r="C222" s="2">
        <v>105.667</v>
      </c>
      <c r="D222" s="2">
        <v>26.492000000000001</v>
      </c>
      <c r="E222" s="2">
        <v>70.665999999999997</v>
      </c>
      <c r="F222" s="2"/>
      <c r="G222" s="2">
        <v>150.613</v>
      </c>
      <c r="H222" s="2">
        <v>64.11</v>
      </c>
      <c r="I222" s="2">
        <v>128.989</v>
      </c>
      <c r="J222" s="2"/>
      <c r="K222" s="2"/>
    </row>
    <row r="223" spans="2:11">
      <c r="B223" s="2">
        <v>15.6417</v>
      </c>
      <c r="C223" s="2">
        <v>114.453</v>
      </c>
      <c r="D223" s="2">
        <v>27.381</v>
      </c>
      <c r="E223" s="2">
        <v>61.345999999999997</v>
      </c>
      <c r="F223" s="2"/>
      <c r="G223" s="2">
        <v>177.08</v>
      </c>
      <c r="H223" s="2">
        <v>60.621000000000002</v>
      </c>
      <c r="I223" s="2">
        <v>112.254</v>
      </c>
      <c r="J223" s="2"/>
      <c r="K223" s="2"/>
    </row>
    <row r="224" spans="2:11">
      <c r="B224" s="2">
        <v>15.713200000000001</v>
      </c>
      <c r="C224" s="2">
        <v>118.667</v>
      </c>
      <c r="D224" s="2">
        <v>22.812000000000001</v>
      </c>
      <c r="E224" s="2">
        <v>44.289000000000001</v>
      </c>
      <c r="F224" s="2"/>
      <c r="G224" s="2">
        <v>174.667</v>
      </c>
      <c r="H224" s="2">
        <v>41.875999999999998</v>
      </c>
      <c r="I224" s="2">
        <v>93.165000000000006</v>
      </c>
      <c r="J224" s="2"/>
      <c r="K224" s="2"/>
    </row>
    <row r="225" spans="2:11">
      <c r="B225" s="2">
        <v>15.784599999999999</v>
      </c>
      <c r="C225" s="2">
        <v>99.12</v>
      </c>
      <c r="D225" s="2">
        <v>16.969000000000001</v>
      </c>
      <c r="E225" s="2">
        <v>35.387999999999998</v>
      </c>
      <c r="F225" s="2"/>
      <c r="G225" s="2">
        <v>135.893</v>
      </c>
      <c r="H225" s="2">
        <v>22.498999999999999</v>
      </c>
      <c r="I225" s="2">
        <v>80.671000000000006</v>
      </c>
      <c r="J225" s="2"/>
      <c r="K225" s="2"/>
    </row>
    <row r="226" spans="2:11">
      <c r="B226" s="2">
        <v>15.856</v>
      </c>
      <c r="C226" s="2">
        <v>75.680000000000007</v>
      </c>
      <c r="D226" s="2">
        <v>16.015000000000001</v>
      </c>
      <c r="E226" s="2">
        <v>34.366</v>
      </c>
      <c r="F226" s="2"/>
      <c r="G226" s="2">
        <v>104.65300000000001</v>
      </c>
      <c r="H226" s="2">
        <v>21.114000000000001</v>
      </c>
      <c r="I226" s="2">
        <v>72.942999999999998</v>
      </c>
      <c r="J226" s="2"/>
      <c r="K226" s="2"/>
    </row>
    <row r="227" spans="2:11">
      <c r="B227" s="2">
        <v>15.9274</v>
      </c>
      <c r="C227" s="2">
        <v>65.56</v>
      </c>
      <c r="D227" s="2">
        <v>20.164999999999999</v>
      </c>
      <c r="E227" s="2">
        <v>28.756</v>
      </c>
      <c r="F227" s="2"/>
      <c r="G227" s="2">
        <v>104.88</v>
      </c>
      <c r="H227" s="2">
        <v>36.877000000000002</v>
      </c>
      <c r="I227" s="2">
        <v>59.792999999999999</v>
      </c>
      <c r="J227" s="2"/>
      <c r="K227" s="2"/>
    </row>
    <row r="228" spans="2:11">
      <c r="B228" s="2">
        <v>15.998900000000001</v>
      </c>
      <c r="C228" s="2">
        <v>68.239999999999995</v>
      </c>
      <c r="D228" s="2">
        <v>26.286999999999999</v>
      </c>
      <c r="E228" s="2">
        <v>20.358000000000001</v>
      </c>
      <c r="F228" s="2"/>
      <c r="G228" s="2">
        <v>113.06699999999999</v>
      </c>
      <c r="H228" s="2">
        <v>55.783999999999999</v>
      </c>
      <c r="I228" s="2">
        <v>47.493000000000002</v>
      </c>
      <c r="J228" s="2"/>
      <c r="K228" s="2"/>
    </row>
    <row r="229" spans="2:11">
      <c r="B229" s="2">
        <v>16.0703</v>
      </c>
      <c r="C229" s="2">
        <v>74.332999999999998</v>
      </c>
      <c r="D229" s="2">
        <v>33.488</v>
      </c>
      <c r="E229" s="2">
        <v>21.449000000000002</v>
      </c>
      <c r="F229" s="2"/>
      <c r="G229" s="2">
        <v>106.667</v>
      </c>
      <c r="H229" s="2">
        <v>71.256</v>
      </c>
      <c r="I229" s="2">
        <v>53.165999999999997</v>
      </c>
      <c r="J229" s="2"/>
      <c r="K229" s="2"/>
    </row>
    <row r="230" spans="2:11">
      <c r="B230" s="2">
        <v>16.1417</v>
      </c>
      <c r="C230" s="2">
        <v>71.266999999999996</v>
      </c>
      <c r="D230" s="2">
        <v>41.026000000000003</v>
      </c>
      <c r="E230" s="2">
        <v>25.123999999999999</v>
      </c>
      <c r="F230" s="2"/>
      <c r="G230" s="2">
        <v>109.06699999999999</v>
      </c>
      <c r="H230" s="2">
        <v>75.855000000000004</v>
      </c>
      <c r="I230" s="2">
        <v>63.826000000000001</v>
      </c>
      <c r="J230" s="2"/>
      <c r="K230" s="2"/>
    </row>
    <row r="231" spans="2:11">
      <c r="B231" s="2">
        <v>16.213100000000001</v>
      </c>
      <c r="C231" s="2">
        <v>71.667000000000002</v>
      </c>
      <c r="D231" s="2">
        <v>40.262999999999998</v>
      </c>
      <c r="E231" s="2">
        <v>25.641999999999999</v>
      </c>
      <c r="F231" s="2"/>
      <c r="G231" s="2">
        <v>109.65300000000001</v>
      </c>
      <c r="H231" s="2">
        <v>63.134</v>
      </c>
      <c r="I231" s="2">
        <v>68.632999999999996</v>
      </c>
      <c r="J231" s="2"/>
      <c r="K231" s="2"/>
    </row>
    <row r="232" spans="2:11">
      <c r="B232" s="2">
        <v>16.284600000000001</v>
      </c>
      <c r="C232" s="2">
        <v>89.212999999999994</v>
      </c>
      <c r="D232" s="2">
        <v>26.931000000000001</v>
      </c>
      <c r="E232" s="2">
        <v>33.521999999999998</v>
      </c>
      <c r="F232" s="2"/>
      <c r="G232" s="2">
        <v>109.98699999999999</v>
      </c>
      <c r="H232" s="2">
        <v>42.107999999999997</v>
      </c>
      <c r="I232" s="2">
        <v>73.305000000000007</v>
      </c>
      <c r="J232" s="2"/>
      <c r="K232" s="2"/>
    </row>
    <row r="233" spans="2:11">
      <c r="B233" s="2">
        <v>16.356000000000002</v>
      </c>
      <c r="C233" s="2">
        <v>106.84</v>
      </c>
      <c r="D233" s="2">
        <v>12.423999999999999</v>
      </c>
      <c r="E233" s="2">
        <v>60.6</v>
      </c>
      <c r="F233" s="2"/>
      <c r="G233" s="2">
        <v>118.88</v>
      </c>
      <c r="H233" s="2">
        <v>27.861999999999998</v>
      </c>
      <c r="I233" s="2">
        <v>78.813000000000002</v>
      </c>
      <c r="J233" s="2"/>
      <c r="K233" s="2"/>
    </row>
    <row r="234" spans="2:11">
      <c r="B234" s="2">
        <v>16.427399999999999</v>
      </c>
      <c r="C234" s="2">
        <v>142.333</v>
      </c>
      <c r="D234" s="2">
        <v>8.3650000000000002</v>
      </c>
      <c r="E234" s="2">
        <v>77.128</v>
      </c>
      <c r="F234" s="2"/>
      <c r="G234" s="2">
        <v>123.667</v>
      </c>
      <c r="H234" s="2">
        <v>30.259</v>
      </c>
      <c r="I234" s="2">
        <v>87.15</v>
      </c>
      <c r="J234" s="2"/>
      <c r="K234" s="2"/>
    </row>
    <row r="235" spans="2:11">
      <c r="B235" s="2">
        <v>16.498799999999999</v>
      </c>
      <c r="C235" s="2">
        <v>145.88</v>
      </c>
      <c r="D235" s="2">
        <v>18.895</v>
      </c>
      <c r="E235" s="2">
        <v>61.912999999999997</v>
      </c>
      <c r="F235" s="2"/>
      <c r="G235" s="2">
        <v>130.62700000000001</v>
      </c>
      <c r="H235" s="2">
        <v>48.457999999999998</v>
      </c>
      <c r="I235" s="2">
        <v>100.417</v>
      </c>
      <c r="J235" s="2"/>
      <c r="K235" s="2"/>
    </row>
    <row r="236" spans="2:11">
      <c r="B236" s="2">
        <v>16.5703</v>
      </c>
      <c r="C236" s="2">
        <v>132.84</v>
      </c>
      <c r="D236" s="2">
        <v>33.761000000000003</v>
      </c>
      <c r="E236" s="2">
        <v>39.963000000000001</v>
      </c>
      <c r="F236" s="2"/>
      <c r="G236" s="2">
        <v>150.88</v>
      </c>
      <c r="H236" s="2">
        <v>72.724000000000004</v>
      </c>
      <c r="I236" s="2">
        <v>115.67400000000001</v>
      </c>
      <c r="J236" s="2"/>
      <c r="K236" s="2"/>
    </row>
    <row r="237" spans="2:11">
      <c r="B237" s="2">
        <v>16.6417</v>
      </c>
      <c r="C237" s="2">
        <v>131.4</v>
      </c>
      <c r="D237" s="2">
        <v>37.235999999999997</v>
      </c>
      <c r="E237" s="2">
        <v>28.495000000000001</v>
      </c>
      <c r="F237" s="2"/>
      <c r="G237" s="2">
        <v>177.98699999999999</v>
      </c>
      <c r="H237" s="2">
        <v>92.733000000000004</v>
      </c>
      <c r="I237" s="2">
        <v>122.098</v>
      </c>
      <c r="J237" s="2"/>
      <c r="K237" s="2"/>
    </row>
    <row r="238" spans="2:11">
      <c r="B238" s="2">
        <v>16.713100000000001</v>
      </c>
      <c r="C238" s="2">
        <v>130.453</v>
      </c>
      <c r="D238" s="2">
        <v>33.563000000000002</v>
      </c>
      <c r="E238" s="2">
        <v>30.536999999999999</v>
      </c>
      <c r="F238" s="2"/>
      <c r="G238" s="2">
        <v>173.453</v>
      </c>
      <c r="H238" s="2">
        <v>97.528999999999996</v>
      </c>
      <c r="I238" s="2">
        <v>120.00700000000001</v>
      </c>
      <c r="J238" s="2"/>
      <c r="K238" s="2"/>
    </row>
    <row r="239" spans="2:11">
      <c r="B239" s="2">
        <v>16.784500000000001</v>
      </c>
      <c r="C239" s="2">
        <v>101</v>
      </c>
      <c r="D239" s="2">
        <v>35.308</v>
      </c>
      <c r="E239" s="2">
        <v>31.827000000000002</v>
      </c>
      <c r="F239" s="2"/>
      <c r="G239" s="2">
        <v>144.667</v>
      </c>
      <c r="H239" s="2">
        <v>85.474999999999994</v>
      </c>
      <c r="I239" s="2">
        <v>123.503</v>
      </c>
      <c r="J239" s="2"/>
      <c r="K239" s="2"/>
    </row>
    <row r="240" spans="2:11">
      <c r="B240" s="2">
        <v>16.855899999999998</v>
      </c>
      <c r="C240" s="2">
        <v>85.8</v>
      </c>
      <c r="D240" s="2">
        <v>38.944000000000003</v>
      </c>
      <c r="E240" s="2">
        <v>31.524000000000001</v>
      </c>
      <c r="F240" s="2"/>
      <c r="G240" s="2">
        <v>123.253</v>
      </c>
      <c r="H240" s="2">
        <v>67.775000000000006</v>
      </c>
      <c r="I240" s="2">
        <v>124.708</v>
      </c>
      <c r="J240" s="2"/>
      <c r="K240" s="2"/>
    </row>
    <row r="241" spans="2:11">
      <c r="B241" s="2">
        <v>16.927399999999999</v>
      </c>
      <c r="C241" s="2">
        <v>80.587000000000003</v>
      </c>
      <c r="D241" s="2">
        <v>36.520000000000003</v>
      </c>
      <c r="E241" s="2">
        <v>40.332000000000001</v>
      </c>
      <c r="F241" s="2"/>
      <c r="G241" s="2">
        <v>133.893</v>
      </c>
      <c r="H241" s="2">
        <v>62.311</v>
      </c>
      <c r="I241" s="2">
        <v>126.682</v>
      </c>
      <c r="J241" s="2"/>
      <c r="K241" s="2"/>
    </row>
    <row r="242" spans="2:11">
      <c r="B242" s="2">
        <v>16.998799999999999</v>
      </c>
      <c r="C242" s="2">
        <v>71.546999999999997</v>
      </c>
      <c r="D242" s="2">
        <v>33.076000000000001</v>
      </c>
      <c r="E242" s="2">
        <v>57.488</v>
      </c>
      <c r="F242" s="2"/>
      <c r="G242" s="2">
        <v>157.93299999999999</v>
      </c>
      <c r="H242" s="2">
        <v>71.441999999999993</v>
      </c>
      <c r="I242" s="2">
        <v>131.02199999999999</v>
      </c>
      <c r="J242" s="2"/>
      <c r="K242" s="2"/>
    </row>
    <row r="243" spans="2:11">
      <c r="B243" s="2">
        <v>17.0702</v>
      </c>
      <c r="C243" s="2">
        <v>81.972999999999999</v>
      </c>
      <c r="D243" s="2">
        <v>35.024999999999999</v>
      </c>
      <c r="E243" s="2">
        <v>68.055000000000007</v>
      </c>
      <c r="F243" s="2"/>
      <c r="G243" s="2">
        <v>160.4</v>
      </c>
      <c r="H243" s="2">
        <v>73.543000000000006</v>
      </c>
      <c r="I243" s="2">
        <v>139.93299999999999</v>
      </c>
      <c r="J243" s="2"/>
      <c r="K243" s="2"/>
    </row>
    <row r="244" spans="2:11">
      <c r="B244" s="2">
        <v>17.1416</v>
      </c>
      <c r="C244" s="2">
        <v>105</v>
      </c>
      <c r="D244" s="2"/>
      <c r="E244" s="2">
        <v>65.677999999999997</v>
      </c>
      <c r="F244" s="2"/>
      <c r="G244" s="2"/>
      <c r="H244" s="2"/>
      <c r="I244" s="2">
        <v>142.292</v>
      </c>
      <c r="J244" s="2"/>
      <c r="K244" s="2"/>
    </row>
    <row r="245" spans="2:11">
      <c r="B245" s="2">
        <f>B244+0.0715</f>
        <v>17.213100000000001</v>
      </c>
      <c r="C245" s="2"/>
      <c r="D245" s="2"/>
      <c r="E245" s="2">
        <v>53.841000000000001</v>
      </c>
      <c r="F245" s="2"/>
      <c r="G245" s="2"/>
      <c r="H245" s="2"/>
      <c r="I245" s="2">
        <v>135.68899999999999</v>
      </c>
      <c r="J245" s="2"/>
      <c r="K245" s="2"/>
    </row>
    <row r="246" spans="2:11">
      <c r="B246" s="2">
        <f t="shared" ref="B246:B247" si="0">B245+0.0715</f>
        <v>17.284600000000001</v>
      </c>
      <c r="C246" s="2"/>
      <c r="D246" s="2"/>
      <c r="E246" s="2">
        <v>45.889000000000003</v>
      </c>
      <c r="F246" s="2"/>
      <c r="G246" s="2"/>
      <c r="H246" s="2"/>
      <c r="I246" s="2">
        <v>119.667</v>
      </c>
      <c r="J246" s="2"/>
      <c r="K246" s="2"/>
    </row>
    <row r="247" spans="2:11">
      <c r="B247" s="2">
        <f t="shared" si="0"/>
        <v>17.356100000000001</v>
      </c>
    </row>
  </sheetData>
  <mergeCells count="1">
    <mergeCell ref="G2:I2"/>
  </mergeCells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F79B-DDA1-3442-A6A7-55181C58190F}">
  <dimension ref="B2:M218"/>
  <sheetViews>
    <sheetView topLeftCell="A207" workbookViewId="0">
      <selection activeCell="I2" sqref="C2:M2"/>
    </sheetView>
  </sheetViews>
  <sheetFormatPr baseColWidth="10" defaultRowHeight="16"/>
  <cols>
    <col min="2" max="7" width="10.83203125" style="37"/>
    <col min="8" max="8" width="5.33203125" style="37" customWidth="1"/>
    <col min="9" max="13" width="10.83203125" style="37"/>
  </cols>
  <sheetData>
    <row r="2" spans="2:13">
      <c r="C2" s="174" t="s">
        <v>175</v>
      </c>
      <c r="D2" s="174"/>
      <c r="E2" s="174"/>
      <c r="F2" s="174"/>
      <c r="G2" s="174"/>
      <c r="H2" s="120"/>
      <c r="I2" s="174" t="s">
        <v>172</v>
      </c>
      <c r="J2" s="174"/>
      <c r="K2" s="174"/>
      <c r="L2" s="174"/>
      <c r="M2" s="174"/>
    </row>
    <row r="3" spans="2:13" ht="46">
      <c r="B3" s="96" t="s">
        <v>174</v>
      </c>
      <c r="C3" s="75" t="s">
        <v>16</v>
      </c>
      <c r="D3" s="75" t="s">
        <v>14</v>
      </c>
      <c r="E3" s="75" t="s">
        <v>15</v>
      </c>
      <c r="F3" s="75" t="s">
        <v>17</v>
      </c>
      <c r="G3" s="75" t="s">
        <v>23</v>
      </c>
      <c r="I3" s="75" t="s">
        <v>16</v>
      </c>
      <c r="J3" s="75" t="s">
        <v>14</v>
      </c>
      <c r="K3" s="75" t="s">
        <v>15</v>
      </c>
      <c r="L3" s="75" t="s">
        <v>17</v>
      </c>
      <c r="M3" s="75" t="s">
        <v>23</v>
      </c>
    </row>
    <row r="4" spans="2:13">
      <c r="B4" s="54">
        <v>0</v>
      </c>
      <c r="C4" s="54">
        <v>255</v>
      </c>
      <c r="D4" s="54">
        <v>39.777999999999999</v>
      </c>
      <c r="E4" s="54">
        <v>39</v>
      </c>
      <c r="F4" s="54">
        <v>4.3330000000000002</v>
      </c>
      <c r="G4" s="54">
        <v>53</v>
      </c>
      <c r="H4" s="54"/>
      <c r="I4" s="54">
        <v>237.11099999999999</v>
      </c>
      <c r="J4" s="54">
        <v>91.888999999999996</v>
      </c>
      <c r="K4" s="54">
        <v>97.667000000000002</v>
      </c>
      <c r="L4" s="54">
        <v>24.667000000000002</v>
      </c>
      <c r="M4" s="54">
        <v>72.444000000000003</v>
      </c>
    </row>
    <row r="5" spans="2:13">
      <c r="B5" s="54">
        <v>0.1042</v>
      </c>
      <c r="C5" s="54">
        <v>255</v>
      </c>
      <c r="D5" s="54">
        <v>43.209000000000003</v>
      </c>
      <c r="E5" s="54">
        <v>50.182000000000002</v>
      </c>
      <c r="F5" s="54">
        <v>15.975</v>
      </c>
      <c r="G5" s="54">
        <v>50.322000000000003</v>
      </c>
      <c r="H5" s="54"/>
      <c r="I5" s="54">
        <v>237.34399999999999</v>
      </c>
      <c r="J5" s="54">
        <v>50.848999999999997</v>
      </c>
      <c r="K5" s="54">
        <v>92.012</v>
      </c>
      <c r="L5" s="54">
        <v>1.8919999999999999</v>
      </c>
      <c r="M5" s="54">
        <v>69.372</v>
      </c>
    </row>
    <row r="6" spans="2:13">
      <c r="B6" s="54">
        <v>0.20830000000000001</v>
      </c>
      <c r="C6" s="54">
        <v>248.62100000000001</v>
      </c>
      <c r="D6" s="54">
        <v>41.792999999999999</v>
      </c>
      <c r="E6" s="54">
        <v>55.040999999999997</v>
      </c>
      <c r="F6" s="54">
        <v>17.257999999999999</v>
      </c>
      <c r="G6" s="54">
        <v>43.622999999999998</v>
      </c>
      <c r="H6" s="54"/>
      <c r="I6" s="54">
        <v>196.55199999999999</v>
      </c>
      <c r="J6" s="54">
        <v>2.8010000000000002</v>
      </c>
      <c r="K6" s="54">
        <v>56.91</v>
      </c>
      <c r="L6" s="54">
        <v>0</v>
      </c>
      <c r="M6" s="54">
        <v>67.706000000000003</v>
      </c>
    </row>
    <row r="7" spans="2:13">
      <c r="B7" s="54">
        <v>0.3125</v>
      </c>
      <c r="C7" s="54">
        <v>209.02799999999999</v>
      </c>
      <c r="D7" s="54">
        <v>59.628999999999998</v>
      </c>
      <c r="E7" s="54">
        <v>75.406999999999996</v>
      </c>
      <c r="F7" s="54">
        <v>5.1269999999999998</v>
      </c>
      <c r="G7" s="54">
        <v>28.823</v>
      </c>
      <c r="H7" s="54"/>
      <c r="I7" s="54">
        <v>144.488</v>
      </c>
      <c r="J7" s="54">
        <v>33.674999999999997</v>
      </c>
      <c r="K7" s="54">
        <v>52.725000000000001</v>
      </c>
      <c r="L7" s="54">
        <v>0</v>
      </c>
      <c r="M7" s="54">
        <v>61.743000000000002</v>
      </c>
    </row>
    <row r="8" spans="2:13">
      <c r="B8" s="54">
        <v>0.41660000000000003</v>
      </c>
      <c r="C8" s="54">
        <v>83.456999999999994</v>
      </c>
      <c r="D8" s="54">
        <v>71.917000000000002</v>
      </c>
      <c r="E8" s="54">
        <v>146.78299999999999</v>
      </c>
      <c r="F8" s="54">
        <v>0.46899999999999997</v>
      </c>
      <c r="G8" s="54">
        <v>15.321999999999999</v>
      </c>
      <c r="H8" s="54"/>
      <c r="I8" s="54">
        <v>101.88800000000001</v>
      </c>
      <c r="J8" s="54">
        <v>93.51</v>
      </c>
      <c r="K8" s="54">
        <v>58.533999999999999</v>
      </c>
      <c r="L8" s="54">
        <v>0</v>
      </c>
      <c r="M8" s="54">
        <v>69.718999999999994</v>
      </c>
    </row>
    <row r="9" spans="2:13">
      <c r="B9" s="54">
        <v>0.52080000000000004</v>
      </c>
      <c r="C9" s="54">
        <v>70.263999999999996</v>
      </c>
      <c r="D9" s="54">
        <v>50.636000000000003</v>
      </c>
      <c r="E9" s="54">
        <v>249.85300000000001</v>
      </c>
      <c r="F9" s="54">
        <v>1.7050000000000001</v>
      </c>
      <c r="G9" s="54">
        <v>37.203000000000003</v>
      </c>
      <c r="H9" s="54"/>
      <c r="I9" s="54">
        <v>137.13800000000001</v>
      </c>
      <c r="J9" s="54">
        <v>98.465000000000003</v>
      </c>
      <c r="K9" s="54">
        <v>70.12</v>
      </c>
      <c r="L9" s="54">
        <v>0.996</v>
      </c>
      <c r="M9" s="54">
        <v>103.91800000000001</v>
      </c>
    </row>
    <row r="10" spans="2:13">
      <c r="B10" s="54">
        <v>0.62490000000000001</v>
      </c>
      <c r="C10" s="54">
        <v>57.707000000000001</v>
      </c>
      <c r="D10" s="54">
        <v>48.899000000000001</v>
      </c>
      <c r="E10" s="54">
        <v>248.63900000000001</v>
      </c>
      <c r="F10" s="54">
        <v>6.024</v>
      </c>
      <c r="G10" s="54">
        <v>58.633000000000003</v>
      </c>
      <c r="H10" s="54"/>
      <c r="I10" s="54">
        <v>125.94199999999999</v>
      </c>
      <c r="J10" s="54">
        <v>90.486000000000004</v>
      </c>
      <c r="K10" s="54">
        <v>126.846</v>
      </c>
      <c r="L10" s="54">
        <v>18.321999999999999</v>
      </c>
      <c r="M10" s="54">
        <v>139.72800000000001</v>
      </c>
    </row>
    <row r="11" spans="2:13">
      <c r="B11" s="54">
        <v>0.72909999999999997</v>
      </c>
      <c r="C11" s="54">
        <v>38.777999999999999</v>
      </c>
      <c r="D11" s="54">
        <v>69.277000000000001</v>
      </c>
      <c r="E11" s="54">
        <v>249.99100000000001</v>
      </c>
      <c r="F11" s="54">
        <v>12.834</v>
      </c>
      <c r="G11" s="54">
        <v>67.641999999999996</v>
      </c>
      <c r="H11" s="54"/>
      <c r="I11" s="54">
        <v>80.418999999999997</v>
      </c>
      <c r="J11" s="54">
        <v>86.364999999999995</v>
      </c>
      <c r="K11" s="54">
        <v>147.102</v>
      </c>
      <c r="L11" s="54">
        <v>57.994999999999997</v>
      </c>
      <c r="M11" s="54">
        <v>124.404</v>
      </c>
    </row>
    <row r="12" spans="2:13">
      <c r="B12" s="54">
        <v>0.83330000000000004</v>
      </c>
      <c r="C12" s="54">
        <v>26.265999999999998</v>
      </c>
      <c r="D12" s="54">
        <v>60.686999999999998</v>
      </c>
      <c r="E12" s="54">
        <v>238.345</v>
      </c>
      <c r="F12" s="54">
        <v>19.067</v>
      </c>
      <c r="G12" s="54">
        <v>63.04</v>
      </c>
      <c r="H12" s="54"/>
      <c r="I12" s="54">
        <v>95.248000000000005</v>
      </c>
      <c r="J12" s="54">
        <v>69.126000000000005</v>
      </c>
      <c r="K12" s="54">
        <v>108.73699999999999</v>
      </c>
      <c r="L12" s="54">
        <v>65.438000000000002</v>
      </c>
      <c r="M12" s="54">
        <v>64.087000000000003</v>
      </c>
    </row>
    <row r="13" spans="2:13">
      <c r="B13" s="54">
        <v>0.93740000000000001</v>
      </c>
      <c r="C13" s="54">
        <v>27.032</v>
      </c>
      <c r="D13" s="54">
        <v>48.834000000000003</v>
      </c>
      <c r="E13" s="54">
        <v>255</v>
      </c>
      <c r="F13" s="54">
        <v>23.606999999999999</v>
      </c>
      <c r="G13" s="54">
        <v>51.73</v>
      </c>
      <c r="H13" s="54"/>
      <c r="I13" s="54">
        <v>171.017</v>
      </c>
      <c r="J13" s="54">
        <v>42.38</v>
      </c>
      <c r="K13" s="54">
        <v>75.78</v>
      </c>
      <c r="L13" s="54">
        <v>26.853999999999999</v>
      </c>
      <c r="M13" s="54">
        <v>21.138000000000002</v>
      </c>
    </row>
    <row r="14" spans="2:13">
      <c r="B14" s="54">
        <v>1.0416000000000001</v>
      </c>
      <c r="C14" s="54">
        <v>35.423999999999999</v>
      </c>
      <c r="D14" s="54">
        <v>41.073999999999998</v>
      </c>
      <c r="E14" s="54">
        <v>202.59299999999999</v>
      </c>
      <c r="F14" s="54">
        <v>21.837</v>
      </c>
      <c r="G14" s="54">
        <v>32.881</v>
      </c>
      <c r="H14" s="54"/>
      <c r="I14" s="54">
        <v>150.16399999999999</v>
      </c>
      <c r="J14" s="54">
        <v>14.353</v>
      </c>
      <c r="K14" s="54">
        <v>118.858</v>
      </c>
      <c r="L14" s="54">
        <v>39.057000000000002</v>
      </c>
      <c r="M14" s="54">
        <v>6.65</v>
      </c>
    </row>
    <row r="15" spans="2:13">
      <c r="B15" s="54">
        <v>1.1456999999999999</v>
      </c>
      <c r="C15" s="54">
        <v>44.790999999999997</v>
      </c>
      <c r="D15" s="54">
        <v>44.006</v>
      </c>
      <c r="E15" s="54">
        <v>150.25899999999999</v>
      </c>
      <c r="F15" s="54">
        <v>27.916</v>
      </c>
      <c r="G15" s="54">
        <v>26.170999999999999</v>
      </c>
      <c r="H15" s="54"/>
      <c r="I15" s="54">
        <v>96.558999999999997</v>
      </c>
      <c r="J15" s="54">
        <v>5.3849999999999998</v>
      </c>
      <c r="K15" s="54">
        <v>131.61699999999999</v>
      </c>
      <c r="L15" s="54">
        <v>97.896000000000001</v>
      </c>
      <c r="M15" s="54">
        <v>28.754000000000001</v>
      </c>
    </row>
    <row r="16" spans="2:13">
      <c r="B16" s="54">
        <v>1.2499</v>
      </c>
      <c r="C16" s="54">
        <v>67.346999999999994</v>
      </c>
      <c r="D16" s="54">
        <v>53.536999999999999</v>
      </c>
      <c r="E16" s="54">
        <v>159.02600000000001</v>
      </c>
      <c r="F16" s="54">
        <v>46.158999999999999</v>
      </c>
      <c r="G16" s="54">
        <v>22.129000000000001</v>
      </c>
      <c r="H16" s="54"/>
      <c r="I16" s="54">
        <v>94.27</v>
      </c>
      <c r="J16" s="54">
        <v>30.724</v>
      </c>
      <c r="K16" s="54">
        <v>145.16800000000001</v>
      </c>
      <c r="L16" s="54">
        <v>110.063</v>
      </c>
      <c r="M16" s="54">
        <v>30.367000000000001</v>
      </c>
    </row>
    <row r="17" spans="2:13">
      <c r="B17" s="54">
        <v>1.3540000000000001</v>
      </c>
      <c r="C17" s="54">
        <v>85.152000000000001</v>
      </c>
      <c r="D17" s="54">
        <v>54.404000000000003</v>
      </c>
      <c r="E17" s="54">
        <v>189.82499999999999</v>
      </c>
      <c r="F17" s="54">
        <v>60.482999999999997</v>
      </c>
      <c r="G17" s="54">
        <v>15.167999999999999</v>
      </c>
      <c r="H17" s="54"/>
      <c r="I17" s="54">
        <v>91.387</v>
      </c>
      <c r="J17" s="54">
        <v>49.706000000000003</v>
      </c>
      <c r="K17" s="54">
        <v>205.649</v>
      </c>
      <c r="L17" s="54">
        <v>126.23099999999999</v>
      </c>
      <c r="M17" s="54">
        <v>49.115000000000002</v>
      </c>
    </row>
    <row r="18" spans="2:13">
      <c r="B18" s="54">
        <v>1.4581999999999999</v>
      </c>
      <c r="C18" s="54">
        <v>86.031999999999996</v>
      </c>
      <c r="D18" s="54">
        <v>39.597000000000001</v>
      </c>
      <c r="E18" s="54">
        <v>189.96299999999999</v>
      </c>
      <c r="F18" s="54">
        <v>73.356999999999999</v>
      </c>
      <c r="G18" s="54">
        <v>12.605</v>
      </c>
      <c r="H18" s="54"/>
      <c r="I18" s="54">
        <v>63.735999999999997</v>
      </c>
      <c r="J18" s="54">
        <v>62.768999999999998</v>
      </c>
      <c r="K18" s="54">
        <v>231.36799999999999</v>
      </c>
      <c r="L18" s="54">
        <v>167.06800000000001</v>
      </c>
      <c r="M18" s="54">
        <v>47.148000000000003</v>
      </c>
    </row>
    <row r="19" spans="2:13">
      <c r="B19" s="54">
        <v>1.5623</v>
      </c>
      <c r="C19" s="54">
        <v>93.311999999999998</v>
      </c>
      <c r="D19" s="54">
        <v>19.776</v>
      </c>
      <c r="E19" s="54">
        <v>214.256</v>
      </c>
      <c r="F19" s="54">
        <v>77.816999999999993</v>
      </c>
      <c r="G19" s="54">
        <v>16.245000000000001</v>
      </c>
      <c r="H19" s="54"/>
      <c r="I19" s="54">
        <v>86.775000000000006</v>
      </c>
      <c r="J19" s="54">
        <v>88.85</v>
      </c>
      <c r="K19" s="54">
        <v>191.03</v>
      </c>
      <c r="L19" s="54">
        <v>214.86699999999999</v>
      </c>
      <c r="M19" s="54">
        <v>39.235999999999997</v>
      </c>
    </row>
    <row r="20" spans="2:13">
      <c r="B20" s="54">
        <v>1.6665000000000001</v>
      </c>
      <c r="C20" s="54">
        <v>116.173</v>
      </c>
      <c r="D20" s="54">
        <v>20.78</v>
      </c>
      <c r="E20" s="54">
        <v>245.75899999999999</v>
      </c>
      <c r="F20" s="54">
        <v>63.302999999999997</v>
      </c>
      <c r="G20" s="54">
        <v>19.399999999999999</v>
      </c>
      <c r="H20" s="54"/>
      <c r="I20" s="54">
        <v>134.345</v>
      </c>
      <c r="J20" s="54">
        <v>38.712000000000003</v>
      </c>
      <c r="K20" s="54">
        <v>175.91900000000001</v>
      </c>
      <c r="L20" s="54">
        <v>236.64599999999999</v>
      </c>
      <c r="M20" s="54">
        <v>23.832999999999998</v>
      </c>
    </row>
    <row r="21" spans="2:13">
      <c r="B21" s="54">
        <v>1.7706999999999999</v>
      </c>
      <c r="C21" s="54">
        <v>122.121</v>
      </c>
      <c r="D21" s="54">
        <v>14.577999999999999</v>
      </c>
      <c r="E21" s="54">
        <v>246.61199999999999</v>
      </c>
      <c r="F21" s="54">
        <v>62.656999999999996</v>
      </c>
      <c r="G21" s="54">
        <v>7.2140000000000004</v>
      </c>
      <c r="H21" s="54"/>
      <c r="I21" s="54">
        <v>128.69800000000001</v>
      </c>
      <c r="J21" s="54">
        <v>49.563000000000002</v>
      </c>
      <c r="K21" s="54">
        <v>184.94200000000001</v>
      </c>
      <c r="L21" s="54">
        <v>211.09899999999999</v>
      </c>
      <c r="M21" s="54">
        <v>11.999000000000001</v>
      </c>
    </row>
    <row r="22" spans="2:13">
      <c r="B22" s="54">
        <v>1.8748</v>
      </c>
      <c r="C22" s="54">
        <v>130.24199999999999</v>
      </c>
      <c r="D22" s="54">
        <v>7.4960000000000004</v>
      </c>
      <c r="E22" s="54">
        <v>246.785</v>
      </c>
      <c r="F22" s="54">
        <v>47.295000000000002</v>
      </c>
      <c r="G22" s="54">
        <v>2.8730000000000002</v>
      </c>
      <c r="H22" s="54"/>
      <c r="I22" s="54">
        <v>106.012</v>
      </c>
      <c r="J22" s="54">
        <v>73.316999999999993</v>
      </c>
      <c r="K22" s="54">
        <v>122.13200000000001</v>
      </c>
      <c r="L22" s="54">
        <v>133.00299999999999</v>
      </c>
      <c r="M22" s="54">
        <v>24.463000000000001</v>
      </c>
    </row>
    <row r="23" spans="2:13">
      <c r="B23" s="54">
        <v>1.9790000000000001</v>
      </c>
      <c r="C23" s="54">
        <v>185.892</v>
      </c>
      <c r="D23" s="54">
        <v>12.116</v>
      </c>
      <c r="E23" s="54">
        <v>187.78</v>
      </c>
      <c r="F23" s="54">
        <v>30.977</v>
      </c>
      <c r="G23" s="54">
        <v>19.419</v>
      </c>
      <c r="H23" s="54"/>
      <c r="I23" s="54">
        <v>122.985</v>
      </c>
      <c r="J23" s="54">
        <v>96.242999999999995</v>
      </c>
      <c r="K23" s="54">
        <v>54.744</v>
      </c>
      <c r="L23" s="54">
        <v>61.905000000000001</v>
      </c>
      <c r="M23" s="54">
        <v>31.742000000000001</v>
      </c>
    </row>
    <row r="24" spans="2:13">
      <c r="B24" s="54">
        <v>2.0831</v>
      </c>
      <c r="C24" s="54">
        <v>236.92099999999999</v>
      </c>
      <c r="D24" s="54">
        <v>21.678999999999998</v>
      </c>
      <c r="E24" s="54">
        <v>156.76599999999999</v>
      </c>
      <c r="F24" s="54">
        <v>20.786999999999999</v>
      </c>
      <c r="G24" s="54">
        <v>21.228000000000002</v>
      </c>
      <c r="H24" s="54"/>
      <c r="I24" s="54">
        <v>160.35900000000001</v>
      </c>
      <c r="J24" s="54">
        <v>93.600999999999999</v>
      </c>
      <c r="K24" s="54">
        <v>34.735999999999997</v>
      </c>
      <c r="L24" s="54">
        <v>15.068</v>
      </c>
      <c r="M24" s="54">
        <v>40.18</v>
      </c>
    </row>
    <row r="25" spans="2:13">
      <c r="B25" s="54">
        <v>2.1873</v>
      </c>
      <c r="C25" s="54">
        <v>254.386</v>
      </c>
      <c r="D25" s="54">
        <v>16.568999999999999</v>
      </c>
      <c r="E25" s="54">
        <v>152.744</v>
      </c>
      <c r="F25" s="54">
        <v>15.243</v>
      </c>
      <c r="G25" s="54">
        <v>12.833</v>
      </c>
      <c r="H25" s="54"/>
      <c r="I25" s="54">
        <v>209.79900000000001</v>
      </c>
      <c r="J25" s="54">
        <v>72.540000000000006</v>
      </c>
      <c r="K25" s="54">
        <v>33.966999999999999</v>
      </c>
      <c r="L25" s="54">
        <v>4.4000000000000004</v>
      </c>
      <c r="M25" s="54">
        <v>38.917000000000002</v>
      </c>
    </row>
    <row r="26" spans="2:13">
      <c r="B26" s="54">
        <v>2.2913999999999999</v>
      </c>
      <c r="C26" s="54">
        <v>194.03200000000001</v>
      </c>
      <c r="D26" s="54">
        <v>9.2089999999999996</v>
      </c>
      <c r="E26" s="54">
        <v>221.19800000000001</v>
      </c>
      <c r="F26" s="54">
        <v>15.226000000000001</v>
      </c>
      <c r="G26" s="54">
        <v>11.407999999999999</v>
      </c>
      <c r="H26" s="54"/>
      <c r="I26" s="54">
        <v>205.38399999999999</v>
      </c>
      <c r="J26" s="54">
        <v>93.328000000000003</v>
      </c>
      <c r="K26" s="54">
        <v>45.122999999999998</v>
      </c>
      <c r="L26" s="54">
        <v>9.6370000000000005</v>
      </c>
      <c r="M26" s="54">
        <v>39.945</v>
      </c>
    </row>
    <row r="27" spans="2:13">
      <c r="B27" s="54">
        <v>2.3956</v>
      </c>
      <c r="C27" s="54">
        <v>126.411</v>
      </c>
      <c r="D27" s="54">
        <v>9.0310000000000006</v>
      </c>
      <c r="E27" s="54">
        <v>255</v>
      </c>
      <c r="F27" s="54">
        <v>19.774000000000001</v>
      </c>
      <c r="G27" s="54">
        <v>6.742</v>
      </c>
      <c r="H27" s="54"/>
      <c r="I27" s="54">
        <v>115.045</v>
      </c>
      <c r="J27" s="54">
        <v>96.760999999999996</v>
      </c>
      <c r="K27" s="54">
        <v>95.227000000000004</v>
      </c>
      <c r="L27" s="54">
        <v>28.829000000000001</v>
      </c>
      <c r="M27" s="54">
        <v>35.521999999999998</v>
      </c>
    </row>
    <row r="28" spans="2:13">
      <c r="B28" s="54">
        <v>2.4998</v>
      </c>
      <c r="C28" s="54">
        <v>99.799000000000007</v>
      </c>
      <c r="D28" s="54">
        <v>11.394</v>
      </c>
      <c r="E28" s="54">
        <v>255</v>
      </c>
      <c r="F28" s="54">
        <v>19.638000000000002</v>
      </c>
      <c r="G28" s="54">
        <v>0</v>
      </c>
      <c r="H28" s="54"/>
      <c r="I28" s="54">
        <v>54.533000000000001</v>
      </c>
      <c r="J28" s="54">
        <v>53.862000000000002</v>
      </c>
      <c r="K28" s="54">
        <v>126.218</v>
      </c>
      <c r="L28" s="54">
        <v>49.543999999999997</v>
      </c>
      <c r="M28" s="54">
        <v>28.516999999999999</v>
      </c>
    </row>
    <row r="29" spans="2:13">
      <c r="B29" s="54">
        <v>2.6038999999999999</v>
      </c>
      <c r="C29" s="54">
        <v>69.247</v>
      </c>
      <c r="D29" s="54">
        <v>8.6319999999999997</v>
      </c>
      <c r="E29" s="54">
        <v>255</v>
      </c>
      <c r="F29" s="54">
        <v>12.766</v>
      </c>
      <c r="G29" s="54">
        <v>0</v>
      </c>
      <c r="H29" s="54"/>
      <c r="I29" s="54">
        <v>72.927999999999997</v>
      </c>
      <c r="J29" s="54">
        <v>14.231999999999999</v>
      </c>
      <c r="K29" s="54">
        <v>92.338999999999999</v>
      </c>
      <c r="L29" s="54">
        <v>30.827999999999999</v>
      </c>
      <c r="M29" s="54">
        <v>43.587000000000003</v>
      </c>
    </row>
    <row r="30" spans="2:13">
      <c r="B30" s="54">
        <v>2.7081</v>
      </c>
      <c r="C30" s="54">
        <v>41.206000000000003</v>
      </c>
      <c r="D30" s="54">
        <v>6.0910000000000002</v>
      </c>
      <c r="E30" s="54">
        <v>255</v>
      </c>
      <c r="F30" s="54">
        <v>15.846</v>
      </c>
      <c r="G30" s="54">
        <v>5.5890000000000004</v>
      </c>
      <c r="H30" s="54"/>
      <c r="I30" s="54">
        <v>46.313000000000002</v>
      </c>
      <c r="J30" s="54">
        <v>4.5419999999999998</v>
      </c>
      <c r="K30" s="54">
        <v>57.947000000000003</v>
      </c>
      <c r="L30" s="54">
        <v>13.898999999999999</v>
      </c>
      <c r="M30" s="54">
        <v>44.399000000000001</v>
      </c>
    </row>
    <row r="31" spans="2:13">
      <c r="B31" s="54">
        <v>2.8121999999999998</v>
      </c>
      <c r="C31" s="54">
        <v>24.28</v>
      </c>
      <c r="D31" s="54">
        <v>11.728999999999999</v>
      </c>
      <c r="E31" s="54">
        <v>237.54499999999999</v>
      </c>
      <c r="F31" s="54">
        <v>28.033000000000001</v>
      </c>
      <c r="G31" s="54">
        <v>15.667</v>
      </c>
      <c r="H31" s="54"/>
      <c r="I31" s="54">
        <v>15.234999999999999</v>
      </c>
      <c r="J31" s="54">
        <v>28.126999999999999</v>
      </c>
      <c r="K31" s="54">
        <v>88.518000000000001</v>
      </c>
      <c r="L31" s="54">
        <v>14.677</v>
      </c>
      <c r="M31" s="54">
        <v>37.615000000000002</v>
      </c>
    </row>
    <row r="32" spans="2:13">
      <c r="B32" s="54">
        <v>2.9163999999999999</v>
      </c>
      <c r="C32" s="54">
        <v>25.651</v>
      </c>
      <c r="D32" s="54">
        <v>17.675999999999998</v>
      </c>
      <c r="E32" s="54">
        <v>170.88399999999999</v>
      </c>
      <c r="F32" s="54">
        <v>17.905999999999999</v>
      </c>
      <c r="G32" s="54">
        <v>21.431999999999999</v>
      </c>
      <c r="H32" s="54"/>
      <c r="I32" s="54">
        <v>56.95</v>
      </c>
      <c r="J32" s="54">
        <v>42.031999999999996</v>
      </c>
      <c r="K32" s="54">
        <v>101.655</v>
      </c>
      <c r="L32" s="54">
        <v>46.179000000000002</v>
      </c>
      <c r="M32" s="54">
        <v>78.111000000000004</v>
      </c>
    </row>
    <row r="33" spans="2:13">
      <c r="B33" s="54">
        <v>3.0205000000000002</v>
      </c>
      <c r="C33" s="54">
        <v>22.696000000000002</v>
      </c>
      <c r="D33" s="54">
        <v>13.086</v>
      </c>
      <c r="E33" s="54">
        <v>149.226</v>
      </c>
      <c r="F33" s="54">
        <v>2.0339999999999998</v>
      </c>
      <c r="G33" s="54">
        <v>30.869</v>
      </c>
      <c r="H33" s="54"/>
      <c r="I33" s="54">
        <v>89.61</v>
      </c>
      <c r="J33" s="54">
        <v>16.63</v>
      </c>
      <c r="K33" s="54">
        <v>124.128</v>
      </c>
      <c r="L33" s="54">
        <v>119.545</v>
      </c>
      <c r="M33" s="54">
        <v>133.58699999999999</v>
      </c>
    </row>
    <row r="34" spans="2:13">
      <c r="B34" s="54">
        <v>3.1246999999999998</v>
      </c>
      <c r="C34" s="54">
        <v>13.39</v>
      </c>
      <c r="D34" s="54">
        <v>11.839</v>
      </c>
      <c r="E34" s="54">
        <v>187.52099999999999</v>
      </c>
      <c r="F34" s="54">
        <v>1.6120000000000001</v>
      </c>
      <c r="G34" s="54">
        <v>26.027000000000001</v>
      </c>
      <c r="H34" s="54"/>
      <c r="I34" s="54">
        <v>74.325000000000003</v>
      </c>
      <c r="J34" s="54">
        <v>39.229999999999997</v>
      </c>
      <c r="K34" s="54">
        <v>108.465</v>
      </c>
      <c r="L34" s="54">
        <v>118.33199999999999</v>
      </c>
      <c r="M34" s="54">
        <v>101.03400000000001</v>
      </c>
    </row>
    <row r="35" spans="2:13">
      <c r="B35" s="54">
        <v>3.2288999999999999</v>
      </c>
      <c r="C35" s="54">
        <v>10.096</v>
      </c>
      <c r="D35" s="54">
        <v>26.47</v>
      </c>
      <c r="E35" s="54">
        <v>203.881</v>
      </c>
      <c r="F35" s="54">
        <v>8.4540000000000006</v>
      </c>
      <c r="G35" s="54">
        <v>14.509</v>
      </c>
      <c r="H35" s="54"/>
      <c r="I35" s="54">
        <v>25.652999999999999</v>
      </c>
      <c r="J35" s="54">
        <v>79.575000000000003</v>
      </c>
      <c r="K35" s="54">
        <v>107.265</v>
      </c>
      <c r="L35" s="54">
        <v>110.151</v>
      </c>
      <c r="M35" s="54">
        <v>116.512</v>
      </c>
    </row>
    <row r="36" spans="2:13">
      <c r="B36" s="54">
        <v>3.3330000000000002</v>
      </c>
      <c r="C36" s="54">
        <v>2.9710000000000001</v>
      </c>
      <c r="D36" s="54">
        <v>33.889000000000003</v>
      </c>
      <c r="E36" s="54">
        <v>243.875</v>
      </c>
      <c r="F36" s="54">
        <v>22.172999999999998</v>
      </c>
      <c r="G36" s="54">
        <v>10.016</v>
      </c>
      <c r="H36" s="54"/>
      <c r="I36" s="54">
        <v>10.766999999999999</v>
      </c>
      <c r="J36" s="54">
        <v>108.268</v>
      </c>
      <c r="K36" s="54">
        <v>148.328</v>
      </c>
      <c r="L36" s="54">
        <v>45.796999999999997</v>
      </c>
      <c r="M36" s="54">
        <v>107.639</v>
      </c>
    </row>
    <row r="37" spans="2:13">
      <c r="B37" s="54">
        <v>3.4371999999999998</v>
      </c>
      <c r="C37" s="54">
        <v>4.9039999999999999</v>
      </c>
      <c r="D37" s="54">
        <v>34.656999999999996</v>
      </c>
      <c r="E37" s="54">
        <v>255</v>
      </c>
      <c r="F37" s="54">
        <v>30.434999999999999</v>
      </c>
      <c r="G37" s="54">
        <v>7.5970000000000004</v>
      </c>
      <c r="H37" s="54"/>
      <c r="I37" s="54">
        <v>29.07</v>
      </c>
      <c r="J37" s="54">
        <v>118.142</v>
      </c>
      <c r="K37" s="54">
        <v>181.333</v>
      </c>
      <c r="L37" s="54">
        <v>12.673999999999999</v>
      </c>
      <c r="M37" s="54">
        <v>53.957000000000001</v>
      </c>
    </row>
    <row r="38" spans="2:13">
      <c r="B38" s="54">
        <v>3.5413000000000001</v>
      </c>
      <c r="C38" s="54">
        <v>7.4180000000000001</v>
      </c>
      <c r="D38" s="54">
        <v>25.757999999999999</v>
      </c>
      <c r="E38" s="54">
        <v>242.48400000000001</v>
      </c>
      <c r="F38" s="54">
        <v>21.664000000000001</v>
      </c>
      <c r="G38" s="54">
        <v>14.675000000000001</v>
      </c>
      <c r="H38" s="54"/>
      <c r="I38" s="54">
        <v>49.72</v>
      </c>
      <c r="J38" s="54">
        <v>115.877</v>
      </c>
      <c r="K38" s="54">
        <v>171.93700000000001</v>
      </c>
      <c r="L38" s="54">
        <v>28.23</v>
      </c>
      <c r="M38" s="54">
        <v>42.011000000000003</v>
      </c>
    </row>
    <row r="39" spans="2:13">
      <c r="B39" s="54">
        <v>3.6455000000000002</v>
      </c>
      <c r="C39" s="54">
        <v>11.627000000000001</v>
      </c>
      <c r="D39" s="54">
        <v>18.492999999999999</v>
      </c>
      <c r="E39" s="54">
        <v>178.827</v>
      </c>
      <c r="F39" s="54">
        <v>17.768000000000001</v>
      </c>
      <c r="G39" s="54">
        <v>30.741</v>
      </c>
      <c r="H39" s="54"/>
      <c r="I39" s="54">
        <v>47.335999999999999</v>
      </c>
      <c r="J39" s="54">
        <v>179.76599999999999</v>
      </c>
      <c r="K39" s="54">
        <v>192.57400000000001</v>
      </c>
      <c r="L39" s="54">
        <v>28.059000000000001</v>
      </c>
      <c r="M39" s="54">
        <v>92.17</v>
      </c>
    </row>
    <row r="40" spans="2:13">
      <c r="B40" s="54">
        <v>3.7496</v>
      </c>
      <c r="C40" s="54">
        <v>12.975</v>
      </c>
      <c r="D40" s="54">
        <v>31.021999999999998</v>
      </c>
      <c r="E40" s="54">
        <v>116.697</v>
      </c>
      <c r="F40" s="54">
        <v>24.71</v>
      </c>
      <c r="G40" s="54">
        <v>45.521999999999998</v>
      </c>
      <c r="H40" s="54"/>
      <c r="I40" s="54">
        <v>46.192999999999998</v>
      </c>
      <c r="J40" s="54">
        <v>244.298</v>
      </c>
      <c r="K40" s="54">
        <v>213.036</v>
      </c>
      <c r="L40" s="54">
        <v>26.49</v>
      </c>
      <c r="M40" s="54">
        <v>183.619</v>
      </c>
    </row>
    <row r="41" spans="2:13">
      <c r="B41" s="54">
        <v>3.8538000000000001</v>
      </c>
      <c r="C41" s="54">
        <v>9.2629999999999999</v>
      </c>
      <c r="D41" s="54">
        <v>39.219000000000001</v>
      </c>
      <c r="E41" s="54">
        <v>90.378</v>
      </c>
      <c r="F41" s="54">
        <v>33.215000000000003</v>
      </c>
      <c r="G41" s="54">
        <v>55.401000000000003</v>
      </c>
      <c r="H41" s="54"/>
      <c r="I41" s="54">
        <v>36.494</v>
      </c>
      <c r="J41" s="54">
        <v>251.941</v>
      </c>
      <c r="K41" s="54">
        <v>167.14099999999999</v>
      </c>
      <c r="L41" s="54">
        <v>56.140999999999998</v>
      </c>
      <c r="M41" s="54">
        <v>185.965</v>
      </c>
    </row>
    <row r="42" spans="2:13">
      <c r="B42" s="54">
        <v>3.9580000000000002</v>
      </c>
      <c r="C42" s="54">
        <v>7.6509999999999998</v>
      </c>
      <c r="D42" s="54">
        <v>33.212000000000003</v>
      </c>
      <c r="E42" s="54">
        <v>88.369</v>
      </c>
      <c r="F42" s="54">
        <v>35.015000000000001</v>
      </c>
      <c r="G42" s="54">
        <v>52.174999999999997</v>
      </c>
      <c r="H42" s="54"/>
      <c r="I42" s="54">
        <v>33.084000000000003</v>
      </c>
      <c r="J42" s="54">
        <v>167.732</v>
      </c>
      <c r="K42" s="54">
        <v>74.614999999999995</v>
      </c>
      <c r="L42" s="54">
        <v>87.611000000000004</v>
      </c>
      <c r="M42" s="54">
        <v>127.38200000000001</v>
      </c>
    </row>
    <row r="43" spans="2:13">
      <c r="B43" s="54">
        <v>4.0621</v>
      </c>
      <c r="C43" s="54">
        <v>7.4139999999999997</v>
      </c>
      <c r="D43" s="54">
        <v>21.978000000000002</v>
      </c>
      <c r="E43" s="54">
        <v>75.652000000000001</v>
      </c>
      <c r="F43" s="54">
        <v>33.450000000000003</v>
      </c>
      <c r="G43" s="54">
        <v>45.424999999999997</v>
      </c>
      <c r="H43" s="54"/>
      <c r="I43" s="54">
        <v>38.642000000000003</v>
      </c>
      <c r="J43" s="54">
        <v>95.873000000000005</v>
      </c>
      <c r="K43" s="54">
        <v>43.902000000000001</v>
      </c>
      <c r="L43" s="54">
        <v>62.536000000000001</v>
      </c>
      <c r="M43" s="54">
        <v>133.96899999999999</v>
      </c>
    </row>
    <row r="44" spans="2:13">
      <c r="B44" s="54">
        <v>4.1662999999999997</v>
      </c>
      <c r="C44" s="54">
        <v>5.9770000000000003</v>
      </c>
      <c r="D44" s="54">
        <v>11.61</v>
      </c>
      <c r="E44" s="54">
        <v>58.98</v>
      </c>
      <c r="F44" s="54">
        <v>38.366</v>
      </c>
      <c r="G44" s="54">
        <v>48.487000000000002</v>
      </c>
      <c r="H44" s="54"/>
      <c r="I44" s="54">
        <v>40.476999999999997</v>
      </c>
      <c r="J44" s="54">
        <v>108.252</v>
      </c>
      <c r="K44" s="54">
        <v>36.430999999999997</v>
      </c>
      <c r="L44" s="54">
        <v>6.484</v>
      </c>
      <c r="M44" s="54">
        <v>130.99700000000001</v>
      </c>
    </row>
    <row r="45" spans="2:13">
      <c r="B45" s="54">
        <v>4.2704000000000004</v>
      </c>
      <c r="C45" s="54">
        <v>8.07</v>
      </c>
      <c r="D45" s="54">
        <v>6.6459999999999999</v>
      </c>
      <c r="E45" s="54">
        <v>50.825000000000003</v>
      </c>
      <c r="F45" s="54">
        <v>31.321000000000002</v>
      </c>
      <c r="G45" s="54">
        <v>36.417999999999999</v>
      </c>
      <c r="H45" s="54"/>
      <c r="I45" s="54">
        <v>34.393999999999998</v>
      </c>
      <c r="J45" s="54">
        <v>86.290999999999997</v>
      </c>
      <c r="K45" s="54">
        <v>69.528000000000006</v>
      </c>
      <c r="L45" s="54">
        <v>2.1999999999999999E-2</v>
      </c>
      <c r="M45" s="54">
        <v>128.994</v>
      </c>
    </row>
    <row r="46" spans="2:13">
      <c r="B46" s="54">
        <v>4.3746</v>
      </c>
      <c r="C46" s="54">
        <v>8.7260000000000009</v>
      </c>
      <c r="D46" s="54">
        <v>18.492999999999999</v>
      </c>
      <c r="E46" s="54">
        <v>39.072000000000003</v>
      </c>
      <c r="F46" s="54">
        <v>10.119</v>
      </c>
      <c r="G46" s="54">
        <v>16</v>
      </c>
      <c r="H46" s="54"/>
      <c r="I46" s="54">
        <v>23.933</v>
      </c>
      <c r="J46" s="54">
        <v>14.709</v>
      </c>
      <c r="K46" s="54">
        <v>146.62799999999999</v>
      </c>
      <c r="L46" s="54">
        <v>0.78800000000000003</v>
      </c>
      <c r="M46" s="54">
        <v>134.667</v>
      </c>
    </row>
    <row r="47" spans="2:13">
      <c r="B47" s="54">
        <v>4.4786999999999999</v>
      </c>
      <c r="C47" s="54">
        <v>3.8029999999999999</v>
      </c>
      <c r="D47" s="54">
        <v>23.806999999999999</v>
      </c>
      <c r="E47" s="54">
        <v>37.792000000000002</v>
      </c>
      <c r="F47" s="54">
        <v>23.212</v>
      </c>
      <c r="G47" s="54">
        <v>12.176</v>
      </c>
      <c r="H47" s="54"/>
      <c r="I47" s="54">
        <v>7.101</v>
      </c>
      <c r="J47" s="54">
        <v>29.25</v>
      </c>
      <c r="K47" s="54">
        <v>117.76900000000001</v>
      </c>
      <c r="L47" s="54">
        <v>5.5330000000000004</v>
      </c>
      <c r="M47" s="54">
        <v>104.236</v>
      </c>
    </row>
    <row r="48" spans="2:13">
      <c r="B48" s="54">
        <v>4.5829000000000004</v>
      </c>
      <c r="C48" s="54">
        <v>6.24</v>
      </c>
      <c r="D48" s="54">
        <v>15.143000000000001</v>
      </c>
      <c r="E48" s="54">
        <v>54.518999999999998</v>
      </c>
      <c r="F48" s="54">
        <v>27.905000000000001</v>
      </c>
      <c r="G48" s="54">
        <v>14.45</v>
      </c>
      <c r="H48" s="54"/>
      <c r="I48" s="54">
        <v>0</v>
      </c>
      <c r="J48" s="54">
        <v>54.978999999999999</v>
      </c>
      <c r="K48" s="54">
        <v>105.173</v>
      </c>
      <c r="L48" s="54">
        <v>27.404</v>
      </c>
      <c r="M48" s="54">
        <v>110.601</v>
      </c>
    </row>
    <row r="49" spans="2:13">
      <c r="B49" s="54">
        <v>4.6870000000000003</v>
      </c>
      <c r="C49" s="54">
        <v>10.519</v>
      </c>
      <c r="D49" s="54">
        <v>11.465999999999999</v>
      </c>
      <c r="E49" s="54">
        <v>72.179000000000002</v>
      </c>
      <c r="F49" s="54">
        <v>11.579000000000001</v>
      </c>
      <c r="G49" s="54">
        <v>20.905999999999999</v>
      </c>
      <c r="H49" s="54"/>
      <c r="I49" s="54">
        <v>0</v>
      </c>
      <c r="J49" s="54">
        <v>116.407</v>
      </c>
      <c r="K49" s="54">
        <v>96.454999999999998</v>
      </c>
      <c r="L49" s="54">
        <v>7.343</v>
      </c>
      <c r="M49" s="54">
        <v>152.05199999999999</v>
      </c>
    </row>
    <row r="50" spans="2:13">
      <c r="B50" s="54">
        <v>4.7911999999999999</v>
      </c>
      <c r="C50" s="54">
        <v>11.144</v>
      </c>
      <c r="D50" s="54">
        <v>15.635999999999999</v>
      </c>
      <c r="E50" s="54">
        <v>73.771000000000001</v>
      </c>
      <c r="F50" s="54">
        <v>5.3360000000000003</v>
      </c>
      <c r="G50" s="54">
        <v>26.417000000000002</v>
      </c>
      <c r="H50" s="54"/>
      <c r="I50" s="54">
        <v>5.6109999999999998</v>
      </c>
      <c r="J50" s="54">
        <v>190.10300000000001</v>
      </c>
      <c r="K50" s="54">
        <v>45.494999999999997</v>
      </c>
      <c r="L50" s="54">
        <v>17.779</v>
      </c>
      <c r="M50" s="54">
        <v>157.56899999999999</v>
      </c>
    </row>
    <row r="51" spans="2:13">
      <c r="B51" s="54">
        <v>4.8954000000000004</v>
      </c>
      <c r="C51" s="54">
        <v>7.7450000000000001</v>
      </c>
      <c r="D51" s="54">
        <v>27.331</v>
      </c>
      <c r="E51" s="54">
        <v>60.725000000000001</v>
      </c>
      <c r="F51" s="54">
        <v>8.9190000000000005</v>
      </c>
      <c r="G51" s="54">
        <v>19.452000000000002</v>
      </c>
      <c r="H51" s="54"/>
      <c r="I51" s="54">
        <v>32.369</v>
      </c>
      <c r="J51" s="54">
        <v>142.07300000000001</v>
      </c>
      <c r="K51" s="54">
        <v>1.2010000000000001</v>
      </c>
      <c r="L51" s="54">
        <v>24.661999999999999</v>
      </c>
      <c r="M51" s="54">
        <v>151.96899999999999</v>
      </c>
    </row>
    <row r="52" spans="2:13">
      <c r="B52" s="54">
        <v>4.9995000000000003</v>
      </c>
      <c r="C52" s="54">
        <v>4.9000000000000002E-2</v>
      </c>
      <c r="D52" s="54">
        <v>25.077999999999999</v>
      </c>
      <c r="E52" s="54">
        <v>70.209999999999994</v>
      </c>
      <c r="F52" s="54">
        <v>17.033000000000001</v>
      </c>
      <c r="G52" s="54">
        <v>6.4219999999999997</v>
      </c>
      <c r="H52" s="54"/>
      <c r="I52" s="54">
        <v>84.212000000000003</v>
      </c>
      <c r="J52" s="54">
        <v>73.948999999999998</v>
      </c>
      <c r="K52" s="54">
        <v>16.068000000000001</v>
      </c>
      <c r="L52" s="54">
        <v>84.04</v>
      </c>
      <c r="M52" s="54">
        <v>159.245</v>
      </c>
    </row>
    <row r="53" spans="2:13">
      <c r="B53" s="54">
        <v>5.1036999999999999</v>
      </c>
      <c r="C53" s="54">
        <v>1.327</v>
      </c>
      <c r="D53" s="54">
        <v>8.484</v>
      </c>
      <c r="E53" s="54">
        <v>64.399000000000001</v>
      </c>
      <c r="F53" s="54">
        <v>41.319000000000003</v>
      </c>
      <c r="G53" s="54">
        <v>10.423</v>
      </c>
      <c r="H53" s="54"/>
      <c r="I53" s="54">
        <v>107.797</v>
      </c>
      <c r="J53" s="54">
        <v>84.268000000000001</v>
      </c>
      <c r="K53" s="54">
        <v>20.724</v>
      </c>
      <c r="L53" s="54">
        <v>139.96199999999999</v>
      </c>
      <c r="M53" s="54">
        <v>129.31800000000001</v>
      </c>
    </row>
    <row r="54" spans="2:13">
      <c r="B54" s="54">
        <v>5.2077999999999998</v>
      </c>
      <c r="C54" s="54">
        <v>7.7169999999999996</v>
      </c>
      <c r="D54" s="54">
        <v>1.5960000000000001</v>
      </c>
      <c r="E54" s="54">
        <v>52.273000000000003</v>
      </c>
      <c r="F54" s="54">
        <v>40.966999999999999</v>
      </c>
      <c r="G54" s="54">
        <v>16.462</v>
      </c>
      <c r="H54" s="54"/>
      <c r="I54" s="54">
        <v>102.79600000000001</v>
      </c>
      <c r="J54" s="54">
        <v>70.138000000000005</v>
      </c>
      <c r="K54" s="54">
        <v>13.948</v>
      </c>
      <c r="L54" s="54">
        <v>109.78100000000001</v>
      </c>
      <c r="M54" s="54">
        <v>99.671000000000006</v>
      </c>
    </row>
    <row r="55" spans="2:13">
      <c r="B55" s="54">
        <v>5.3120000000000003</v>
      </c>
      <c r="C55" s="54">
        <v>13.433999999999999</v>
      </c>
      <c r="D55" s="54">
        <v>1.873</v>
      </c>
      <c r="E55" s="54">
        <v>37.768999999999998</v>
      </c>
      <c r="F55" s="54">
        <v>25.068000000000001</v>
      </c>
      <c r="G55" s="54">
        <v>15.587</v>
      </c>
      <c r="H55" s="54"/>
      <c r="I55" s="54">
        <v>67.52</v>
      </c>
      <c r="J55" s="54">
        <v>22.562999999999999</v>
      </c>
      <c r="K55" s="54">
        <v>55.802</v>
      </c>
      <c r="L55" s="54">
        <v>51.277000000000001</v>
      </c>
      <c r="M55" s="54">
        <v>108.054</v>
      </c>
    </row>
    <row r="56" spans="2:13">
      <c r="B56" s="54">
        <v>5.4161000000000001</v>
      </c>
      <c r="C56" s="54">
        <v>17.902999999999999</v>
      </c>
      <c r="D56" s="54">
        <v>7.9550000000000001</v>
      </c>
      <c r="E56" s="54">
        <v>37.156999999999996</v>
      </c>
      <c r="F56" s="54">
        <v>28.692</v>
      </c>
      <c r="G56" s="54">
        <v>9.73</v>
      </c>
      <c r="H56" s="54"/>
      <c r="I56" s="54">
        <v>47.613999999999997</v>
      </c>
      <c r="J56" s="54">
        <v>53.085999999999999</v>
      </c>
      <c r="K56" s="54">
        <v>53.906999999999996</v>
      </c>
      <c r="L56" s="54">
        <v>54.183999999999997</v>
      </c>
      <c r="M56" s="54">
        <v>81.929000000000002</v>
      </c>
    </row>
    <row r="57" spans="2:13">
      <c r="B57" s="54">
        <v>5.5202999999999998</v>
      </c>
      <c r="C57" s="54">
        <v>19.388999999999999</v>
      </c>
      <c r="D57" s="54">
        <v>14.185</v>
      </c>
      <c r="E57" s="54">
        <v>41.732999999999997</v>
      </c>
      <c r="F57" s="54">
        <v>43.540999999999997</v>
      </c>
      <c r="G57" s="54">
        <v>2.5640000000000001</v>
      </c>
      <c r="H57" s="54"/>
      <c r="I57" s="54">
        <v>38.887999999999998</v>
      </c>
      <c r="J57" s="54">
        <v>162.91</v>
      </c>
      <c r="K57" s="54">
        <v>23.091999999999999</v>
      </c>
      <c r="L57" s="54">
        <v>92.567999999999998</v>
      </c>
      <c r="M57" s="54">
        <v>48.198</v>
      </c>
    </row>
    <row r="58" spans="2:13">
      <c r="B58" s="54">
        <v>5.6245000000000003</v>
      </c>
      <c r="C58" s="54">
        <v>19.992000000000001</v>
      </c>
      <c r="D58" s="54">
        <v>13.037000000000001</v>
      </c>
      <c r="E58" s="54">
        <v>25.088000000000001</v>
      </c>
      <c r="F58" s="54">
        <v>48.811999999999998</v>
      </c>
      <c r="G58" s="54">
        <v>9.8840000000000003</v>
      </c>
      <c r="H58" s="54"/>
      <c r="I58" s="54">
        <v>49.826999999999998</v>
      </c>
      <c r="J58" s="54">
        <v>223.18600000000001</v>
      </c>
      <c r="K58" s="54">
        <v>67.501000000000005</v>
      </c>
      <c r="L58" s="54">
        <v>73.52</v>
      </c>
      <c r="M58" s="54">
        <v>31.684999999999999</v>
      </c>
    </row>
    <row r="59" spans="2:13">
      <c r="B59" s="54">
        <v>5.7286000000000001</v>
      </c>
      <c r="C59" s="54">
        <v>17.189</v>
      </c>
      <c r="D59" s="54">
        <v>13.151</v>
      </c>
      <c r="E59" s="54">
        <v>8.9260000000000002</v>
      </c>
      <c r="F59" s="54">
        <v>54.112000000000002</v>
      </c>
      <c r="G59" s="54">
        <v>22.271999999999998</v>
      </c>
      <c r="H59" s="54"/>
      <c r="I59" s="54">
        <v>65.353999999999999</v>
      </c>
      <c r="J59" s="54">
        <v>252.05600000000001</v>
      </c>
      <c r="K59" s="54">
        <v>88.753</v>
      </c>
      <c r="L59" s="54">
        <v>38.207000000000001</v>
      </c>
      <c r="M59" s="54">
        <v>24.643000000000001</v>
      </c>
    </row>
    <row r="60" spans="2:13">
      <c r="B60" s="54">
        <v>5.8327999999999998</v>
      </c>
      <c r="C60" s="54">
        <v>13.568</v>
      </c>
      <c r="D60" s="54">
        <v>44.304000000000002</v>
      </c>
      <c r="E60" s="54">
        <v>4.274</v>
      </c>
      <c r="F60" s="54">
        <v>64.037999999999997</v>
      </c>
      <c r="G60" s="54">
        <v>37.889000000000003</v>
      </c>
      <c r="H60" s="54"/>
      <c r="I60" s="54">
        <v>95.915000000000006</v>
      </c>
      <c r="J60" s="54">
        <v>248.57</v>
      </c>
      <c r="K60" s="54">
        <v>52.79</v>
      </c>
      <c r="L60" s="54">
        <v>132.91</v>
      </c>
      <c r="M60" s="54">
        <v>24.641999999999999</v>
      </c>
    </row>
    <row r="61" spans="2:13">
      <c r="B61" s="54">
        <v>5.9368999999999996</v>
      </c>
      <c r="C61" s="54">
        <v>8.67</v>
      </c>
      <c r="D61" s="54">
        <v>59.914999999999999</v>
      </c>
      <c r="E61" s="54">
        <v>5.9119999999999999</v>
      </c>
      <c r="F61" s="54">
        <v>59.582000000000001</v>
      </c>
      <c r="G61" s="54">
        <v>41.283999999999999</v>
      </c>
      <c r="H61" s="54"/>
      <c r="I61" s="54">
        <v>124.72499999999999</v>
      </c>
      <c r="J61" s="54">
        <v>244.69</v>
      </c>
      <c r="K61" s="54">
        <v>0</v>
      </c>
      <c r="L61" s="54">
        <v>184.023</v>
      </c>
      <c r="M61" s="54">
        <v>78.412000000000006</v>
      </c>
    </row>
    <row r="62" spans="2:13">
      <c r="B62" s="54">
        <v>6.0411000000000001</v>
      </c>
      <c r="C62" s="54">
        <v>17.053000000000001</v>
      </c>
      <c r="D62" s="54">
        <v>34.036000000000001</v>
      </c>
      <c r="E62" s="54">
        <v>10.65</v>
      </c>
      <c r="F62" s="54">
        <v>34.055</v>
      </c>
      <c r="G62" s="54">
        <v>39.75</v>
      </c>
      <c r="H62" s="54"/>
      <c r="I62" s="54">
        <v>141.124</v>
      </c>
      <c r="J62" s="54">
        <v>232.19499999999999</v>
      </c>
      <c r="K62" s="54">
        <v>0</v>
      </c>
      <c r="L62" s="54">
        <v>168.53299999999999</v>
      </c>
      <c r="M62" s="54">
        <v>103.77200000000001</v>
      </c>
    </row>
    <row r="63" spans="2:13">
      <c r="B63" s="54">
        <v>6.1452</v>
      </c>
      <c r="C63" s="54">
        <v>22.948</v>
      </c>
      <c r="D63" s="54">
        <v>7.2309999999999999</v>
      </c>
      <c r="E63" s="54">
        <v>21.32</v>
      </c>
      <c r="F63" s="54">
        <v>35.524000000000001</v>
      </c>
      <c r="G63" s="54">
        <v>38.948999999999998</v>
      </c>
      <c r="H63" s="54"/>
      <c r="I63" s="54">
        <v>136.98699999999999</v>
      </c>
      <c r="J63" s="54">
        <v>154.71199999999999</v>
      </c>
      <c r="K63" s="54">
        <v>3.7730000000000001</v>
      </c>
      <c r="L63" s="54">
        <v>129.00800000000001</v>
      </c>
      <c r="M63" s="54">
        <v>67.778000000000006</v>
      </c>
    </row>
    <row r="64" spans="2:13">
      <c r="B64" s="54">
        <v>6.2493999999999996</v>
      </c>
      <c r="C64" s="54">
        <v>22.986999999999998</v>
      </c>
      <c r="D64" s="54">
        <v>3.931</v>
      </c>
      <c r="E64" s="54">
        <v>15.933999999999999</v>
      </c>
      <c r="F64" s="54">
        <v>52.923999999999999</v>
      </c>
      <c r="G64" s="54">
        <v>27.196999999999999</v>
      </c>
      <c r="H64" s="54"/>
      <c r="I64" s="54">
        <v>97.700999999999993</v>
      </c>
      <c r="J64" s="54">
        <v>92.099000000000004</v>
      </c>
      <c r="K64" s="54">
        <v>27.57</v>
      </c>
      <c r="L64" s="54">
        <v>39.484000000000002</v>
      </c>
      <c r="M64" s="54">
        <v>66.816000000000003</v>
      </c>
    </row>
    <row r="65" spans="2:13">
      <c r="B65" s="54">
        <v>6.3536000000000001</v>
      </c>
      <c r="C65" s="54">
        <v>31.35</v>
      </c>
      <c r="D65" s="54">
        <v>6.8949999999999996</v>
      </c>
      <c r="E65" s="54">
        <v>12.111000000000001</v>
      </c>
      <c r="F65" s="54">
        <v>60.531999999999996</v>
      </c>
      <c r="G65" s="54">
        <v>17.321999999999999</v>
      </c>
      <c r="H65" s="54"/>
      <c r="I65" s="54">
        <v>81.364999999999995</v>
      </c>
      <c r="J65" s="54">
        <v>72.058999999999997</v>
      </c>
      <c r="K65" s="54">
        <v>74.125</v>
      </c>
      <c r="L65" s="54">
        <v>15.903</v>
      </c>
      <c r="M65" s="54">
        <v>57.247999999999998</v>
      </c>
    </row>
    <row r="66" spans="2:13">
      <c r="B66" s="54">
        <v>6.4577</v>
      </c>
      <c r="C66" s="54">
        <v>48.094999999999999</v>
      </c>
      <c r="D66" s="54">
        <v>8.6329999999999991</v>
      </c>
      <c r="E66" s="54">
        <v>14.589</v>
      </c>
      <c r="F66" s="54">
        <v>71.043000000000006</v>
      </c>
      <c r="G66" s="54">
        <v>22.289000000000001</v>
      </c>
      <c r="H66" s="54"/>
      <c r="I66" s="54">
        <v>101.492</v>
      </c>
      <c r="J66" s="54">
        <v>116.249</v>
      </c>
      <c r="K66" s="54">
        <v>134.19200000000001</v>
      </c>
      <c r="L66" s="54">
        <v>23.451000000000001</v>
      </c>
      <c r="M66" s="54">
        <v>21.488</v>
      </c>
    </row>
    <row r="67" spans="2:13">
      <c r="B67" s="54">
        <v>6.5618999999999996</v>
      </c>
      <c r="C67" s="54">
        <v>62.798999999999999</v>
      </c>
      <c r="D67" s="54">
        <v>8.5619999999999994</v>
      </c>
      <c r="E67" s="54">
        <v>20.082999999999998</v>
      </c>
      <c r="F67" s="54">
        <v>75.460999999999999</v>
      </c>
      <c r="G67" s="54">
        <v>17.5</v>
      </c>
      <c r="H67" s="54"/>
      <c r="I67" s="54">
        <v>109.175</v>
      </c>
      <c r="J67" s="54">
        <v>128.33099999999999</v>
      </c>
      <c r="K67" s="54">
        <v>103.879</v>
      </c>
      <c r="L67" s="54">
        <v>53.960999999999999</v>
      </c>
      <c r="M67" s="54">
        <v>6.056</v>
      </c>
    </row>
    <row r="68" spans="2:13">
      <c r="B68" s="54">
        <v>6.6660000000000004</v>
      </c>
      <c r="C68" s="54">
        <v>79.540999999999997</v>
      </c>
      <c r="D68" s="54">
        <v>8.1910000000000007</v>
      </c>
      <c r="E68" s="54">
        <v>24.606999999999999</v>
      </c>
      <c r="F68" s="54">
        <v>63.923999999999999</v>
      </c>
      <c r="G68" s="54">
        <v>10.884</v>
      </c>
      <c r="H68" s="54"/>
      <c r="I68" s="54">
        <v>72.097999999999999</v>
      </c>
      <c r="J68" s="54">
        <v>101.562</v>
      </c>
      <c r="K68" s="54">
        <v>63.417000000000002</v>
      </c>
      <c r="L68" s="54">
        <v>81.864999999999995</v>
      </c>
      <c r="M68" s="54">
        <v>12.009</v>
      </c>
    </row>
    <row r="69" spans="2:13">
      <c r="B69" s="54">
        <v>6.7702</v>
      </c>
      <c r="C69" s="54">
        <v>74.358000000000004</v>
      </c>
      <c r="D69" s="54">
        <v>7.0629999999999997</v>
      </c>
      <c r="E69" s="54">
        <v>28.52</v>
      </c>
      <c r="F69" s="54">
        <v>56.503</v>
      </c>
      <c r="G69" s="54">
        <v>29.882000000000001</v>
      </c>
      <c r="H69" s="54"/>
      <c r="I69" s="54">
        <v>40.484000000000002</v>
      </c>
      <c r="J69" s="54">
        <v>119.791</v>
      </c>
      <c r="K69" s="54">
        <v>55.283000000000001</v>
      </c>
      <c r="L69" s="54">
        <v>98.370999999999995</v>
      </c>
      <c r="M69" s="54">
        <v>72.971000000000004</v>
      </c>
    </row>
    <row r="70" spans="2:13">
      <c r="B70" s="54">
        <v>6.8742999999999999</v>
      </c>
      <c r="C70" s="54">
        <v>67.070999999999998</v>
      </c>
      <c r="D70" s="54">
        <v>10.273</v>
      </c>
      <c r="E70" s="54">
        <v>23.777999999999999</v>
      </c>
      <c r="F70" s="54">
        <v>61.863</v>
      </c>
      <c r="G70" s="54">
        <v>42.68</v>
      </c>
      <c r="H70" s="54"/>
      <c r="I70" s="54">
        <v>50.45</v>
      </c>
      <c r="J70" s="54">
        <v>142.614</v>
      </c>
      <c r="K70" s="54">
        <v>70.888999999999996</v>
      </c>
      <c r="L70" s="54">
        <v>160.018</v>
      </c>
      <c r="M70" s="54">
        <v>55.040999999999997</v>
      </c>
    </row>
    <row r="71" spans="2:13">
      <c r="B71" s="54">
        <v>6.9785000000000004</v>
      </c>
      <c r="C71" s="54">
        <v>66.754000000000005</v>
      </c>
      <c r="D71" s="54">
        <v>14.971</v>
      </c>
      <c r="E71" s="54">
        <v>11.972</v>
      </c>
      <c r="F71" s="54">
        <v>63.113</v>
      </c>
      <c r="G71" s="54">
        <v>26.465</v>
      </c>
      <c r="H71" s="54"/>
      <c r="I71" s="54">
        <v>92.417000000000002</v>
      </c>
      <c r="J71" s="54">
        <v>120.649</v>
      </c>
      <c r="K71" s="54">
        <v>114.619</v>
      </c>
      <c r="L71" s="54">
        <v>228.29599999999999</v>
      </c>
      <c r="M71" s="54">
        <v>30.244</v>
      </c>
    </row>
    <row r="72" spans="2:13">
      <c r="B72" s="54">
        <v>7.0827</v>
      </c>
      <c r="C72" s="54">
        <v>58.963000000000001</v>
      </c>
      <c r="D72" s="54">
        <v>20.254000000000001</v>
      </c>
      <c r="E72" s="54">
        <v>12.249000000000001</v>
      </c>
      <c r="F72" s="54">
        <v>60.530999999999999</v>
      </c>
      <c r="G72" s="54">
        <v>24.312999999999999</v>
      </c>
      <c r="H72" s="54"/>
      <c r="I72" s="54">
        <v>109.976</v>
      </c>
      <c r="J72" s="54">
        <v>94.117999999999995</v>
      </c>
      <c r="K72" s="54">
        <v>103.581</v>
      </c>
      <c r="L72" s="54">
        <v>248.88</v>
      </c>
      <c r="M72" s="54">
        <v>66.188000000000002</v>
      </c>
    </row>
    <row r="73" spans="2:13">
      <c r="B73" s="54">
        <v>7.1867999999999999</v>
      </c>
      <c r="C73" s="54">
        <v>41.7</v>
      </c>
      <c r="D73" s="54">
        <v>18.765999999999998</v>
      </c>
      <c r="E73" s="54">
        <v>21.317</v>
      </c>
      <c r="F73" s="54">
        <v>66.721000000000004</v>
      </c>
      <c r="G73" s="54">
        <v>44.484999999999999</v>
      </c>
      <c r="H73" s="54"/>
      <c r="I73" s="54">
        <v>58.826000000000001</v>
      </c>
      <c r="J73" s="54">
        <v>40.914999999999999</v>
      </c>
      <c r="K73" s="54">
        <v>78.143000000000001</v>
      </c>
      <c r="L73" s="54">
        <v>252.304</v>
      </c>
      <c r="M73" s="54">
        <v>84.587000000000003</v>
      </c>
    </row>
    <row r="74" spans="2:13">
      <c r="B74" s="54">
        <v>7.2910000000000004</v>
      </c>
      <c r="C74" s="54">
        <v>25.241</v>
      </c>
      <c r="D74" s="54">
        <v>12.254</v>
      </c>
      <c r="E74" s="54">
        <v>9.7010000000000005</v>
      </c>
      <c r="F74" s="54">
        <v>59.973999999999997</v>
      </c>
      <c r="G74" s="54">
        <v>48.988</v>
      </c>
      <c r="H74" s="54"/>
      <c r="I74" s="54">
        <v>1.4470000000000001</v>
      </c>
      <c r="J74" s="54">
        <v>32.737000000000002</v>
      </c>
      <c r="K74" s="54">
        <v>76.734999999999999</v>
      </c>
      <c r="L74" s="54">
        <v>253.85400000000001</v>
      </c>
      <c r="M74" s="54">
        <v>17.678999999999998</v>
      </c>
    </row>
    <row r="75" spans="2:13">
      <c r="B75" s="54">
        <v>7.3951000000000002</v>
      </c>
      <c r="C75" s="54">
        <v>30.193000000000001</v>
      </c>
      <c r="D75" s="54">
        <v>9.6669999999999998</v>
      </c>
      <c r="E75" s="54">
        <v>2.3029999999999999</v>
      </c>
      <c r="F75" s="54">
        <v>48.212000000000003</v>
      </c>
      <c r="G75" s="54">
        <v>51.822000000000003</v>
      </c>
      <c r="H75" s="54"/>
      <c r="I75" s="54">
        <v>6.5380000000000003</v>
      </c>
      <c r="J75" s="54">
        <v>132</v>
      </c>
      <c r="K75" s="54">
        <v>95.265000000000001</v>
      </c>
      <c r="L75" s="54">
        <v>254.803</v>
      </c>
      <c r="M75" s="54">
        <v>15.976000000000001</v>
      </c>
    </row>
    <row r="76" spans="2:13">
      <c r="B76" s="54">
        <v>7.4992999999999999</v>
      </c>
      <c r="C76" s="54">
        <v>40.085999999999999</v>
      </c>
      <c r="D76" s="54">
        <v>7.8220000000000001</v>
      </c>
      <c r="E76" s="54">
        <v>0.46300000000000002</v>
      </c>
      <c r="F76" s="54">
        <v>51.808</v>
      </c>
      <c r="G76" s="54">
        <v>40.018000000000001</v>
      </c>
      <c r="H76" s="54"/>
      <c r="I76" s="54">
        <v>47.484000000000002</v>
      </c>
      <c r="J76" s="54">
        <v>199.20699999999999</v>
      </c>
      <c r="K76" s="54">
        <v>90.893000000000001</v>
      </c>
      <c r="L76" s="54">
        <v>248.66399999999999</v>
      </c>
      <c r="M76" s="54">
        <v>34.941000000000003</v>
      </c>
    </row>
    <row r="77" spans="2:13">
      <c r="B77" s="54">
        <v>7.6033999999999997</v>
      </c>
      <c r="C77" s="54">
        <v>50.811999999999998</v>
      </c>
      <c r="D77" s="54">
        <v>0.33300000000000002</v>
      </c>
      <c r="E77" s="54">
        <v>6.0359999999999996</v>
      </c>
      <c r="F77" s="54">
        <v>50.652999999999999</v>
      </c>
      <c r="G77" s="54">
        <v>37.627000000000002</v>
      </c>
      <c r="H77" s="54"/>
      <c r="I77" s="54">
        <v>89.69</v>
      </c>
      <c r="J77" s="54">
        <v>231.78800000000001</v>
      </c>
      <c r="K77" s="54">
        <v>112.956</v>
      </c>
      <c r="L77" s="54">
        <v>146.11000000000001</v>
      </c>
      <c r="M77" s="54">
        <v>69.304000000000002</v>
      </c>
    </row>
    <row r="78" spans="2:13">
      <c r="B78" s="54">
        <v>7.7076000000000002</v>
      </c>
      <c r="C78" s="54">
        <v>55.901000000000003</v>
      </c>
      <c r="D78" s="54">
        <v>7.1260000000000003</v>
      </c>
      <c r="E78" s="54">
        <v>13.167999999999999</v>
      </c>
      <c r="F78" s="54">
        <v>34.707999999999998</v>
      </c>
      <c r="G78" s="54">
        <v>41.895000000000003</v>
      </c>
      <c r="H78" s="54"/>
      <c r="I78" s="54">
        <v>66.513000000000005</v>
      </c>
      <c r="J78" s="54">
        <v>248.92699999999999</v>
      </c>
      <c r="K78" s="54">
        <v>155.77500000000001</v>
      </c>
      <c r="L78" s="54">
        <v>197.94300000000001</v>
      </c>
      <c r="M78" s="54">
        <v>84.456000000000003</v>
      </c>
    </row>
    <row r="79" spans="2:13">
      <c r="B79" s="54">
        <v>7.8117000000000001</v>
      </c>
      <c r="C79" s="54">
        <v>54.341999999999999</v>
      </c>
      <c r="D79" s="54">
        <v>14.606</v>
      </c>
      <c r="E79" s="54">
        <v>17.581</v>
      </c>
      <c r="F79" s="54">
        <v>21.835000000000001</v>
      </c>
      <c r="G79" s="54">
        <v>35.548999999999999</v>
      </c>
      <c r="H79" s="54"/>
      <c r="I79" s="54">
        <v>22.379000000000001</v>
      </c>
      <c r="J79" s="54">
        <v>246.94900000000001</v>
      </c>
      <c r="K79" s="54">
        <v>116.36799999999999</v>
      </c>
      <c r="L79" s="54">
        <v>219.37799999999999</v>
      </c>
      <c r="M79" s="54">
        <v>113.24299999999999</v>
      </c>
    </row>
    <row r="80" spans="2:13">
      <c r="B80" s="54">
        <v>7.9158999999999997</v>
      </c>
      <c r="C80" s="54">
        <v>50.988</v>
      </c>
      <c r="D80" s="54">
        <v>20.202000000000002</v>
      </c>
      <c r="E80" s="54">
        <v>24.552</v>
      </c>
      <c r="F80" s="54">
        <v>21.039000000000001</v>
      </c>
      <c r="G80" s="54">
        <v>37.665999999999997</v>
      </c>
      <c r="H80" s="54"/>
      <c r="I80" s="54">
        <v>92.881</v>
      </c>
      <c r="J80" s="54">
        <v>188.06399999999999</v>
      </c>
      <c r="K80" s="54">
        <v>77.090999999999994</v>
      </c>
      <c r="L80" s="54">
        <v>228.37799999999999</v>
      </c>
      <c r="M80" s="54">
        <v>144.059</v>
      </c>
    </row>
    <row r="81" spans="2:13">
      <c r="B81" s="54">
        <v>8.0200999999999993</v>
      </c>
      <c r="C81" s="54">
        <v>53.915999999999997</v>
      </c>
      <c r="D81" s="54">
        <v>25.353999999999999</v>
      </c>
      <c r="E81" s="54">
        <v>47.567999999999998</v>
      </c>
      <c r="F81" s="54">
        <v>18.262</v>
      </c>
      <c r="G81" s="54">
        <v>89.727999999999994</v>
      </c>
      <c r="H81" s="54"/>
      <c r="I81" s="54">
        <v>135.70699999999999</v>
      </c>
      <c r="J81" s="54">
        <v>72.721999999999994</v>
      </c>
      <c r="K81" s="54">
        <v>48.283999999999999</v>
      </c>
      <c r="L81" s="54">
        <v>222.99100000000001</v>
      </c>
      <c r="M81" s="54">
        <v>126.12</v>
      </c>
    </row>
    <row r="82" spans="2:13">
      <c r="B82" s="54">
        <v>8.1242000000000001</v>
      </c>
      <c r="C82" s="54">
        <v>56.997999999999998</v>
      </c>
      <c r="D82" s="54">
        <v>17.207000000000001</v>
      </c>
      <c r="E82" s="54">
        <v>55.322000000000003</v>
      </c>
      <c r="F82" s="54">
        <v>13.781000000000001</v>
      </c>
      <c r="G82" s="54">
        <v>127.381</v>
      </c>
      <c r="H82" s="54"/>
      <c r="I82" s="54">
        <v>131.47200000000001</v>
      </c>
      <c r="J82" s="54">
        <v>22.989000000000001</v>
      </c>
      <c r="K82" s="54">
        <v>20.57</v>
      </c>
      <c r="L82" s="54">
        <v>124.414</v>
      </c>
      <c r="M82" s="54">
        <v>144.11600000000001</v>
      </c>
    </row>
    <row r="83" spans="2:13">
      <c r="B83" s="54">
        <v>8.2284000000000006</v>
      </c>
      <c r="C83" s="54">
        <v>54.313000000000002</v>
      </c>
      <c r="D83" s="54">
        <v>10.069000000000001</v>
      </c>
      <c r="E83" s="54">
        <v>36.76</v>
      </c>
      <c r="F83" s="54">
        <v>8.7260000000000009</v>
      </c>
      <c r="G83" s="54">
        <v>162.458</v>
      </c>
      <c r="H83" s="54"/>
      <c r="I83" s="54">
        <v>120.13500000000001</v>
      </c>
      <c r="J83" s="54">
        <v>45.622</v>
      </c>
      <c r="K83" s="54">
        <v>47.704999999999998</v>
      </c>
      <c r="L83" s="54">
        <v>65.86</v>
      </c>
      <c r="M83" s="54">
        <v>188.70400000000001</v>
      </c>
    </row>
    <row r="84" spans="2:13">
      <c r="B84" s="54">
        <v>8.3324999999999996</v>
      </c>
      <c r="C84" s="54">
        <v>51.058</v>
      </c>
      <c r="D84" s="54">
        <v>17.164000000000001</v>
      </c>
      <c r="E84" s="54">
        <v>22.128</v>
      </c>
      <c r="F84" s="54">
        <v>3.7959999999999998</v>
      </c>
      <c r="G84" s="54">
        <v>178.21700000000001</v>
      </c>
      <c r="H84" s="54"/>
      <c r="I84" s="54">
        <v>154.98099999999999</v>
      </c>
      <c r="J84" s="54">
        <v>96.444999999999993</v>
      </c>
      <c r="K84" s="54">
        <v>69.593000000000004</v>
      </c>
      <c r="L84" s="54">
        <v>57.746000000000002</v>
      </c>
      <c r="M84" s="54">
        <v>192.06399999999999</v>
      </c>
    </row>
    <row r="85" spans="2:13">
      <c r="B85" s="54">
        <v>8.4367000000000001</v>
      </c>
      <c r="C85" s="54">
        <v>56.667000000000002</v>
      </c>
      <c r="D85" s="54">
        <v>19.16</v>
      </c>
      <c r="E85" s="54">
        <v>15.223000000000001</v>
      </c>
      <c r="F85" s="54">
        <v>7.1639999999999997</v>
      </c>
      <c r="G85" s="54">
        <v>192.00800000000001</v>
      </c>
      <c r="H85" s="54"/>
      <c r="I85" s="54">
        <v>180.333</v>
      </c>
      <c r="J85" s="54">
        <v>89.850999999999999</v>
      </c>
      <c r="K85" s="54">
        <v>52.182000000000002</v>
      </c>
      <c r="L85" s="54">
        <v>35.627000000000002</v>
      </c>
      <c r="M85" s="54">
        <v>179.53800000000001</v>
      </c>
    </row>
    <row r="86" spans="2:13">
      <c r="B86" s="54">
        <v>8.5408000000000008</v>
      </c>
      <c r="C86" s="54">
        <v>57.610999999999997</v>
      </c>
      <c r="D86" s="54">
        <v>9.73</v>
      </c>
      <c r="E86" s="54">
        <v>7.2119999999999997</v>
      </c>
      <c r="F86" s="54">
        <v>18.916</v>
      </c>
      <c r="G86" s="54">
        <v>172.54599999999999</v>
      </c>
      <c r="H86" s="54"/>
      <c r="I86" s="54">
        <v>178.56100000000001</v>
      </c>
      <c r="J86" s="54">
        <v>36.536000000000001</v>
      </c>
      <c r="K86" s="54">
        <v>54.27</v>
      </c>
      <c r="L86" s="54">
        <v>23.74</v>
      </c>
      <c r="M86" s="54">
        <v>159.10400000000001</v>
      </c>
    </row>
    <row r="87" spans="2:13">
      <c r="B87" s="54">
        <v>8.6449999999999996</v>
      </c>
      <c r="C87" s="54">
        <v>58.795999999999999</v>
      </c>
      <c r="D87" s="54">
        <v>3.1829999999999998</v>
      </c>
      <c r="E87" s="54">
        <v>4.3419999999999996</v>
      </c>
      <c r="F87" s="54">
        <v>24.436</v>
      </c>
      <c r="G87" s="54">
        <v>133.964</v>
      </c>
      <c r="H87" s="54"/>
      <c r="I87" s="54">
        <v>148.399</v>
      </c>
      <c r="J87" s="54">
        <v>14.488</v>
      </c>
      <c r="K87" s="54">
        <v>49.448999999999998</v>
      </c>
      <c r="L87" s="54">
        <v>51.752000000000002</v>
      </c>
      <c r="M87" s="54">
        <v>112.711</v>
      </c>
    </row>
    <row r="88" spans="2:13">
      <c r="B88" s="54">
        <v>8.7492000000000001</v>
      </c>
      <c r="C88" s="54">
        <v>60.387999999999998</v>
      </c>
      <c r="D88" s="54">
        <v>2.589</v>
      </c>
      <c r="E88" s="54">
        <v>9.6069999999999993</v>
      </c>
      <c r="F88" s="54">
        <v>28.515999999999998</v>
      </c>
      <c r="G88" s="54">
        <v>116.667</v>
      </c>
      <c r="H88" s="54"/>
      <c r="I88" s="54">
        <v>105.97799999999999</v>
      </c>
      <c r="J88" s="54">
        <v>17.228999999999999</v>
      </c>
      <c r="K88" s="54">
        <v>36.738</v>
      </c>
      <c r="L88" s="54">
        <v>82.436000000000007</v>
      </c>
      <c r="M88" s="54">
        <v>76</v>
      </c>
    </row>
    <row r="89" spans="2:13">
      <c r="B89" s="54">
        <v>8.8533000000000008</v>
      </c>
      <c r="C89" s="54">
        <v>44.844000000000001</v>
      </c>
      <c r="D89" s="54">
        <v>12.967000000000001</v>
      </c>
      <c r="E89" s="54">
        <v>22.690999999999999</v>
      </c>
      <c r="F89" s="54">
        <v>25.21</v>
      </c>
      <c r="G89" s="54">
        <v>225.26</v>
      </c>
      <c r="H89" s="54"/>
      <c r="I89" s="54">
        <v>91.756</v>
      </c>
      <c r="J89" s="54">
        <v>56.037999999999997</v>
      </c>
      <c r="K89" s="54">
        <v>69.099999999999994</v>
      </c>
      <c r="L89" s="54">
        <v>57.433</v>
      </c>
      <c r="M89" s="54">
        <v>47.466000000000001</v>
      </c>
    </row>
    <row r="90" spans="2:13">
      <c r="B90" s="54">
        <v>8.9574999999999996</v>
      </c>
      <c r="C90" s="54">
        <v>38.621000000000002</v>
      </c>
      <c r="D90" s="54">
        <v>32.643999999999998</v>
      </c>
      <c r="E90" s="54">
        <v>44.786999999999999</v>
      </c>
      <c r="F90" s="54">
        <v>15.132999999999999</v>
      </c>
      <c r="G90" s="54">
        <v>245.85400000000001</v>
      </c>
      <c r="H90" s="54"/>
      <c r="I90" s="54">
        <v>85.525000000000006</v>
      </c>
      <c r="J90" s="54">
        <v>110.325</v>
      </c>
      <c r="K90" s="54">
        <v>100.456</v>
      </c>
      <c r="L90" s="54">
        <v>22.222000000000001</v>
      </c>
      <c r="M90" s="54">
        <v>31.128</v>
      </c>
    </row>
    <row r="91" spans="2:13">
      <c r="B91" s="54">
        <v>9.0616000000000003</v>
      </c>
      <c r="C91" s="54">
        <v>62.427999999999997</v>
      </c>
      <c r="D91" s="54">
        <v>34.021000000000001</v>
      </c>
      <c r="E91" s="54">
        <v>56.454999999999998</v>
      </c>
      <c r="F91" s="54">
        <v>20.597000000000001</v>
      </c>
      <c r="G91" s="54">
        <v>161.41999999999999</v>
      </c>
      <c r="H91" s="54"/>
      <c r="I91" s="54">
        <v>40.136000000000003</v>
      </c>
      <c r="J91" s="54">
        <v>153.80699999999999</v>
      </c>
      <c r="K91" s="54">
        <v>98.7</v>
      </c>
      <c r="L91" s="54">
        <v>4.8090000000000002</v>
      </c>
      <c r="M91" s="54">
        <v>30.827999999999999</v>
      </c>
    </row>
    <row r="92" spans="2:13">
      <c r="B92" s="54">
        <v>9.1658000000000008</v>
      </c>
      <c r="C92" s="54">
        <v>61.811999999999998</v>
      </c>
      <c r="D92" s="54">
        <v>25.155000000000001</v>
      </c>
      <c r="E92" s="54">
        <v>38.802</v>
      </c>
      <c r="F92" s="54">
        <v>37.738</v>
      </c>
      <c r="G92" s="54">
        <v>81.66</v>
      </c>
      <c r="H92" s="54"/>
      <c r="I92" s="54">
        <v>53.402000000000001</v>
      </c>
      <c r="J92" s="54">
        <v>183.453</v>
      </c>
      <c r="K92" s="54">
        <v>98.506</v>
      </c>
      <c r="L92" s="54">
        <v>0.80400000000000005</v>
      </c>
      <c r="M92" s="54">
        <v>31.332999999999998</v>
      </c>
    </row>
    <row r="93" spans="2:13">
      <c r="B93" s="54">
        <v>9.2698999999999998</v>
      </c>
      <c r="C93" s="54">
        <v>34.029000000000003</v>
      </c>
      <c r="D93" s="54">
        <v>10.196999999999999</v>
      </c>
      <c r="E93" s="54">
        <v>17.600000000000001</v>
      </c>
      <c r="F93" s="54">
        <v>50.97</v>
      </c>
      <c r="G93" s="54">
        <v>46.701000000000001</v>
      </c>
      <c r="H93" s="54"/>
      <c r="I93" s="54">
        <v>89.94</v>
      </c>
      <c r="J93" s="54">
        <v>126.358</v>
      </c>
      <c r="K93" s="54">
        <v>47.234999999999999</v>
      </c>
      <c r="L93" s="54">
        <v>6.8079999999999998</v>
      </c>
      <c r="M93" s="54">
        <v>38.140999999999998</v>
      </c>
    </row>
    <row r="94" spans="2:13">
      <c r="B94" s="54">
        <v>9.3741000000000003</v>
      </c>
      <c r="C94" s="54">
        <v>18.57</v>
      </c>
      <c r="D94" s="54">
        <v>6.8360000000000003</v>
      </c>
      <c r="E94" s="54">
        <v>8.0960000000000001</v>
      </c>
      <c r="F94" s="54">
        <v>51.595999999999997</v>
      </c>
      <c r="G94" s="54">
        <v>39.950000000000003</v>
      </c>
      <c r="H94" s="54"/>
      <c r="I94" s="54">
        <v>46.05</v>
      </c>
      <c r="J94" s="54">
        <v>87.394999999999996</v>
      </c>
      <c r="K94" s="54">
        <v>17.565000000000001</v>
      </c>
      <c r="L94" s="54">
        <v>25.597999999999999</v>
      </c>
      <c r="M94" s="54">
        <v>46.689</v>
      </c>
    </row>
    <row r="95" spans="2:13">
      <c r="B95" s="54">
        <v>9.4783000000000008</v>
      </c>
      <c r="C95" s="54">
        <v>16.321999999999999</v>
      </c>
      <c r="D95" s="54">
        <v>12.548999999999999</v>
      </c>
      <c r="E95" s="54">
        <v>10.215</v>
      </c>
      <c r="F95" s="54">
        <v>58.981999999999999</v>
      </c>
      <c r="G95" s="54">
        <v>47.401000000000003</v>
      </c>
      <c r="H95" s="54"/>
      <c r="I95" s="54">
        <v>4.694</v>
      </c>
      <c r="J95" s="54">
        <v>144.37700000000001</v>
      </c>
      <c r="K95" s="54">
        <v>25.745999999999999</v>
      </c>
      <c r="L95" s="54">
        <v>69.367999999999995</v>
      </c>
      <c r="M95" s="54">
        <v>33.883000000000003</v>
      </c>
    </row>
    <row r="96" spans="2:13">
      <c r="B96" s="54">
        <v>9.5823999999999998</v>
      </c>
      <c r="C96" s="54">
        <v>9.7449999999999992</v>
      </c>
      <c r="D96" s="54">
        <v>17.21</v>
      </c>
      <c r="E96" s="54">
        <v>27.587</v>
      </c>
      <c r="F96" s="54">
        <v>86.846999999999994</v>
      </c>
      <c r="G96" s="54">
        <v>40.31</v>
      </c>
      <c r="H96" s="54"/>
      <c r="I96" s="54">
        <v>25.780999999999999</v>
      </c>
      <c r="J96" s="54">
        <v>173.87899999999999</v>
      </c>
      <c r="K96" s="54">
        <v>74.191000000000003</v>
      </c>
      <c r="L96" s="54">
        <v>56.765999999999998</v>
      </c>
      <c r="M96" s="54">
        <v>56.776000000000003</v>
      </c>
    </row>
    <row r="97" spans="2:13">
      <c r="B97" s="54">
        <v>9.6866000000000003</v>
      </c>
      <c r="C97" s="54">
        <v>1.6379999999999999</v>
      </c>
      <c r="D97" s="54">
        <v>12.898</v>
      </c>
      <c r="E97" s="54">
        <v>55.384999999999998</v>
      </c>
      <c r="F97" s="54">
        <v>138.529</v>
      </c>
      <c r="G97" s="54">
        <v>18.782</v>
      </c>
      <c r="H97" s="54"/>
      <c r="I97" s="54">
        <v>54.404000000000003</v>
      </c>
      <c r="J97" s="54">
        <v>137.46899999999999</v>
      </c>
      <c r="K97" s="54">
        <v>88.545000000000002</v>
      </c>
      <c r="L97" s="54">
        <v>36.637</v>
      </c>
      <c r="M97" s="54">
        <v>95.206999999999994</v>
      </c>
    </row>
    <row r="98" spans="2:13">
      <c r="B98" s="54">
        <v>9.7906999999999993</v>
      </c>
      <c r="C98" s="54">
        <v>12.888</v>
      </c>
      <c r="D98" s="54">
        <v>8.08</v>
      </c>
      <c r="E98" s="54">
        <v>47.723999999999997</v>
      </c>
      <c r="F98" s="54">
        <v>215.916</v>
      </c>
      <c r="G98" s="54">
        <v>8.1660000000000004</v>
      </c>
      <c r="H98" s="54"/>
      <c r="I98" s="54">
        <v>16.838000000000001</v>
      </c>
      <c r="J98" s="54">
        <v>104.911</v>
      </c>
      <c r="K98" s="54">
        <v>120.419</v>
      </c>
      <c r="L98" s="54">
        <v>42.069000000000003</v>
      </c>
      <c r="M98" s="54">
        <v>120.056</v>
      </c>
    </row>
    <row r="99" spans="2:13">
      <c r="B99" s="54">
        <v>9.8948999999999998</v>
      </c>
      <c r="C99" s="54">
        <v>15.398</v>
      </c>
      <c r="D99" s="54">
        <v>17.524000000000001</v>
      </c>
      <c r="E99" s="54">
        <v>28.146999999999998</v>
      </c>
      <c r="F99" s="54">
        <v>210.08099999999999</v>
      </c>
      <c r="G99" s="54">
        <v>5.8280000000000003</v>
      </c>
      <c r="H99" s="54"/>
      <c r="I99" s="54">
        <v>19.074999999999999</v>
      </c>
      <c r="J99" s="54">
        <v>77.141999999999996</v>
      </c>
      <c r="K99" s="54">
        <v>171.11699999999999</v>
      </c>
      <c r="L99" s="54">
        <v>50.484999999999999</v>
      </c>
      <c r="M99" s="54">
        <v>161.06800000000001</v>
      </c>
    </row>
    <row r="100" spans="2:13">
      <c r="B100" s="54">
        <v>9.9990000000000006</v>
      </c>
      <c r="C100" s="54">
        <v>22.731999999999999</v>
      </c>
      <c r="D100" s="54">
        <v>27.053999999999998</v>
      </c>
      <c r="E100" s="54">
        <v>28.382999999999999</v>
      </c>
      <c r="F100" s="54">
        <v>126.119</v>
      </c>
      <c r="G100" s="54">
        <v>5.9180000000000001</v>
      </c>
      <c r="H100" s="54"/>
      <c r="I100" s="54">
        <v>50.21</v>
      </c>
      <c r="J100" s="54">
        <v>65.236999999999995</v>
      </c>
      <c r="K100" s="54">
        <v>145.72499999999999</v>
      </c>
      <c r="L100" s="54">
        <v>109.42</v>
      </c>
      <c r="M100" s="54">
        <v>172</v>
      </c>
    </row>
    <row r="101" spans="2:13">
      <c r="B101" s="54">
        <v>10.103199999999999</v>
      </c>
      <c r="C101" s="54">
        <v>24.318000000000001</v>
      </c>
      <c r="D101" s="54">
        <v>30.015000000000001</v>
      </c>
      <c r="E101" s="54">
        <v>32.963999999999999</v>
      </c>
      <c r="F101" s="54">
        <v>78.647000000000006</v>
      </c>
      <c r="G101" s="54">
        <v>28.960999999999999</v>
      </c>
      <c r="H101" s="54"/>
      <c r="I101" s="54">
        <v>49.234999999999999</v>
      </c>
      <c r="J101" s="54">
        <v>77.757999999999996</v>
      </c>
      <c r="K101" s="54">
        <v>88.882000000000005</v>
      </c>
      <c r="L101" s="54">
        <v>154.666</v>
      </c>
      <c r="M101" s="54">
        <v>95.218000000000004</v>
      </c>
    </row>
    <row r="102" spans="2:13">
      <c r="B102" s="54">
        <v>10.2073</v>
      </c>
      <c r="C102" s="54">
        <v>9.65</v>
      </c>
      <c r="D102" s="54">
        <v>33.116999999999997</v>
      </c>
      <c r="E102" s="54">
        <v>23.741</v>
      </c>
      <c r="F102" s="54">
        <v>67.328000000000003</v>
      </c>
      <c r="G102" s="54">
        <v>45.567999999999998</v>
      </c>
      <c r="H102" s="54"/>
      <c r="I102" s="54">
        <v>4.5979999999999999</v>
      </c>
      <c r="J102" s="54">
        <v>70.471000000000004</v>
      </c>
      <c r="K102" s="54">
        <v>84.959000000000003</v>
      </c>
      <c r="L102" s="54">
        <v>157.917</v>
      </c>
      <c r="M102" s="54">
        <v>49.122999999999998</v>
      </c>
    </row>
    <row r="103" spans="2:13">
      <c r="B103" s="54">
        <v>10.311500000000001</v>
      </c>
      <c r="C103" s="54">
        <v>8.7050000000000001</v>
      </c>
      <c r="D103" s="54">
        <v>39.372</v>
      </c>
      <c r="E103" s="54">
        <v>5</v>
      </c>
      <c r="F103" s="54">
        <v>52.436999999999998</v>
      </c>
      <c r="G103" s="54">
        <v>31.105</v>
      </c>
      <c r="H103" s="54"/>
      <c r="I103" s="54">
        <v>4.8170000000000002</v>
      </c>
      <c r="J103" s="54">
        <v>96.275999999999996</v>
      </c>
      <c r="K103" s="54">
        <v>82</v>
      </c>
      <c r="L103" s="54">
        <v>150.584</v>
      </c>
      <c r="M103" s="54">
        <v>52.296999999999997</v>
      </c>
    </row>
    <row r="104" spans="2:13">
      <c r="B104" s="54">
        <v>10.415699999999999</v>
      </c>
      <c r="C104" s="54">
        <v>10.039999999999999</v>
      </c>
      <c r="D104" s="54">
        <v>32.857999999999997</v>
      </c>
      <c r="E104" s="54">
        <v>7.673</v>
      </c>
      <c r="F104" s="54">
        <v>37.045999999999999</v>
      </c>
      <c r="G104" s="54">
        <v>30.545000000000002</v>
      </c>
      <c r="H104" s="54"/>
      <c r="I104" s="54">
        <v>13.839</v>
      </c>
      <c r="J104" s="54">
        <v>119.474</v>
      </c>
      <c r="K104" s="54">
        <v>67.988</v>
      </c>
      <c r="L104" s="54">
        <v>107.161</v>
      </c>
      <c r="M104" s="54">
        <v>74.117999999999995</v>
      </c>
    </row>
    <row r="105" spans="2:13">
      <c r="B105" s="54">
        <v>10.5198</v>
      </c>
      <c r="C105" s="54">
        <v>13.1</v>
      </c>
      <c r="D105" s="54">
        <v>20.622</v>
      </c>
      <c r="E105" s="54">
        <v>12.664999999999999</v>
      </c>
      <c r="F105" s="54">
        <v>28.193000000000001</v>
      </c>
      <c r="G105" s="54">
        <v>36.39</v>
      </c>
      <c r="H105" s="54"/>
      <c r="I105" s="54">
        <v>4.6360000000000001</v>
      </c>
      <c r="J105" s="54">
        <v>115.547</v>
      </c>
      <c r="K105" s="54">
        <v>57.353999999999999</v>
      </c>
      <c r="L105" s="54">
        <v>86.584000000000003</v>
      </c>
      <c r="M105" s="54">
        <v>141.69499999999999</v>
      </c>
    </row>
    <row r="106" spans="2:13">
      <c r="B106" s="54">
        <v>10.624000000000001</v>
      </c>
      <c r="C106" s="54">
        <v>10.403</v>
      </c>
      <c r="D106" s="54">
        <v>15.497999999999999</v>
      </c>
      <c r="E106" s="54">
        <v>10.467000000000001</v>
      </c>
      <c r="F106" s="54">
        <v>24.263000000000002</v>
      </c>
      <c r="G106" s="54">
        <v>27.109000000000002</v>
      </c>
      <c r="H106" s="54"/>
      <c r="I106" s="54">
        <v>1.0189999999999999</v>
      </c>
      <c r="J106" s="54">
        <v>100.45699999999999</v>
      </c>
      <c r="K106" s="54">
        <v>59.661999999999999</v>
      </c>
      <c r="L106" s="54">
        <v>90.379000000000005</v>
      </c>
      <c r="M106" s="54">
        <v>189.565</v>
      </c>
    </row>
    <row r="107" spans="2:13">
      <c r="B107" s="54">
        <v>10.7281</v>
      </c>
      <c r="C107" s="54">
        <v>3.2229999999999999</v>
      </c>
      <c r="D107" s="54">
        <v>16.347000000000001</v>
      </c>
      <c r="E107" s="54">
        <v>4.6260000000000003</v>
      </c>
      <c r="F107" s="54">
        <v>22.760999999999999</v>
      </c>
      <c r="G107" s="54">
        <v>32.07</v>
      </c>
      <c r="H107" s="54"/>
      <c r="I107" s="54">
        <v>0</v>
      </c>
      <c r="J107" s="54">
        <v>70.438999999999993</v>
      </c>
      <c r="K107" s="54">
        <v>59.529000000000003</v>
      </c>
      <c r="L107" s="54">
        <v>73.311999999999998</v>
      </c>
      <c r="M107" s="54">
        <v>114.191</v>
      </c>
    </row>
    <row r="108" spans="2:13">
      <c r="B108" s="54">
        <v>10.8323</v>
      </c>
      <c r="C108" s="54">
        <v>0.45600000000000002</v>
      </c>
      <c r="D108" s="54">
        <v>22.884</v>
      </c>
      <c r="E108" s="54">
        <v>12.878</v>
      </c>
      <c r="F108" s="54">
        <v>21.31</v>
      </c>
      <c r="G108" s="54">
        <v>41.715000000000003</v>
      </c>
      <c r="H108" s="54"/>
      <c r="I108" s="54">
        <v>0.97799999999999998</v>
      </c>
      <c r="J108" s="54">
        <v>26.666</v>
      </c>
      <c r="K108" s="54">
        <v>40.344999999999999</v>
      </c>
      <c r="L108" s="54">
        <v>68.835999999999999</v>
      </c>
      <c r="M108" s="54">
        <v>114.977</v>
      </c>
    </row>
    <row r="109" spans="2:13">
      <c r="B109" s="54">
        <v>10.936400000000001</v>
      </c>
      <c r="C109" s="54">
        <v>4.92</v>
      </c>
      <c r="D109" s="54">
        <v>34.543999999999997</v>
      </c>
      <c r="E109" s="54">
        <v>46.558999999999997</v>
      </c>
      <c r="F109" s="54">
        <v>19.879000000000001</v>
      </c>
      <c r="G109" s="54">
        <v>46.417000000000002</v>
      </c>
      <c r="H109" s="54"/>
      <c r="I109" s="54">
        <v>21.893000000000001</v>
      </c>
      <c r="J109" s="54">
        <v>23.734999999999999</v>
      </c>
      <c r="K109" s="54">
        <v>63.813000000000002</v>
      </c>
      <c r="L109" s="54">
        <v>84.302000000000007</v>
      </c>
      <c r="M109" s="54">
        <v>169.5</v>
      </c>
    </row>
    <row r="110" spans="2:13">
      <c r="B110" s="54">
        <v>11.0406</v>
      </c>
      <c r="C110" s="54">
        <v>10.859</v>
      </c>
      <c r="D110" s="54">
        <v>57.180999999999997</v>
      </c>
      <c r="E110" s="54">
        <v>87.546000000000006</v>
      </c>
      <c r="F110" s="54">
        <v>18.172000000000001</v>
      </c>
      <c r="G110" s="54">
        <v>49.052999999999997</v>
      </c>
      <c r="H110" s="54"/>
      <c r="I110" s="54">
        <v>33.619</v>
      </c>
      <c r="J110" s="54">
        <v>49.286999999999999</v>
      </c>
      <c r="K110" s="54">
        <v>64.927000000000007</v>
      </c>
      <c r="L110" s="54">
        <v>88.188999999999993</v>
      </c>
      <c r="M110" s="54">
        <v>180.41800000000001</v>
      </c>
    </row>
    <row r="111" spans="2:13">
      <c r="B111" s="54">
        <v>11.1448</v>
      </c>
      <c r="C111" s="54">
        <v>12.590999999999999</v>
      </c>
      <c r="D111" s="54">
        <v>66.731999999999999</v>
      </c>
      <c r="E111" s="54">
        <v>160.73400000000001</v>
      </c>
      <c r="F111" s="54">
        <v>29.739000000000001</v>
      </c>
      <c r="G111" s="54">
        <v>42.162999999999997</v>
      </c>
      <c r="H111" s="54"/>
      <c r="I111" s="54">
        <v>18.405000000000001</v>
      </c>
      <c r="J111" s="54">
        <v>82.796000000000006</v>
      </c>
      <c r="K111" s="54">
        <v>63.064</v>
      </c>
      <c r="L111" s="54">
        <v>96.06</v>
      </c>
      <c r="M111" s="54">
        <v>171.15899999999999</v>
      </c>
    </row>
    <row r="112" spans="2:13">
      <c r="B112" s="54">
        <v>11.248900000000001</v>
      </c>
      <c r="C112" s="54">
        <v>6.42</v>
      </c>
      <c r="D112" s="54">
        <v>54.917000000000002</v>
      </c>
      <c r="E112" s="54">
        <v>222.13200000000001</v>
      </c>
      <c r="F112" s="54">
        <v>32.06</v>
      </c>
      <c r="G112" s="54">
        <v>34.44</v>
      </c>
      <c r="H112" s="54"/>
      <c r="I112" s="54">
        <v>22.609000000000002</v>
      </c>
      <c r="J112" s="54">
        <v>103.102</v>
      </c>
      <c r="K112" s="54">
        <v>68.168000000000006</v>
      </c>
      <c r="L112" s="54">
        <v>110.38200000000001</v>
      </c>
      <c r="M112" s="54">
        <v>143.91200000000001</v>
      </c>
    </row>
    <row r="113" spans="2:13">
      <c r="B113" s="54">
        <v>11.3531</v>
      </c>
      <c r="C113" s="54">
        <v>0.67200000000000004</v>
      </c>
      <c r="D113" s="54">
        <v>38.203000000000003</v>
      </c>
      <c r="E113" s="54">
        <v>167.68600000000001</v>
      </c>
      <c r="F113" s="54">
        <v>40.457999999999998</v>
      </c>
      <c r="G113" s="54">
        <v>19.062999999999999</v>
      </c>
      <c r="H113" s="54"/>
      <c r="I113" s="54">
        <v>24.152999999999999</v>
      </c>
      <c r="J113" s="54">
        <v>122.014</v>
      </c>
      <c r="K113" s="54">
        <v>42.305</v>
      </c>
      <c r="L113" s="54">
        <v>113.209</v>
      </c>
      <c r="M113" s="54">
        <v>86.131</v>
      </c>
    </row>
    <row r="114" spans="2:13">
      <c r="B114" s="54">
        <v>11.4572</v>
      </c>
      <c r="C114" s="54">
        <v>4.1150000000000002</v>
      </c>
      <c r="D114" s="54">
        <v>23.492000000000001</v>
      </c>
      <c r="E114" s="54">
        <v>115.062</v>
      </c>
      <c r="F114" s="54">
        <v>40.667000000000002</v>
      </c>
      <c r="G114" s="54">
        <v>13.026</v>
      </c>
      <c r="H114" s="54"/>
      <c r="I114" s="54">
        <v>1.8240000000000001</v>
      </c>
      <c r="J114" s="54">
        <v>138.83799999999999</v>
      </c>
      <c r="K114" s="54">
        <v>38.914000000000001</v>
      </c>
      <c r="L114" s="54">
        <v>97.442999999999998</v>
      </c>
      <c r="M114" s="54">
        <v>43.076999999999998</v>
      </c>
    </row>
    <row r="115" spans="2:13">
      <c r="B115" s="54">
        <v>11.561400000000001</v>
      </c>
      <c r="C115" s="54">
        <v>12.423</v>
      </c>
      <c r="D115" s="54">
        <v>32.902000000000001</v>
      </c>
      <c r="E115" s="54">
        <v>112.60299999999999</v>
      </c>
      <c r="F115" s="54">
        <v>20.859000000000002</v>
      </c>
      <c r="G115" s="54">
        <v>54.741</v>
      </c>
      <c r="H115" s="54"/>
      <c r="I115" s="54">
        <v>0</v>
      </c>
      <c r="J115" s="54">
        <v>94.04</v>
      </c>
      <c r="K115" s="54">
        <v>20.808</v>
      </c>
      <c r="L115" s="54">
        <v>56.320999999999998</v>
      </c>
      <c r="M115" s="54">
        <v>16.969000000000001</v>
      </c>
    </row>
    <row r="116" spans="2:13">
      <c r="B116" s="54">
        <v>11.6655</v>
      </c>
      <c r="C116" s="54">
        <v>16.146000000000001</v>
      </c>
      <c r="D116" s="54">
        <v>34.411000000000001</v>
      </c>
      <c r="E116" s="54">
        <v>96.055999999999997</v>
      </c>
      <c r="F116" s="54">
        <v>16.338000000000001</v>
      </c>
      <c r="G116" s="54">
        <v>70.790000000000006</v>
      </c>
      <c r="H116" s="54"/>
      <c r="I116" s="54">
        <v>0.123</v>
      </c>
      <c r="J116" s="54">
        <v>38.673999999999999</v>
      </c>
      <c r="K116" s="54">
        <v>3.55</v>
      </c>
      <c r="L116" s="54">
        <v>18.494</v>
      </c>
      <c r="M116" s="54">
        <v>3.8519999999999999</v>
      </c>
    </row>
    <row r="117" spans="2:13">
      <c r="B117" s="54">
        <v>11.7697</v>
      </c>
      <c r="C117" s="54">
        <v>16.152000000000001</v>
      </c>
      <c r="D117" s="54">
        <v>24.358000000000001</v>
      </c>
      <c r="E117" s="54">
        <v>65.698999999999998</v>
      </c>
      <c r="F117" s="54">
        <v>27.584</v>
      </c>
      <c r="G117" s="54">
        <v>47.170999999999999</v>
      </c>
      <c r="H117" s="54"/>
      <c r="I117" s="54">
        <v>0.76800000000000002</v>
      </c>
      <c r="J117" s="54">
        <v>0</v>
      </c>
      <c r="K117" s="54">
        <v>0</v>
      </c>
      <c r="L117" s="54">
        <v>1.73</v>
      </c>
      <c r="M117" s="54">
        <v>1.4059999999999999</v>
      </c>
    </row>
    <row r="118" spans="2:13">
      <c r="B118" s="54">
        <v>11.873900000000001</v>
      </c>
      <c r="C118" s="54">
        <v>16.623999999999999</v>
      </c>
      <c r="D118" s="54">
        <v>27.719000000000001</v>
      </c>
      <c r="E118" s="54">
        <v>47.154000000000003</v>
      </c>
      <c r="F118" s="54">
        <v>28.582000000000001</v>
      </c>
      <c r="G118" s="54">
        <v>36.701000000000001</v>
      </c>
      <c r="H118" s="54"/>
      <c r="I118" s="54">
        <v>0.92600000000000005</v>
      </c>
      <c r="J118" s="54">
        <v>7.8E-2</v>
      </c>
      <c r="K118" s="54">
        <v>12.893000000000001</v>
      </c>
      <c r="L118" s="54">
        <v>0.24399999999999999</v>
      </c>
      <c r="M118" s="54">
        <v>23.931999999999999</v>
      </c>
    </row>
    <row r="119" spans="2:13">
      <c r="B119" s="54">
        <v>11.978</v>
      </c>
      <c r="C119" s="54">
        <v>22.408999999999999</v>
      </c>
      <c r="D119" s="54">
        <v>24.545999999999999</v>
      </c>
      <c r="E119" s="54">
        <v>26.68</v>
      </c>
      <c r="F119" s="54">
        <v>28.936</v>
      </c>
      <c r="G119" s="54">
        <v>42.296999999999997</v>
      </c>
      <c r="H119" s="54"/>
      <c r="I119" s="54">
        <v>6.0659999999999998</v>
      </c>
      <c r="J119" s="54">
        <v>8.2799999999999994</v>
      </c>
      <c r="K119" s="54">
        <v>6.3710000000000004</v>
      </c>
      <c r="L119" s="54">
        <v>3.488</v>
      </c>
      <c r="M119" s="54">
        <v>49.165999999999997</v>
      </c>
    </row>
    <row r="120" spans="2:13">
      <c r="B120" s="54">
        <v>12.0822</v>
      </c>
      <c r="C120" s="54">
        <v>31.08</v>
      </c>
      <c r="D120" s="54">
        <v>27.85</v>
      </c>
      <c r="E120" s="54">
        <v>9.0429999999999993</v>
      </c>
      <c r="F120" s="54">
        <v>37.095999999999997</v>
      </c>
      <c r="G120" s="54">
        <v>46.841999999999999</v>
      </c>
      <c r="H120" s="54"/>
      <c r="I120" s="54">
        <v>24.771000000000001</v>
      </c>
      <c r="J120" s="54">
        <v>26.337</v>
      </c>
      <c r="K120" s="54">
        <v>9.0779999999999994</v>
      </c>
      <c r="L120" s="54">
        <v>63.893000000000001</v>
      </c>
      <c r="M120" s="54">
        <v>39.502000000000002</v>
      </c>
    </row>
    <row r="121" spans="2:13">
      <c r="B121" s="54">
        <v>12.186299999999999</v>
      </c>
      <c r="C121" s="54">
        <v>28.45</v>
      </c>
      <c r="D121" s="54">
        <v>33.22</v>
      </c>
      <c r="E121" s="54">
        <v>24.295000000000002</v>
      </c>
      <c r="F121" s="54">
        <v>56.767000000000003</v>
      </c>
      <c r="G121" s="54">
        <v>30.984000000000002</v>
      </c>
      <c r="H121" s="54"/>
      <c r="I121" s="54">
        <v>11.342000000000001</v>
      </c>
      <c r="J121" s="54">
        <v>53.523000000000003</v>
      </c>
      <c r="K121" s="54">
        <v>21.003</v>
      </c>
      <c r="L121" s="54">
        <v>143.982</v>
      </c>
      <c r="M121" s="54">
        <v>20.451000000000001</v>
      </c>
    </row>
    <row r="122" spans="2:13">
      <c r="B122" s="54">
        <v>12.2905</v>
      </c>
      <c r="C122" s="54">
        <v>34.183999999999997</v>
      </c>
      <c r="D122" s="54">
        <v>24.344000000000001</v>
      </c>
      <c r="E122" s="54">
        <v>39.74</v>
      </c>
      <c r="F122" s="54">
        <v>84.364000000000004</v>
      </c>
      <c r="G122" s="54">
        <v>11.205</v>
      </c>
      <c r="H122" s="54"/>
      <c r="I122" s="54">
        <v>18.739999999999998</v>
      </c>
      <c r="J122" s="54">
        <v>48.755000000000003</v>
      </c>
      <c r="K122" s="54">
        <v>54.698</v>
      </c>
      <c r="L122" s="54">
        <v>140.678</v>
      </c>
      <c r="M122" s="54">
        <v>32.756999999999998</v>
      </c>
    </row>
    <row r="123" spans="2:13">
      <c r="B123" s="54">
        <v>12.394600000000001</v>
      </c>
      <c r="C123" s="54">
        <v>32.148000000000003</v>
      </c>
      <c r="D123" s="54">
        <v>7.2830000000000004</v>
      </c>
      <c r="E123" s="54">
        <v>34.972000000000001</v>
      </c>
      <c r="F123" s="54">
        <v>96.111999999999995</v>
      </c>
      <c r="G123" s="54">
        <v>2.093</v>
      </c>
      <c r="H123" s="54"/>
      <c r="I123" s="54">
        <v>60.795000000000002</v>
      </c>
      <c r="J123" s="54">
        <v>16.780999999999999</v>
      </c>
      <c r="K123" s="54">
        <v>65.893000000000001</v>
      </c>
      <c r="L123" s="54">
        <v>107.569</v>
      </c>
      <c r="M123" s="54">
        <v>74.34</v>
      </c>
    </row>
    <row r="124" spans="2:13">
      <c r="B124" s="54">
        <v>12.498799999999999</v>
      </c>
      <c r="C124" s="54">
        <v>36.850999999999999</v>
      </c>
      <c r="D124" s="54">
        <v>7.9269999999999996</v>
      </c>
      <c r="E124" s="54">
        <v>21.280999999999999</v>
      </c>
      <c r="F124" s="54">
        <v>96.575999999999993</v>
      </c>
      <c r="G124" s="54">
        <v>12.585000000000001</v>
      </c>
      <c r="H124" s="54"/>
      <c r="I124" s="54">
        <v>99.004999999999995</v>
      </c>
      <c r="J124" s="54">
        <v>17.914999999999999</v>
      </c>
      <c r="K124" s="54">
        <v>63.087000000000003</v>
      </c>
      <c r="L124" s="54">
        <v>82.543999999999997</v>
      </c>
      <c r="M124" s="54">
        <v>81.272000000000006</v>
      </c>
    </row>
    <row r="125" spans="2:13">
      <c r="B125" s="54">
        <v>12.603</v>
      </c>
      <c r="C125" s="54">
        <v>47.444000000000003</v>
      </c>
      <c r="D125" s="54">
        <v>20.373999999999999</v>
      </c>
      <c r="E125" s="54">
        <v>26.63</v>
      </c>
      <c r="F125" s="54">
        <v>101.66500000000001</v>
      </c>
      <c r="G125" s="54">
        <v>15.259</v>
      </c>
      <c r="H125" s="54"/>
      <c r="I125" s="54">
        <v>124.599</v>
      </c>
      <c r="J125" s="54">
        <v>39.707000000000001</v>
      </c>
      <c r="K125" s="54">
        <v>46.024999999999999</v>
      </c>
      <c r="L125" s="54">
        <v>133.44800000000001</v>
      </c>
      <c r="M125" s="54">
        <v>44.661000000000001</v>
      </c>
    </row>
    <row r="126" spans="2:13">
      <c r="B126" s="54">
        <v>12.707100000000001</v>
      </c>
      <c r="C126" s="54">
        <v>34.445</v>
      </c>
      <c r="D126" s="54">
        <v>18.431999999999999</v>
      </c>
      <c r="E126" s="54">
        <v>23.186</v>
      </c>
      <c r="F126" s="54">
        <v>112.73399999999999</v>
      </c>
      <c r="G126" s="54">
        <v>19.077000000000002</v>
      </c>
      <c r="H126" s="54"/>
      <c r="I126" s="54">
        <v>62.21</v>
      </c>
      <c r="J126" s="54">
        <v>55.093000000000004</v>
      </c>
      <c r="K126" s="54">
        <v>34.280999999999999</v>
      </c>
      <c r="L126" s="54">
        <v>213.989</v>
      </c>
      <c r="M126" s="54">
        <v>31.664999999999999</v>
      </c>
    </row>
    <row r="127" spans="2:13">
      <c r="B127" s="54">
        <v>12.811299999999999</v>
      </c>
      <c r="C127" s="54">
        <v>16.481999999999999</v>
      </c>
      <c r="D127" s="54">
        <v>12.083</v>
      </c>
      <c r="E127" s="54">
        <v>18.713000000000001</v>
      </c>
      <c r="F127" s="54">
        <v>113.66500000000001</v>
      </c>
      <c r="G127" s="54">
        <v>29.623999999999999</v>
      </c>
      <c r="H127" s="54"/>
      <c r="I127" s="54">
        <v>17.885000000000002</v>
      </c>
      <c r="J127" s="54">
        <v>61.831000000000003</v>
      </c>
      <c r="K127" s="54">
        <v>24.981000000000002</v>
      </c>
      <c r="L127" s="54">
        <v>210.392</v>
      </c>
      <c r="M127" s="54">
        <v>45.570999999999998</v>
      </c>
    </row>
    <row r="128" spans="2:13">
      <c r="B128" s="54">
        <v>12.9154</v>
      </c>
      <c r="C128" s="54">
        <v>14.691000000000001</v>
      </c>
      <c r="D128" s="54">
        <v>28.454999999999998</v>
      </c>
      <c r="E128" s="54">
        <v>15.586</v>
      </c>
      <c r="F128" s="54">
        <v>106.429</v>
      </c>
      <c r="G128" s="54">
        <v>38.747</v>
      </c>
      <c r="H128" s="54"/>
      <c r="I128" s="54">
        <v>31.594999999999999</v>
      </c>
      <c r="J128" s="54">
        <v>47.128999999999998</v>
      </c>
      <c r="K128" s="54">
        <v>11.531000000000001</v>
      </c>
      <c r="L128" s="54">
        <v>186.09</v>
      </c>
      <c r="M128" s="54">
        <v>56.84</v>
      </c>
    </row>
    <row r="129" spans="2:13">
      <c r="B129" s="54">
        <v>13.019600000000001</v>
      </c>
      <c r="C129" s="54">
        <v>16.821000000000002</v>
      </c>
      <c r="D129" s="54">
        <v>38.656999999999996</v>
      </c>
      <c r="E129" s="54">
        <v>13.113</v>
      </c>
      <c r="F129" s="54">
        <v>118.504</v>
      </c>
      <c r="G129" s="54">
        <v>32.670999999999999</v>
      </c>
      <c r="H129" s="54"/>
      <c r="I129" s="54">
        <v>47.875</v>
      </c>
      <c r="J129" s="54">
        <v>49.847999999999999</v>
      </c>
      <c r="K129" s="54">
        <v>1.2050000000000001</v>
      </c>
      <c r="L129" s="54">
        <v>214.042</v>
      </c>
      <c r="M129" s="54">
        <v>89.296000000000006</v>
      </c>
    </row>
    <row r="130" spans="2:13">
      <c r="B130" s="54">
        <v>13.123699999999999</v>
      </c>
      <c r="C130" s="54">
        <v>22.541</v>
      </c>
      <c r="D130" s="54">
        <v>31.228999999999999</v>
      </c>
      <c r="E130" s="54">
        <v>37.713000000000001</v>
      </c>
      <c r="F130" s="54">
        <v>166.19300000000001</v>
      </c>
      <c r="G130" s="54">
        <v>34.555999999999997</v>
      </c>
      <c r="H130" s="54"/>
      <c r="I130" s="54">
        <v>59.003</v>
      </c>
      <c r="J130" s="54">
        <v>77.114000000000004</v>
      </c>
      <c r="K130" s="54">
        <v>6.7439999999999998</v>
      </c>
      <c r="L130" s="54">
        <v>251.071</v>
      </c>
      <c r="M130" s="54">
        <v>120.22199999999999</v>
      </c>
    </row>
    <row r="131" spans="2:13">
      <c r="B131" s="54">
        <v>13.2279</v>
      </c>
      <c r="C131" s="54">
        <v>23.655999999999999</v>
      </c>
      <c r="D131" s="54">
        <v>28.969000000000001</v>
      </c>
      <c r="E131" s="54">
        <v>49.078000000000003</v>
      </c>
      <c r="F131" s="54">
        <v>112.21599999999999</v>
      </c>
      <c r="G131" s="54">
        <v>34.725000000000001</v>
      </c>
      <c r="H131" s="54"/>
      <c r="I131" s="54">
        <v>79.414000000000001</v>
      </c>
      <c r="J131" s="54">
        <v>62.948999999999998</v>
      </c>
      <c r="K131" s="54">
        <v>27.632999999999999</v>
      </c>
      <c r="L131" s="54">
        <v>254.166</v>
      </c>
      <c r="M131" s="54">
        <v>112.92700000000001</v>
      </c>
    </row>
    <row r="132" spans="2:13">
      <c r="B132" s="54">
        <v>13.332000000000001</v>
      </c>
      <c r="C132" s="54">
        <v>21.030999999999999</v>
      </c>
      <c r="D132" s="54">
        <v>34.265999999999998</v>
      </c>
      <c r="E132" s="54">
        <v>47.534999999999997</v>
      </c>
      <c r="F132" s="54">
        <v>56.064999999999998</v>
      </c>
      <c r="G132" s="54">
        <v>31.510999999999999</v>
      </c>
      <c r="H132" s="54"/>
      <c r="I132" s="54">
        <v>70.674999999999997</v>
      </c>
      <c r="J132" s="54">
        <v>59.65</v>
      </c>
      <c r="K132" s="54">
        <v>48.283999999999999</v>
      </c>
      <c r="L132" s="54">
        <v>253.149</v>
      </c>
      <c r="M132" s="54">
        <v>98.266000000000005</v>
      </c>
    </row>
    <row r="133" spans="2:13">
      <c r="B133" s="54">
        <v>13.436199999999999</v>
      </c>
      <c r="C133" s="54">
        <v>28.033000000000001</v>
      </c>
      <c r="D133" s="54">
        <v>26.771999999999998</v>
      </c>
      <c r="E133" s="54">
        <v>41.723999999999997</v>
      </c>
      <c r="F133" s="54">
        <v>77.548000000000002</v>
      </c>
      <c r="G133" s="54">
        <v>38.134</v>
      </c>
      <c r="H133" s="54"/>
      <c r="I133" s="54">
        <v>71.388999999999996</v>
      </c>
      <c r="J133" s="54">
        <v>31.888999999999999</v>
      </c>
      <c r="K133" s="54">
        <v>31.771999999999998</v>
      </c>
      <c r="L133" s="54">
        <v>238.24799999999999</v>
      </c>
      <c r="M133" s="54">
        <v>82.986000000000004</v>
      </c>
    </row>
    <row r="134" spans="2:13">
      <c r="B134" s="54">
        <v>13.5404</v>
      </c>
      <c r="C134" s="54">
        <v>25.276</v>
      </c>
      <c r="D134" s="54">
        <v>20.216000000000001</v>
      </c>
      <c r="E134" s="54">
        <v>36.115000000000002</v>
      </c>
      <c r="F134" s="54">
        <v>93.153999999999996</v>
      </c>
      <c r="G134" s="54">
        <v>48.945</v>
      </c>
      <c r="H134" s="54"/>
      <c r="I134" s="54">
        <v>86.876999999999995</v>
      </c>
      <c r="J134" s="54">
        <v>4.6079999999999997</v>
      </c>
      <c r="K134" s="54">
        <v>4.9550000000000001</v>
      </c>
      <c r="L134" s="54">
        <v>174.21199999999999</v>
      </c>
      <c r="M134" s="54">
        <v>55.591999999999999</v>
      </c>
    </row>
    <row r="135" spans="2:13">
      <c r="B135" s="54">
        <v>13.644500000000001</v>
      </c>
      <c r="C135" s="54">
        <v>13.327</v>
      </c>
      <c r="D135" s="54">
        <v>18.673999999999999</v>
      </c>
      <c r="E135" s="54">
        <v>29.244</v>
      </c>
      <c r="F135" s="54">
        <v>100.476</v>
      </c>
      <c r="G135" s="54">
        <v>35.667000000000002</v>
      </c>
      <c r="H135" s="54"/>
      <c r="I135" s="54">
        <v>50.936</v>
      </c>
      <c r="J135" s="54">
        <v>11.669</v>
      </c>
      <c r="K135" s="54">
        <v>25.131</v>
      </c>
      <c r="L135" s="54">
        <v>142.22999999999999</v>
      </c>
      <c r="M135" s="54">
        <v>30.873000000000001</v>
      </c>
    </row>
    <row r="136" spans="2:13">
      <c r="B136" s="54">
        <v>13.748699999999999</v>
      </c>
      <c r="C136" s="54">
        <v>7.7149999999999999</v>
      </c>
      <c r="D136" s="54">
        <v>17.628</v>
      </c>
      <c r="E136" s="54">
        <v>25.667000000000002</v>
      </c>
      <c r="F136" s="54">
        <v>141.88499999999999</v>
      </c>
      <c r="G136" s="54">
        <v>46.720999999999997</v>
      </c>
      <c r="H136" s="54"/>
      <c r="I136" s="54">
        <v>4.1870000000000003</v>
      </c>
      <c r="J136" s="54">
        <v>29.335999999999999</v>
      </c>
      <c r="K136" s="54">
        <v>45.332999999999998</v>
      </c>
      <c r="L136" s="54">
        <v>166.71199999999999</v>
      </c>
      <c r="M136" s="54">
        <v>31.041</v>
      </c>
    </row>
    <row r="137" spans="2:13">
      <c r="B137" s="54">
        <v>13.8528</v>
      </c>
      <c r="C137" s="54">
        <v>10.859</v>
      </c>
      <c r="D137" s="54">
        <v>16.456</v>
      </c>
      <c r="E137" s="54">
        <v>24.408000000000001</v>
      </c>
      <c r="F137" s="54">
        <v>236.958</v>
      </c>
      <c r="G137" s="54">
        <v>73.84</v>
      </c>
      <c r="H137" s="54"/>
      <c r="I137" s="54">
        <v>0.61399999999999999</v>
      </c>
      <c r="J137" s="54">
        <v>47.578000000000003</v>
      </c>
      <c r="K137" s="54">
        <v>23.19</v>
      </c>
      <c r="L137" s="54">
        <v>205.453</v>
      </c>
      <c r="M137" s="54">
        <v>57.536999999999999</v>
      </c>
    </row>
    <row r="138" spans="2:13">
      <c r="B138" s="54">
        <v>13.957000000000001</v>
      </c>
      <c r="C138" s="54">
        <v>16.597000000000001</v>
      </c>
      <c r="D138" s="54">
        <v>13.629</v>
      </c>
      <c r="E138" s="54">
        <v>19.78</v>
      </c>
      <c r="F138" s="54">
        <v>255</v>
      </c>
      <c r="G138" s="54">
        <v>80.355000000000004</v>
      </c>
      <c r="H138" s="54"/>
      <c r="I138" s="54">
        <v>9.3840000000000003</v>
      </c>
      <c r="J138" s="54">
        <v>43.034999999999997</v>
      </c>
      <c r="K138" s="54">
        <v>29.882999999999999</v>
      </c>
      <c r="L138" s="54">
        <v>242.398</v>
      </c>
      <c r="M138" s="54">
        <v>74.116</v>
      </c>
    </row>
    <row r="139" spans="2:13">
      <c r="B139" s="54">
        <v>14.0611</v>
      </c>
      <c r="C139" s="54">
        <v>22.695</v>
      </c>
      <c r="D139" s="54">
        <v>6.7320000000000002</v>
      </c>
      <c r="E139" s="54">
        <v>20.331</v>
      </c>
      <c r="F139" s="54">
        <v>255</v>
      </c>
      <c r="G139" s="54">
        <v>61.762</v>
      </c>
      <c r="H139" s="54"/>
      <c r="I139" s="54">
        <v>39.313000000000002</v>
      </c>
      <c r="J139" s="54">
        <v>22.143999999999998</v>
      </c>
      <c r="K139" s="54">
        <v>78.713999999999999</v>
      </c>
      <c r="L139" s="54">
        <v>247.36500000000001</v>
      </c>
      <c r="M139" s="54">
        <v>19.710999999999999</v>
      </c>
    </row>
    <row r="140" spans="2:13">
      <c r="B140" s="54">
        <v>14.1653</v>
      </c>
      <c r="C140" s="54">
        <v>25.759</v>
      </c>
      <c r="D140" s="54">
        <v>11.772</v>
      </c>
      <c r="E140" s="54">
        <v>37.61</v>
      </c>
      <c r="F140" s="54">
        <v>187.28899999999999</v>
      </c>
      <c r="G140" s="54">
        <v>37.606999999999999</v>
      </c>
      <c r="H140" s="54"/>
      <c r="I140" s="54">
        <v>52.89</v>
      </c>
      <c r="J140" s="54">
        <v>10.223000000000001</v>
      </c>
      <c r="K140" s="54">
        <v>57.668999999999997</v>
      </c>
      <c r="L140" s="54">
        <v>248.12200000000001</v>
      </c>
      <c r="M140" s="54">
        <v>8.3000000000000004E-2</v>
      </c>
    </row>
    <row r="141" spans="2:13">
      <c r="B141" s="54">
        <v>14.269500000000001</v>
      </c>
      <c r="C141" s="54">
        <v>30.363</v>
      </c>
      <c r="D141" s="54">
        <v>38.014000000000003</v>
      </c>
      <c r="E141" s="54">
        <v>52.213999999999999</v>
      </c>
      <c r="F141" s="54">
        <v>113.90300000000001</v>
      </c>
      <c r="G141" s="54">
        <v>24.722999999999999</v>
      </c>
      <c r="H141" s="54"/>
      <c r="I141" s="54">
        <v>52.502000000000002</v>
      </c>
      <c r="J141" s="54">
        <v>4.6900000000000004</v>
      </c>
      <c r="K141" s="54">
        <v>37.911000000000001</v>
      </c>
      <c r="L141" s="54">
        <v>243.27099999999999</v>
      </c>
      <c r="M141" s="54">
        <v>4.1219999999999999</v>
      </c>
    </row>
    <row r="142" spans="2:13">
      <c r="B142" s="54">
        <v>14.3736</v>
      </c>
      <c r="C142" s="54">
        <v>39.719000000000001</v>
      </c>
      <c r="D142" s="54">
        <v>42.619</v>
      </c>
      <c r="E142" s="54">
        <v>29.837</v>
      </c>
      <c r="F142" s="54">
        <v>70.78</v>
      </c>
      <c r="G142" s="54">
        <v>16.449000000000002</v>
      </c>
      <c r="H142" s="54"/>
      <c r="I142" s="54">
        <v>36.6</v>
      </c>
      <c r="J142" s="54">
        <v>2.9580000000000002</v>
      </c>
      <c r="K142" s="54">
        <v>15.382999999999999</v>
      </c>
      <c r="L142" s="54">
        <v>222.38200000000001</v>
      </c>
      <c r="M142" s="54">
        <v>9.6329999999999991</v>
      </c>
    </row>
    <row r="143" spans="2:13">
      <c r="B143" s="54">
        <v>14.4778</v>
      </c>
      <c r="C143" s="54">
        <v>46.643000000000001</v>
      </c>
      <c r="D143" s="54">
        <v>23.66</v>
      </c>
      <c r="E143" s="54">
        <v>8.24</v>
      </c>
      <c r="F143" s="54">
        <v>49.003</v>
      </c>
      <c r="G143" s="54">
        <v>11.757</v>
      </c>
      <c r="H143" s="54"/>
      <c r="I143" s="54">
        <v>16.556999999999999</v>
      </c>
      <c r="J143" s="54">
        <v>8.7129999999999992</v>
      </c>
      <c r="K143" s="54">
        <v>6.8000000000000005E-2</v>
      </c>
      <c r="L143" s="54">
        <v>167.69900000000001</v>
      </c>
      <c r="M143" s="54">
        <v>43.789000000000001</v>
      </c>
    </row>
    <row r="144" spans="2:13">
      <c r="B144" s="54">
        <v>14.581899999999999</v>
      </c>
      <c r="C144" s="54">
        <v>48.146999999999998</v>
      </c>
      <c r="D144" s="54">
        <v>19.579999999999998</v>
      </c>
      <c r="E144" s="54">
        <v>8.6929999999999996</v>
      </c>
      <c r="F144" s="54">
        <v>42.999000000000002</v>
      </c>
      <c r="G144" s="54">
        <v>14.715999999999999</v>
      </c>
      <c r="H144" s="54"/>
      <c r="I144" s="54">
        <v>0.125</v>
      </c>
      <c r="J144" s="54">
        <v>0.88300000000000001</v>
      </c>
      <c r="K144" s="54">
        <v>0</v>
      </c>
      <c r="L144" s="54">
        <v>125.988</v>
      </c>
      <c r="M144" s="54">
        <v>99.826999999999998</v>
      </c>
    </row>
    <row r="145" spans="2:13">
      <c r="B145" s="54">
        <v>14.6861</v>
      </c>
      <c r="C145" s="54">
        <v>43.817</v>
      </c>
      <c r="D145" s="54">
        <v>14.943</v>
      </c>
      <c r="E145" s="54">
        <v>26.606000000000002</v>
      </c>
      <c r="F145" s="54">
        <v>30.797999999999998</v>
      </c>
      <c r="G145" s="54">
        <v>26.167999999999999</v>
      </c>
      <c r="H145" s="54"/>
      <c r="I145" s="54">
        <v>0</v>
      </c>
      <c r="J145" s="54">
        <v>0.16900000000000001</v>
      </c>
      <c r="K145" s="54">
        <v>0</v>
      </c>
      <c r="L145" s="54">
        <v>159.386</v>
      </c>
      <c r="M145" s="54">
        <v>132.864</v>
      </c>
    </row>
    <row r="146" spans="2:13">
      <c r="B146" s="54">
        <v>14.7902</v>
      </c>
      <c r="C146" s="54">
        <v>30.445</v>
      </c>
      <c r="D146" s="54">
        <v>15.926</v>
      </c>
      <c r="E146" s="54">
        <v>32.942</v>
      </c>
      <c r="F146" s="54">
        <v>21.254000000000001</v>
      </c>
      <c r="G146" s="54">
        <v>36.768999999999998</v>
      </c>
      <c r="H146" s="54"/>
      <c r="I146" s="54">
        <v>22.451000000000001</v>
      </c>
      <c r="J146" s="54">
        <v>0</v>
      </c>
      <c r="K146" s="54">
        <v>0</v>
      </c>
      <c r="L146" s="54">
        <v>195.58199999999999</v>
      </c>
      <c r="M146" s="54">
        <v>121.72499999999999</v>
      </c>
    </row>
    <row r="147" spans="2:13">
      <c r="B147" s="54">
        <v>14.894399999999999</v>
      </c>
      <c r="C147" s="54">
        <v>33.244</v>
      </c>
      <c r="D147" s="54">
        <v>16.003</v>
      </c>
      <c r="E147" s="54">
        <v>16.321000000000002</v>
      </c>
      <c r="F147" s="54">
        <v>26.077000000000002</v>
      </c>
      <c r="G147" s="54">
        <v>38.936999999999998</v>
      </c>
      <c r="H147" s="54"/>
      <c r="I147" s="54">
        <v>58.442</v>
      </c>
      <c r="J147" s="54">
        <v>17.734999999999999</v>
      </c>
      <c r="K147" s="54">
        <v>0</v>
      </c>
      <c r="L147" s="54">
        <v>230.126</v>
      </c>
      <c r="M147" s="54">
        <v>166.09800000000001</v>
      </c>
    </row>
    <row r="148" spans="2:13">
      <c r="B148" s="54">
        <v>14.9986</v>
      </c>
      <c r="C148" s="54">
        <v>54.542000000000002</v>
      </c>
      <c r="D148" s="54">
        <v>11.601000000000001</v>
      </c>
      <c r="E148" s="54">
        <v>13.683</v>
      </c>
      <c r="F148" s="54">
        <v>48.881999999999998</v>
      </c>
      <c r="G148" s="54">
        <v>38.061</v>
      </c>
      <c r="H148" s="54"/>
      <c r="I148" s="54">
        <v>73.486999999999995</v>
      </c>
      <c r="J148" s="54">
        <v>41.707000000000001</v>
      </c>
      <c r="K148" s="54">
        <v>0.45700000000000002</v>
      </c>
      <c r="L148" s="54">
        <v>238.483</v>
      </c>
      <c r="M148" s="54">
        <v>187.40100000000001</v>
      </c>
    </row>
    <row r="149" spans="2:13">
      <c r="B149" s="54">
        <v>15.1027</v>
      </c>
      <c r="C149" s="54">
        <v>57.668999999999997</v>
      </c>
      <c r="D149" s="54">
        <v>9.8810000000000002</v>
      </c>
      <c r="E149" s="54">
        <v>13.789</v>
      </c>
      <c r="F149" s="54">
        <v>43.511000000000003</v>
      </c>
      <c r="G149" s="54">
        <v>46.685000000000002</v>
      </c>
      <c r="H149" s="54"/>
      <c r="I149" s="54">
        <v>72.088999999999999</v>
      </c>
      <c r="J149" s="54">
        <v>29.895</v>
      </c>
      <c r="K149" s="54">
        <v>15.211</v>
      </c>
      <c r="L149" s="54">
        <v>175.238</v>
      </c>
      <c r="M149" s="54">
        <v>79.481999999999999</v>
      </c>
    </row>
    <row r="150" spans="2:13">
      <c r="B150" s="54">
        <v>15.206899999999999</v>
      </c>
      <c r="C150" s="54">
        <v>57.19</v>
      </c>
      <c r="D150" s="54">
        <v>7.0540000000000003</v>
      </c>
      <c r="E150" s="54">
        <v>6.5570000000000004</v>
      </c>
      <c r="F150" s="54">
        <v>17.071000000000002</v>
      </c>
      <c r="G150" s="54">
        <v>61.981000000000002</v>
      </c>
      <c r="H150" s="54"/>
      <c r="I150" s="54">
        <v>71.209999999999994</v>
      </c>
      <c r="J150" s="54">
        <v>8.4979999999999993</v>
      </c>
      <c r="K150" s="54">
        <v>26.436</v>
      </c>
      <c r="L150" s="54">
        <v>78.501000000000005</v>
      </c>
      <c r="M150" s="54">
        <v>108.17100000000001</v>
      </c>
    </row>
    <row r="151" spans="2:13">
      <c r="B151" s="54">
        <v>15.311</v>
      </c>
      <c r="C151" s="54">
        <v>53.476999999999997</v>
      </c>
      <c r="D151" s="54">
        <v>10.946999999999999</v>
      </c>
      <c r="E151" s="54">
        <v>1.607</v>
      </c>
      <c r="F151" s="54">
        <v>14.827</v>
      </c>
      <c r="G151" s="54">
        <v>49.667000000000002</v>
      </c>
      <c r="H151" s="54"/>
      <c r="I151" s="54">
        <v>75.850999999999999</v>
      </c>
      <c r="J151" s="54">
        <v>1.68</v>
      </c>
      <c r="K151" s="54">
        <v>68.397000000000006</v>
      </c>
      <c r="L151" s="54">
        <v>62.911000000000001</v>
      </c>
      <c r="M151" s="54">
        <v>148.917</v>
      </c>
    </row>
    <row r="152" spans="2:13">
      <c r="B152" s="54">
        <v>15.4152</v>
      </c>
      <c r="C152" s="54">
        <v>51.591999999999999</v>
      </c>
      <c r="D152" s="54">
        <v>16.54</v>
      </c>
      <c r="E152" s="54">
        <v>3.0609999999999999</v>
      </c>
      <c r="F152" s="54">
        <v>13.885999999999999</v>
      </c>
      <c r="G152" s="54">
        <v>59.19</v>
      </c>
      <c r="H152" s="54"/>
      <c r="I152" s="54">
        <v>73.959999999999994</v>
      </c>
      <c r="J152" s="54">
        <v>14.680999999999999</v>
      </c>
      <c r="K152" s="54">
        <v>100.086</v>
      </c>
      <c r="L152" s="54">
        <v>124.34</v>
      </c>
      <c r="M152" s="54">
        <v>165.15299999999999</v>
      </c>
    </row>
    <row r="153" spans="2:13">
      <c r="B153" s="54">
        <v>15.519299999999999</v>
      </c>
      <c r="C153" s="54">
        <v>59.343000000000004</v>
      </c>
      <c r="D153" s="54">
        <v>13.096</v>
      </c>
      <c r="E153" s="54">
        <v>9.61</v>
      </c>
      <c r="F153" s="54">
        <v>13.27</v>
      </c>
      <c r="G153" s="54">
        <v>85.287999999999997</v>
      </c>
      <c r="H153" s="54"/>
      <c r="I153" s="54">
        <v>42.500999999999998</v>
      </c>
      <c r="J153" s="54">
        <v>59.631999999999998</v>
      </c>
      <c r="K153" s="54">
        <v>78.528999999999996</v>
      </c>
      <c r="L153" s="54">
        <v>206.357</v>
      </c>
      <c r="M153" s="54">
        <v>205.72</v>
      </c>
    </row>
    <row r="154" spans="2:13">
      <c r="B154" s="54">
        <v>15.6235</v>
      </c>
      <c r="C154" s="54">
        <v>54.948</v>
      </c>
      <c r="D154" s="54">
        <v>6.3879999999999999</v>
      </c>
      <c r="E154" s="54">
        <v>31.861999999999998</v>
      </c>
      <c r="F154" s="54">
        <v>14.678000000000001</v>
      </c>
      <c r="G154" s="54">
        <v>90.551000000000002</v>
      </c>
      <c r="H154" s="54"/>
      <c r="I154" s="54">
        <v>9.7040000000000006</v>
      </c>
      <c r="J154" s="54">
        <v>123.822</v>
      </c>
      <c r="K154" s="54">
        <v>45.62</v>
      </c>
      <c r="L154" s="54">
        <v>209.465</v>
      </c>
      <c r="M154" s="54">
        <v>222.60499999999999</v>
      </c>
    </row>
    <row r="155" spans="2:13">
      <c r="B155" s="54">
        <v>15.727600000000001</v>
      </c>
      <c r="C155" s="54">
        <v>27.111999999999998</v>
      </c>
      <c r="D155" s="54">
        <v>14.705</v>
      </c>
      <c r="E155" s="54">
        <v>38.389000000000003</v>
      </c>
      <c r="F155" s="54">
        <v>14.571999999999999</v>
      </c>
      <c r="G155" s="54">
        <v>106.193</v>
      </c>
      <c r="H155" s="54"/>
      <c r="I155" s="54">
        <v>10.837999999999999</v>
      </c>
      <c r="J155" s="54">
        <v>103.72</v>
      </c>
      <c r="K155" s="54">
        <v>40.164999999999999</v>
      </c>
      <c r="L155" s="54">
        <v>141.923</v>
      </c>
      <c r="M155" s="54">
        <v>143.56399999999999</v>
      </c>
    </row>
    <row r="156" spans="2:13">
      <c r="B156" s="54">
        <v>15.831799999999999</v>
      </c>
      <c r="C156" s="54">
        <v>12.901</v>
      </c>
      <c r="D156" s="54">
        <v>23.553999999999998</v>
      </c>
      <c r="E156" s="54">
        <v>29.63</v>
      </c>
      <c r="F156" s="54">
        <v>17.393999999999998</v>
      </c>
      <c r="G156" s="54">
        <v>131.048</v>
      </c>
      <c r="H156" s="54"/>
      <c r="I156" s="54">
        <v>2.7370000000000001</v>
      </c>
      <c r="J156" s="54">
        <v>0</v>
      </c>
      <c r="K156" s="54">
        <v>22.515999999999998</v>
      </c>
      <c r="L156" s="54">
        <v>135.47900000000001</v>
      </c>
      <c r="M156" s="54">
        <v>147.96600000000001</v>
      </c>
    </row>
    <row r="157" spans="2:13">
      <c r="B157" s="54">
        <v>15.936</v>
      </c>
      <c r="C157" s="54">
        <v>22.391999999999999</v>
      </c>
      <c r="D157" s="54">
        <v>12.93</v>
      </c>
      <c r="E157" s="54">
        <v>15.253</v>
      </c>
      <c r="F157" s="54">
        <v>24.763999999999999</v>
      </c>
      <c r="G157" s="54">
        <v>140.101</v>
      </c>
      <c r="H157" s="54"/>
      <c r="I157" s="54">
        <v>0</v>
      </c>
      <c r="J157" s="54">
        <v>2.9</v>
      </c>
      <c r="K157" s="54">
        <v>23.437999999999999</v>
      </c>
      <c r="L157" s="54">
        <v>134.977</v>
      </c>
      <c r="M157" s="54">
        <v>207.01599999999999</v>
      </c>
    </row>
    <row r="158" spans="2:13">
      <c r="B158" s="54">
        <v>16.040099999999999</v>
      </c>
      <c r="C158" s="54">
        <v>46.884999999999998</v>
      </c>
      <c r="D158" s="54">
        <v>2.5030000000000001</v>
      </c>
      <c r="E158" s="54">
        <v>3.6419999999999999</v>
      </c>
      <c r="F158" s="54">
        <v>21.922000000000001</v>
      </c>
      <c r="G158" s="54">
        <v>124.494</v>
      </c>
      <c r="H158" s="54"/>
      <c r="I158" s="54">
        <v>3.0840000000000001</v>
      </c>
      <c r="J158" s="54">
        <v>42.04</v>
      </c>
      <c r="K158" s="54">
        <v>30.914000000000001</v>
      </c>
      <c r="L158" s="54">
        <v>99.471999999999994</v>
      </c>
      <c r="M158" s="54">
        <v>235.03700000000001</v>
      </c>
    </row>
    <row r="159" spans="2:13">
      <c r="B159" s="54">
        <v>16.144300000000001</v>
      </c>
      <c r="C159" s="54">
        <v>71.114999999999995</v>
      </c>
      <c r="D159" s="54">
        <v>6.7119999999999997</v>
      </c>
      <c r="E159" s="54">
        <v>10.929</v>
      </c>
      <c r="F159" s="54">
        <v>13.034000000000001</v>
      </c>
      <c r="G159" s="54">
        <v>100.18600000000001</v>
      </c>
      <c r="H159" s="54"/>
      <c r="I159" s="54">
        <v>8.8179999999999996</v>
      </c>
      <c r="J159" s="54">
        <v>2.746</v>
      </c>
      <c r="K159" s="54">
        <v>7.0670000000000002</v>
      </c>
      <c r="L159" s="54">
        <v>92.454999999999998</v>
      </c>
      <c r="M159" s="54">
        <v>228.58199999999999</v>
      </c>
    </row>
    <row r="160" spans="2:13">
      <c r="B160" s="54">
        <v>16.2484</v>
      </c>
      <c r="C160" s="54">
        <v>69.968999999999994</v>
      </c>
      <c r="D160" s="54">
        <v>12.081</v>
      </c>
      <c r="E160" s="54">
        <v>29.663</v>
      </c>
      <c r="F160" s="54">
        <v>13.356999999999999</v>
      </c>
      <c r="G160" s="54">
        <v>76.951999999999998</v>
      </c>
      <c r="H160" s="54"/>
      <c r="I160" s="54">
        <v>20.911000000000001</v>
      </c>
      <c r="J160" s="54">
        <v>0</v>
      </c>
      <c r="K160" s="54">
        <v>1.4419999999999999</v>
      </c>
      <c r="L160" s="54">
        <v>124.765</v>
      </c>
      <c r="M160" s="54">
        <v>216.34</v>
      </c>
    </row>
    <row r="161" spans="2:13">
      <c r="B161" s="54">
        <v>16.352599999999999</v>
      </c>
      <c r="C161" s="54">
        <v>55.530999999999999</v>
      </c>
      <c r="D161" s="54">
        <v>10.983000000000001</v>
      </c>
      <c r="E161" s="54">
        <v>35.104999999999997</v>
      </c>
      <c r="F161" s="54">
        <v>18.068000000000001</v>
      </c>
      <c r="G161" s="54">
        <v>68.960999999999999</v>
      </c>
      <c r="H161" s="54"/>
      <c r="I161" s="54">
        <v>43.027000000000001</v>
      </c>
      <c r="J161" s="54">
        <v>44.654000000000003</v>
      </c>
      <c r="K161" s="54">
        <v>27.28</v>
      </c>
      <c r="L161" s="54">
        <v>164.13399999999999</v>
      </c>
      <c r="M161" s="54">
        <v>178.77099999999999</v>
      </c>
    </row>
    <row r="162" spans="2:13">
      <c r="B162" s="54">
        <v>16.456700000000001</v>
      </c>
      <c r="C162" s="54">
        <v>42.417000000000002</v>
      </c>
      <c r="D162" s="54">
        <v>8.7650000000000006</v>
      </c>
      <c r="E162" s="54">
        <v>31.385999999999999</v>
      </c>
      <c r="F162" s="54">
        <v>11.638</v>
      </c>
      <c r="G162" s="54">
        <v>71.213999999999999</v>
      </c>
      <c r="H162" s="54"/>
      <c r="I162" s="54">
        <v>52.689</v>
      </c>
      <c r="J162" s="54">
        <v>53.517000000000003</v>
      </c>
      <c r="K162" s="54">
        <v>43.44</v>
      </c>
      <c r="L162" s="54">
        <v>111.408</v>
      </c>
      <c r="M162" s="54">
        <v>133.875</v>
      </c>
    </row>
    <row r="163" spans="2:13">
      <c r="B163" s="54">
        <v>16.5609</v>
      </c>
      <c r="C163" s="54">
        <v>36.143000000000001</v>
      </c>
      <c r="D163" s="54">
        <v>11.207000000000001</v>
      </c>
      <c r="E163" s="54">
        <v>18.245000000000001</v>
      </c>
      <c r="F163" s="54">
        <v>5.6609999999999996</v>
      </c>
      <c r="G163" s="54">
        <v>61.646000000000001</v>
      </c>
      <c r="H163" s="54"/>
      <c r="I163" s="54">
        <v>34.698999999999998</v>
      </c>
      <c r="J163" s="54">
        <v>66.123000000000005</v>
      </c>
      <c r="K163" s="54">
        <v>15.43</v>
      </c>
      <c r="L163" s="54">
        <v>30.786000000000001</v>
      </c>
      <c r="M163" s="54">
        <v>120.29600000000001</v>
      </c>
    </row>
    <row r="164" spans="2:13">
      <c r="B164" s="54">
        <v>16.665099999999999</v>
      </c>
      <c r="C164" s="54">
        <v>16.132000000000001</v>
      </c>
      <c r="D164" s="54">
        <v>19.158999999999999</v>
      </c>
      <c r="E164" s="54">
        <v>7.0359999999999996</v>
      </c>
      <c r="F164" s="54">
        <v>3.177</v>
      </c>
      <c r="G164" s="54">
        <v>59.933</v>
      </c>
      <c r="H164" s="54"/>
      <c r="I164" s="54">
        <v>1.5649999999999999</v>
      </c>
      <c r="J164" s="54">
        <v>69.706000000000003</v>
      </c>
      <c r="K164" s="54">
        <v>7.694</v>
      </c>
      <c r="L164" s="54">
        <v>0.57299999999999995</v>
      </c>
      <c r="M164" s="54">
        <v>99.924000000000007</v>
      </c>
    </row>
    <row r="165" spans="2:13">
      <c r="B165" s="54">
        <v>16.769200000000001</v>
      </c>
      <c r="C165" s="54">
        <v>15.97</v>
      </c>
      <c r="D165" s="54">
        <v>22.376999999999999</v>
      </c>
      <c r="E165" s="54">
        <v>1.78</v>
      </c>
      <c r="F165" s="54">
        <v>12.176</v>
      </c>
      <c r="G165" s="54">
        <v>73.182000000000002</v>
      </c>
      <c r="H165" s="54"/>
      <c r="I165" s="54">
        <v>15.343</v>
      </c>
      <c r="J165" s="54">
        <v>65.085999999999999</v>
      </c>
      <c r="K165" s="54">
        <v>16.823</v>
      </c>
      <c r="L165" s="54">
        <v>0.504</v>
      </c>
      <c r="M165" s="54">
        <v>71.926000000000002</v>
      </c>
    </row>
    <row r="166" spans="2:13">
      <c r="B166" s="54">
        <v>16.8734</v>
      </c>
      <c r="C166" s="54">
        <v>20.222000000000001</v>
      </c>
      <c r="D166" s="54">
        <v>18.454000000000001</v>
      </c>
      <c r="E166" s="54">
        <v>4.7880000000000003</v>
      </c>
      <c r="F166" s="54">
        <v>24.425000000000001</v>
      </c>
      <c r="G166" s="54">
        <v>86.087999999999994</v>
      </c>
      <c r="H166" s="54"/>
      <c r="I166" s="54">
        <v>62.332999999999998</v>
      </c>
      <c r="J166" s="54">
        <v>53.128</v>
      </c>
      <c r="K166" s="54">
        <v>11.055</v>
      </c>
      <c r="L166" s="54">
        <v>6.1319999999999997</v>
      </c>
      <c r="M166" s="54">
        <v>65.373999999999995</v>
      </c>
    </row>
    <row r="167" spans="2:13">
      <c r="B167" s="54">
        <v>16.977499999999999</v>
      </c>
      <c r="C167" s="54">
        <v>15.727</v>
      </c>
      <c r="D167" s="54">
        <v>15.108000000000001</v>
      </c>
      <c r="E167" s="54">
        <v>13.92</v>
      </c>
      <c r="F167" s="54">
        <v>27.814</v>
      </c>
      <c r="G167" s="54">
        <v>77.918000000000006</v>
      </c>
      <c r="H167" s="54"/>
      <c r="I167" s="54">
        <v>48.238999999999997</v>
      </c>
      <c r="J167" s="54">
        <v>24.962</v>
      </c>
      <c r="K167" s="54">
        <v>2.371</v>
      </c>
      <c r="L167" s="54">
        <v>38.271000000000001</v>
      </c>
      <c r="M167" s="54">
        <v>54.19</v>
      </c>
    </row>
    <row r="168" spans="2:13">
      <c r="B168" s="54">
        <v>17.081700000000001</v>
      </c>
      <c r="C168" s="54">
        <v>18.545000000000002</v>
      </c>
      <c r="D168" s="54">
        <v>15.489000000000001</v>
      </c>
      <c r="E168" s="54">
        <v>18.632000000000001</v>
      </c>
      <c r="F168" s="54">
        <v>31.635000000000002</v>
      </c>
      <c r="G168" s="54">
        <v>97.736999999999995</v>
      </c>
      <c r="H168" s="54"/>
      <c r="I168" s="54">
        <v>50.688000000000002</v>
      </c>
      <c r="J168" s="54">
        <v>10.773</v>
      </c>
      <c r="K168" s="54">
        <v>0</v>
      </c>
      <c r="L168" s="54">
        <v>85.947999999999993</v>
      </c>
      <c r="M168" s="54">
        <v>46.076999999999998</v>
      </c>
    </row>
    <row r="169" spans="2:13">
      <c r="B169" s="54">
        <v>17.1858</v>
      </c>
      <c r="C169" s="54">
        <v>19.613</v>
      </c>
      <c r="D169" s="54">
        <v>19.594999999999999</v>
      </c>
      <c r="E169" s="54">
        <v>19.667000000000002</v>
      </c>
      <c r="F169" s="54">
        <v>35.616</v>
      </c>
      <c r="G169" s="54">
        <v>141.83000000000001</v>
      </c>
      <c r="H169" s="54"/>
      <c r="I169" s="54">
        <v>93.978999999999999</v>
      </c>
      <c r="J169" s="54">
        <v>23.968</v>
      </c>
      <c r="K169" s="54">
        <v>1.778</v>
      </c>
      <c r="L169" s="54">
        <v>130.27799999999999</v>
      </c>
      <c r="M169" s="54">
        <v>105.077</v>
      </c>
    </row>
    <row r="170" spans="2:13">
      <c r="B170" s="54">
        <v>17.29</v>
      </c>
      <c r="C170" s="54">
        <v>27.46</v>
      </c>
      <c r="D170" s="54">
        <v>18.309999999999999</v>
      </c>
      <c r="E170" s="54">
        <v>20.989000000000001</v>
      </c>
      <c r="F170" s="54">
        <v>42.206000000000003</v>
      </c>
      <c r="G170" s="54">
        <v>109.374</v>
      </c>
      <c r="H170" s="54"/>
      <c r="I170" s="54">
        <v>94.501000000000005</v>
      </c>
      <c r="J170" s="54">
        <v>33.405999999999999</v>
      </c>
      <c r="K170" s="54">
        <v>6.173</v>
      </c>
      <c r="L170" s="54">
        <v>136.06200000000001</v>
      </c>
      <c r="M170" s="54">
        <v>142.63</v>
      </c>
    </row>
    <row r="171" spans="2:13">
      <c r="B171" s="54">
        <v>17.394200000000001</v>
      </c>
      <c r="C171" s="54">
        <v>43.307000000000002</v>
      </c>
      <c r="D171" s="54">
        <v>8.6050000000000004</v>
      </c>
      <c r="E171" s="54">
        <v>27.719000000000001</v>
      </c>
      <c r="F171" s="54">
        <v>48.658999999999999</v>
      </c>
      <c r="G171" s="54">
        <v>60.344999999999999</v>
      </c>
      <c r="H171" s="54"/>
      <c r="I171" s="54">
        <v>36.927999999999997</v>
      </c>
      <c r="J171" s="54">
        <v>52.828000000000003</v>
      </c>
      <c r="K171" s="54">
        <v>40.192999999999998</v>
      </c>
      <c r="L171" s="54">
        <v>116.01600000000001</v>
      </c>
      <c r="M171" s="54">
        <v>112.467</v>
      </c>
    </row>
    <row r="172" spans="2:13">
      <c r="B172" s="54">
        <v>17.4983</v>
      </c>
      <c r="C172" s="54">
        <v>29.327999999999999</v>
      </c>
      <c r="D172" s="54">
        <v>24.725999999999999</v>
      </c>
      <c r="E172" s="54">
        <v>22.736000000000001</v>
      </c>
      <c r="F172" s="54">
        <v>44.24</v>
      </c>
      <c r="G172" s="54">
        <v>29</v>
      </c>
      <c r="H172" s="54"/>
      <c r="I172" s="54">
        <v>5.2160000000000002</v>
      </c>
      <c r="J172" s="54">
        <v>32.005000000000003</v>
      </c>
      <c r="K172" s="54">
        <v>57.758000000000003</v>
      </c>
      <c r="L172" s="54">
        <v>136.191</v>
      </c>
      <c r="M172" s="54">
        <v>80</v>
      </c>
    </row>
    <row r="173" spans="2:13">
      <c r="B173" s="54">
        <v>17.602499999999999</v>
      </c>
      <c r="C173" s="54">
        <v>6.7830000000000004</v>
      </c>
      <c r="D173" s="54">
        <v>31.76</v>
      </c>
      <c r="E173" s="54">
        <v>26.085000000000001</v>
      </c>
      <c r="F173" s="54">
        <v>33.222000000000001</v>
      </c>
      <c r="G173" s="54"/>
      <c r="H173" s="54"/>
      <c r="I173" s="54">
        <v>0.33200000000000002</v>
      </c>
      <c r="J173" s="54">
        <v>30.361000000000001</v>
      </c>
      <c r="K173" s="54">
        <v>72.938000000000002</v>
      </c>
      <c r="L173" s="54">
        <v>156.333</v>
      </c>
      <c r="M173" s="54"/>
    </row>
    <row r="174" spans="2:13">
      <c r="B174" s="54">
        <v>17.706600000000002</v>
      </c>
      <c r="C174" s="54">
        <v>1.3169999999999999</v>
      </c>
      <c r="D174" s="54">
        <v>24.271999999999998</v>
      </c>
      <c r="E174" s="54">
        <v>30.14</v>
      </c>
      <c r="F174" s="54"/>
      <c r="G174" s="54"/>
      <c r="H174" s="54"/>
      <c r="I174" s="54">
        <v>35.75</v>
      </c>
      <c r="J174" s="54">
        <v>53.648000000000003</v>
      </c>
      <c r="K174" s="54">
        <v>141.61600000000001</v>
      </c>
      <c r="L174" s="54"/>
      <c r="M174" s="54"/>
    </row>
    <row r="175" spans="2:13">
      <c r="B175" s="54">
        <v>17.8108</v>
      </c>
      <c r="C175" s="54">
        <v>4.4809999999999999</v>
      </c>
      <c r="D175" s="54">
        <v>18.803000000000001</v>
      </c>
      <c r="E175" s="54">
        <v>38.036000000000001</v>
      </c>
      <c r="F175" s="54"/>
      <c r="G175" s="54"/>
      <c r="H175" s="54"/>
      <c r="I175" s="54">
        <v>81.808999999999997</v>
      </c>
      <c r="J175" s="54">
        <v>63.139000000000003</v>
      </c>
      <c r="K175" s="54">
        <v>203.41</v>
      </c>
      <c r="L175" s="54"/>
      <c r="M175" s="54"/>
    </row>
    <row r="176" spans="2:13">
      <c r="B176" s="54">
        <v>17.914899999999999</v>
      </c>
      <c r="C176" s="54">
        <v>10.539</v>
      </c>
      <c r="D176" s="54">
        <v>6.2759999999999998</v>
      </c>
      <c r="E176" s="54">
        <v>38.953000000000003</v>
      </c>
      <c r="F176" s="54"/>
      <c r="G176" s="54"/>
      <c r="H176" s="54"/>
      <c r="I176" s="54">
        <v>91.793999999999997</v>
      </c>
      <c r="J176" s="54">
        <v>58.328000000000003</v>
      </c>
      <c r="K176" s="54">
        <v>157.13800000000001</v>
      </c>
      <c r="L176" s="54"/>
      <c r="M176" s="54"/>
    </row>
    <row r="177" spans="2:13">
      <c r="B177" s="54">
        <v>18.019100000000002</v>
      </c>
      <c r="C177" s="54">
        <v>17.823</v>
      </c>
      <c r="D177" s="54">
        <v>14.882</v>
      </c>
      <c r="E177" s="54">
        <v>41.363999999999997</v>
      </c>
      <c r="F177" s="54"/>
      <c r="G177" s="54"/>
      <c r="H177" s="54"/>
      <c r="I177" s="54">
        <v>70.323999999999998</v>
      </c>
      <c r="J177" s="54">
        <v>43.841000000000001</v>
      </c>
      <c r="K177" s="54">
        <v>125.128</v>
      </c>
      <c r="L177" s="54"/>
      <c r="M177" s="54"/>
    </row>
    <row r="178" spans="2:13">
      <c r="B178" s="54">
        <v>18.1233</v>
      </c>
      <c r="C178" s="54">
        <v>23.675000000000001</v>
      </c>
      <c r="D178" s="54">
        <v>24.754000000000001</v>
      </c>
      <c r="E178" s="54">
        <v>54.515000000000001</v>
      </c>
      <c r="F178" s="54"/>
      <c r="G178" s="54"/>
      <c r="H178" s="54"/>
      <c r="I178" s="54">
        <v>45.363999999999997</v>
      </c>
      <c r="J178" s="54">
        <v>37.350999999999999</v>
      </c>
      <c r="K178" s="54">
        <v>126.33799999999999</v>
      </c>
      <c r="L178" s="54"/>
      <c r="M178" s="54"/>
    </row>
    <row r="179" spans="2:13">
      <c r="B179" s="54">
        <v>18.227399999999999</v>
      </c>
      <c r="C179" s="54">
        <v>28.449000000000002</v>
      </c>
      <c r="D179" s="54">
        <v>17.318999999999999</v>
      </c>
      <c r="E179" s="54">
        <v>68.796999999999997</v>
      </c>
      <c r="F179" s="54"/>
      <c r="G179" s="54"/>
      <c r="H179" s="54"/>
      <c r="I179" s="54">
        <v>51.191000000000003</v>
      </c>
      <c r="J179" s="54">
        <v>43.100999999999999</v>
      </c>
      <c r="K179" s="54">
        <v>146.69800000000001</v>
      </c>
      <c r="L179" s="54"/>
      <c r="M179" s="54"/>
    </row>
    <row r="180" spans="2:13">
      <c r="B180" s="54">
        <v>18.331600000000002</v>
      </c>
      <c r="C180" s="54">
        <v>23.963999999999999</v>
      </c>
      <c r="D180" s="54">
        <v>10.869</v>
      </c>
      <c r="E180" s="54">
        <v>69.703999999999994</v>
      </c>
      <c r="F180" s="54"/>
      <c r="G180" s="54"/>
      <c r="H180" s="54"/>
      <c r="I180" s="54">
        <v>99.748000000000005</v>
      </c>
      <c r="J180" s="54">
        <v>36.639000000000003</v>
      </c>
      <c r="K180" s="54">
        <v>137.97499999999999</v>
      </c>
      <c r="L180" s="54"/>
      <c r="M180" s="54"/>
    </row>
    <row r="181" spans="2:13">
      <c r="B181" s="54">
        <v>18.435700000000001</v>
      </c>
      <c r="C181" s="54">
        <v>13.456</v>
      </c>
      <c r="D181" s="54">
        <v>19.538</v>
      </c>
      <c r="E181" s="54">
        <v>61.634</v>
      </c>
      <c r="F181" s="54"/>
      <c r="G181" s="54"/>
      <c r="H181" s="54"/>
      <c r="I181" s="54">
        <v>92.784999999999997</v>
      </c>
      <c r="J181" s="54">
        <v>37.845999999999997</v>
      </c>
      <c r="K181" s="54">
        <v>87.923000000000002</v>
      </c>
      <c r="L181" s="54"/>
      <c r="M181" s="54"/>
    </row>
    <row r="182" spans="2:13">
      <c r="B182" s="54">
        <v>18.539899999999999</v>
      </c>
      <c r="C182" s="54">
        <v>8.0370000000000008</v>
      </c>
      <c r="D182" s="54">
        <v>32.744999999999997</v>
      </c>
      <c r="E182" s="54">
        <v>63.500999999999998</v>
      </c>
      <c r="F182" s="54"/>
      <c r="G182" s="54"/>
      <c r="H182" s="54"/>
      <c r="I182" s="54">
        <v>19.692</v>
      </c>
      <c r="J182" s="54">
        <v>47.677999999999997</v>
      </c>
      <c r="K182" s="54">
        <v>133.303</v>
      </c>
      <c r="L182" s="54"/>
      <c r="M182" s="54"/>
    </row>
    <row r="183" spans="2:13">
      <c r="B183" s="54">
        <v>18.643999999999998</v>
      </c>
      <c r="C183" s="54">
        <v>11.420999999999999</v>
      </c>
      <c r="D183" s="54">
        <v>42.302999999999997</v>
      </c>
      <c r="E183" s="54">
        <v>53.561999999999998</v>
      </c>
      <c r="F183" s="54"/>
      <c r="G183" s="54"/>
      <c r="H183" s="54"/>
      <c r="I183" s="54">
        <v>6.32</v>
      </c>
      <c r="J183" s="54">
        <v>43.929000000000002</v>
      </c>
      <c r="K183" s="54">
        <v>170.86600000000001</v>
      </c>
      <c r="L183" s="54"/>
      <c r="M183" s="54"/>
    </row>
    <row r="184" spans="2:13">
      <c r="B184" s="54">
        <v>18.748200000000001</v>
      </c>
      <c r="C184" s="54">
        <v>17.350000000000001</v>
      </c>
      <c r="D184" s="54">
        <v>43.816000000000003</v>
      </c>
      <c r="E184" s="54">
        <v>38.118000000000002</v>
      </c>
      <c r="F184" s="54"/>
      <c r="G184" s="54"/>
      <c r="H184" s="54"/>
      <c r="I184" s="54">
        <v>28.338000000000001</v>
      </c>
      <c r="J184" s="54">
        <v>63.725999999999999</v>
      </c>
      <c r="K184" s="54">
        <v>164.42699999999999</v>
      </c>
      <c r="L184" s="54"/>
      <c r="M184" s="54"/>
    </row>
    <row r="185" spans="2:13">
      <c r="B185" s="54">
        <v>18.8523</v>
      </c>
      <c r="C185" s="54">
        <v>8.8840000000000003</v>
      </c>
      <c r="D185" s="54">
        <v>21.282</v>
      </c>
      <c r="E185" s="54">
        <v>34.695999999999998</v>
      </c>
      <c r="F185" s="54"/>
      <c r="G185" s="54"/>
      <c r="H185" s="54"/>
      <c r="I185" s="54">
        <v>72.328000000000003</v>
      </c>
      <c r="J185" s="54">
        <v>31.274999999999999</v>
      </c>
      <c r="K185" s="54">
        <v>193.06299999999999</v>
      </c>
      <c r="L185" s="54"/>
      <c r="M185" s="54"/>
    </row>
    <row r="186" spans="2:13">
      <c r="B186" s="54">
        <v>18.956499999999998</v>
      </c>
      <c r="C186" s="54">
        <v>8.5229999999999997</v>
      </c>
      <c r="D186" s="54">
        <v>9.5419999999999998</v>
      </c>
      <c r="E186" s="54">
        <v>42.222000000000001</v>
      </c>
      <c r="F186" s="54"/>
      <c r="G186" s="54"/>
      <c r="H186" s="54"/>
      <c r="I186" s="54">
        <v>95.795000000000002</v>
      </c>
      <c r="J186" s="54">
        <v>22.363</v>
      </c>
      <c r="K186" s="54">
        <v>255</v>
      </c>
      <c r="L186" s="54"/>
      <c r="M186" s="54"/>
    </row>
    <row r="187" spans="2:13">
      <c r="B187" s="54">
        <v>19.060700000000001</v>
      </c>
      <c r="C187" s="54">
        <v>34.408000000000001</v>
      </c>
      <c r="D187" s="54">
        <v>6.9370000000000003</v>
      </c>
      <c r="E187" s="54">
        <v>71.491</v>
      </c>
      <c r="F187" s="54"/>
      <c r="G187" s="54"/>
      <c r="H187" s="54"/>
      <c r="I187" s="54">
        <v>69.77</v>
      </c>
      <c r="J187" s="54">
        <v>62.634999999999998</v>
      </c>
      <c r="K187" s="54">
        <v>255</v>
      </c>
      <c r="L187" s="54"/>
      <c r="M187" s="54"/>
    </row>
    <row r="188" spans="2:13">
      <c r="B188" s="54">
        <v>19.1648</v>
      </c>
      <c r="C188" s="54">
        <v>41.86</v>
      </c>
      <c r="D188" s="54">
        <v>10.496</v>
      </c>
      <c r="E188" s="54">
        <v>66.944999999999993</v>
      </c>
      <c r="F188" s="54"/>
      <c r="G188" s="54"/>
      <c r="H188" s="54"/>
      <c r="I188" s="54">
        <v>42.098999999999997</v>
      </c>
      <c r="J188" s="54">
        <v>108.386</v>
      </c>
      <c r="K188" s="54">
        <v>255</v>
      </c>
      <c r="L188" s="54"/>
      <c r="M188" s="54"/>
    </row>
    <row r="189" spans="2:13">
      <c r="B189" s="54">
        <v>19.268999999999998</v>
      </c>
      <c r="C189" s="54">
        <v>32.253999999999998</v>
      </c>
      <c r="D189" s="54">
        <v>13.23</v>
      </c>
      <c r="E189" s="54">
        <v>56.822000000000003</v>
      </c>
      <c r="F189" s="54"/>
      <c r="G189" s="54"/>
      <c r="H189" s="54"/>
      <c r="I189" s="54">
        <v>22.998999999999999</v>
      </c>
      <c r="J189" s="54">
        <v>78.13</v>
      </c>
      <c r="K189" s="54">
        <v>255</v>
      </c>
      <c r="L189" s="54"/>
      <c r="M189" s="54"/>
    </row>
    <row r="190" spans="2:13">
      <c r="B190" s="54">
        <v>19.373100000000001</v>
      </c>
      <c r="C190" s="54">
        <v>16.3</v>
      </c>
      <c r="D190" s="54">
        <v>17.559999999999999</v>
      </c>
      <c r="E190" s="54">
        <v>44.985999999999997</v>
      </c>
      <c r="F190" s="54"/>
      <c r="G190" s="54"/>
      <c r="H190" s="54"/>
      <c r="I190" s="54">
        <v>40.177999999999997</v>
      </c>
      <c r="J190" s="54">
        <v>48.838999999999999</v>
      </c>
      <c r="K190" s="54">
        <v>253.98099999999999</v>
      </c>
      <c r="L190" s="54"/>
      <c r="M190" s="54"/>
    </row>
    <row r="191" spans="2:13">
      <c r="B191" s="54">
        <v>19.4773</v>
      </c>
      <c r="C191" s="54">
        <v>7.6029999999999998</v>
      </c>
      <c r="D191" s="54">
        <v>24.393000000000001</v>
      </c>
      <c r="E191" s="54">
        <v>23.58</v>
      </c>
      <c r="F191" s="54"/>
      <c r="G191" s="54"/>
      <c r="H191" s="54"/>
      <c r="I191" s="54">
        <v>62.715000000000003</v>
      </c>
      <c r="J191" s="54">
        <v>69.507000000000005</v>
      </c>
      <c r="K191" s="54">
        <v>251.88900000000001</v>
      </c>
      <c r="L191" s="54"/>
      <c r="M191" s="54"/>
    </row>
    <row r="192" spans="2:13">
      <c r="B192" s="54">
        <v>19.581399999999999</v>
      </c>
      <c r="C192" s="54">
        <v>16.675999999999998</v>
      </c>
      <c r="D192" s="54">
        <v>30.32</v>
      </c>
      <c r="E192" s="54">
        <v>14.337</v>
      </c>
      <c r="F192" s="54"/>
      <c r="G192" s="54"/>
      <c r="H192" s="54"/>
      <c r="I192" s="54">
        <v>12.813000000000001</v>
      </c>
      <c r="J192" s="54">
        <v>85.052999999999997</v>
      </c>
      <c r="K192" s="54">
        <v>252.83699999999999</v>
      </c>
      <c r="L192" s="54"/>
      <c r="M192" s="54"/>
    </row>
    <row r="193" spans="2:13">
      <c r="B193" s="54">
        <v>19.685600000000001</v>
      </c>
      <c r="C193" s="54">
        <v>16.361999999999998</v>
      </c>
      <c r="D193" s="54">
        <v>26.152999999999999</v>
      </c>
      <c r="E193" s="54">
        <v>19.901</v>
      </c>
      <c r="F193" s="54"/>
      <c r="G193" s="54"/>
      <c r="H193" s="54"/>
      <c r="I193" s="54">
        <v>6.6000000000000003E-2</v>
      </c>
      <c r="J193" s="54">
        <v>130.76300000000001</v>
      </c>
      <c r="K193" s="54">
        <v>255</v>
      </c>
      <c r="L193" s="54"/>
      <c r="M193" s="54"/>
    </row>
    <row r="194" spans="2:13">
      <c r="B194" s="54">
        <v>19.7898</v>
      </c>
      <c r="C194" s="54">
        <v>5.9180000000000001</v>
      </c>
      <c r="D194" s="54">
        <v>13.282999999999999</v>
      </c>
      <c r="E194" s="54">
        <v>31.271999999999998</v>
      </c>
      <c r="F194" s="54"/>
      <c r="G194" s="54"/>
      <c r="H194" s="54"/>
      <c r="I194" s="54">
        <v>0</v>
      </c>
      <c r="J194" s="54">
        <v>194.19499999999999</v>
      </c>
      <c r="K194" s="54">
        <v>255</v>
      </c>
      <c r="L194" s="54"/>
      <c r="M194" s="54"/>
    </row>
    <row r="195" spans="2:13">
      <c r="B195" s="54">
        <v>19.893899999999999</v>
      </c>
      <c r="C195" s="54">
        <v>5.0730000000000004</v>
      </c>
      <c r="D195" s="54">
        <v>14.000999999999999</v>
      </c>
      <c r="E195" s="54">
        <v>64</v>
      </c>
      <c r="F195" s="54"/>
      <c r="G195" s="54"/>
      <c r="H195" s="54"/>
      <c r="I195" s="54">
        <v>0</v>
      </c>
      <c r="J195" s="54">
        <v>228.291</v>
      </c>
      <c r="K195" s="54">
        <v>255</v>
      </c>
      <c r="L195" s="54"/>
      <c r="M195" s="54"/>
    </row>
    <row r="196" spans="2:13">
      <c r="B196" s="54">
        <v>19.998100000000001</v>
      </c>
      <c r="C196" s="54">
        <v>5.8220000000000001</v>
      </c>
      <c r="D196" s="54">
        <v>39.405000000000001</v>
      </c>
      <c r="E196" s="54">
        <v>97.600999999999999</v>
      </c>
      <c r="F196" s="54"/>
      <c r="G196" s="54"/>
      <c r="H196" s="54"/>
      <c r="I196" s="54">
        <v>1.9550000000000001</v>
      </c>
      <c r="J196" s="54">
        <v>235.803</v>
      </c>
      <c r="K196" s="54">
        <v>255</v>
      </c>
      <c r="L196" s="54"/>
      <c r="M196" s="54"/>
    </row>
    <row r="197" spans="2:13">
      <c r="B197" s="54">
        <v>20.1022</v>
      </c>
      <c r="C197" s="54">
        <v>1.4630000000000001</v>
      </c>
      <c r="D197" s="54">
        <v>39.701999999999998</v>
      </c>
      <c r="E197" s="54">
        <v>61.228999999999999</v>
      </c>
      <c r="F197" s="54"/>
      <c r="G197" s="54"/>
      <c r="H197" s="54"/>
      <c r="I197" s="54">
        <v>15.242000000000001</v>
      </c>
      <c r="J197" s="54">
        <v>224.21299999999999</v>
      </c>
      <c r="K197" s="54">
        <v>255</v>
      </c>
      <c r="L197" s="54"/>
      <c r="M197" s="54"/>
    </row>
    <row r="198" spans="2:13">
      <c r="B198" s="54">
        <v>20.206399999999999</v>
      </c>
      <c r="C198" s="54">
        <v>0.76300000000000001</v>
      </c>
      <c r="D198" s="54">
        <v>35.143000000000001</v>
      </c>
      <c r="E198" s="54">
        <v>46.930999999999997</v>
      </c>
      <c r="F198" s="54"/>
      <c r="G198" s="54"/>
      <c r="H198" s="54"/>
      <c r="I198" s="54">
        <v>31.69</v>
      </c>
      <c r="J198" s="54">
        <v>160.69399999999999</v>
      </c>
      <c r="K198" s="54">
        <v>254.50399999999999</v>
      </c>
      <c r="L198" s="54"/>
      <c r="M198" s="54"/>
    </row>
    <row r="199" spans="2:13">
      <c r="B199" s="54">
        <v>20.310500000000001</v>
      </c>
      <c r="C199" s="54">
        <v>1.302</v>
      </c>
      <c r="D199" s="54">
        <v>44.76</v>
      </c>
      <c r="E199" s="54">
        <v>54.807000000000002</v>
      </c>
      <c r="F199" s="54"/>
      <c r="G199" s="54"/>
      <c r="H199" s="54"/>
      <c r="I199" s="54">
        <v>41.389000000000003</v>
      </c>
      <c r="J199" s="54">
        <v>165.13</v>
      </c>
      <c r="K199" s="54">
        <v>210.62799999999999</v>
      </c>
      <c r="L199" s="54"/>
      <c r="M199" s="54"/>
    </row>
    <row r="200" spans="2:13">
      <c r="B200" s="54">
        <v>20.4147</v>
      </c>
      <c r="C200" s="54">
        <v>4.4569999999999999</v>
      </c>
      <c r="D200" s="54">
        <v>55.865000000000002</v>
      </c>
      <c r="E200" s="54">
        <v>70.805999999999997</v>
      </c>
      <c r="F200" s="54"/>
      <c r="G200" s="54"/>
      <c r="H200" s="54"/>
      <c r="I200" s="54">
        <v>24.361999999999998</v>
      </c>
      <c r="J200" s="54">
        <v>217.49100000000001</v>
      </c>
      <c r="K200" s="54">
        <v>189.14500000000001</v>
      </c>
      <c r="L200" s="54"/>
      <c r="M200" s="54"/>
    </row>
    <row r="201" spans="2:13">
      <c r="B201" s="54">
        <v>20.518899999999999</v>
      </c>
      <c r="C201" s="54">
        <v>6.7770000000000001</v>
      </c>
      <c r="D201" s="54">
        <v>105.892</v>
      </c>
      <c r="E201" s="54">
        <v>83.334999999999994</v>
      </c>
      <c r="F201" s="54"/>
      <c r="G201" s="54"/>
      <c r="H201" s="54"/>
      <c r="I201" s="54">
        <v>5.5469999999999997</v>
      </c>
      <c r="J201" s="54">
        <v>189.20099999999999</v>
      </c>
      <c r="K201" s="54">
        <v>215.81899999999999</v>
      </c>
      <c r="L201" s="54"/>
      <c r="M201" s="54"/>
    </row>
    <row r="202" spans="2:13">
      <c r="B202" s="54">
        <v>20.623000000000001</v>
      </c>
      <c r="C202" s="54">
        <v>6.2960000000000003</v>
      </c>
      <c r="D202" s="54">
        <v>135.43600000000001</v>
      </c>
      <c r="E202" s="54">
        <v>95.667000000000002</v>
      </c>
      <c r="F202" s="54"/>
      <c r="G202" s="54"/>
      <c r="H202" s="54"/>
      <c r="I202" s="54">
        <v>2.1139999999999999</v>
      </c>
      <c r="J202" s="54">
        <v>170.95699999999999</v>
      </c>
      <c r="K202" s="54">
        <v>209</v>
      </c>
      <c r="L202" s="54"/>
      <c r="M202" s="54"/>
    </row>
    <row r="203" spans="2:13">
      <c r="B203" s="54">
        <v>20.7272</v>
      </c>
      <c r="C203" s="54">
        <v>2.9220000000000002</v>
      </c>
      <c r="D203" s="54">
        <v>121.39</v>
      </c>
      <c r="E203" s="54"/>
      <c r="F203" s="54"/>
      <c r="G203" s="54"/>
      <c r="H203" s="54"/>
      <c r="I203" s="54">
        <v>0</v>
      </c>
      <c r="J203" s="54">
        <v>158.29300000000001</v>
      </c>
      <c r="K203" s="54"/>
      <c r="L203" s="54"/>
      <c r="M203" s="54"/>
    </row>
    <row r="204" spans="2:13">
      <c r="B204" s="54">
        <v>20.831299999999999</v>
      </c>
      <c r="C204" s="54">
        <v>0.30099999999999999</v>
      </c>
      <c r="D204" s="54">
        <v>104.16200000000001</v>
      </c>
      <c r="E204" s="54"/>
      <c r="F204" s="54"/>
      <c r="G204" s="54"/>
      <c r="H204" s="54"/>
      <c r="I204" s="54">
        <v>0</v>
      </c>
      <c r="J204" s="54">
        <v>150.524</v>
      </c>
      <c r="K204" s="54"/>
      <c r="L204" s="54"/>
      <c r="M204" s="54"/>
    </row>
    <row r="205" spans="2:13">
      <c r="B205" s="54">
        <v>20.935500000000001</v>
      </c>
      <c r="C205" s="54">
        <v>3.2090000000000001</v>
      </c>
      <c r="D205" s="54">
        <v>100.366</v>
      </c>
      <c r="E205" s="54"/>
      <c r="F205" s="54"/>
      <c r="G205" s="54"/>
      <c r="H205" s="54"/>
      <c r="I205" s="54">
        <v>1.583</v>
      </c>
      <c r="J205" s="54">
        <v>147.988</v>
      </c>
      <c r="K205" s="54"/>
      <c r="L205" s="54"/>
      <c r="M205" s="54"/>
    </row>
    <row r="206" spans="2:13">
      <c r="B206" s="54">
        <v>21.0396</v>
      </c>
      <c r="C206" s="54">
        <v>9.3490000000000002</v>
      </c>
      <c r="D206" s="54">
        <v>90.42</v>
      </c>
      <c r="E206" s="54"/>
      <c r="F206" s="54"/>
      <c r="G206" s="54"/>
      <c r="H206" s="54"/>
      <c r="I206" s="54">
        <v>10.746</v>
      </c>
      <c r="J206" s="54">
        <v>131.43299999999999</v>
      </c>
      <c r="K206" s="54"/>
      <c r="L206" s="54"/>
      <c r="M206" s="54"/>
    </row>
    <row r="207" spans="2:13">
      <c r="B207" s="54">
        <v>21.143799999999999</v>
      </c>
      <c r="C207" s="54">
        <v>18.106000000000002</v>
      </c>
      <c r="D207" s="54">
        <v>80.346999999999994</v>
      </c>
      <c r="E207" s="54"/>
      <c r="F207" s="54"/>
      <c r="G207" s="54"/>
      <c r="H207" s="54"/>
      <c r="I207" s="54">
        <v>26.15</v>
      </c>
      <c r="J207" s="54">
        <v>111.28</v>
      </c>
      <c r="K207" s="54"/>
      <c r="L207" s="54"/>
      <c r="M207" s="54"/>
    </row>
    <row r="208" spans="2:13">
      <c r="B208" s="54">
        <v>21.248000000000001</v>
      </c>
      <c r="C208" s="54">
        <v>21.274000000000001</v>
      </c>
      <c r="D208" s="54">
        <v>78.635999999999996</v>
      </c>
      <c r="E208" s="54"/>
      <c r="F208" s="54"/>
      <c r="G208" s="54"/>
      <c r="H208" s="54"/>
      <c r="I208" s="54">
        <v>13.279</v>
      </c>
      <c r="J208" s="54">
        <v>139.66900000000001</v>
      </c>
      <c r="K208" s="54"/>
      <c r="L208" s="54"/>
      <c r="M208" s="54"/>
    </row>
    <row r="209" spans="2:13">
      <c r="B209" s="54">
        <v>21.3521</v>
      </c>
      <c r="C209" s="54">
        <v>23.181999999999999</v>
      </c>
      <c r="D209" s="54">
        <v>78.501000000000005</v>
      </c>
      <c r="E209" s="54"/>
      <c r="F209" s="54"/>
      <c r="G209" s="54"/>
      <c r="H209" s="54"/>
      <c r="I209" s="54">
        <v>2.214</v>
      </c>
      <c r="J209" s="54">
        <v>210.64</v>
      </c>
      <c r="K209" s="54"/>
      <c r="L209" s="54"/>
      <c r="M209" s="54"/>
    </row>
    <row r="210" spans="2:13">
      <c r="B210" s="54">
        <v>21.456299999999999</v>
      </c>
      <c r="C210" s="54">
        <v>19.34</v>
      </c>
      <c r="D210" s="54">
        <v>107.542</v>
      </c>
      <c r="E210" s="54"/>
      <c r="F210" s="54"/>
      <c r="G210" s="54"/>
      <c r="H210" s="54"/>
      <c r="I210" s="54">
        <v>0.17799999999999999</v>
      </c>
      <c r="J210" s="54">
        <v>225.08600000000001</v>
      </c>
      <c r="K210" s="54"/>
      <c r="L210" s="54"/>
      <c r="M210" s="54"/>
    </row>
    <row r="211" spans="2:13">
      <c r="B211" s="54">
        <v>21.560400000000001</v>
      </c>
      <c r="C211" s="54">
        <v>21.486000000000001</v>
      </c>
      <c r="D211" s="54">
        <v>202.869</v>
      </c>
      <c r="E211" s="54"/>
      <c r="F211" s="54"/>
      <c r="G211" s="54"/>
      <c r="H211" s="54"/>
      <c r="I211" s="54">
        <v>25.751999999999999</v>
      </c>
      <c r="J211" s="54">
        <v>228.21100000000001</v>
      </c>
      <c r="K211" s="54"/>
      <c r="L211" s="54"/>
      <c r="M211" s="54"/>
    </row>
    <row r="212" spans="2:13">
      <c r="B212" s="54">
        <v>21.6646</v>
      </c>
      <c r="C212" s="54">
        <v>27.855</v>
      </c>
      <c r="D212" s="54">
        <v>238.45699999999999</v>
      </c>
      <c r="E212" s="54"/>
      <c r="F212" s="54"/>
      <c r="G212" s="54"/>
      <c r="H212" s="54"/>
      <c r="I212" s="54">
        <v>81.158000000000001</v>
      </c>
      <c r="J212" s="54">
        <v>229.404</v>
      </c>
      <c r="K212" s="54"/>
      <c r="L212" s="54"/>
      <c r="M212" s="54"/>
    </row>
    <row r="213" spans="2:13">
      <c r="B213" s="54">
        <v>21.768699999999999</v>
      </c>
      <c r="C213" s="54">
        <v>28.917000000000002</v>
      </c>
      <c r="D213" s="54">
        <v>243.60300000000001</v>
      </c>
      <c r="E213" s="54"/>
      <c r="F213" s="54"/>
      <c r="G213" s="54"/>
      <c r="H213" s="54"/>
      <c r="I213" s="54">
        <v>63.771000000000001</v>
      </c>
      <c r="J213" s="54">
        <v>229.22499999999999</v>
      </c>
      <c r="K213" s="54"/>
      <c r="L213" s="54"/>
      <c r="M213" s="54"/>
    </row>
    <row r="214" spans="2:13">
      <c r="B214" s="54">
        <v>21.872900000000001</v>
      </c>
      <c r="C214" s="54">
        <v>29.619</v>
      </c>
      <c r="D214" s="54">
        <v>255</v>
      </c>
      <c r="E214" s="54"/>
      <c r="F214" s="54"/>
      <c r="G214" s="54"/>
      <c r="H214" s="54"/>
      <c r="I214" s="54">
        <v>8.5180000000000007</v>
      </c>
      <c r="J214" s="54">
        <v>185.102</v>
      </c>
      <c r="K214" s="54"/>
      <c r="L214" s="54"/>
      <c r="M214" s="54"/>
    </row>
    <row r="215" spans="2:13">
      <c r="B215" s="54">
        <v>21.977</v>
      </c>
      <c r="C215" s="54">
        <v>24.048999999999999</v>
      </c>
      <c r="D215" s="54">
        <v>186.34100000000001</v>
      </c>
      <c r="E215" s="54"/>
      <c r="F215" s="54"/>
      <c r="G215" s="54"/>
      <c r="H215" s="54"/>
      <c r="I215" s="54">
        <v>0.15</v>
      </c>
      <c r="J215" s="54">
        <v>142.523</v>
      </c>
      <c r="K215" s="54"/>
      <c r="L215" s="54"/>
      <c r="M215" s="54"/>
    </row>
    <row r="216" spans="2:13">
      <c r="B216" s="54">
        <v>22.081199999999999</v>
      </c>
      <c r="C216" s="54">
        <v>18.664000000000001</v>
      </c>
      <c r="D216" s="54">
        <v>115.392</v>
      </c>
      <c r="E216" s="54"/>
      <c r="F216" s="54"/>
      <c r="G216" s="54"/>
      <c r="H216" s="54"/>
      <c r="I216" s="54">
        <v>0</v>
      </c>
      <c r="J216" s="54">
        <v>136</v>
      </c>
      <c r="K216" s="54"/>
      <c r="L216" s="54"/>
      <c r="M216" s="54"/>
    </row>
    <row r="217" spans="2:13">
      <c r="B217" s="54">
        <v>22.185400000000001</v>
      </c>
      <c r="C217" s="54">
        <v>24.774000000000001</v>
      </c>
      <c r="D217" s="54">
        <v>62.332999999999998</v>
      </c>
      <c r="E217" s="54"/>
      <c r="F217" s="54"/>
      <c r="G217" s="54"/>
      <c r="H217" s="54"/>
      <c r="I217" s="54">
        <v>6.5439999999999996</v>
      </c>
      <c r="J217" s="54">
        <v>122</v>
      </c>
      <c r="K217" s="54"/>
      <c r="L217" s="54"/>
      <c r="M217" s="54"/>
    </row>
    <row r="218" spans="2:13">
      <c r="B218" s="54"/>
      <c r="C218" s="54"/>
      <c r="D218" s="54"/>
    </row>
  </sheetData>
  <mergeCells count="2">
    <mergeCell ref="I2:M2"/>
    <mergeCell ref="C2:G2"/>
  </mergeCells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F683-E2DB-8E4A-A76F-5C29224C3E44}">
  <dimension ref="A1:AX338"/>
  <sheetViews>
    <sheetView topLeftCell="Z1" workbookViewId="0">
      <selection activeCell="C17" sqref="C17"/>
    </sheetView>
  </sheetViews>
  <sheetFormatPr baseColWidth="10" defaultRowHeight="16"/>
  <cols>
    <col min="1" max="1" width="10.83203125" style="37"/>
    <col min="3" max="50" width="10.83203125" style="37"/>
  </cols>
  <sheetData>
    <row r="1" spans="1:50">
      <c r="A1" s="139"/>
    </row>
    <row r="2" spans="1:50">
      <c r="A2" s="139"/>
    </row>
    <row r="3" spans="1:50">
      <c r="A3" s="139"/>
      <c r="C3" s="174" t="s">
        <v>177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U3" s="174" t="s">
        <v>182</v>
      </c>
      <c r="V3" s="174"/>
      <c r="W3" s="174"/>
      <c r="X3" s="174"/>
      <c r="Y3" s="174"/>
      <c r="Z3" s="174"/>
      <c r="AA3" s="174"/>
      <c r="AB3" s="174"/>
      <c r="AC3" s="174"/>
      <c r="AE3" s="174" t="s">
        <v>183</v>
      </c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Q3" s="174" t="s">
        <v>184</v>
      </c>
      <c r="AR3" s="174"/>
      <c r="AS3" s="174"/>
      <c r="AT3" s="174"/>
      <c r="AU3" s="174"/>
      <c r="AV3" s="174"/>
      <c r="AW3" s="174"/>
      <c r="AX3" s="174"/>
    </row>
    <row r="4" spans="1:50" ht="46">
      <c r="A4" s="139"/>
      <c r="B4" s="96" t="s">
        <v>174</v>
      </c>
      <c r="C4" s="37" t="s">
        <v>16</v>
      </c>
      <c r="D4" s="37" t="s">
        <v>14</v>
      </c>
      <c r="E4" s="37" t="s">
        <v>15</v>
      </c>
      <c r="F4" s="37" t="s">
        <v>17</v>
      </c>
      <c r="G4" s="37" t="s">
        <v>23</v>
      </c>
      <c r="H4" s="37" t="s">
        <v>24</v>
      </c>
      <c r="I4" s="37" t="s">
        <v>29</v>
      </c>
      <c r="J4" s="37" t="s">
        <v>30</v>
      </c>
      <c r="K4" s="37" t="s">
        <v>31</v>
      </c>
      <c r="L4" s="37" t="s">
        <v>32</v>
      </c>
      <c r="M4" s="37" t="s">
        <v>33</v>
      </c>
      <c r="N4" s="37" t="s">
        <v>34</v>
      </c>
      <c r="O4" s="37" t="s">
        <v>35</v>
      </c>
      <c r="P4" s="37" t="s">
        <v>178</v>
      </c>
      <c r="Q4" s="37" t="s">
        <v>179</v>
      </c>
      <c r="R4" s="37" t="s">
        <v>180</v>
      </c>
      <c r="S4" s="37" t="s">
        <v>181</v>
      </c>
      <c r="U4" s="37" t="s">
        <v>16</v>
      </c>
      <c r="V4" s="37" t="s">
        <v>14</v>
      </c>
      <c r="W4" s="37" t="s">
        <v>15</v>
      </c>
      <c r="X4" s="37" t="s">
        <v>17</v>
      </c>
      <c r="Y4" s="37" t="s">
        <v>23</v>
      </c>
      <c r="Z4" s="37" t="s">
        <v>24</v>
      </c>
      <c r="AA4" s="37" t="s">
        <v>29</v>
      </c>
      <c r="AB4" s="37" t="s">
        <v>30</v>
      </c>
      <c r="AC4" s="37" t="s">
        <v>31</v>
      </c>
      <c r="AE4" s="37" t="s">
        <v>16</v>
      </c>
      <c r="AF4" s="37" t="s">
        <v>14</v>
      </c>
      <c r="AG4" s="37" t="s">
        <v>15</v>
      </c>
      <c r="AH4" s="37" t="s">
        <v>17</v>
      </c>
      <c r="AI4" s="37" t="s">
        <v>23</v>
      </c>
      <c r="AJ4" s="37" t="s">
        <v>24</v>
      </c>
      <c r="AK4" s="37" t="s">
        <v>29</v>
      </c>
      <c r="AL4" s="37" t="s">
        <v>30</v>
      </c>
      <c r="AM4" s="37" t="s">
        <v>31</v>
      </c>
      <c r="AN4" s="37" t="s">
        <v>32</v>
      </c>
      <c r="AO4" s="37" t="s">
        <v>33</v>
      </c>
      <c r="AQ4" s="37" t="s">
        <v>16</v>
      </c>
      <c r="AR4" s="37" t="s">
        <v>14</v>
      </c>
      <c r="AS4" s="37" t="s">
        <v>15</v>
      </c>
      <c r="AT4" s="37" t="s">
        <v>17</v>
      </c>
      <c r="AU4" s="37" t="s">
        <v>23</v>
      </c>
      <c r="AV4" s="37" t="s">
        <v>24</v>
      </c>
      <c r="AW4" s="37" t="s">
        <v>29</v>
      </c>
      <c r="AX4" s="37" t="s">
        <v>30</v>
      </c>
    </row>
    <row r="5" spans="1:50">
      <c r="A5" s="139">
        <v>0</v>
      </c>
      <c r="B5">
        <f>A5/10</f>
        <v>0</v>
      </c>
      <c r="C5" s="54">
        <v>15.5139</v>
      </c>
      <c r="D5" s="54">
        <v>40.4514</v>
      </c>
      <c r="E5" s="54">
        <v>47.649099999999997</v>
      </c>
      <c r="F5" s="54">
        <v>53.786700000000003</v>
      </c>
      <c r="G5" s="54">
        <v>11.1632</v>
      </c>
      <c r="H5" s="54">
        <v>19.4831</v>
      </c>
      <c r="I5" s="54">
        <v>17.3446</v>
      </c>
      <c r="J5" s="54">
        <v>0</v>
      </c>
      <c r="K5" s="54">
        <v>35.048400000000001</v>
      </c>
      <c r="L5" s="54">
        <v>13.753500000000001</v>
      </c>
      <c r="M5" s="54">
        <v>18.913499999999999</v>
      </c>
      <c r="N5" s="54">
        <v>14.293100000000001</v>
      </c>
      <c r="O5" s="54">
        <v>22.983699999999999</v>
      </c>
      <c r="P5" s="54">
        <v>21.4314</v>
      </c>
      <c r="Q5" s="54">
        <v>17.9328</v>
      </c>
      <c r="R5" s="54">
        <v>34.261000000000003</v>
      </c>
      <c r="S5" s="54">
        <v>27.0641</v>
      </c>
      <c r="U5" s="54">
        <v>19.8492</v>
      </c>
      <c r="V5" s="54">
        <v>15.0717</v>
      </c>
      <c r="W5" s="54">
        <v>26.375299999999999</v>
      </c>
      <c r="X5" s="54">
        <v>17.7925</v>
      </c>
      <c r="Y5" s="54">
        <v>21.843299999999999</v>
      </c>
      <c r="Z5" s="54">
        <v>11.7933</v>
      </c>
      <c r="AA5" s="54">
        <v>26.7836</v>
      </c>
      <c r="AB5" s="54">
        <v>7.3</v>
      </c>
      <c r="AC5" s="54">
        <v>11.407999999999999</v>
      </c>
      <c r="AE5" s="54">
        <v>11.407999999999999</v>
      </c>
      <c r="AF5" s="54">
        <v>25.977499999999999</v>
      </c>
      <c r="AG5" s="54">
        <v>20.3841</v>
      </c>
      <c r="AH5" s="54">
        <v>22.892199999999999</v>
      </c>
      <c r="AI5" s="54">
        <v>9.2222000000000008</v>
      </c>
      <c r="AJ5" s="54">
        <v>29.708300000000001</v>
      </c>
      <c r="AK5" s="54">
        <v>32.996600000000001</v>
      </c>
      <c r="AL5" s="54">
        <v>33.391500000000001</v>
      </c>
      <c r="AM5" s="54">
        <v>31.786999999999999</v>
      </c>
      <c r="AN5" s="54">
        <v>27.0152</v>
      </c>
      <c r="AO5" s="54">
        <v>15.5778</v>
      </c>
      <c r="AQ5" s="54">
        <v>17.8306</v>
      </c>
      <c r="AR5" s="54">
        <v>32.366700000000002</v>
      </c>
      <c r="AS5" s="54">
        <v>28.849599999999999</v>
      </c>
      <c r="AT5" s="54">
        <v>19.797999999999998</v>
      </c>
      <c r="AU5" s="54">
        <v>18.796500000000002</v>
      </c>
      <c r="AV5" s="54">
        <v>21.061900000000001</v>
      </c>
      <c r="AW5" s="54">
        <v>17.848500000000001</v>
      </c>
      <c r="AX5" s="54">
        <v>14.125299999999999</v>
      </c>
    </row>
    <row r="6" spans="1:50">
      <c r="A6" s="139">
        <v>1</v>
      </c>
      <c r="B6">
        <f t="shared" ref="B6:B69" si="0">A6/10</f>
        <v>0.1</v>
      </c>
      <c r="C6" s="54">
        <v>17.520800000000001</v>
      </c>
      <c r="D6" s="54">
        <v>42.475700000000003</v>
      </c>
      <c r="E6" s="54">
        <v>50.677199999999999</v>
      </c>
      <c r="F6" s="54">
        <v>52.44</v>
      </c>
      <c r="G6" s="54">
        <v>12.9375</v>
      </c>
      <c r="H6" s="54">
        <v>23.2486</v>
      </c>
      <c r="I6" s="54">
        <v>19.5198</v>
      </c>
      <c r="J6" s="54">
        <v>3.333E-3</v>
      </c>
      <c r="K6" s="54">
        <v>32.521500000000003</v>
      </c>
      <c r="L6" s="54">
        <v>10.635400000000001</v>
      </c>
      <c r="M6" s="54">
        <v>19.405100000000001</v>
      </c>
      <c r="N6" s="54">
        <v>15.657999999999999</v>
      </c>
      <c r="O6" s="54">
        <v>23.647099999999998</v>
      </c>
      <c r="P6" s="54">
        <v>22.937899999999999</v>
      </c>
      <c r="Q6" s="54">
        <v>21.123999999999999</v>
      </c>
      <c r="R6" s="54">
        <v>39.395299999999999</v>
      </c>
      <c r="S6" s="54">
        <v>34.939100000000003</v>
      </c>
      <c r="U6" s="54">
        <v>24.646799999999999</v>
      </c>
      <c r="V6" s="54">
        <v>17.316500000000001</v>
      </c>
      <c r="W6" s="54">
        <v>25.913599999999999</v>
      </c>
      <c r="X6" s="54">
        <v>20.605399999999999</v>
      </c>
      <c r="Y6" s="54">
        <v>21.797699999999999</v>
      </c>
      <c r="Z6" s="54">
        <v>15.43</v>
      </c>
      <c r="AA6" s="54">
        <v>29.435700000000001</v>
      </c>
      <c r="AB6" s="54">
        <v>8.2451000000000008</v>
      </c>
      <c r="AC6" s="54">
        <v>11.605399999999999</v>
      </c>
      <c r="AE6" s="54">
        <v>11.605399999999999</v>
      </c>
      <c r="AF6" s="54">
        <v>31.996300000000002</v>
      </c>
      <c r="AG6" s="54">
        <v>24.069800000000001</v>
      </c>
      <c r="AH6" s="54">
        <v>22.029399999999999</v>
      </c>
      <c r="AI6" s="54">
        <v>10.6349</v>
      </c>
      <c r="AJ6" s="54">
        <v>34.118099999999998</v>
      </c>
      <c r="AK6" s="54">
        <v>35.006799999999998</v>
      </c>
      <c r="AL6" s="54">
        <v>33.497399999999999</v>
      </c>
      <c r="AM6" s="54">
        <v>34.277799999999999</v>
      </c>
      <c r="AN6" s="54">
        <v>28.2027</v>
      </c>
      <c r="AO6" s="54">
        <v>19.466699999999999</v>
      </c>
      <c r="AQ6" s="54">
        <v>18.938099999999999</v>
      </c>
      <c r="AR6" s="54">
        <v>32.4452</v>
      </c>
      <c r="AS6" s="54">
        <v>31.708300000000001</v>
      </c>
      <c r="AT6" s="54">
        <v>19.854900000000001</v>
      </c>
      <c r="AU6" s="54">
        <v>20.473500000000001</v>
      </c>
      <c r="AV6" s="54">
        <v>20.515000000000001</v>
      </c>
      <c r="AW6" s="54">
        <v>19.467199999999998</v>
      </c>
      <c r="AX6" s="54">
        <v>15.0473</v>
      </c>
    </row>
    <row r="7" spans="1:50">
      <c r="A7" s="139">
        <v>2</v>
      </c>
      <c r="B7">
        <f t="shared" si="0"/>
        <v>0.2</v>
      </c>
      <c r="C7" s="54">
        <v>21.715299999999999</v>
      </c>
      <c r="D7" s="54">
        <v>45.406199999999998</v>
      </c>
      <c r="E7" s="54">
        <v>56.715800000000002</v>
      </c>
      <c r="F7" s="54">
        <v>46.756700000000002</v>
      </c>
      <c r="G7" s="54">
        <v>16.8507</v>
      </c>
      <c r="H7" s="54">
        <v>27.452000000000002</v>
      </c>
      <c r="I7" s="54">
        <v>21.785299999999999</v>
      </c>
      <c r="J7" s="54">
        <v>6.6670000000000002E-3</v>
      </c>
      <c r="K7" s="54">
        <v>32.7742</v>
      </c>
      <c r="L7" s="54">
        <v>9.2222000000000008</v>
      </c>
      <c r="M7" s="54">
        <v>18.308</v>
      </c>
      <c r="N7" s="54">
        <v>17.189699999999998</v>
      </c>
      <c r="O7" s="54">
        <v>25.3203</v>
      </c>
      <c r="P7" s="54">
        <v>22.1144</v>
      </c>
      <c r="Q7" s="54">
        <v>24.8398</v>
      </c>
      <c r="R7" s="54">
        <v>43.496099999999998</v>
      </c>
      <c r="S7" s="54">
        <v>38.140999999999998</v>
      </c>
      <c r="U7" s="54">
        <v>30.242100000000001</v>
      </c>
      <c r="V7" s="54">
        <v>18.481000000000002</v>
      </c>
      <c r="W7" s="54">
        <v>27.380199999999999</v>
      </c>
      <c r="X7" s="54">
        <v>23.605399999999999</v>
      </c>
      <c r="Y7" s="54">
        <v>22.831900000000001</v>
      </c>
      <c r="Z7" s="54">
        <v>19.076699999999999</v>
      </c>
      <c r="AA7" s="54">
        <v>33.520499999999998</v>
      </c>
      <c r="AB7" s="54">
        <v>9.5137</v>
      </c>
      <c r="AC7" s="54">
        <v>11.3142</v>
      </c>
      <c r="AE7" s="54">
        <v>11.3142</v>
      </c>
      <c r="AF7" s="54">
        <v>35.318399999999997</v>
      </c>
      <c r="AG7" s="54">
        <v>28.419</v>
      </c>
      <c r="AH7" s="54">
        <v>25.147099999999998</v>
      </c>
      <c r="AI7" s="54">
        <v>12.9259</v>
      </c>
      <c r="AJ7" s="54">
        <v>36.558999999999997</v>
      </c>
      <c r="AK7" s="54">
        <v>37.105400000000003</v>
      </c>
      <c r="AL7" s="54">
        <v>33.301600000000001</v>
      </c>
      <c r="AM7" s="54">
        <v>34.851900000000001</v>
      </c>
      <c r="AN7" s="54">
        <v>30.884499999999999</v>
      </c>
      <c r="AO7" s="54">
        <v>23.8889</v>
      </c>
      <c r="AQ7" s="54">
        <v>18.919699999999999</v>
      </c>
      <c r="AR7" s="54">
        <v>32.6143</v>
      </c>
      <c r="AS7" s="54">
        <v>32.8949</v>
      </c>
      <c r="AT7" s="54">
        <v>20.929400000000001</v>
      </c>
      <c r="AU7" s="54">
        <v>21.759599999999999</v>
      </c>
      <c r="AV7" s="54">
        <v>21.285399999999999</v>
      </c>
      <c r="AW7" s="54">
        <v>20.5379</v>
      </c>
      <c r="AX7" s="54">
        <v>16.0946</v>
      </c>
    </row>
    <row r="8" spans="1:50">
      <c r="A8" s="139">
        <v>3</v>
      </c>
      <c r="B8">
        <f t="shared" si="0"/>
        <v>0.3</v>
      </c>
      <c r="C8" s="54">
        <v>25.7361</v>
      </c>
      <c r="D8" s="54">
        <v>49.746499999999997</v>
      </c>
      <c r="E8" s="54">
        <v>60.656100000000002</v>
      </c>
      <c r="F8" s="54">
        <v>42.083300000000001</v>
      </c>
      <c r="G8" s="54">
        <v>24.614599999999999</v>
      </c>
      <c r="H8" s="54">
        <v>30.491499999999998</v>
      </c>
      <c r="I8" s="54">
        <v>23.810700000000001</v>
      </c>
      <c r="J8" s="54">
        <v>0.01</v>
      </c>
      <c r="K8" s="54">
        <v>33.037599999999998</v>
      </c>
      <c r="L8" s="54">
        <v>11.5</v>
      </c>
      <c r="M8" s="54">
        <v>17.793199999999999</v>
      </c>
      <c r="N8" s="54">
        <v>15.8477</v>
      </c>
      <c r="O8" s="54">
        <v>26.0261</v>
      </c>
      <c r="P8" s="54">
        <v>22.0686</v>
      </c>
      <c r="Q8" s="54">
        <v>26.5581</v>
      </c>
      <c r="R8" s="54">
        <v>48.563299999999998</v>
      </c>
      <c r="S8" s="54">
        <v>38.599400000000003</v>
      </c>
      <c r="U8" s="54">
        <v>32.527799999999999</v>
      </c>
      <c r="V8" s="54">
        <v>20.924099999999999</v>
      </c>
      <c r="W8" s="54">
        <v>28.696300000000001</v>
      </c>
      <c r="X8" s="54">
        <v>23.238099999999999</v>
      </c>
      <c r="Y8" s="54">
        <v>25.5869</v>
      </c>
      <c r="Z8" s="54">
        <v>18.033300000000001</v>
      </c>
      <c r="AA8" s="54">
        <v>33.6374</v>
      </c>
      <c r="AB8" s="54">
        <v>11.1157</v>
      </c>
      <c r="AC8" s="54">
        <v>11.770099999999999</v>
      </c>
      <c r="AE8" s="54">
        <v>11.770099999999999</v>
      </c>
      <c r="AF8" s="54">
        <v>36.415700000000001</v>
      </c>
      <c r="AG8" s="54">
        <v>28.933299999999999</v>
      </c>
      <c r="AH8" s="54">
        <v>31</v>
      </c>
      <c r="AI8" s="54">
        <v>17.412700000000001</v>
      </c>
      <c r="AJ8" s="54">
        <v>37.222200000000001</v>
      </c>
      <c r="AK8" s="54">
        <v>40.414999999999999</v>
      </c>
      <c r="AL8" s="54">
        <v>32.936500000000002</v>
      </c>
      <c r="AM8" s="54">
        <v>34.141199999999998</v>
      </c>
      <c r="AN8" s="54">
        <v>34.892000000000003</v>
      </c>
      <c r="AO8" s="54">
        <v>25.75</v>
      </c>
      <c r="AQ8" s="54">
        <v>18.538499999999999</v>
      </c>
      <c r="AR8" s="54">
        <v>36.066699999999997</v>
      </c>
      <c r="AS8" s="54">
        <v>33.423900000000003</v>
      </c>
      <c r="AT8" s="54">
        <v>22.698</v>
      </c>
      <c r="AU8" s="54">
        <v>22.7227</v>
      </c>
      <c r="AV8" s="54">
        <v>23.6387</v>
      </c>
      <c r="AW8" s="54">
        <v>22.9773</v>
      </c>
      <c r="AX8" s="54">
        <v>17.638300000000001</v>
      </c>
    </row>
    <row r="9" spans="1:50">
      <c r="A9" s="139">
        <v>4</v>
      </c>
      <c r="B9">
        <f t="shared" si="0"/>
        <v>0.4</v>
      </c>
      <c r="C9" s="54">
        <v>27.694400000000002</v>
      </c>
      <c r="D9" s="54">
        <v>54.739600000000003</v>
      </c>
      <c r="E9" s="54">
        <v>61.1614</v>
      </c>
      <c r="F9" s="54">
        <v>39.673299999999998</v>
      </c>
      <c r="G9" s="54">
        <v>32.131900000000002</v>
      </c>
      <c r="H9" s="54">
        <v>29.9435</v>
      </c>
      <c r="I9" s="54">
        <v>26.810700000000001</v>
      </c>
      <c r="J9" s="54">
        <v>1.3332999999999999E-2</v>
      </c>
      <c r="K9" s="54">
        <v>30.005400000000002</v>
      </c>
      <c r="L9" s="54">
        <v>13.4618</v>
      </c>
      <c r="M9" s="54">
        <v>19.6646</v>
      </c>
      <c r="N9" s="54">
        <v>13.045999999999999</v>
      </c>
      <c r="O9" s="54">
        <v>26.039200000000001</v>
      </c>
      <c r="P9" s="54">
        <v>21.421600000000002</v>
      </c>
      <c r="Q9" s="54">
        <v>27.6021</v>
      </c>
      <c r="R9" s="54">
        <v>55.764899999999997</v>
      </c>
      <c r="S9" s="54">
        <v>39.833300000000001</v>
      </c>
      <c r="U9" s="54">
        <v>35.932499999999997</v>
      </c>
      <c r="V9" s="54">
        <v>24.426200000000001</v>
      </c>
      <c r="W9" s="54">
        <v>28.913599999999999</v>
      </c>
      <c r="X9" s="54">
        <v>23.401399999999999</v>
      </c>
      <c r="Y9" s="54">
        <v>22.749300000000002</v>
      </c>
      <c r="Z9" s="54">
        <v>17.1267</v>
      </c>
      <c r="AA9" s="54">
        <v>32.257300000000001</v>
      </c>
      <c r="AB9" s="54">
        <v>11.923500000000001</v>
      </c>
      <c r="AC9" s="54">
        <v>11.8774</v>
      </c>
      <c r="AE9" s="54">
        <v>11.8774</v>
      </c>
      <c r="AF9" s="54">
        <v>34.071199999999997</v>
      </c>
      <c r="AG9" s="54">
        <v>28.336500000000001</v>
      </c>
      <c r="AH9" s="54">
        <v>34.161799999999999</v>
      </c>
      <c r="AI9" s="54">
        <v>21.566099999999999</v>
      </c>
      <c r="AJ9" s="54">
        <v>36.680599999999998</v>
      </c>
      <c r="AK9" s="54">
        <v>44.948999999999998</v>
      </c>
      <c r="AL9" s="54">
        <v>32.497399999999999</v>
      </c>
      <c r="AM9" s="54">
        <v>33.541699999999999</v>
      </c>
      <c r="AN9" s="54">
        <v>39.094700000000003</v>
      </c>
      <c r="AO9" s="54">
        <v>24.7</v>
      </c>
      <c r="AQ9" s="54">
        <v>18.767600000000002</v>
      </c>
      <c r="AR9" s="54">
        <v>40.947600000000001</v>
      </c>
      <c r="AS9" s="54">
        <v>33.75</v>
      </c>
      <c r="AT9" s="54">
        <v>25.162700000000001</v>
      </c>
      <c r="AU9" s="54">
        <v>23.473500000000001</v>
      </c>
      <c r="AV9" s="54">
        <v>24.834299999999999</v>
      </c>
      <c r="AW9" s="54">
        <v>25.1616</v>
      </c>
      <c r="AX9" s="54">
        <v>16.9693</v>
      </c>
    </row>
    <row r="10" spans="1:50">
      <c r="A10" s="139">
        <v>5</v>
      </c>
      <c r="B10">
        <f t="shared" si="0"/>
        <v>0.5</v>
      </c>
      <c r="C10" s="54">
        <v>29.6493</v>
      </c>
      <c r="D10" s="54">
        <v>60.4375</v>
      </c>
      <c r="E10" s="54">
        <v>60.182499999999997</v>
      </c>
      <c r="F10" s="54">
        <v>36.3033</v>
      </c>
      <c r="G10" s="54">
        <v>40.288200000000003</v>
      </c>
      <c r="H10" s="54">
        <v>28.991499999999998</v>
      </c>
      <c r="I10" s="54">
        <v>27.186399999999999</v>
      </c>
      <c r="J10" s="54">
        <v>1.6667000000000001E-2</v>
      </c>
      <c r="K10" s="54">
        <v>26.322600000000001</v>
      </c>
      <c r="L10" s="54">
        <v>13.683999999999999</v>
      </c>
      <c r="M10" s="54">
        <v>23.4451</v>
      </c>
      <c r="N10" s="54">
        <v>10.977</v>
      </c>
      <c r="O10" s="54">
        <v>25.552299999999999</v>
      </c>
      <c r="P10" s="54">
        <v>20.519600000000001</v>
      </c>
      <c r="Q10" s="54">
        <v>26.617599999999999</v>
      </c>
      <c r="R10" s="54">
        <v>61.061999999999998</v>
      </c>
      <c r="S10" s="54">
        <v>43.227600000000002</v>
      </c>
      <c r="U10" s="54">
        <v>38.603200000000001</v>
      </c>
      <c r="V10" s="54">
        <v>26.940899999999999</v>
      </c>
      <c r="W10" s="54">
        <v>29.886399999999998</v>
      </c>
      <c r="X10" s="54">
        <v>23.7789</v>
      </c>
      <c r="Y10" s="54">
        <v>22.168099999999999</v>
      </c>
      <c r="Z10" s="54">
        <v>17.283300000000001</v>
      </c>
      <c r="AA10" s="54">
        <v>30.377199999999998</v>
      </c>
      <c r="AB10" s="54">
        <v>12.002000000000001</v>
      </c>
      <c r="AC10" s="54">
        <v>11.206899999999999</v>
      </c>
      <c r="AE10" s="54">
        <v>11.206899999999999</v>
      </c>
      <c r="AF10" s="54">
        <v>35.603000000000002</v>
      </c>
      <c r="AG10" s="54">
        <v>30.527000000000001</v>
      </c>
      <c r="AH10" s="54">
        <v>36.308799999999998</v>
      </c>
      <c r="AI10" s="54">
        <v>25.148099999999999</v>
      </c>
      <c r="AJ10" s="54">
        <v>35.4861</v>
      </c>
      <c r="AK10" s="54">
        <v>49.775500000000001</v>
      </c>
      <c r="AL10" s="54">
        <v>33.304200000000002</v>
      </c>
      <c r="AM10" s="54">
        <v>32.418999999999997</v>
      </c>
      <c r="AN10" s="54">
        <v>42.594700000000003</v>
      </c>
      <c r="AO10" s="54">
        <v>27.116700000000002</v>
      </c>
      <c r="AQ10" s="54">
        <v>19.988099999999999</v>
      </c>
      <c r="AR10" s="54">
        <v>42.714300000000001</v>
      </c>
      <c r="AS10" s="54">
        <v>33.369599999999998</v>
      </c>
      <c r="AT10" s="54">
        <v>26.8902</v>
      </c>
      <c r="AU10" s="54">
        <v>25.535399999999999</v>
      </c>
      <c r="AV10" s="54">
        <v>23.429099999999998</v>
      </c>
      <c r="AW10" s="54">
        <v>25.9268</v>
      </c>
      <c r="AX10" s="54">
        <v>19.122900000000001</v>
      </c>
    </row>
    <row r="11" spans="1:50">
      <c r="A11" s="139">
        <v>6</v>
      </c>
      <c r="B11">
        <f t="shared" si="0"/>
        <v>0.6</v>
      </c>
      <c r="C11" s="54">
        <v>39.114600000000003</v>
      </c>
      <c r="D11" s="54">
        <v>61.621499999999997</v>
      </c>
      <c r="E11" s="54">
        <v>58.677199999999999</v>
      </c>
      <c r="F11" s="54">
        <v>34.33</v>
      </c>
      <c r="G11" s="54">
        <v>42.878500000000003</v>
      </c>
      <c r="H11" s="54">
        <v>30.033899999999999</v>
      </c>
      <c r="I11" s="54">
        <v>27.5367</v>
      </c>
      <c r="J11" s="54">
        <v>0.02</v>
      </c>
      <c r="K11" s="54">
        <v>26.4892</v>
      </c>
      <c r="L11" s="54">
        <v>15.5764</v>
      </c>
      <c r="M11" s="54">
        <v>23.702500000000001</v>
      </c>
      <c r="N11" s="54">
        <v>10.8161</v>
      </c>
      <c r="O11" s="54">
        <v>27.3399</v>
      </c>
      <c r="P11" s="54">
        <v>21.3856</v>
      </c>
      <c r="Q11" s="54">
        <v>23.294599999999999</v>
      </c>
      <c r="R11" s="54">
        <v>62.3307</v>
      </c>
      <c r="S11" s="54">
        <v>46.583300000000001</v>
      </c>
      <c r="U11" s="54">
        <v>41.682499999999997</v>
      </c>
      <c r="V11" s="54">
        <v>30.282699999999998</v>
      </c>
      <c r="W11" s="54">
        <v>32.7136</v>
      </c>
      <c r="X11" s="54">
        <v>26.3095</v>
      </c>
      <c r="Y11" s="54">
        <v>23.039899999999999</v>
      </c>
      <c r="Z11" s="54">
        <v>17.8</v>
      </c>
      <c r="AA11" s="54">
        <v>30.052600000000002</v>
      </c>
      <c r="AB11" s="54">
        <v>12.182399999999999</v>
      </c>
      <c r="AC11" s="54">
        <v>11.6686</v>
      </c>
      <c r="AE11" s="54">
        <v>11.6686</v>
      </c>
      <c r="AF11" s="54">
        <v>37.775300000000001</v>
      </c>
      <c r="AG11" s="54">
        <v>30.717500000000001</v>
      </c>
      <c r="AH11" s="54">
        <v>36.048999999999999</v>
      </c>
      <c r="AI11" s="54">
        <v>26.327999999999999</v>
      </c>
      <c r="AJ11" s="54">
        <v>35.489600000000003</v>
      </c>
      <c r="AK11" s="54">
        <v>52.989800000000002</v>
      </c>
      <c r="AL11" s="54">
        <v>34.8598</v>
      </c>
      <c r="AM11" s="54">
        <v>31.7315</v>
      </c>
      <c r="AN11" s="54">
        <v>46.113599999999998</v>
      </c>
      <c r="AO11" s="54">
        <v>29.3444</v>
      </c>
      <c r="AQ11" s="54">
        <v>21.351800000000001</v>
      </c>
      <c r="AR11" s="54">
        <v>44.418999999999997</v>
      </c>
      <c r="AS11" s="54">
        <v>32.193800000000003</v>
      </c>
      <c r="AT11" s="54">
        <v>26.7392</v>
      </c>
      <c r="AU11" s="54">
        <v>27.746300000000002</v>
      </c>
      <c r="AV11" s="54">
        <v>21.914200000000001</v>
      </c>
      <c r="AW11" s="54">
        <v>28.818200000000001</v>
      </c>
      <c r="AX11" s="54">
        <v>20.5579</v>
      </c>
    </row>
    <row r="12" spans="1:50">
      <c r="A12" s="139">
        <v>7</v>
      </c>
      <c r="B12">
        <f t="shared" si="0"/>
        <v>0.7</v>
      </c>
      <c r="C12" s="54">
        <v>47.017400000000002</v>
      </c>
      <c r="D12" s="54">
        <v>66.645799999999994</v>
      </c>
      <c r="E12" s="54">
        <v>55.971899999999998</v>
      </c>
      <c r="F12" s="54">
        <v>35.063299999999998</v>
      </c>
      <c r="G12" s="54">
        <v>46.614600000000003</v>
      </c>
      <c r="H12" s="54">
        <v>33.505600000000001</v>
      </c>
      <c r="I12" s="54">
        <v>29.358799999999999</v>
      </c>
      <c r="J12" s="54">
        <v>2.3333E-2</v>
      </c>
      <c r="K12" s="54">
        <v>27.3871</v>
      </c>
      <c r="L12" s="54">
        <v>15.183999999999999</v>
      </c>
      <c r="M12" s="54">
        <v>25.160299999999999</v>
      </c>
      <c r="N12" s="54">
        <v>11.482799999999999</v>
      </c>
      <c r="O12" s="54">
        <v>29.392199999999999</v>
      </c>
      <c r="P12" s="54">
        <v>22.483699999999999</v>
      </c>
      <c r="Q12" s="54">
        <v>23.7881</v>
      </c>
      <c r="R12" s="54">
        <v>62.883699999999997</v>
      </c>
      <c r="S12" s="54">
        <v>45.804499999999997</v>
      </c>
      <c r="U12" s="54">
        <v>41.5595</v>
      </c>
      <c r="V12" s="54">
        <v>34.886099999999999</v>
      </c>
      <c r="W12" s="54">
        <v>32.943199999999997</v>
      </c>
      <c r="X12" s="54">
        <v>24.8231</v>
      </c>
      <c r="Y12" s="54">
        <v>24.538499999999999</v>
      </c>
      <c r="Z12" s="54">
        <v>19.933299999999999</v>
      </c>
      <c r="AA12" s="54">
        <v>29.409400000000002</v>
      </c>
      <c r="AB12" s="54">
        <v>13.217599999999999</v>
      </c>
      <c r="AC12" s="54">
        <v>12.7682</v>
      </c>
      <c r="AE12" s="54">
        <v>12.7682</v>
      </c>
      <c r="AF12" s="54">
        <v>40.217199999999998</v>
      </c>
      <c r="AG12" s="54">
        <v>30.873000000000001</v>
      </c>
      <c r="AH12" s="54">
        <v>36.612699999999997</v>
      </c>
      <c r="AI12" s="54">
        <v>28.301600000000001</v>
      </c>
      <c r="AJ12" s="54">
        <v>36.743099999999998</v>
      </c>
      <c r="AK12" s="54">
        <v>53.925199999999997</v>
      </c>
      <c r="AL12" s="54">
        <v>37.047600000000003</v>
      </c>
      <c r="AM12" s="54">
        <v>33.217599999999997</v>
      </c>
      <c r="AN12" s="54">
        <v>49.0625</v>
      </c>
      <c r="AO12" s="54">
        <v>32.227800000000002</v>
      </c>
      <c r="AQ12" s="54">
        <v>22.293199999999999</v>
      </c>
      <c r="AR12" s="54">
        <v>46.654800000000002</v>
      </c>
      <c r="AS12" s="54">
        <v>32.318800000000003</v>
      </c>
      <c r="AT12" s="54">
        <v>25.5412</v>
      </c>
      <c r="AU12" s="54">
        <v>27.9528</v>
      </c>
      <c r="AV12" s="54">
        <v>19.744499999999999</v>
      </c>
      <c r="AW12" s="54">
        <v>29.510100000000001</v>
      </c>
      <c r="AX12" s="54">
        <v>20.260000000000002</v>
      </c>
    </row>
    <row r="13" spans="1:50">
      <c r="A13" s="139">
        <v>8</v>
      </c>
      <c r="B13">
        <f t="shared" si="0"/>
        <v>0.8</v>
      </c>
      <c r="C13" s="54">
        <v>51.555599999999998</v>
      </c>
      <c r="D13" s="54">
        <v>73.881900000000002</v>
      </c>
      <c r="E13" s="54">
        <v>58.529800000000002</v>
      </c>
      <c r="F13" s="54">
        <v>38.880000000000003</v>
      </c>
      <c r="G13" s="54">
        <v>50.808999999999997</v>
      </c>
      <c r="H13" s="54">
        <v>36.980200000000004</v>
      </c>
      <c r="I13" s="54">
        <v>30.330500000000001</v>
      </c>
      <c r="J13" s="54">
        <v>2.6667E-2</v>
      </c>
      <c r="K13" s="54">
        <v>32.134399999999999</v>
      </c>
      <c r="L13" s="54">
        <v>15.6632</v>
      </c>
      <c r="M13" s="54">
        <v>26.3565</v>
      </c>
      <c r="N13" s="54">
        <v>10.870699999999999</v>
      </c>
      <c r="O13" s="54">
        <v>32.686300000000003</v>
      </c>
      <c r="P13" s="54">
        <v>22.552299999999999</v>
      </c>
      <c r="Q13" s="54">
        <v>27.9328</v>
      </c>
      <c r="R13" s="54">
        <v>64.2196</v>
      </c>
      <c r="S13" s="54">
        <v>45.929499999999997</v>
      </c>
      <c r="U13" s="54">
        <v>47.055599999999998</v>
      </c>
      <c r="V13" s="54">
        <v>34.6203</v>
      </c>
      <c r="W13" s="54">
        <v>32.375300000000003</v>
      </c>
      <c r="X13" s="54">
        <v>23.812899999999999</v>
      </c>
      <c r="Y13" s="54">
        <v>27.222200000000001</v>
      </c>
      <c r="Z13" s="54">
        <v>18.989999999999998</v>
      </c>
      <c r="AA13" s="54">
        <v>30.263200000000001</v>
      </c>
      <c r="AB13" s="54">
        <v>14.4588</v>
      </c>
      <c r="AC13" s="54">
        <v>13.8218</v>
      </c>
      <c r="AE13" s="54">
        <v>13.8218</v>
      </c>
      <c r="AF13" s="54">
        <v>43.370800000000003</v>
      </c>
      <c r="AG13" s="54">
        <v>30.990500000000001</v>
      </c>
      <c r="AH13" s="54">
        <v>40.313699999999997</v>
      </c>
      <c r="AI13" s="54">
        <v>28.6296</v>
      </c>
      <c r="AJ13" s="54">
        <v>37.975700000000003</v>
      </c>
      <c r="AK13" s="54">
        <v>54.6905</v>
      </c>
      <c r="AL13" s="54">
        <v>39.116399999999999</v>
      </c>
      <c r="AM13" s="54">
        <v>36.032400000000003</v>
      </c>
      <c r="AN13" s="54">
        <v>51.926099999999998</v>
      </c>
      <c r="AO13" s="54">
        <v>31.761099999999999</v>
      </c>
      <c r="AQ13" s="54">
        <v>23.281199999999998</v>
      </c>
      <c r="AR13" s="54">
        <v>48.8857</v>
      </c>
      <c r="AS13" s="54">
        <v>34.460099999999997</v>
      </c>
      <c r="AT13" s="54">
        <v>25.309799999999999</v>
      </c>
      <c r="AU13" s="54">
        <v>28.082599999999999</v>
      </c>
      <c r="AV13" s="54">
        <v>19.708600000000001</v>
      </c>
      <c r="AW13" s="54">
        <v>28.570699999999999</v>
      </c>
      <c r="AX13" s="54">
        <v>20.640699999999999</v>
      </c>
    </row>
    <row r="14" spans="1:50">
      <c r="A14" s="139">
        <v>9</v>
      </c>
      <c r="B14">
        <f t="shared" si="0"/>
        <v>0.9</v>
      </c>
      <c r="C14" s="54">
        <v>50.256900000000002</v>
      </c>
      <c r="D14" s="54">
        <v>75.732600000000005</v>
      </c>
      <c r="E14" s="54">
        <v>53.477200000000003</v>
      </c>
      <c r="F14" s="54">
        <v>49.293300000000002</v>
      </c>
      <c r="G14" s="54">
        <v>56.083300000000001</v>
      </c>
      <c r="H14" s="54">
        <v>40.480200000000004</v>
      </c>
      <c r="I14" s="54">
        <v>28.570599999999999</v>
      </c>
      <c r="J14" s="54">
        <v>0.03</v>
      </c>
      <c r="K14" s="54">
        <v>38.360199999999999</v>
      </c>
      <c r="L14" s="54">
        <v>17.628499999999999</v>
      </c>
      <c r="M14" s="54">
        <v>28.048500000000001</v>
      </c>
      <c r="N14" s="54">
        <v>10.704000000000001</v>
      </c>
      <c r="O14" s="54">
        <v>40.137300000000003</v>
      </c>
      <c r="P14" s="54">
        <v>21.186299999999999</v>
      </c>
      <c r="Q14" s="54">
        <v>31.286799999999999</v>
      </c>
      <c r="R14" s="54">
        <v>65.123999999999995</v>
      </c>
      <c r="S14" s="54">
        <v>51.153799999999997</v>
      </c>
      <c r="U14" s="54">
        <v>53.4206</v>
      </c>
      <c r="V14" s="54">
        <v>32.9114</v>
      </c>
      <c r="W14" s="54">
        <v>32.232100000000003</v>
      </c>
      <c r="X14" s="54">
        <v>25.578199999999999</v>
      </c>
      <c r="Y14" s="54">
        <v>28.416</v>
      </c>
      <c r="Z14" s="54">
        <v>18.21</v>
      </c>
      <c r="AA14" s="54">
        <v>30.956099999999999</v>
      </c>
      <c r="AB14" s="54">
        <v>13.9353</v>
      </c>
      <c r="AC14" s="54">
        <v>13.333299999999999</v>
      </c>
      <c r="AE14" s="54">
        <v>13.333299999999999</v>
      </c>
      <c r="AF14" s="54">
        <v>50.056199999999997</v>
      </c>
      <c r="AG14" s="54">
        <v>30.504799999999999</v>
      </c>
      <c r="AH14" s="54">
        <v>41.852899999999998</v>
      </c>
      <c r="AI14" s="54">
        <v>27.8413</v>
      </c>
      <c r="AJ14" s="54">
        <v>38.8264</v>
      </c>
      <c r="AK14" s="54">
        <v>55.673499999999997</v>
      </c>
      <c r="AL14" s="54">
        <v>40.952399999999997</v>
      </c>
      <c r="AM14" s="54">
        <v>38.594900000000003</v>
      </c>
      <c r="AN14" s="54">
        <v>53.935600000000001</v>
      </c>
      <c r="AO14" s="54">
        <v>33.605600000000003</v>
      </c>
      <c r="AQ14" s="54">
        <v>24.229099999999999</v>
      </c>
      <c r="AR14" s="54">
        <v>53.061900000000001</v>
      </c>
      <c r="AS14" s="54">
        <v>36.0199</v>
      </c>
      <c r="AT14" s="54">
        <v>27.388200000000001</v>
      </c>
      <c r="AU14" s="54">
        <v>28.750699999999998</v>
      </c>
      <c r="AV14" s="54">
        <v>22.946100000000001</v>
      </c>
      <c r="AW14" s="54">
        <v>30.7652</v>
      </c>
      <c r="AX14" s="54">
        <v>22.825099999999999</v>
      </c>
    </row>
    <row r="15" spans="1:50">
      <c r="A15" s="139">
        <v>10</v>
      </c>
      <c r="B15">
        <f t="shared" si="0"/>
        <v>1</v>
      </c>
      <c r="C15" s="54">
        <v>51.246499999999997</v>
      </c>
      <c r="D15" s="54">
        <v>76.534700000000001</v>
      </c>
      <c r="E15" s="54">
        <v>44.982500000000002</v>
      </c>
      <c r="F15" s="54">
        <v>51.83</v>
      </c>
      <c r="G15" s="54">
        <v>63.878500000000003</v>
      </c>
      <c r="H15" s="54">
        <v>41.194899999999997</v>
      </c>
      <c r="I15" s="54">
        <v>28.387</v>
      </c>
      <c r="J15" s="54">
        <v>3.3333000000000002E-2</v>
      </c>
      <c r="K15" s="54">
        <v>39.279600000000002</v>
      </c>
      <c r="L15" s="54">
        <v>19.246500000000001</v>
      </c>
      <c r="M15" s="54">
        <v>34.289000000000001</v>
      </c>
      <c r="N15" s="54">
        <v>11.830500000000001</v>
      </c>
      <c r="O15" s="54">
        <v>41.120899999999999</v>
      </c>
      <c r="P15" s="54">
        <v>21.287600000000001</v>
      </c>
      <c r="Q15" s="54">
        <v>34.591700000000003</v>
      </c>
      <c r="R15" s="54">
        <v>61.651200000000003</v>
      </c>
      <c r="S15" s="54">
        <v>59.176299999999998</v>
      </c>
      <c r="U15" s="54">
        <v>56.313499999999998</v>
      </c>
      <c r="V15" s="54">
        <v>31.2194</v>
      </c>
      <c r="W15" s="54">
        <v>29.3185</v>
      </c>
      <c r="X15" s="54">
        <v>26.516999999999999</v>
      </c>
      <c r="Y15" s="54">
        <v>26.638200000000001</v>
      </c>
      <c r="Z15" s="54">
        <v>18.63</v>
      </c>
      <c r="AA15" s="54">
        <v>33.055599999999998</v>
      </c>
      <c r="AB15" s="54">
        <v>14.3627</v>
      </c>
      <c r="AC15" s="54">
        <v>12.229900000000001</v>
      </c>
      <c r="AE15" s="54">
        <v>12.229900000000001</v>
      </c>
      <c r="AF15" s="54">
        <v>54.026200000000003</v>
      </c>
      <c r="AG15" s="54">
        <v>31.603200000000001</v>
      </c>
      <c r="AH15" s="54">
        <v>40.2941</v>
      </c>
      <c r="AI15" s="54">
        <v>25.375699999999998</v>
      </c>
      <c r="AJ15" s="54">
        <v>37.781199999999998</v>
      </c>
      <c r="AK15" s="54">
        <v>57.989800000000002</v>
      </c>
      <c r="AL15" s="54">
        <v>42.346600000000002</v>
      </c>
      <c r="AM15" s="54">
        <v>39.872700000000002</v>
      </c>
      <c r="AN15" s="54">
        <v>53.751899999999999</v>
      </c>
      <c r="AO15" s="54">
        <v>35.1556</v>
      </c>
      <c r="AQ15" s="54">
        <v>25.092300000000002</v>
      </c>
      <c r="AR15" s="54">
        <v>56.671399999999998</v>
      </c>
      <c r="AS15" s="54">
        <v>37.219200000000001</v>
      </c>
      <c r="AT15" s="54">
        <v>29.911799999999999</v>
      </c>
      <c r="AU15" s="54">
        <v>29.423300000000001</v>
      </c>
      <c r="AV15" s="54">
        <v>25.5808</v>
      </c>
      <c r="AW15" s="54">
        <v>32.318199999999997</v>
      </c>
      <c r="AX15" s="54">
        <v>22.2057</v>
      </c>
    </row>
    <row r="16" spans="1:50">
      <c r="A16" s="139">
        <v>11</v>
      </c>
      <c r="B16">
        <f t="shared" si="0"/>
        <v>1.1000000000000001</v>
      </c>
      <c r="C16" s="54">
        <v>55.558999999999997</v>
      </c>
      <c r="D16" s="54">
        <v>81.239599999999996</v>
      </c>
      <c r="E16" s="54">
        <v>45.189500000000002</v>
      </c>
      <c r="F16" s="54">
        <v>51.353299999999997</v>
      </c>
      <c r="G16" s="54">
        <v>66.364599999999996</v>
      </c>
      <c r="H16" s="54">
        <v>41.737299999999998</v>
      </c>
      <c r="I16" s="54">
        <v>30.985900000000001</v>
      </c>
      <c r="J16" s="54">
        <v>3.6666999999999998E-2</v>
      </c>
      <c r="K16" s="54">
        <v>38.478499999999997</v>
      </c>
      <c r="L16" s="54">
        <v>19.795100000000001</v>
      </c>
      <c r="M16" s="54">
        <v>38.945099999999996</v>
      </c>
      <c r="N16" s="54">
        <v>11.6983</v>
      </c>
      <c r="O16" s="54">
        <v>38.7712</v>
      </c>
      <c r="P16" s="54">
        <v>23.346399999999999</v>
      </c>
      <c r="Q16" s="54">
        <v>35.558100000000003</v>
      </c>
      <c r="R16" s="54">
        <v>61.157600000000002</v>
      </c>
      <c r="S16" s="54">
        <v>64.625</v>
      </c>
      <c r="U16" s="54">
        <v>54.353200000000001</v>
      </c>
      <c r="V16" s="54">
        <v>29.73</v>
      </c>
      <c r="W16" s="54">
        <v>29.377800000000001</v>
      </c>
      <c r="X16" s="54">
        <v>29.7347</v>
      </c>
      <c r="Y16" s="54">
        <v>26.817699999999999</v>
      </c>
      <c r="Z16" s="54">
        <v>19.309999999999999</v>
      </c>
      <c r="AA16" s="54">
        <v>33</v>
      </c>
      <c r="AB16" s="54">
        <v>14.9686</v>
      </c>
      <c r="AC16" s="54">
        <v>12.394600000000001</v>
      </c>
      <c r="AE16" s="54">
        <v>12.394600000000001</v>
      </c>
      <c r="AF16" s="54">
        <v>55.505600000000001</v>
      </c>
      <c r="AG16" s="54">
        <v>32.647599999999997</v>
      </c>
      <c r="AH16" s="54">
        <v>46.048999999999999</v>
      </c>
      <c r="AI16" s="54">
        <v>26.036999999999999</v>
      </c>
      <c r="AJ16" s="54">
        <v>37.430599999999998</v>
      </c>
      <c r="AK16" s="54">
        <v>59.3673</v>
      </c>
      <c r="AL16" s="54">
        <v>43.023800000000001</v>
      </c>
      <c r="AM16" s="54">
        <v>40.465299999999999</v>
      </c>
      <c r="AN16" s="54">
        <v>53.361699999999999</v>
      </c>
      <c r="AO16" s="54">
        <v>34.3444</v>
      </c>
      <c r="AQ16" s="54">
        <v>26.395199999999999</v>
      </c>
      <c r="AR16" s="54">
        <v>56.414299999999997</v>
      </c>
      <c r="AS16" s="54">
        <v>40.324300000000001</v>
      </c>
      <c r="AT16" s="54">
        <v>30.627500000000001</v>
      </c>
      <c r="AU16" s="54">
        <v>31.669599999999999</v>
      </c>
      <c r="AV16" s="54">
        <v>26.862300000000001</v>
      </c>
      <c r="AW16" s="54">
        <v>34.080800000000004</v>
      </c>
      <c r="AX16" s="54">
        <v>22.288399999999999</v>
      </c>
    </row>
    <row r="17" spans="1:50">
      <c r="A17" s="139">
        <v>12</v>
      </c>
      <c r="B17">
        <f t="shared" si="0"/>
        <v>1.2</v>
      </c>
      <c r="C17" s="54">
        <v>55.645800000000001</v>
      </c>
      <c r="D17" s="54">
        <v>80.951400000000007</v>
      </c>
      <c r="E17" s="54">
        <v>45.505299999999998</v>
      </c>
      <c r="F17" s="54">
        <v>50.736699999999999</v>
      </c>
      <c r="G17" s="54">
        <v>72.066000000000003</v>
      </c>
      <c r="H17" s="54">
        <v>44.152500000000003</v>
      </c>
      <c r="I17" s="54">
        <v>34.3277</v>
      </c>
      <c r="J17" s="54">
        <v>0.04</v>
      </c>
      <c r="K17" s="54">
        <v>37.806399999999996</v>
      </c>
      <c r="L17" s="54">
        <v>14.8438</v>
      </c>
      <c r="M17" s="54">
        <v>38.508400000000002</v>
      </c>
      <c r="N17" s="54">
        <v>10.6782</v>
      </c>
      <c r="O17" s="54">
        <v>38.630699999999997</v>
      </c>
      <c r="P17" s="54">
        <v>25.758199999999999</v>
      </c>
      <c r="Q17" s="54">
        <v>36.441899999999997</v>
      </c>
      <c r="R17" s="54">
        <v>63.555599999999998</v>
      </c>
      <c r="S17" s="54">
        <v>65.974400000000003</v>
      </c>
      <c r="U17" s="54">
        <v>57.218299999999999</v>
      </c>
      <c r="V17" s="54">
        <v>28.789000000000001</v>
      </c>
      <c r="W17" s="54">
        <v>32.854300000000002</v>
      </c>
      <c r="X17" s="54">
        <v>31.139500000000002</v>
      </c>
      <c r="Y17" s="54">
        <v>28.6952</v>
      </c>
      <c r="Z17" s="54">
        <v>21.77</v>
      </c>
      <c r="AA17" s="54">
        <v>31.201799999999999</v>
      </c>
      <c r="AB17" s="54">
        <v>15.182399999999999</v>
      </c>
      <c r="AC17" s="54">
        <v>11.635999999999999</v>
      </c>
      <c r="AE17" s="54">
        <v>11.635999999999999</v>
      </c>
      <c r="AF17" s="54">
        <v>54.052399999999999</v>
      </c>
      <c r="AG17" s="54">
        <v>33.501600000000003</v>
      </c>
      <c r="AH17" s="54">
        <v>48.068600000000004</v>
      </c>
      <c r="AI17" s="54">
        <v>27.788399999999999</v>
      </c>
      <c r="AJ17" s="54">
        <v>39.152799999999999</v>
      </c>
      <c r="AK17" s="54">
        <v>60.870699999999999</v>
      </c>
      <c r="AL17" s="54">
        <v>43.656100000000002</v>
      </c>
      <c r="AM17" s="54">
        <v>40.863399999999999</v>
      </c>
      <c r="AN17" s="54">
        <v>54.316299999999998</v>
      </c>
      <c r="AO17" s="54">
        <v>35.822200000000002</v>
      </c>
      <c r="AQ17" s="54">
        <v>27.993500000000001</v>
      </c>
      <c r="AR17" s="54">
        <v>54.569000000000003</v>
      </c>
      <c r="AS17" s="54">
        <v>45.516300000000001</v>
      </c>
      <c r="AT17" s="54">
        <v>30.694099999999999</v>
      </c>
      <c r="AU17" s="54">
        <v>33.4041</v>
      </c>
      <c r="AV17" s="54">
        <v>28.165700000000001</v>
      </c>
      <c r="AW17" s="54">
        <v>36.899000000000001</v>
      </c>
      <c r="AX17" s="54">
        <v>21.638300000000001</v>
      </c>
    </row>
    <row r="18" spans="1:50">
      <c r="A18" s="139">
        <v>13</v>
      </c>
      <c r="B18">
        <f t="shared" si="0"/>
        <v>1.3</v>
      </c>
      <c r="C18" s="54">
        <v>51.552100000000003</v>
      </c>
      <c r="D18" s="54">
        <v>79.392399999999995</v>
      </c>
      <c r="E18" s="54">
        <v>45.112299999999998</v>
      </c>
      <c r="F18" s="54">
        <v>46.83</v>
      </c>
      <c r="G18" s="54">
        <v>78.826400000000007</v>
      </c>
      <c r="H18" s="54">
        <v>45.926600000000001</v>
      </c>
      <c r="I18" s="54">
        <v>38.836199999999998</v>
      </c>
      <c r="J18" s="54">
        <v>4.3333000000000003E-2</v>
      </c>
      <c r="K18" s="54">
        <v>36.328000000000003</v>
      </c>
      <c r="L18" s="54">
        <v>10.340299999999999</v>
      </c>
      <c r="M18" s="54">
        <v>35.365000000000002</v>
      </c>
      <c r="N18" s="54">
        <v>12.2759</v>
      </c>
      <c r="O18" s="54">
        <v>38.303899999999999</v>
      </c>
      <c r="P18" s="54">
        <v>28.924800000000001</v>
      </c>
      <c r="Q18" s="54">
        <v>36.7545</v>
      </c>
      <c r="R18" s="54">
        <v>64.542599999999993</v>
      </c>
      <c r="S18" s="54">
        <v>63.285299999999999</v>
      </c>
      <c r="U18" s="54">
        <v>55.377000000000002</v>
      </c>
      <c r="V18" s="54">
        <v>29.215199999999999</v>
      </c>
      <c r="W18" s="54">
        <v>34.4938</v>
      </c>
      <c r="X18" s="54">
        <v>31.622399999999999</v>
      </c>
      <c r="Y18" s="54">
        <v>27.9316</v>
      </c>
      <c r="Z18" s="54">
        <v>21.493300000000001</v>
      </c>
      <c r="AA18" s="54">
        <v>32</v>
      </c>
      <c r="AB18" s="54">
        <v>16.317599999999999</v>
      </c>
      <c r="AC18" s="54">
        <v>11.781599999999999</v>
      </c>
      <c r="AE18" s="54">
        <v>11.781599999999999</v>
      </c>
      <c r="AF18" s="54">
        <v>52.569299999999998</v>
      </c>
      <c r="AG18" s="54">
        <v>33.161900000000003</v>
      </c>
      <c r="AH18" s="54">
        <v>45.225499999999997</v>
      </c>
      <c r="AI18" s="54">
        <v>31.878299999999999</v>
      </c>
      <c r="AJ18" s="54">
        <v>42.316000000000003</v>
      </c>
      <c r="AK18" s="54">
        <v>62.044199999999996</v>
      </c>
      <c r="AL18" s="54">
        <v>44.246000000000002</v>
      </c>
      <c r="AM18" s="54">
        <v>41.824100000000001</v>
      </c>
      <c r="AN18" s="54">
        <v>55.746200000000002</v>
      </c>
      <c r="AO18" s="54">
        <v>39.200000000000003</v>
      </c>
      <c r="AQ18" s="54">
        <v>29.4528</v>
      </c>
      <c r="AR18" s="54">
        <v>55.023800000000001</v>
      </c>
      <c r="AS18" s="54">
        <v>47.715600000000002</v>
      </c>
      <c r="AT18" s="54">
        <v>31.270600000000002</v>
      </c>
      <c r="AU18" s="54">
        <v>33.991100000000003</v>
      </c>
      <c r="AV18" s="54">
        <v>31.305399999999999</v>
      </c>
      <c r="AW18" s="54">
        <v>36.247500000000002</v>
      </c>
      <c r="AX18" s="54">
        <v>19.9267</v>
      </c>
    </row>
    <row r="19" spans="1:50">
      <c r="A19" s="139">
        <v>14</v>
      </c>
      <c r="B19">
        <f t="shared" si="0"/>
        <v>1.4</v>
      </c>
      <c r="C19" s="54">
        <v>52.746499999999997</v>
      </c>
      <c r="D19" s="54">
        <v>80.406199999999998</v>
      </c>
      <c r="E19" s="54">
        <v>40.799999999999997</v>
      </c>
      <c r="F19" s="54">
        <v>44.993299999999998</v>
      </c>
      <c r="G19" s="54">
        <v>79.805599999999998</v>
      </c>
      <c r="H19" s="54">
        <v>47.2881</v>
      </c>
      <c r="I19" s="54">
        <v>42.918100000000003</v>
      </c>
      <c r="J19" s="54">
        <v>4.6667E-2</v>
      </c>
      <c r="K19" s="54">
        <v>32.741900000000001</v>
      </c>
      <c r="L19" s="54">
        <v>10.628500000000001</v>
      </c>
      <c r="M19" s="54">
        <v>33.299599999999998</v>
      </c>
      <c r="N19" s="54">
        <v>15.643700000000001</v>
      </c>
      <c r="O19" s="54">
        <v>34.052300000000002</v>
      </c>
      <c r="P19" s="54">
        <v>29.7288</v>
      </c>
      <c r="Q19" s="54">
        <v>37.7545</v>
      </c>
      <c r="R19" s="54">
        <v>60.5349</v>
      </c>
      <c r="S19" s="54">
        <v>60.525599999999997</v>
      </c>
      <c r="U19" s="54">
        <v>54.345199999999998</v>
      </c>
      <c r="V19" s="54">
        <v>30.523199999999999</v>
      </c>
      <c r="W19" s="54">
        <v>35.920999999999999</v>
      </c>
      <c r="X19" s="54">
        <v>34.197299999999998</v>
      </c>
      <c r="Y19" s="54">
        <v>29.595400000000001</v>
      </c>
      <c r="Z19" s="54">
        <v>19.943300000000001</v>
      </c>
      <c r="AA19" s="54">
        <v>32.298200000000001</v>
      </c>
      <c r="AB19" s="54">
        <v>19.094100000000001</v>
      </c>
      <c r="AC19" s="54">
        <v>13.2759</v>
      </c>
      <c r="AE19" s="54">
        <v>13.2759</v>
      </c>
      <c r="AF19" s="54">
        <v>50.850200000000001</v>
      </c>
      <c r="AG19" s="54">
        <v>31.834900000000001</v>
      </c>
      <c r="AH19" s="54">
        <v>45.127400000000002</v>
      </c>
      <c r="AI19" s="54">
        <v>35.709000000000003</v>
      </c>
      <c r="AJ19" s="54">
        <v>45.941000000000003</v>
      </c>
      <c r="AK19" s="54">
        <v>62.683700000000002</v>
      </c>
      <c r="AL19" s="54">
        <v>44.605800000000002</v>
      </c>
      <c r="AM19" s="54">
        <v>42.025500000000001</v>
      </c>
      <c r="AN19" s="54">
        <v>56.6098</v>
      </c>
      <c r="AO19" s="54">
        <v>42.172199999999997</v>
      </c>
      <c r="AQ19" s="54">
        <v>30.474499999999999</v>
      </c>
      <c r="AR19" s="54">
        <v>55.335700000000003</v>
      </c>
      <c r="AS19" s="54">
        <v>48.5</v>
      </c>
      <c r="AT19" s="54">
        <v>31.584299999999999</v>
      </c>
      <c r="AU19" s="54">
        <v>35.387900000000002</v>
      </c>
      <c r="AV19" s="54">
        <v>33.1297</v>
      </c>
      <c r="AW19" s="54">
        <v>35.9773</v>
      </c>
      <c r="AX19" s="54">
        <v>23.243500000000001</v>
      </c>
    </row>
    <row r="20" spans="1:50">
      <c r="A20" s="139">
        <v>15</v>
      </c>
      <c r="B20">
        <f t="shared" si="0"/>
        <v>1.5</v>
      </c>
      <c r="C20" s="54">
        <v>48.538200000000003</v>
      </c>
      <c r="D20" s="54">
        <v>78.222200000000001</v>
      </c>
      <c r="E20" s="54">
        <v>40.224600000000002</v>
      </c>
      <c r="F20" s="54">
        <v>40.093299999999999</v>
      </c>
      <c r="G20" s="54">
        <v>81.843800000000002</v>
      </c>
      <c r="H20" s="54">
        <v>50.217500000000001</v>
      </c>
      <c r="I20" s="54">
        <v>45.282499999999999</v>
      </c>
      <c r="J20" s="54">
        <v>0.05</v>
      </c>
      <c r="K20" s="54">
        <v>31.548400000000001</v>
      </c>
      <c r="L20" s="54">
        <v>12.104200000000001</v>
      </c>
      <c r="M20" s="54">
        <v>31.73</v>
      </c>
      <c r="N20" s="54">
        <v>16.505700000000001</v>
      </c>
      <c r="O20" s="54">
        <v>30.006499999999999</v>
      </c>
      <c r="P20" s="54">
        <v>28.529399999999999</v>
      </c>
      <c r="Q20" s="54">
        <v>36.408299999999997</v>
      </c>
      <c r="R20" s="54">
        <v>59.723500000000001</v>
      </c>
      <c r="S20" s="54">
        <v>61.185899999999997</v>
      </c>
      <c r="U20" s="54">
        <v>55.992100000000001</v>
      </c>
      <c r="V20" s="54">
        <v>32.8523</v>
      </c>
      <c r="W20" s="54">
        <v>37.086399999999998</v>
      </c>
      <c r="X20" s="54">
        <v>35.948999999999998</v>
      </c>
      <c r="Y20" s="54">
        <v>32.316200000000002</v>
      </c>
      <c r="Z20" s="54">
        <v>21.64</v>
      </c>
      <c r="AA20" s="54">
        <v>33.479500000000002</v>
      </c>
      <c r="AB20" s="54">
        <v>19.9176</v>
      </c>
      <c r="AC20" s="54">
        <v>14.699199999999999</v>
      </c>
      <c r="AE20" s="54">
        <v>14.699199999999999</v>
      </c>
      <c r="AF20" s="54">
        <v>53.325800000000001</v>
      </c>
      <c r="AG20" s="54">
        <v>32.381</v>
      </c>
      <c r="AH20" s="54">
        <v>51.553899999999999</v>
      </c>
      <c r="AI20" s="54">
        <v>36.4709</v>
      </c>
      <c r="AJ20" s="54">
        <v>48.5625</v>
      </c>
      <c r="AK20" s="54">
        <v>62.346899999999998</v>
      </c>
      <c r="AL20" s="54">
        <v>44.878300000000003</v>
      </c>
      <c r="AM20" s="54">
        <v>41.245399999999997</v>
      </c>
      <c r="AN20" s="54">
        <v>57.342799999999997</v>
      </c>
      <c r="AO20" s="54">
        <v>46.505600000000001</v>
      </c>
      <c r="AQ20" s="54">
        <v>31.356100000000001</v>
      </c>
      <c r="AR20" s="54">
        <v>55.090499999999999</v>
      </c>
      <c r="AS20" s="54">
        <v>49.990900000000003</v>
      </c>
      <c r="AT20" s="54">
        <v>30.605899999999998</v>
      </c>
      <c r="AU20" s="54">
        <v>36.718299999999999</v>
      </c>
      <c r="AV20" s="54">
        <v>33.664700000000003</v>
      </c>
      <c r="AW20" s="54">
        <v>35.058100000000003</v>
      </c>
      <c r="AX20" s="54">
        <v>25.245899999999999</v>
      </c>
    </row>
    <row r="21" spans="1:50">
      <c r="A21" s="139">
        <v>16</v>
      </c>
      <c r="B21">
        <f t="shared" si="0"/>
        <v>1.6</v>
      </c>
      <c r="C21" s="54">
        <v>40.913200000000003</v>
      </c>
      <c r="D21" s="54">
        <v>79.256900000000002</v>
      </c>
      <c r="E21" s="54">
        <v>43.242100000000001</v>
      </c>
      <c r="F21" s="54">
        <v>33</v>
      </c>
      <c r="G21" s="54">
        <v>87.222200000000001</v>
      </c>
      <c r="H21" s="54">
        <v>51.977400000000003</v>
      </c>
      <c r="I21" s="54">
        <v>48.395499999999998</v>
      </c>
      <c r="J21" s="54">
        <v>5.3332999999999998E-2</v>
      </c>
      <c r="K21" s="54">
        <v>29.914000000000001</v>
      </c>
      <c r="L21" s="54">
        <v>12.8056</v>
      </c>
      <c r="M21" s="54">
        <v>30.116</v>
      </c>
      <c r="N21" s="54">
        <v>17.462599999999998</v>
      </c>
      <c r="O21" s="54">
        <v>28.317</v>
      </c>
      <c r="P21" s="54">
        <v>28.9739</v>
      </c>
      <c r="Q21" s="54">
        <v>33.630499999999998</v>
      </c>
      <c r="R21" s="54">
        <v>55.692500000000003</v>
      </c>
      <c r="S21" s="54">
        <v>64.820499999999996</v>
      </c>
      <c r="U21" s="54">
        <v>51.3294</v>
      </c>
      <c r="V21" s="54">
        <v>32.063299999999998</v>
      </c>
      <c r="W21" s="54">
        <v>38.496299999999998</v>
      </c>
      <c r="X21" s="54">
        <v>35.758499999999998</v>
      </c>
      <c r="Y21" s="54">
        <v>30.5242</v>
      </c>
      <c r="Z21" s="54">
        <v>24.44</v>
      </c>
      <c r="AA21" s="54">
        <v>31.306999999999999</v>
      </c>
      <c r="AB21" s="54">
        <v>20.141200000000001</v>
      </c>
      <c r="AC21" s="54">
        <v>14.793100000000001</v>
      </c>
      <c r="AE21" s="54">
        <v>14.793100000000001</v>
      </c>
      <c r="AF21" s="54">
        <v>55.116100000000003</v>
      </c>
      <c r="AG21" s="54">
        <v>32.250799999999998</v>
      </c>
      <c r="AH21" s="54">
        <v>54.284300000000002</v>
      </c>
      <c r="AI21" s="54">
        <v>36.211599999999997</v>
      </c>
      <c r="AJ21" s="54">
        <v>50.368099999999998</v>
      </c>
      <c r="AK21" s="54">
        <v>59.605400000000003</v>
      </c>
      <c r="AL21" s="54">
        <v>44.925899999999999</v>
      </c>
      <c r="AM21" s="54">
        <v>41.375</v>
      </c>
      <c r="AN21" s="54">
        <v>57.973500000000001</v>
      </c>
      <c r="AO21" s="54">
        <v>49.194400000000002</v>
      </c>
      <c r="AQ21" s="54">
        <v>32.831699999999998</v>
      </c>
      <c r="AR21" s="54">
        <v>56.0976</v>
      </c>
      <c r="AS21" s="54">
        <v>50.646700000000003</v>
      </c>
      <c r="AT21" s="54">
        <v>29.9451</v>
      </c>
      <c r="AU21" s="54">
        <v>38.918900000000001</v>
      </c>
      <c r="AV21" s="54">
        <v>35.700600000000001</v>
      </c>
      <c r="AW21" s="54">
        <v>37.2348</v>
      </c>
      <c r="AX21" s="54">
        <v>24.586300000000001</v>
      </c>
    </row>
    <row r="22" spans="1:50">
      <c r="A22" s="139">
        <v>17</v>
      </c>
      <c r="B22">
        <f t="shared" si="0"/>
        <v>1.7</v>
      </c>
      <c r="C22" s="54">
        <v>40.916699999999999</v>
      </c>
      <c r="D22" s="54">
        <v>82.611099999999993</v>
      </c>
      <c r="E22" s="54">
        <v>44.192999999999998</v>
      </c>
      <c r="F22" s="54">
        <v>27.4467</v>
      </c>
      <c r="G22" s="54">
        <v>86.739599999999996</v>
      </c>
      <c r="H22" s="54">
        <v>51.878500000000003</v>
      </c>
      <c r="I22" s="54">
        <v>49.257100000000001</v>
      </c>
      <c r="J22" s="54">
        <v>5.6667000000000002E-2</v>
      </c>
      <c r="K22" s="54">
        <v>26.698899999999998</v>
      </c>
      <c r="L22" s="54">
        <v>13.0556</v>
      </c>
      <c r="M22" s="54">
        <v>31.6435</v>
      </c>
      <c r="N22" s="54">
        <v>21.979900000000001</v>
      </c>
      <c r="O22" s="54">
        <v>28.866</v>
      </c>
      <c r="P22" s="54">
        <v>31.548999999999999</v>
      </c>
      <c r="Q22" s="54">
        <v>32.361800000000002</v>
      </c>
      <c r="R22" s="54">
        <v>46.604700000000001</v>
      </c>
      <c r="S22" s="54">
        <v>64.977599999999995</v>
      </c>
      <c r="U22" s="54">
        <v>46.698399999999999</v>
      </c>
      <c r="V22" s="54">
        <v>29.995799999999999</v>
      </c>
      <c r="W22" s="54">
        <v>38.963000000000001</v>
      </c>
      <c r="X22" s="54">
        <v>35.312899999999999</v>
      </c>
      <c r="Y22" s="54">
        <v>25.777799999999999</v>
      </c>
      <c r="Z22" s="54">
        <v>23.703299999999999</v>
      </c>
      <c r="AA22" s="54">
        <v>26.6374</v>
      </c>
      <c r="AB22" s="54">
        <v>21.947099999999999</v>
      </c>
      <c r="AC22" s="54">
        <v>14.6571</v>
      </c>
      <c r="AE22" s="54">
        <v>14.6571</v>
      </c>
      <c r="AF22" s="54">
        <v>54.501899999999999</v>
      </c>
      <c r="AG22" s="54">
        <v>31.488900000000001</v>
      </c>
      <c r="AH22" s="54">
        <v>57.774500000000003</v>
      </c>
      <c r="AI22" s="54">
        <v>35.619</v>
      </c>
      <c r="AJ22" s="54">
        <v>51.100700000000003</v>
      </c>
      <c r="AK22" s="54">
        <v>55.979599999999998</v>
      </c>
      <c r="AL22" s="54">
        <v>44.584699999999998</v>
      </c>
      <c r="AM22" s="54">
        <v>42.444400000000002</v>
      </c>
      <c r="AN22" s="54">
        <v>57.177999999999997</v>
      </c>
      <c r="AO22" s="54">
        <v>55.061100000000003</v>
      </c>
      <c r="AQ22" s="54">
        <v>34.831699999999998</v>
      </c>
      <c r="AR22" s="54">
        <v>57.866700000000002</v>
      </c>
      <c r="AS22" s="54">
        <v>53.595999999999997</v>
      </c>
      <c r="AT22" s="54">
        <v>31.282399999999999</v>
      </c>
      <c r="AU22" s="54">
        <v>40.836300000000001</v>
      </c>
      <c r="AV22" s="54">
        <v>36.872300000000003</v>
      </c>
      <c r="AW22" s="54">
        <v>40.785400000000003</v>
      </c>
      <c r="AX22" s="54">
        <v>23.808499999999999</v>
      </c>
    </row>
    <row r="23" spans="1:50">
      <c r="A23" s="139">
        <v>18</v>
      </c>
      <c r="B23">
        <f t="shared" si="0"/>
        <v>1.8</v>
      </c>
      <c r="C23" s="54">
        <v>39.7361</v>
      </c>
      <c r="D23" s="54">
        <v>79.805599999999998</v>
      </c>
      <c r="E23" s="54">
        <v>41.792999999999999</v>
      </c>
      <c r="F23" s="54">
        <v>30.793299999999999</v>
      </c>
      <c r="G23" s="54">
        <v>84.638900000000007</v>
      </c>
      <c r="H23" s="54">
        <v>51.867199999999997</v>
      </c>
      <c r="I23" s="54">
        <v>47.426600000000001</v>
      </c>
      <c r="J23" s="54">
        <v>0.06</v>
      </c>
      <c r="K23" s="54">
        <v>26.962399999999999</v>
      </c>
      <c r="L23" s="54">
        <v>14.034700000000001</v>
      </c>
      <c r="M23" s="54">
        <v>35.658200000000001</v>
      </c>
      <c r="N23" s="54">
        <v>28.1236</v>
      </c>
      <c r="O23" s="54">
        <v>29.810500000000001</v>
      </c>
      <c r="P23" s="54">
        <v>32.254899999999999</v>
      </c>
      <c r="Q23" s="54">
        <v>34.323</v>
      </c>
      <c r="R23" s="54">
        <v>42.912100000000002</v>
      </c>
      <c r="S23" s="54">
        <v>64.455100000000002</v>
      </c>
      <c r="U23" s="54">
        <v>47.924599999999998</v>
      </c>
      <c r="V23" s="54">
        <v>28.9114</v>
      </c>
      <c r="W23" s="54">
        <v>38.624699999999997</v>
      </c>
      <c r="X23" s="54">
        <v>37.459200000000003</v>
      </c>
      <c r="Y23" s="54">
        <v>25.626799999999999</v>
      </c>
      <c r="Z23" s="54">
        <v>20.62</v>
      </c>
      <c r="AA23" s="54">
        <v>29.350899999999999</v>
      </c>
      <c r="AB23" s="54">
        <v>23.8765</v>
      </c>
      <c r="AC23" s="54">
        <v>15.4483</v>
      </c>
      <c r="AE23" s="54">
        <v>15.4483</v>
      </c>
      <c r="AF23" s="54">
        <v>52.355800000000002</v>
      </c>
      <c r="AG23" s="54">
        <v>33.1175</v>
      </c>
      <c r="AH23" s="54">
        <v>55.539200000000001</v>
      </c>
      <c r="AI23" s="54">
        <v>38.423299999999998</v>
      </c>
      <c r="AJ23" s="54">
        <v>49.107599999999998</v>
      </c>
      <c r="AK23" s="54">
        <v>53.615600000000001</v>
      </c>
      <c r="AL23" s="54">
        <v>44.761899999999997</v>
      </c>
      <c r="AM23" s="54">
        <v>43.840299999999999</v>
      </c>
      <c r="AN23" s="54">
        <v>54.8371</v>
      </c>
      <c r="AO23" s="54">
        <v>57.072200000000002</v>
      </c>
      <c r="AQ23" s="54">
        <v>36.512500000000003</v>
      </c>
      <c r="AR23" s="54">
        <v>58.814300000000003</v>
      </c>
      <c r="AS23" s="54">
        <v>57.0471</v>
      </c>
      <c r="AT23" s="54">
        <v>33.482399999999998</v>
      </c>
      <c r="AU23" s="54">
        <v>42.289099999999998</v>
      </c>
      <c r="AV23" s="54">
        <v>37.658700000000003</v>
      </c>
      <c r="AW23" s="54">
        <v>38.406599999999997</v>
      </c>
      <c r="AX23" s="54">
        <v>23.193899999999999</v>
      </c>
    </row>
    <row r="24" spans="1:50">
      <c r="A24" s="139">
        <v>19</v>
      </c>
      <c r="B24">
        <f t="shared" si="0"/>
        <v>1.9</v>
      </c>
      <c r="C24" s="54">
        <v>38.75</v>
      </c>
      <c r="D24" s="54">
        <v>84.027799999999999</v>
      </c>
      <c r="E24" s="54">
        <v>39.126300000000001</v>
      </c>
      <c r="F24" s="54">
        <v>30.43</v>
      </c>
      <c r="G24" s="54">
        <v>85.458299999999994</v>
      </c>
      <c r="H24" s="54">
        <v>51.429400000000001</v>
      </c>
      <c r="I24" s="54">
        <v>41.084699999999998</v>
      </c>
      <c r="J24" s="54">
        <v>6.3333E-2</v>
      </c>
      <c r="K24" s="54">
        <v>28.349499999999999</v>
      </c>
      <c r="L24" s="54">
        <v>15.260400000000001</v>
      </c>
      <c r="M24" s="54">
        <v>35.926200000000001</v>
      </c>
      <c r="N24" s="54">
        <v>29.508600000000001</v>
      </c>
      <c r="O24" s="54">
        <v>30.006499999999999</v>
      </c>
      <c r="P24" s="54">
        <v>30.147099999999998</v>
      </c>
      <c r="Q24" s="54">
        <v>35.426400000000001</v>
      </c>
      <c r="R24" s="54">
        <v>41.666699999999999</v>
      </c>
      <c r="S24" s="54">
        <v>64.317300000000003</v>
      </c>
      <c r="U24" s="54">
        <v>55.468299999999999</v>
      </c>
      <c r="V24" s="54">
        <v>29.755299999999998</v>
      </c>
      <c r="W24" s="54">
        <v>37.980200000000004</v>
      </c>
      <c r="X24" s="54">
        <v>34.408200000000001</v>
      </c>
      <c r="Y24" s="54">
        <v>27.504300000000001</v>
      </c>
      <c r="Z24" s="54">
        <v>20.986699999999999</v>
      </c>
      <c r="AA24" s="54">
        <v>32.596499999999999</v>
      </c>
      <c r="AB24" s="54">
        <v>24.402000000000001</v>
      </c>
      <c r="AC24" s="54">
        <v>17.034500000000001</v>
      </c>
      <c r="AE24" s="54">
        <v>17.034500000000001</v>
      </c>
      <c r="AF24" s="54">
        <v>51.265900000000002</v>
      </c>
      <c r="AG24" s="54">
        <v>35.485700000000001</v>
      </c>
      <c r="AH24" s="54">
        <v>52.053899999999999</v>
      </c>
      <c r="AI24" s="54">
        <v>39.703699999999998</v>
      </c>
      <c r="AJ24" s="54">
        <v>46.586799999999997</v>
      </c>
      <c r="AK24" s="54">
        <v>53.993200000000002</v>
      </c>
      <c r="AL24" s="54">
        <v>45.304200000000002</v>
      </c>
      <c r="AM24" s="54">
        <v>43.7986</v>
      </c>
      <c r="AN24" s="54">
        <v>53.403399999999998</v>
      </c>
      <c r="AO24" s="54">
        <v>59.166699999999999</v>
      </c>
      <c r="AQ24" s="54">
        <v>37.476700000000001</v>
      </c>
      <c r="AR24" s="54">
        <v>58.185699999999997</v>
      </c>
      <c r="AS24" s="54">
        <v>59.925699999999999</v>
      </c>
      <c r="AT24" s="54">
        <v>34.119599999999998</v>
      </c>
      <c r="AU24" s="54">
        <v>41.979399999999998</v>
      </c>
      <c r="AV24" s="54">
        <v>41.221600000000002</v>
      </c>
      <c r="AW24" s="54">
        <v>36.439399999999999</v>
      </c>
      <c r="AX24" s="54">
        <v>24.6005</v>
      </c>
    </row>
    <row r="25" spans="1:50">
      <c r="A25" s="139">
        <v>20</v>
      </c>
      <c r="B25">
        <f t="shared" si="0"/>
        <v>2</v>
      </c>
      <c r="C25" s="54">
        <v>40.0139</v>
      </c>
      <c r="D25" s="54">
        <v>91.638900000000007</v>
      </c>
      <c r="E25" s="54">
        <v>39.8035</v>
      </c>
      <c r="F25" s="54">
        <v>25.833300000000001</v>
      </c>
      <c r="G25" s="54">
        <v>86.128500000000003</v>
      </c>
      <c r="H25" s="54">
        <v>51.960500000000003</v>
      </c>
      <c r="I25" s="54">
        <v>35.095999999999997</v>
      </c>
      <c r="J25" s="54">
        <v>6.6667000000000004E-2</v>
      </c>
      <c r="K25" s="54">
        <v>29.930099999999999</v>
      </c>
      <c r="L25" s="54">
        <v>15.0312</v>
      </c>
      <c r="M25" s="54">
        <v>34.381900000000002</v>
      </c>
      <c r="N25" s="54">
        <v>28.787400000000002</v>
      </c>
      <c r="O25" s="54">
        <v>28.529399999999999</v>
      </c>
      <c r="P25" s="54">
        <v>28.029399999999999</v>
      </c>
      <c r="Q25" s="54">
        <v>33.173099999999998</v>
      </c>
      <c r="R25" s="54">
        <v>40.857900000000001</v>
      </c>
      <c r="S25" s="54">
        <v>65.272400000000005</v>
      </c>
      <c r="U25" s="54">
        <v>58.349200000000003</v>
      </c>
      <c r="V25" s="54">
        <v>27.430399999999999</v>
      </c>
      <c r="W25" s="54">
        <v>39.244399999999999</v>
      </c>
      <c r="X25" s="54">
        <v>31.2653</v>
      </c>
      <c r="Y25" s="54">
        <v>26.666699999999999</v>
      </c>
      <c r="Z25" s="54">
        <v>23.916699999999999</v>
      </c>
      <c r="AA25" s="54">
        <v>33.017499999999998</v>
      </c>
      <c r="AB25" s="54">
        <v>24.962700000000002</v>
      </c>
      <c r="AC25" s="54">
        <v>19.762499999999999</v>
      </c>
      <c r="AE25" s="54">
        <v>19.762499999999999</v>
      </c>
      <c r="AF25" s="54">
        <v>53.385800000000003</v>
      </c>
      <c r="AG25" s="54">
        <v>33.352400000000003</v>
      </c>
      <c r="AH25" s="54">
        <v>54.088200000000001</v>
      </c>
      <c r="AI25" s="54">
        <v>36.666699999999999</v>
      </c>
      <c r="AJ25" s="54">
        <v>46.2986</v>
      </c>
      <c r="AK25" s="54">
        <v>55.119</v>
      </c>
      <c r="AL25" s="54">
        <v>45.574100000000001</v>
      </c>
      <c r="AM25" s="54">
        <v>43.449100000000001</v>
      </c>
      <c r="AN25" s="54">
        <v>52.7254</v>
      </c>
      <c r="AO25" s="54">
        <v>61.055599999999998</v>
      </c>
      <c r="AQ25" s="54">
        <v>37.749200000000002</v>
      </c>
      <c r="AR25" s="54">
        <v>54.581000000000003</v>
      </c>
      <c r="AS25" s="54">
        <v>62.7971</v>
      </c>
      <c r="AT25" s="54">
        <v>34.407800000000002</v>
      </c>
      <c r="AU25" s="54">
        <v>40.2714</v>
      </c>
      <c r="AV25" s="54">
        <v>43.538899999999998</v>
      </c>
      <c r="AW25" s="54">
        <v>37.1843</v>
      </c>
      <c r="AX25" s="54">
        <v>24.319099999999999</v>
      </c>
    </row>
    <row r="26" spans="1:50">
      <c r="A26" s="139">
        <v>21</v>
      </c>
      <c r="B26">
        <f t="shared" si="0"/>
        <v>2.1</v>
      </c>
      <c r="C26" s="54">
        <v>40.916699999999999</v>
      </c>
      <c r="D26" s="54">
        <v>94.138900000000007</v>
      </c>
      <c r="E26" s="54">
        <v>40.452599999999997</v>
      </c>
      <c r="F26" s="54">
        <v>28.433299999999999</v>
      </c>
      <c r="G26" s="54">
        <v>87.208299999999994</v>
      </c>
      <c r="H26" s="54">
        <v>53.774000000000001</v>
      </c>
      <c r="I26" s="54">
        <v>34.259900000000002</v>
      </c>
      <c r="J26" s="54">
        <v>7.0000000000000007E-2</v>
      </c>
      <c r="K26" s="54">
        <v>36.989199999999997</v>
      </c>
      <c r="L26" s="54">
        <v>16.2118</v>
      </c>
      <c r="M26" s="54">
        <v>34.360799999999998</v>
      </c>
      <c r="N26" s="54">
        <v>27.686800000000002</v>
      </c>
      <c r="O26" s="54">
        <v>27.085000000000001</v>
      </c>
      <c r="P26" s="54">
        <v>28.980399999999999</v>
      </c>
      <c r="Q26" s="54">
        <v>31.6951</v>
      </c>
      <c r="R26" s="54">
        <v>34.9587</v>
      </c>
      <c r="S26" s="54">
        <v>64.435900000000004</v>
      </c>
      <c r="U26" s="54">
        <v>54.869</v>
      </c>
      <c r="V26" s="54">
        <v>23.594899999999999</v>
      </c>
      <c r="W26" s="54">
        <v>38.572800000000001</v>
      </c>
      <c r="X26" s="54">
        <v>35.414999999999999</v>
      </c>
      <c r="Y26" s="54">
        <v>27.9145</v>
      </c>
      <c r="Z26" s="54">
        <v>25.38</v>
      </c>
      <c r="AA26" s="54">
        <v>30.774899999999999</v>
      </c>
      <c r="AB26" s="54">
        <v>25.519600000000001</v>
      </c>
      <c r="AC26" s="54">
        <v>21.733699999999999</v>
      </c>
      <c r="AE26" s="54">
        <v>21.733699999999999</v>
      </c>
      <c r="AF26" s="54">
        <v>56.603000000000002</v>
      </c>
      <c r="AG26" s="54">
        <v>34.425400000000003</v>
      </c>
      <c r="AH26" s="54">
        <v>53.872599999999998</v>
      </c>
      <c r="AI26" s="54">
        <v>35.513199999999998</v>
      </c>
      <c r="AJ26" s="54">
        <v>48.631900000000002</v>
      </c>
      <c r="AK26" s="54">
        <v>55.523800000000001</v>
      </c>
      <c r="AL26" s="54">
        <v>45.124299999999998</v>
      </c>
      <c r="AM26" s="54">
        <v>42.891199999999998</v>
      </c>
      <c r="AN26" s="54">
        <v>51.5152</v>
      </c>
      <c r="AO26" s="54">
        <v>64.422200000000004</v>
      </c>
      <c r="AQ26" s="54">
        <v>38.183500000000002</v>
      </c>
      <c r="AR26" s="54">
        <v>50.8643</v>
      </c>
      <c r="AS26" s="54">
        <v>64.541700000000006</v>
      </c>
      <c r="AT26" s="54">
        <v>36.0137</v>
      </c>
      <c r="AU26" s="54">
        <v>39.994100000000003</v>
      </c>
      <c r="AV26" s="54">
        <v>48.5349</v>
      </c>
      <c r="AW26" s="54">
        <v>36.5732</v>
      </c>
      <c r="AX26" s="54">
        <v>24.366399999999999</v>
      </c>
    </row>
    <row r="27" spans="1:50">
      <c r="A27" s="139">
        <v>22</v>
      </c>
      <c r="B27">
        <f t="shared" si="0"/>
        <v>2.2000000000000002</v>
      </c>
      <c r="C27" s="54">
        <v>43.183999999999997</v>
      </c>
      <c r="D27" s="54">
        <v>91.864599999999996</v>
      </c>
      <c r="E27" s="54">
        <v>39.824599999999997</v>
      </c>
      <c r="F27" s="54">
        <v>28.763300000000001</v>
      </c>
      <c r="G27" s="54">
        <v>90.746499999999997</v>
      </c>
      <c r="H27" s="54">
        <v>53.355899999999998</v>
      </c>
      <c r="I27" s="54">
        <v>34.505600000000001</v>
      </c>
      <c r="J27" s="54">
        <v>7.3332999999999995E-2</v>
      </c>
      <c r="K27" s="54">
        <v>45.016100000000002</v>
      </c>
      <c r="L27" s="54">
        <v>17.746500000000001</v>
      </c>
      <c r="M27" s="54">
        <v>34.242600000000003</v>
      </c>
      <c r="N27" s="54">
        <v>27.560300000000002</v>
      </c>
      <c r="O27" s="54">
        <v>28.097999999999999</v>
      </c>
      <c r="P27" s="54">
        <v>27.944400000000002</v>
      </c>
      <c r="Q27" s="54">
        <v>30.950900000000001</v>
      </c>
      <c r="R27" s="54">
        <v>30.850100000000001</v>
      </c>
      <c r="S27" s="54">
        <v>65.903800000000004</v>
      </c>
      <c r="U27" s="54">
        <v>55.206299999999999</v>
      </c>
      <c r="V27" s="54">
        <v>23.924099999999999</v>
      </c>
      <c r="W27" s="54">
        <v>38.071599999999997</v>
      </c>
      <c r="X27" s="54">
        <v>40.775500000000001</v>
      </c>
      <c r="Y27" s="54">
        <v>28.0883</v>
      </c>
      <c r="Z27" s="54">
        <v>25.496700000000001</v>
      </c>
      <c r="AA27" s="54">
        <v>30.874300000000002</v>
      </c>
      <c r="AB27" s="54">
        <v>26.248999999999999</v>
      </c>
      <c r="AC27" s="54">
        <v>22.344799999999999</v>
      </c>
      <c r="AE27" s="54">
        <v>22.344799999999999</v>
      </c>
      <c r="AF27" s="54">
        <v>55.97</v>
      </c>
      <c r="AG27" s="54">
        <v>35.907899999999998</v>
      </c>
      <c r="AH27" s="54">
        <v>50.759799999999998</v>
      </c>
      <c r="AI27" s="54">
        <v>30.381</v>
      </c>
      <c r="AJ27" s="54">
        <v>50.125</v>
      </c>
      <c r="AK27" s="54">
        <v>55.119</v>
      </c>
      <c r="AL27" s="54">
        <v>44.558199999999999</v>
      </c>
      <c r="AM27" s="54">
        <v>42.143500000000003</v>
      </c>
      <c r="AN27" s="54">
        <v>50.697000000000003</v>
      </c>
      <c r="AO27" s="54">
        <v>71.916700000000006</v>
      </c>
      <c r="AQ27" s="54">
        <v>39.170499999999997</v>
      </c>
      <c r="AR27" s="54">
        <v>50.473799999999997</v>
      </c>
      <c r="AS27" s="54">
        <v>65.338800000000006</v>
      </c>
      <c r="AT27" s="54">
        <v>37.8902</v>
      </c>
      <c r="AU27" s="54">
        <v>40.380499999999998</v>
      </c>
      <c r="AV27" s="54">
        <v>49.003999999999998</v>
      </c>
      <c r="AW27" s="54">
        <v>34.179299999999998</v>
      </c>
      <c r="AX27" s="54">
        <v>26.423200000000001</v>
      </c>
    </row>
    <row r="28" spans="1:50">
      <c r="A28" s="139">
        <v>23</v>
      </c>
      <c r="B28">
        <f t="shared" si="0"/>
        <v>2.2999999999999998</v>
      </c>
      <c r="C28" s="54">
        <v>46.125</v>
      </c>
      <c r="D28" s="54">
        <v>88.826400000000007</v>
      </c>
      <c r="E28" s="54">
        <v>35.171900000000001</v>
      </c>
      <c r="F28" s="54">
        <v>29.9133</v>
      </c>
      <c r="G28" s="54">
        <v>88.524299999999997</v>
      </c>
      <c r="H28" s="54">
        <v>55.864400000000003</v>
      </c>
      <c r="I28" s="54">
        <v>34.881399999999999</v>
      </c>
      <c r="J28" s="54">
        <v>7.6666999999999999E-2</v>
      </c>
      <c r="K28" s="54">
        <v>44.037599999999998</v>
      </c>
      <c r="L28" s="54">
        <v>17</v>
      </c>
      <c r="M28" s="54">
        <v>34.4114</v>
      </c>
      <c r="N28" s="54">
        <v>29.244299999999999</v>
      </c>
      <c r="O28" s="54">
        <v>30.062100000000001</v>
      </c>
      <c r="P28" s="54">
        <v>28.120899999999999</v>
      </c>
      <c r="Q28" s="54">
        <v>30.439299999999999</v>
      </c>
      <c r="R28" s="54">
        <v>28.452200000000001</v>
      </c>
      <c r="S28" s="54">
        <v>66.8429</v>
      </c>
      <c r="U28" s="54">
        <v>56.785699999999999</v>
      </c>
      <c r="V28" s="54">
        <v>25.346</v>
      </c>
      <c r="W28" s="54">
        <v>38.644399999999997</v>
      </c>
      <c r="X28" s="54">
        <v>42.153100000000002</v>
      </c>
      <c r="Y28" s="54">
        <v>32.1111</v>
      </c>
      <c r="Z28" s="54">
        <v>28.793299999999999</v>
      </c>
      <c r="AA28" s="54">
        <v>32.763199999999998</v>
      </c>
      <c r="AB28" s="54">
        <v>26.454899999999999</v>
      </c>
      <c r="AC28" s="54">
        <v>23.383099999999999</v>
      </c>
      <c r="AE28" s="54">
        <v>23.383099999999999</v>
      </c>
      <c r="AF28" s="54">
        <v>59.026200000000003</v>
      </c>
      <c r="AG28" s="54">
        <v>35.8889</v>
      </c>
      <c r="AH28" s="54">
        <v>48.475499999999997</v>
      </c>
      <c r="AI28" s="54">
        <v>29.502600000000001</v>
      </c>
      <c r="AJ28" s="54">
        <v>49.191000000000003</v>
      </c>
      <c r="AK28" s="54">
        <v>54.843499999999999</v>
      </c>
      <c r="AL28" s="54">
        <v>45.010599999999997</v>
      </c>
      <c r="AM28" s="54">
        <v>42.9861</v>
      </c>
      <c r="AN28" s="54">
        <v>52.909100000000002</v>
      </c>
      <c r="AO28" s="54">
        <v>80.488900000000001</v>
      </c>
      <c r="AQ28" s="54">
        <v>39.8339</v>
      </c>
      <c r="AR28" s="54">
        <v>52.5</v>
      </c>
      <c r="AS28" s="54">
        <v>63.885899999999999</v>
      </c>
      <c r="AT28" s="54">
        <v>38.698</v>
      </c>
      <c r="AU28" s="54">
        <v>39.4041</v>
      </c>
      <c r="AV28" s="54">
        <v>46.550899999999999</v>
      </c>
      <c r="AW28" s="54">
        <v>35.5379</v>
      </c>
      <c r="AX28" s="54">
        <v>27.775400000000001</v>
      </c>
    </row>
    <row r="29" spans="1:50">
      <c r="A29" s="139">
        <v>24</v>
      </c>
      <c r="B29">
        <f t="shared" si="0"/>
        <v>2.4</v>
      </c>
      <c r="C29" s="54">
        <v>48.458300000000001</v>
      </c>
      <c r="D29" s="54">
        <v>89.350700000000003</v>
      </c>
      <c r="E29" s="54">
        <v>31.5474</v>
      </c>
      <c r="F29" s="54">
        <v>29.096699999999998</v>
      </c>
      <c r="G29" s="54">
        <v>89.836799999999997</v>
      </c>
      <c r="H29" s="54">
        <v>57.039499999999997</v>
      </c>
      <c r="I29" s="54">
        <v>34.036700000000003</v>
      </c>
      <c r="J29" s="54">
        <v>0.08</v>
      </c>
      <c r="K29" s="54">
        <v>39.2151</v>
      </c>
      <c r="L29" s="54">
        <v>15.746499999999999</v>
      </c>
      <c r="M29" s="54">
        <v>33.521099999999997</v>
      </c>
      <c r="N29" s="54">
        <v>30.836200000000002</v>
      </c>
      <c r="O29" s="54">
        <v>29.398700000000002</v>
      </c>
      <c r="P29" s="54">
        <v>27.696100000000001</v>
      </c>
      <c r="Q29" s="54">
        <v>32.8553</v>
      </c>
      <c r="R29" s="54">
        <v>26.2972</v>
      </c>
      <c r="S29" s="54">
        <v>69.070499999999996</v>
      </c>
      <c r="U29" s="54">
        <v>58.083300000000001</v>
      </c>
      <c r="V29" s="54">
        <v>24.573799999999999</v>
      </c>
      <c r="W29" s="54">
        <v>38.817300000000003</v>
      </c>
      <c r="X29" s="54">
        <v>40.040799999999997</v>
      </c>
      <c r="Y29" s="54">
        <v>32.925899999999999</v>
      </c>
      <c r="Z29" s="54">
        <v>28.6967</v>
      </c>
      <c r="AA29" s="54">
        <v>33.459099999999999</v>
      </c>
      <c r="AB29" s="54">
        <v>25.690200000000001</v>
      </c>
      <c r="AC29" s="54">
        <v>24.980799999999999</v>
      </c>
      <c r="AE29" s="54">
        <v>24.980799999999999</v>
      </c>
      <c r="AF29" s="54">
        <v>57.666699999999999</v>
      </c>
      <c r="AG29" s="54">
        <v>37.596800000000002</v>
      </c>
      <c r="AH29" s="54">
        <v>47.308799999999998</v>
      </c>
      <c r="AI29" s="54">
        <v>30.0688</v>
      </c>
      <c r="AJ29" s="54">
        <v>47.5139</v>
      </c>
      <c r="AK29" s="54">
        <v>55.2789</v>
      </c>
      <c r="AL29" s="54">
        <v>46.928600000000003</v>
      </c>
      <c r="AM29" s="54">
        <v>44.636600000000001</v>
      </c>
      <c r="AN29" s="54">
        <v>56.706400000000002</v>
      </c>
      <c r="AO29" s="54">
        <v>82.2667</v>
      </c>
      <c r="AQ29" s="54">
        <v>39.756799999999998</v>
      </c>
      <c r="AR29" s="54">
        <v>51.8476</v>
      </c>
      <c r="AS29" s="54">
        <v>62.001800000000003</v>
      </c>
      <c r="AT29" s="54">
        <v>39.113700000000001</v>
      </c>
      <c r="AU29" s="54">
        <v>37.859900000000003</v>
      </c>
      <c r="AV29" s="54">
        <v>48.071899999999999</v>
      </c>
      <c r="AW29" s="54">
        <v>39.757599999999996</v>
      </c>
      <c r="AX29" s="54">
        <v>25.406600000000001</v>
      </c>
    </row>
    <row r="30" spans="1:50">
      <c r="A30" s="139">
        <v>25</v>
      </c>
      <c r="B30">
        <f t="shared" si="0"/>
        <v>2.5</v>
      </c>
      <c r="C30" s="54">
        <v>50.392400000000002</v>
      </c>
      <c r="D30" s="54">
        <v>93.066000000000003</v>
      </c>
      <c r="E30" s="54">
        <v>31.828099999999999</v>
      </c>
      <c r="F30" s="54">
        <v>26.11</v>
      </c>
      <c r="G30" s="54">
        <v>95.069400000000002</v>
      </c>
      <c r="H30" s="54">
        <v>52.872900000000001</v>
      </c>
      <c r="I30" s="54">
        <v>32.310699999999997</v>
      </c>
      <c r="J30" s="54">
        <v>8.3333000000000004E-2</v>
      </c>
      <c r="K30" s="54">
        <v>37.2151</v>
      </c>
      <c r="L30" s="54">
        <v>15.433999999999999</v>
      </c>
      <c r="M30" s="54">
        <v>32.495800000000003</v>
      </c>
      <c r="N30" s="54">
        <v>31.6006</v>
      </c>
      <c r="O30" s="54">
        <v>25.630700000000001</v>
      </c>
      <c r="P30" s="54">
        <v>30.980399999999999</v>
      </c>
      <c r="Q30" s="54">
        <v>35.870800000000003</v>
      </c>
      <c r="R30" s="54">
        <v>23.511600000000001</v>
      </c>
      <c r="S30" s="54">
        <v>72.983999999999995</v>
      </c>
      <c r="U30" s="54">
        <v>60.404800000000002</v>
      </c>
      <c r="V30" s="54">
        <v>24.936699999999998</v>
      </c>
      <c r="W30" s="54">
        <v>39.953099999999999</v>
      </c>
      <c r="X30" s="54">
        <v>38.428600000000003</v>
      </c>
      <c r="Y30" s="54">
        <v>32.182299999999998</v>
      </c>
      <c r="Z30" s="54">
        <v>29</v>
      </c>
      <c r="AA30" s="54">
        <v>31.292400000000001</v>
      </c>
      <c r="AB30" s="54">
        <v>26.5137</v>
      </c>
      <c r="AC30" s="54">
        <v>25.0977</v>
      </c>
      <c r="AE30" s="54">
        <v>25.0977</v>
      </c>
      <c r="AF30" s="54">
        <v>56.6629</v>
      </c>
      <c r="AG30" s="54">
        <v>37.184100000000001</v>
      </c>
      <c r="AH30" s="54">
        <v>47.112699999999997</v>
      </c>
      <c r="AI30" s="54">
        <v>28.788399999999999</v>
      </c>
      <c r="AJ30" s="54">
        <v>47.677100000000003</v>
      </c>
      <c r="AK30" s="54">
        <v>57.047600000000003</v>
      </c>
      <c r="AL30" s="54">
        <v>49.417999999999999</v>
      </c>
      <c r="AM30" s="54">
        <v>45.421300000000002</v>
      </c>
      <c r="AN30" s="54">
        <v>59.0379</v>
      </c>
      <c r="AO30" s="54">
        <v>81.938900000000004</v>
      </c>
      <c r="AQ30" s="54">
        <v>39.421300000000002</v>
      </c>
      <c r="AR30" s="54">
        <v>49.371400000000001</v>
      </c>
      <c r="AS30" s="54">
        <v>60.7971</v>
      </c>
      <c r="AT30" s="54">
        <v>39.492199999999997</v>
      </c>
      <c r="AU30" s="54">
        <v>36.660800000000002</v>
      </c>
      <c r="AV30" s="54">
        <v>50.1098</v>
      </c>
      <c r="AW30" s="54">
        <v>39.419199999999996</v>
      </c>
      <c r="AX30" s="54">
        <v>22.855799999999999</v>
      </c>
    </row>
    <row r="31" spans="1:50">
      <c r="A31" s="139">
        <v>26</v>
      </c>
      <c r="B31">
        <f t="shared" si="0"/>
        <v>2.6</v>
      </c>
      <c r="C31" s="54">
        <v>54.420099999999998</v>
      </c>
      <c r="D31" s="54">
        <v>95.118099999999998</v>
      </c>
      <c r="E31" s="54">
        <v>34.157899999999998</v>
      </c>
      <c r="F31" s="54">
        <v>29.76</v>
      </c>
      <c r="G31" s="54">
        <v>98.180599999999998</v>
      </c>
      <c r="H31" s="54">
        <v>49.858800000000002</v>
      </c>
      <c r="I31" s="54">
        <v>30.740100000000002</v>
      </c>
      <c r="J31" s="54">
        <v>8.6666999999999994E-2</v>
      </c>
      <c r="K31" s="54">
        <v>34.5</v>
      </c>
      <c r="L31" s="54">
        <v>14.277799999999999</v>
      </c>
      <c r="M31" s="54">
        <v>33.497900000000001</v>
      </c>
      <c r="N31" s="54">
        <v>32.183900000000001</v>
      </c>
      <c r="O31" s="54">
        <v>23.869299999999999</v>
      </c>
      <c r="P31" s="54">
        <v>34.722200000000001</v>
      </c>
      <c r="Q31" s="54">
        <v>38.2532</v>
      </c>
      <c r="R31" s="54">
        <v>20.731300000000001</v>
      </c>
      <c r="S31" s="54">
        <v>74.560900000000004</v>
      </c>
      <c r="U31" s="54">
        <v>66.273799999999994</v>
      </c>
      <c r="V31" s="54">
        <v>25.084399999999999</v>
      </c>
      <c r="W31" s="54">
        <v>42.372799999999998</v>
      </c>
      <c r="X31" s="54">
        <v>44.384399999999999</v>
      </c>
      <c r="Y31" s="54">
        <v>32.259300000000003</v>
      </c>
      <c r="Z31" s="54">
        <v>30.346699999999998</v>
      </c>
      <c r="AA31" s="54">
        <v>31.008800000000001</v>
      </c>
      <c r="AB31" s="54">
        <v>27.817599999999999</v>
      </c>
      <c r="AC31" s="54">
        <v>24.4559</v>
      </c>
      <c r="AE31" s="54">
        <v>24.4559</v>
      </c>
      <c r="AF31" s="54">
        <v>55.475700000000003</v>
      </c>
      <c r="AG31" s="54">
        <v>36.654000000000003</v>
      </c>
      <c r="AH31" s="54">
        <v>50.637300000000003</v>
      </c>
      <c r="AI31" s="54">
        <v>30.148099999999999</v>
      </c>
      <c r="AJ31" s="54">
        <v>49.1875</v>
      </c>
      <c r="AK31" s="54">
        <v>58.881</v>
      </c>
      <c r="AL31" s="54">
        <v>51</v>
      </c>
      <c r="AM31" s="54">
        <v>46.789400000000001</v>
      </c>
      <c r="AN31" s="54">
        <v>59.996200000000002</v>
      </c>
      <c r="AO31" s="54">
        <v>81.372200000000007</v>
      </c>
      <c r="AQ31" s="54">
        <v>39.127000000000002</v>
      </c>
      <c r="AR31" s="54">
        <v>49.959499999999998</v>
      </c>
      <c r="AS31" s="54">
        <v>60.516300000000001</v>
      </c>
      <c r="AT31" s="54">
        <v>39.256900000000002</v>
      </c>
      <c r="AU31" s="54">
        <v>35.932200000000002</v>
      </c>
      <c r="AV31" s="54">
        <v>50.652700000000003</v>
      </c>
      <c r="AW31" s="54">
        <v>40.4343</v>
      </c>
      <c r="AX31" s="54">
        <v>24.026</v>
      </c>
    </row>
    <row r="32" spans="1:50">
      <c r="A32" s="139">
        <v>27</v>
      </c>
      <c r="B32">
        <f t="shared" si="0"/>
        <v>2.7</v>
      </c>
      <c r="C32" s="54">
        <v>59.329900000000002</v>
      </c>
      <c r="D32" s="54">
        <v>95.357600000000005</v>
      </c>
      <c r="E32" s="54">
        <v>35.378900000000002</v>
      </c>
      <c r="F32" s="54">
        <v>33.933300000000003</v>
      </c>
      <c r="G32" s="54">
        <v>98.263900000000007</v>
      </c>
      <c r="H32" s="54">
        <v>46.6554</v>
      </c>
      <c r="I32" s="54">
        <v>31.525400000000001</v>
      </c>
      <c r="J32" s="54">
        <v>0.09</v>
      </c>
      <c r="K32" s="54">
        <v>32.435499999999998</v>
      </c>
      <c r="L32" s="54">
        <v>12.5764</v>
      </c>
      <c r="M32" s="54">
        <v>34.048499999999997</v>
      </c>
      <c r="N32" s="54">
        <v>33.112099999999998</v>
      </c>
      <c r="O32" s="54">
        <v>24.552299999999999</v>
      </c>
      <c r="P32" s="54">
        <v>35.735300000000002</v>
      </c>
      <c r="Q32" s="54">
        <v>41.3566</v>
      </c>
      <c r="R32" s="54">
        <v>21.299700000000001</v>
      </c>
      <c r="S32" s="54">
        <v>77.285300000000007</v>
      </c>
      <c r="U32" s="54">
        <v>67.123000000000005</v>
      </c>
      <c r="V32" s="54">
        <v>21.822800000000001</v>
      </c>
      <c r="W32" s="54">
        <v>43.279000000000003</v>
      </c>
      <c r="X32" s="54">
        <v>50.098599999999998</v>
      </c>
      <c r="Y32" s="54">
        <v>30.364699999999999</v>
      </c>
      <c r="Z32" s="54">
        <v>33.783299999999997</v>
      </c>
      <c r="AA32" s="54">
        <v>31.423999999999999</v>
      </c>
      <c r="AB32" s="54">
        <v>27.8</v>
      </c>
      <c r="AC32" s="54">
        <v>26.1858</v>
      </c>
      <c r="AE32" s="54">
        <v>26.1858</v>
      </c>
      <c r="AF32" s="54">
        <v>56.0899</v>
      </c>
      <c r="AG32" s="54">
        <v>38.282499999999999</v>
      </c>
      <c r="AH32" s="54">
        <v>49.921599999999998</v>
      </c>
      <c r="AI32" s="54">
        <v>32.185200000000002</v>
      </c>
      <c r="AJ32" s="54">
        <v>50.1875</v>
      </c>
      <c r="AK32" s="54">
        <v>61.210900000000002</v>
      </c>
      <c r="AL32" s="54">
        <v>50.963000000000001</v>
      </c>
      <c r="AM32" s="54">
        <v>49.402799999999999</v>
      </c>
      <c r="AN32" s="54">
        <v>60.302999999999997</v>
      </c>
      <c r="AO32" s="54">
        <v>75.666700000000006</v>
      </c>
      <c r="AQ32" s="54">
        <v>38.571100000000001</v>
      </c>
      <c r="AR32" s="54">
        <v>53.073799999999999</v>
      </c>
      <c r="AS32" s="54">
        <v>60.722799999999999</v>
      </c>
      <c r="AT32" s="54">
        <v>38.9</v>
      </c>
      <c r="AU32" s="54">
        <v>35.977899999999998</v>
      </c>
      <c r="AV32" s="54">
        <v>52.339300000000001</v>
      </c>
      <c r="AW32" s="54">
        <v>41.886400000000002</v>
      </c>
      <c r="AX32" s="54">
        <v>26.0686</v>
      </c>
    </row>
    <row r="33" spans="1:50">
      <c r="A33" s="139">
        <v>28</v>
      </c>
      <c r="B33">
        <f t="shared" si="0"/>
        <v>2.8</v>
      </c>
      <c r="C33" s="54">
        <v>57.5</v>
      </c>
      <c r="D33" s="54">
        <v>95.965299999999999</v>
      </c>
      <c r="E33" s="54">
        <v>35.445599999999999</v>
      </c>
      <c r="F33" s="54">
        <v>38.846699999999998</v>
      </c>
      <c r="G33" s="54">
        <v>96.354200000000006</v>
      </c>
      <c r="H33" s="54">
        <v>45.186399999999999</v>
      </c>
      <c r="I33" s="54">
        <v>33.567799999999998</v>
      </c>
      <c r="J33" s="54">
        <v>9.3332999999999999E-2</v>
      </c>
      <c r="K33" s="54">
        <v>30.327999999999999</v>
      </c>
      <c r="L33" s="54">
        <v>11.5243</v>
      </c>
      <c r="M33" s="54">
        <v>30.820699999999999</v>
      </c>
      <c r="N33" s="54">
        <v>32.204000000000001</v>
      </c>
      <c r="O33" s="54">
        <v>23.493500000000001</v>
      </c>
      <c r="P33" s="54">
        <v>35.411799999999999</v>
      </c>
      <c r="Q33" s="54">
        <v>43.948300000000003</v>
      </c>
      <c r="R33" s="54">
        <v>21.302299999999999</v>
      </c>
      <c r="S33" s="54">
        <v>76.839699999999993</v>
      </c>
      <c r="U33" s="54">
        <v>67.281700000000001</v>
      </c>
      <c r="V33" s="54">
        <v>21.080200000000001</v>
      </c>
      <c r="W33" s="54">
        <v>45.508600000000001</v>
      </c>
      <c r="X33" s="54">
        <v>48.2483</v>
      </c>
      <c r="Y33" s="54">
        <v>29.410299999999999</v>
      </c>
      <c r="Z33" s="54">
        <v>35.5</v>
      </c>
      <c r="AA33" s="54">
        <v>32.231000000000002</v>
      </c>
      <c r="AB33" s="54">
        <v>27.302</v>
      </c>
      <c r="AC33" s="54">
        <v>28.0977</v>
      </c>
      <c r="AE33" s="54">
        <v>28.0977</v>
      </c>
      <c r="AF33" s="54">
        <v>55.284599999999998</v>
      </c>
      <c r="AG33" s="54">
        <v>36.1524</v>
      </c>
      <c r="AH33" s="54">
        <v>49.357799999999997</v>
      </c>
      <c r="AI33" s="54">
        <v>37.0794</v>
      </c>
      <c r="AJ33" s="54">
        <v>49.378500000000003</v>
      </c>
      <c r="AK33" s="54">
        <v>64.312899999999999</v>
      </c>
      <c r="AL33" s="54">
        <v>49.867699999999999</v>
      </c>
      <c r="AM33" s="54">
        <v>50.608800000000002</v>
      </c>
      <c r="AN33" s="54">
        <v>59.536000000000001</v>
      </c>
      <c r="AO33" s="54">
        <v>78.994399999999999</v>
      </c>
      <c r="AQ33" s="54">
        <v>37.158499999999997</v>
      </c>
      <c r="AR33" s="54">
        <v>56.204799999999999</v>
      </c>
      <c r="AS33" s="54">
        <v>59.989100000000001</v>
      </c>
      <c r="AT33" s="54">
        <v>38.6706</v>
      </c>
      <c r="AU33" s="54">
        <v>37.2699</v>
      </c>
      <c r="AV33" s="54">
        <v>52.083799999999997</v>
      </c>
      <c r="AW33" s="54">
        <v>41.282800000000002</v>
      </c>
      <c r="AX33" s="54">
        <v>25.009499999999999</v>
      </c>
    </row>
    <row r="34" spans="1:50">
      <c r="A34" s="139">
        <v>29</v>
      </c>
      <c r="B34">
        <f t="shared" si="0"/>
        <v>2.9</v>
      </c>
      <c r="C34" s="54">
        <v>60.284700000000001</v>
      </c>
      <c r="D34" s="54">
        <v>96.944400000000002</v>
      </c>
      <c r="E34" s="54">
        <v>37.287700000000001</v>
      </c>
      <c r="F34" s="54">
        <v>40.69</v>
      </c>
      <c r="G34" s="54">
        <v>96.916700000000006</v>
      </c>
      <c r="H34" s="54">
        <v>44.723199999999999</v>
      </c>
      <c r="I34" s="54">
        <v>32.336199999999998</v>
      </c>
      <c r="J34" s="54">
        <v>9.6667000000000003E-2</v>
      </c>
      <c r="K34" s="54">
        <v>30.354800000000001</v>
      </c>
      <c r="L34" s="54">
        <v>11.683999999999999</v>
      </c>
      <c r="M34" s="54">
        <v>28.0063</v>
      </c>
      <c r="N34" s="54">
        <v>29.727</v>
      </c>
      <c r="O34" s="54">
        <v>22.823499999999999</v>
      </c>
      <c r="P34" s="54">
        <v>33.735300000000002</v>
      </c>
      <c r="Q34" s="54">
        <v>45.036200000000001</v>
      </c>
      <c r="R34" s="54">
        <v>18.723500000000001</v>
      </c>
      <c r="S34" s="54">
        <v>79.233999999999995</v>
      </c>
      <c r="U34" s="54">
        <v>68.464299999999994</v>
      </c>
      <c r="V34" s="54">
        <v>22.784800000000001</v>
      </c>
      <c r="W34" s="54">
        <v>46.377800000000001</v>
      </c>
      <c r="X34" s="54">
        <v>45.462600000000002</v>
      </c>
      <c r="Y34" s="54">
        <v>34.273499999999999</v>
      </c>
      <c r="Z34" s="54">
        <v>32.5</v>
      </c>
      <c r="AA34" s="54">
        <v>34.040900000000001</v>
      </c>
      <c r="AB34" s="54">
        <v>26.6706</v>
      </c>
      <c r="AC34" s="54">
        <v>26.885100000000001</v>
      </c>
      <c r="AE34" s="54">
        <v>26.885100000000001</v>
      </c>
      <c r="AF34" s="54">
        <v>59.449399999999997</v>
      </c>
      <c r="AG34" s="54">
        <v>36.1492</v>
      </c>
      <c r="AH34" s="54">
        <v>49.735300000000002</v>
      </c>
      <c r="AI34" s="54">
        <v>39.074100000000001</v>
      </c>
      <c r="AJ34" s="54">
        <v>49.180599999999998</v>
      </c>
      <c r="AK34" s="54">
        <v>68.016999999999996</v>
      </c>
      <c r="AL34" s="54">
        <v>47.275100000000002</v>
      </c>
      <c r="AM34" s="54">
        <v>51.557899999999997</v>
      </c>
      <c r="AN34" s="54">
        <v>59.322000000000003</v>
      </c>
      <c r="AO34" s="54">
        <v>80.611099999999993</v>
      </c>
      <c r="AQ34" s="54">
        <v>35.947899999999997</v>
      </c>
      <c r="AR34" s="54">
        <v>59.3476</v>
      </c>
      <c r="AS34" s="54">
        <v>59.179299999999998</v>
      </c>
      <c r="AT34" s="54">
        <v>38.919600000000003</v>
      </c>
      <c r="AU34" s="54">
        <v>39.194699999999997</v>
      </c>
      <c r="AV34" s="54">
        <v>52.916200000000003</v>
      </c>
      <c r="AW34" s="54">
        <v>41.007599999999996</v>
      </c>
      <c r="AX34" s="54">
        <v>24.6312</v>
      </c>
    </row>
    <row r="35" spans="1:50">
      <c r="A35" s="139">
        <v>30</v>
      </c>
      <c r="B35">
        <f t="shared" si="0"/>
        <v>3</v>
      </c>
      <c r="C35" s="54">
        <v>64.729200000000006</v>
      </c>
      <c r="D35" s="54">
        <v>98.493099999999998</v>
      </c>
      <c r="E35" s="54">
        <v>35.835099999999997</v>
      </c>
      <c r="F35" s="54">
        <v>42.756700000000002</v>
      </c>
      <c r="G35" s="54">
        <v>102.32989999999999</v>
      </c>
      <c r="H35" s="54">
        <v>44.429400000000001</v>
      </c>
      <c r="I35" s="54">
        <v>30.437899999999999</v>
      </c>
      <c r="J35" s="54">
        <v>0.1</v>
      </c>
      <c r="K35" s="54">
        <v>32.612900000000003</v>
      </c>
      <c r="L35" s="54">
        <v>12.784700000000001</v>
      </c>
      <c r="M35" s="54">
        <v>29.286899999999999</v>
      </c>
      <c r="N35" s="54">
        <v>28.686800000000002</v>
      </c>
      <c r="O35" s="54">
        <v>22.5915</v>
      </c>
      <c r="P35" s="54">
        <v>32.846400000000003</v>
      </c>
      <c r="Q35" s="54">
        <v>44.873399999999997</v>
      </c>
      <c r="R35" s="54">
        <v>19.250599999999999</v>
      </c>
      <c r="S35" s="54">
        <v>83.679500000000004</v>
      </c>
      <c r="U35" s="54">
        <v>67.015900000000002</v>
      </c>
      <c r="V35" s="54">
        <v>23.632899999999999</v>
      </c>
      <c r="W35" s="54">
        <v>44.891399999999997</v>
      </c>
      <c r="X35" s="54">
        <v>47.846899999999998</v>
      </c>
      <c r="Y35" s="54">
        <v>38.623899999999999</v>
      </c>
      <c r="Z35" s="54">
        <v>33.723300000000002</v>
      </c>
      <c r="AA35" s="54">
        <v>35.292400000000001</v>
      </c>
      <c r="AB35" s="54">
        <v>26.501999999999999</v>
      </c>
      <c r="AC35" s="54">
        <v>23.9693</v>
      </c>
      <c r="AE35" s="54">
        <v>23.9693</v>
      </c>
      <c r="AF35" s="54">
        <v>62.093600000000002</v>
      </c>
      <c r="AG35" s="54">
        <v>36.542900000000003</v>
      </c>
      <c r="AH35" s="54">
        <v>49.029400000000003</v>
      </c>
      <c r="AI35" s="54">
        <v>36.952399999999997</v>
      </c>
      <c r="AJ35" s="54">
        <v>50.1736</v>
      </c>
      <c r="AK35" s="54">
        <v>70.765299999999996</v>
      </c>
      <c r="AL35" s="54">
        <v>43.365099999999998</v>
      </c>
      <c r="AM35" s="54">
        <v>53.490699999999997</v>
      </c>
      <c r="AN35" s="54">
        <v>60.829500000000003</v>
      </c>
      <c r="AO35" s="54">
        <v>83.461100000000002</v>
      </c>
      <c r="AQ35" s="54">
        <v>35.619999999999997</v>
      </c>
      <c r="AR35" s="54">
        <v>60.485700000000001</v>
      </c>
      <c r="AS35" s="54">
        <v>57.683</v>
      </c>
      <c r="AT35" s="54">
        <v>39.296100000000003</v>
      </c>
      <c r="AU35" s="54">
        <v>39.181399999999996</v>
      </c>
      <c r="AV35" s="54">
        <v>55.289400000000001</v>
      </c>
      <c r="AW35" s="54">
        <v>39.2273</v>
      </c>
      <c r="AX35" s="54">
        <v>24.621700000000001</v>
      </c>
    </row>
    <row r="36" spans="1:50">
      <c r="A36" s="139">
        <v>31</v>
      </c>
      <c r="B36">
        <f t="shared" si="0"/>
        <v>3.1</v>
      </c>
      <c r="C36" s="54">
        <v>68.277799999999999</v>
      </c>
      <c r="D36" s="54">
        <v>98.343800000000002</v>
      </c>
      <c r="E36" s="54">
        <v>33.459600000000002</v>
      </c>
      <c r="F36" s="54">
        <v>45.176699999999997</v>
      </c>
      <c r="G36" s="54">
        <v>104.32989999999999</v>
      </c>
      <c r="H36" s="54">
        <v>45.203400000000002</v>
      </c>
      <c r="I36" s="54">
        <v>29.070599999999999</v>
      </c>
      <c r="J36" s="54">
        <v>0.10333299999999999</v>
      </c>
      <c r="K36" s="54">
        <v>31.258099999999999</v>
      </c>
      <c r="L36" s="54">
        <v>13.239599999999999</v>
      </c>
      <c r="M36" s="54">
        <v>28.8523</v>
      </c>
      <c r="N36" s="54">
        <v>29.287400000000002</v>
      </c>
      <c r="O36" s="54">
        <v>23.254899999999999</v>
      </c>
      <c r="P36" s="54">
        <v>31.1569</v>
      </c>
      <c r="Q36" s="54">
        <v>46.563299999999998</v>
      </c>
      <c r="R36" s="54">
        <v>21.260999999999999</v>
      </c>
      <c r="S36" s="54">
        <v>84.169899999999998</v>
      </c>
      <c r="U36" s="54">
        <v>64.472200000000001</v>
      </c>
      <c r="V36" s="54">
        <v>26.898700000000002</v>
      </c>
      <c r="W36" s="54">
        <v>43.2</v>
      </c>
      <c r="X36" s="54">
        <v>48.972799999999999</v>
      </c>
      <c r="Y36" s="54">
        <v>39.655299999999997</v>
      </c>
      <c r="Z36" s="54">
        <v>38.1633</v>
      </c>
      <c r="AA36" s="54">
        <v>40.1462</v>
      </c>
      <c r="AB36" s="54">
        <v>24.7</v>
      </c>
      <c r="AC36" s="54">
        <v>22.718399999999999</v>
      </c>
      <c r="AE36" s="54">
        <v>22.718399999999999</v>
      </c>
      <c r="AF36" s="54">
        <v>58.685400000000001</v>
      </c>
      <c r="AG36" s="54">
        <v>37.2254</v>
      </c>
      <c r="AH36" s="54">
        <v>49.333300000000001</v>
      </c>
      <c r="AI36" s="54">
        <v>32.851900000000001</v>
      </c>
      <c r="AJ36" s="54">
        <v>52.691000000000003</v>
      </c>
      <c r="AK36" s="54">
        <v>72.697299999999998</v>
      </c>
      <c r="AL36" s="54">
        <v>40.441800000000001</v>
      </c>
      <c r="AM36" s="54">
        <v>54.895800000000001</v>
      </c>
      <c r="AN36" s="54">
        <v>62.1496</v>
      </c>
      <c r="AO36" s="54">
        <v>86.027799999999999</v>
      </c>
      <c r="AQ36" s="54">
        <v>35.905500000000004</v>
      </c>
      <c r="AR36" s="54">
        <v>60.952399999999997</v>
      </c>
      <c r="AS36" s="54">
        <v>57.088799999999999</v>
      </c>
      <c r="AT36" s="54">
        <v>39.372500000000002</v>
      </c>
      <c r="AU36" s="54">
        <v>37.709400000000002</v>
      </c>
      <c r="AV36" s="54">
        <v>55.429099999999998</v>
      </c>
      <c r="AW36" s="54">
        <v>36.901499999999999</v>
      </c>
      <c r="AX36" s="54">
        <v>24.371200000000002</v>
      </c>
    </row>
    <row r="37" spans="1:50">
      <c r="A37" s="139">
        <v>32</v>
      </c>
      <c r="B37">
        <f t="shared" si="0"/>
        <v>3.2</v>
      </c>
      <c r="C37" s="54">
        <v>68.506900000000002</v>
      </c>
      <c r="D37" s="54">
        <v>98.645799999999994</v>
      </c>
      <c r="E37" s="54">
        <v>32.463200000000001</v>
      </c>
      <c r="F37" s="54">
        <v>46.933300000000003</v>
      </c>
      <c r="G37" s="54">
        <v>103.2465</v>
      </c>
      <c r="H37" s="54">
        <v>48.194899999999997</v>
      </c>
      <c r="I37" s="54">
        <v>26.225999999999999</v>
      </c>
      <c r="J37" s="54">
        <v>0.106667</v>
      </c>
      <c r="K37" s="54">
        <v>28.924700000000001</v>
      </c>
      <c r="L37" s="54">
        <v>12.2639</v>
      </c>
      <c r="M37" s="54">
        <v>26.7363</v>
      </c>
      <c r="N37" s="54">
        <v>30.609200000000001</v>
      </c>
      <c r="O37" s="54">
        <v>23.902000000000001</v>
      </c>
      <c r="P37" s="54">
        <v>26.810500000000001</v>
      </c>
      <c r="Q37" s="54">
        <v>46.651200000000003</v>
      </c>
      <c r="R37" s="54">
        <v>22.268699999999999</v>
      </c>
      <c r="S37" s="54">
        <v>84.862200000000001</v>
      </c>
      <c r="U37" s="54">
        <v>61.916699999999999</v>
      </c>
      <c r="V37" s="54">
        <v>29.2194</v>
      </c>
      <c r="W37" s="54">
        <v>44.244399999999999</v>
      </c>
      <c r="X37" s="54">
        <v>52.966000000000001</v>
      </c>
      <c r="Y37" s="54">
        <v>37.464399999999998</v>
      </c>
      <c r="Z37" s="54">
        <v>39.226700000000001</v>
      </c>
      <c r="AA37" s="54">
        <v>43.970799999999997</v>
      </c>
      <c r="AB37" s="54">
        <v>23.548999999999999</v>
      </c>
      <c r="AC37" s="54">
        <v>23.944400000000002</v>
      </c>
      <c r="AE37" s="54">
        <v>23.944400000000002</v>
      </c>
      <c r="AF37" s="54">
        <v>59.741599999999998</v>
      </c>
      <c r="AG37" s="54">
        <v>37.009500000000003</v>
      </c>
      <c r="AH37" s="54">
        <v>47.597999999999999</v>
      </c>
      <c r="AI37" s="54">
        <v>32.989400000000003</v>
      </c>
      <c r="AJ37" s="54">
        <v>56.017400000000002</v>
      </c>
      <c r="AK37" s="54">
        <v>73.064599999999999</v>
      </c>
      <c r="AL37" s="54">
        <v>39.785699999999999</v>
      </c>
      <c r="AM37" s="54">
        <v>56.4236</v>
      </c>
      <c r="AN37" s="54">
        <v>61.344700000000003</v>
      </c>
      <c r="AO37" s="54">
        <v>86.111099999999993</v>
      </c>
      <c r="AQ37" s="54">
        <v>36.3279</v>
      </c>
      <c r="AR37" s="54">
        <v>62.564300000000003</v>
      </c>
      <c r="AS37" s="54">
        <v>57.407600000000002</v>
      </c>
      <c r="AT37" s="54">
        <v>39.756900000000002</v>
      </c>
      <c r="AU37" s="54">
        <v>36.899700000000003</v>
      </c>
      <c r="AV37" s="54">
        <v>54.325299999999999</v>
      </c>
      <c r="AW37" s="54">
        <v>37.252499999999998</v>
      </c>
      <c r="AX37" s="54">
        <v>24.976400000000002</v>
      </c>
    </row>
    <row r="38" spans="1:50">
      <c r="A38" s="139">
        <v>33</v>
      </c>
      <c r="B38">
        <f t="shared" si="0"/>
        <v>3.3</v>
      </c>
      <c r="C38" s="54">
        <v>62.510399999999997</v>
      </c>
      <c r="D38" s="54">
        <v>101.9028</v>
      </c>
      <c r="E38" s="54">
        <v>30.8386</v>
      </c>
      <c r="F38" s="54">
        <v>48.823300000000003</v>
      </c>
      <c r="G38" s="54">
        <v>105.1597</v>
      </c>
      <c r="H38" s="54">
        <v>52.779699999999998</v>
      </c>
      <c r="I38" s="54">
        <v>23.889800000000001</v>
      </c>
      <c r="J38" s="54">
        <v>0.11</v>
      </c>
      <c r="K38" s="54">
        <v>31.139800000000001</v>
      </c>
      <c r="L38" s="54">
        <v>12.927099999999999</v>
      </c>
      <c r="M38" s="54">
        <v>25.755299999999998</v>
      </c>
      <c r="N38" s="54">
        <v>33.123600000000003</v>
      </c>
      <c r="O38" s="54">
        <v>22.238600000000002</v>
      </c>
      <c r="P38" s="54">
        <v>25.496700000000001</v>
      </c>
      <c r="Q38" s="54">
        <v>40.839799999999997</v>
      </c>
      <c r="R38" s="54">
        <v>21.5762</v>
      </c>
      <c r="S38" s="54">
        <v>85.391000000000005</v>
      </c>
      <c r="U38" s="54">
        <v>60.107100000000003</v>
      </c>
      <c r="V38" s="54">
        <v>28.696200000000001</v>
      </c>
      <c r="W38" s="54">
        <v>45.1235</v>
      </c>
      <c r="X38" s="54">
        <v>55.112200000000001</v>
      </c>
      <c r="Y38" s="54">
        <v>33.9345</v>
      </c>
      <c r="Z38" s="54">
        <v>42.0533</v>
      </c>
      <c r="AA38" s="54">
        <v>43.991199999999999</v>
      </c>
      <c r="AB38" s="54">
        <v>25.466699999999999</v>
      </c>
      <c r="AC38" s="54">
        <v>24.982800000000001</v>
      </c>
      <c r="AE38" s="54">
        <v>24.982800000000001</v>
      </c>
      <c r="AF38" s="54">
        <v>59.112400000000001</v>
      </c>
      <c r="AG38" s="54">
        <v>37.876199999999997</v>
      </c>
      <c r="AH38" s="54">
        <v>50.240200000000002</v>
      </c>
      <c r="AI38" s="54">
        <v>32.8095</v>
      </c>
      <c r="AJ38" s="54">
        <v>58.208300000000001</v>
      </c>
      <c r="AK38" s="54">
        <v>71.993200000000002</v>
      </c>
      <c r="AL38" s="54">
        <v>40.867699999999999</v>
      </c>
      <c r="AM38" s="54">
        <v>58.759300000000003</v>
      </c>
      <c r="AN38" s="54">
        <v>59.9754</v>
      </c>
      <c r="AO38" s="54">
        <v>87.972200000000001</v>
      </c>
      <c r="AQ38" s="54">
        <v>37.082500000000003</v>
      </c>
      <c r="AR38" s="54">
        <v>62.985700000000001</v>
      </c>
      <c r="AS38" s="54">
        <v>57.693800000000003</v>
      </c>
      <c r="AT38" s="54">
        <v>40.249000000000002</v>
      </c>
      <c r="AU38" s="54">
        <v>37.643099999999997</v>
      </c>
      <c r="AV38" s="54">
        <v>56.015999999999998</v>
      </c>
      <c r="AW38" s="54">
        <v>37.042900000000003</v>
      </c>
      <c r="AX38" s="54">
        <v>24.203299999999999</v>
      </c>
    </row>
    <row r="39" spans="1:50">
      <c r="A39" s="139">
        <v>34</v>
      </c>
      <c r="B39">
        <f t="shared" si="0"/>
        <v>3.4</v>
      </c>
      <c r="C39" s="54">
        <v>60.781199999999998</v>
      </c>
      <c r="D39" s="54">
        <v>101.0972</v>
      </c>
      <c r="E39" s="54">
        <v>27.5579</v>
      </c>
      <c r="F39" s="54">
        <v>53.633299999999998</v>
      </c>
      <c r="G39" s="54">
        <v>104.6215</v>
      </c>
      <c r="H39" s="54">
        <v>52.7684</v>
      </c>
      <c r="I39" s="54">
        <v>24.686399999999999</v>
      </c>
      <c r="J39" s="54">
        <v>0.113333</v>
      </c>
      <c r="K39" s="54">
        <v>35.6021</v>
      </c>
      <c r="L39" s="54">
        <v>16.097200000000001</v>
      </c>
      <c r="M39" s="54">
        <v>26.635000000000002</v>
      </c>
      <c r="N39" s="54">
        <v>33.528700000000001</v>
      </c>
      <c r="O39" s="54">
        <v>20.830100000000002</v>
      </c>
      <c r="P39" s="54">
        <v>26.392199999999999</v>
      </c>
      <c r="Q39" s="54">
        <v>35.3979</v>
      </c>
      <c r="R39" s="54">
        <v>20.950900000000001</v>
      </c>
      <c r="S39" s="54">
        <v>85.9071</v>
      </c>
      <c r="U39" s="54">
        <v>57.238100000000003</v>
      </c>
      <c r="V39" s="54">
        <v>28.548500000000001</v>
      </c>
      <c r="W39" s="54">
        <v>43.375300000000003</v>
      </c>
      <c r="X39" s="54">
        <v>51.938800000000001</v>
      </c>
      <c r="Y39" s="54">
        <v>32.669499999999999</v>
      </c>
      <c r="Z39" s="54">
        <v>41.166699999999999</v>
      </c>
      <c r="AA39" s="54">
        <v>48.935699999999997</v>
      </c>
      <c r="AB39" s="54">
        <v>27.7196</v>
      </c>
      <c r="AC39" s="54">
        <v>25.683900000000001</v>
      </c>
      <c r="AE39" s="54">
        <v>25.683900000000001</v>
      </c>
      <c r="AF39" s="54">
        <v>58.707900000000002</v>
      </c>
      <c r="AG39" s="54">
        <v>39.250799999999998</v>
      </c>
      <c r="AH39" s="54">
        <v>47.446100000000001</v>
      </c>
      <c r="AI39" s="54">
        <v>30.904800000000002</v>
      </c>
      <c r="AJ39" s="54">
        <v>58.9514</v>
      </c>
      <c r="AK39" s="54">
        <v>69.166700000000006</v>
      </c>
      <c r="AL39" s="54">
        <v>41.518500000000003</v>
      </c>
      <c r="AM39" s="54">
        <v>61.0486</v>
      </c>
      <c r="AN39" s="54">
        <v>57.876899999999999</v>
      </c>
      <c r="AO39" s="54">
        <v>88.961100000000002</v>
      </c>
      <c r="AQ39" s="54">
        <v>38.219299999999997</v>
      </c>
      <c r="AR39" s="54">
        <v>60.0214</v>
      </c>
      <c r="AS39" s="54">
        <v>58.036200000000001</v>
      </c>
      <c r="AT39" s="54">
        <v>40.5961</v>
      </c>
      <c r="AU39" s="54">
        <v>39.025100000000002</v>
      </c>
      <c r="AV39" s="54">
        <v>55.710599999999999</v>
      </c>
      <c r="AW39" s="54">
        <v>36.580800000000004</v>
      </c>
      <c r="AX39" s="54">
        <v>25.049600000000002</v>
      </c>
    </row>
    <row r="40" spans="1:50">
      <c r="A40" s="139">
        <v>35</v>
      </c>
      <c r="B40">
        <f t="shared" si="0"/>
        <v>3.5</v>
      </c>
      <c r="C40" s="54">
        <v>63.322899999999997</v>
      </c>
      <c r="D40" s="54">
        <v>96.135400000000004</v>
      </c>
      <c r="E40" s="54">
        <v>26.585999999999999</v>
      </c>
      <c r="F40" s="54">
        <v>52.0867</v>
      </c>
      <c r="G40" s="54">
        <v>104.02079999999999</v>
      </c>
      <c r="H40" s="54">
        <v>52.644100000000002</v>
      </c>
      <c r="I40" s="54">
        <v>24.8644</v>
      </c>
      <c r="J40" s="54">
        <v>0.11666700000000001</v>
      </c>
      <c r="K40" s="54">
        <v>34.671999999999997</v>
      </c>
      <c r="L40" s="54">
        <v>17.666699999999999</v>
      </c>
      <c r="M40" s="54">
        <v>26.3354</v>
      </c>
      <c r="N40" s="54">
        <v>29.646599999999999</v>
      </c>
      <c r="O40" s="54">
        <v>20.241800000000001</v>
      </c>
      <c r="P40" s="54">
        <v>25.215699999999998</v>
      </c>
      <c r="Q40" s="54">
        <v>30.798500000000001</v>
      </c>
      <c r="R40" s="54">
        <v>21.268699999999999</v>
      </c>
      <c r="S40" s="54">
        <v>85.942300000000003</v>
      </c>
      <c r="U40" s="54">
        <v>61.710299999999997</v>
      </c>
      <c r="V40" s="54">
        <v>26.962</v>
      </c>
      <c r="W40" s="54">
        <v>42.009900000000002</v>
      </c>
      <c r="X40" s="54">
        <v>50.037399999999998</v>
      </c>
      <c r="Y40" s="54">
        <v>31.686599999999999</v>
      </c>
      <c r="Z40" s="54">
        <v>38.253300000000003</v>
      </c>
      <c r="AA40" s="54">
        <v>49.921100000000003</v>
      </c>
      <c r="AB40" s="54">
        <v>28.613700000000001</v>
      </c>
      <c r="AC40" s="54">
        <v>26.8352</v>
      </c>
      <c r="AE40" s="54">
        <v>26.8352</v>
      </c>
      <c r="AF40" s="54">
        <v>60.898899999999998</v>
      </c>
      <c r="AG40" s="54">
        <v>37.273000000000003</v>
      </c>
      <c r="AH40" s="54">
        <v>46.691200000000002</v>
      </c>
      <c r="AI40" s="54">
        <v>32.285699999999999</v>
      </c>
      <c r="AJ40" s="54">
        <v>57.677100000000003</v>
      </c>
      <c r="AK40" s="54">
        <v>65.697299999999998</v>
      </c>
      <c r="AL40" s="54">
        <v>42.074100000000001</v>
      </c>
      <c r="AM40" s="54">
        <v>63.474499999999999</v>
      </c>
      <c r="AN40" s="54">
        <v>55.342799999999997</v>
      </c>
      <c r="AO40" s="54">
        <v>88.955600000000004</v>
      </c>
      <c r="AQ40" s="54">
        <v>38.978299999999997</v>
      </c>
      <c r="AR40" s="54">
        <v>57.311900000000001</v>
      </c>
      <c r="AS40" s="54">
        <v>59.037999999999997</v>
      </c>
      <c r="AT40" s="54">
        <v>41.694099999999999</v>
      </c>
      <c r="AU40" s="54">
        <v>40.267000000000003</v>
      </c>
      <c r="AV40" s="54">
        <v>52.443100000000001</v>
      </c>
      <c r="AW40" s="54">
        <v>34.558100000000003</v>
      </c>
      <c r="AX40" s="54">
        <v>23.992899999999999</v>
      </c>
    </row>
    <row r="41" spans="1:50">
      <c r="A41" s="139">
        <v>36</v>
      </c>
      <c r="B41">
        <f t="shared" si="0"/>
        <v>3.6</v>
      </c>
      <c r="C41" s="54">
        <v>64.743099999999998</v>
      </c>
      <c r="D41" s="54">
        <v>90.791700000000006</v>
      </c>
      <c r="E41" s="54">
        <v>25.947399999999998</v>
      </c>
      <c r="F41" s="54">
        <v>43.81</v>
      </c>
      <c r="G41" s="54">
        <v>100.8056</v>
      </c>
      <c r="H41" s="54">
        <v>56.372900000000001</v>
      </c>
      <c r="I41" s="54">
        <v>25.203399999999998</v>
      </c>
      <c r="J41" s="54">
        <v>0.12</v>
      </c>
      <c r="K41" s="54">
        <v>31.585999999999999</v>
      </c>
      <c r="L41" s="54">
        <v>16.996500000000001</v>
      </c>
      <c r="M41" s="54">
        <v>25.723600000000001</v>
      </c>
      <c r="N41" s="54">
        <v>25.523</v>
      </c>
      <c r="O41" s="54">
        <v>22.032699999999998</v>
      </c>
      <c r="P41" s="54">
        <v>25.803899999999999</v>
      </c>
      <c r="Q41" s="54">
        <v>26.3127</v>
      </c>
      <c r="R41" s="54">
        <v>20.155000000000001</v>
      </c>
      <c r="S41" s="54">
        <v>84.990399999999994</v>
      </c>
      <c r="U41" s="54">
        <v>67.722200000000001</v>
      </c>
      <c r="V41" s="54">
        <v>25.215199999999999</v>
      </c>
      <c r="W41" s="54">
        <v>41.923499999999997</v>
      </c>
      <c r="X41" s="54">
        <v>47.329900000000002</v>
      </c>
      <c r="Y41" s="54">
        <v>31.754999999999999</v>
      </c>
      <c r="Z41" s="54">
        <v>38.76</v>
      </c>
      <c r="AA41" s="54">
        <v>54.315800000000003</v>
      </c>
      <c r="AB41" s="54">
        <v>30.8216</v>
      </c>
      <c r="AC41" s="54">
        <v>27.841000000000001</v>
      </c>
      <c r="AE41" s="54">
        <v>27.841000000000001</v>
      </c>
      <c r="AF41" s="54">
        <v>64.295900000000003</v>
      </c>
      <c r="AG41" s="54">
        <v>37.025399999999998</v>
      </c>
      <c r="AH41" s="54">
        <v>44.558799999999998</v>
      </c>
      <c r="AI41" s="54">
        <v>31.804200000000002</v>
      </c>
      <c r="AJ41" s="54">
        <v>56.024299999999997</v>
      </c>
      <c r="AK41" s="54">
        <v>64.421800000000005</v>
      </c>
      <c r="AL41" s="54">
        <v>42.846600000000002</v>
      </c>
      <c r="AM41" s="54">
        <v>66.020799999999994</v>
      </c>
      <c r="AN41" s="54">
        <v>52.051099999999998</v>
      </c>
      <c r="AO41" s="54">
        <v>87.827799999999996</v>
      </c>
      <c r="AQ41" s="54">
        <v>39.468000000000004</v>
      </c>
      <c r="AR41" s="54">
        <v>57.792900000000003</v>
      </c>
      <c r="AS41" s="54">
        <v>59.456499999999998</v>
      </c>
      <c r="AT41" s="54">
        <v>41.090200000000003</v>
      </c>
      <c r="AU41" s="54">
        <v>40.206499999999998</v>
      </c>
      <c r="AV41" s="54">
        <v>52.654699999999998</v>
      </c>
      <c r="AW41" s="54">
        <v>32.318199999999997</v>
      </c>
      <c r="AX41" s="54">
        <v>23.687899999999999</v>
      </c>
    </row>
    <row r="42" spans="1:50">
      <c r="A42" s="139">
        <v>37</v>
      </c>
      <c r="B42">
        <f t="shared" si="0"/>
        <v>3.7</v>
      </c>
      <c r="C42" s="54">
        <v>62.694400000000002</v>
      </c>
      <c r="D42" s="54">
        <v>89.677099999999996</v>
      </c>
      <c r="E42" s="54">
        <v>24.6035</v>
      </c>
      <c r="F42" s="54">
        <v>46.6</v>
      </c>
      <c r="G42" s="54">
        <v>98.454899999999995</v>
      </c>
      <c r="H42" s="54">
        <v>59.002800000000001</v>
      </c>
      <c r="I42" s="54">
        <v>26.025400000000001</v>
      </c>
      <c r="J42" s="54">
        <v>0.123333</v>
      </c>
      <c r="K42" s="54">
        <v>28.779599999999999</v>
      </c>
      <c r="L42" s="54">
        <v>19.145800000000001</v>
      </c>
      <c r="M42" s="54">
        <v>26.042200000000001</v>
      </c>
      <c r="N42" s="54">
        <v>25.034500000000001</v>
      </c>
      <c r="O42" s="54">
        <v>23.653600000000001</v>
      </c>
      <c r="P42" s="54">
        <v>26.8627</v>
      </c>
      <c r="Q42" s="54">
        <v>25</v>
      </c>
      <c r="R42" s="54">
        <v>19.0853</v>
      </c>
      <c r="S42" s="54">
        <v>82.631399999999999</v>
      </c>
      <c r="U42" s="54">
        <v>70.853200000000001</v>
      </c>
      <c r="V42" s="54">
        <v>24.814299999999999</v>
      </c>
      <c r="W42" s="54">
        <v>41.933300000000003</v>
      </c>
      <c r="X42" s="54">
        <v>49.384399999999999</v>
      </c>
      <c r="Y42" s="54">
        <v>35.039900000000003</v>
      </c>
      <c r="Z42" s="54">
        <v>37.3367</v>
      </c>
      <c r="AA42" s="54">
        <v>56.692999999999998</v>
      </c>
      <c r="AB42" s="54">
        <v>33.094099999999997</v>
      </c>
      <c r="AC42" s="54">
        <v>29.699200000000001</v>
      </c>
      <c r="AE42" s="54">
        <v>29.699200000000001</v>
      </c>
      <c r="AF42" s="54">
        <v>64.528099999999995</v>
      </c>
      <c r="AG42" s="54">
        <v>36.527000000000001</v>
      </c>
      <c r="AH42" s="54">
        <v>42.563699999999997</v>
      </c>
      <c r="AI42" s="54">
        <v>30.058199999999999</v>
      </c>
      <c r="AJ42" s="54">
        <v>54.822899999999997</v>
      </c>
      <c r="AK42" s="54">
        <v>64.894599999999997</v>
      </c>
      <c r="AL42" s="54">
        <v>43.431199999999997</v>
      </c>
      <c r="AM42" s="54">
        <v>67.377300000000005</v>
      </c>
      <c r="AN42" s="54">
        <v>48.573900000000002</v>
      </c>
      <c r="AO42" s="54">
        <v>86.955600000000004</v>
      </c>
      <c r="AQ42" s="54">
        <v>40.208500000000001</v>
      </c>
      <c r="AR42" s="54">
        <v>59.2333</v>
      </c>
      <c r="AS42" s="54">
        <v>60.822499999999998</v>
      </c>
      <c r="AT42" s="54">
        <v>40.0137</v>
      </c>
      <c r="AU42" s="54">
        <v>40.064900000000002</v>
      </c>
      <c r="AV42" s="54">
        <v>52.944099999999999</v>
      </c>
      <c r="AW42" s="54">
        <v>32.540399999999998</v>
      </c>
      <c r="AX42" s="54">
        <v>24.959800000000001</v>
      </c>
    </row>
    <row r="43" spans="1:50">
      <c r="A43" s="139">
        <v>38</v>
      </c>
      <c r="B43">
        <f t="shared" si="0"/>
        <v>3.8</v>
      </c>
      <c r="C43" s="54">
        <v>58.291699999999999</v>
      </c>
      <c r="D43" s="54">
        <v>89.086799999999997</v>
      </c>
      <c r="E43" s="54">
        <v>29.7439</v>
      </c>
      <c r="F43" s="54">
        <v>53.88</v>
      </c>
      <c r="G43" s="54">
        <v>102.0521</v>
      </c>
      <c r="H43" s="54">
        <v>62.254199999999997</v>
      </c>
      <c r="I43" s="54">
        <v>26.316400000000002</v>
      </c>
      <c r="J43" s="54">
        <v>0.126667</v>
      </c>
      <c r="K43" s="54">
        <v>27.1828</v>
      </c>
      <c r="L43" s="54">
        <v>22.4514</v>
      </c>
      <c r="M43" s="54">
        <v>25.548500000000001</v>
      </c>
      <c r="N43" s="54">
        <v>27.6006</v>
      </c>
      <c r="O43" s="54">
        <v>24.898700000000002</v>
      </c>
      <c r="P43" s="54">
        <v>27.937899999999999</v>
      </c>
      <c r="Q43" s="54">
        <v>25.214500000000001</v>
      </c>
      <c r="R43" s="54">
        <v>18.829499999999999</v>
      </c>
      <c r="S43" s="54">
        <v>77.115399999999994</v>
      </c>
      <c r="U43" s="54">
        <v>73.254000000000005</v>
      </c>
      <c r="V43" s="54">
        <v>24.924099999999999</v>
      </c>
      <c r="W43" s="54">
        <v>43.785200000000003</v>
      </c>
      <c r="X43" s="54">
        <v>50.455800000000004</v>
      </c>
      <c r="Y43" s="54">
        <v>37.176600000000001</v>
      </c>
      <c r="Z43" s="54">
        <v>37</v>
      </c>
      <c r="AA43" s="54">
        <v>55.555599999999998</v>
      </c>
      <c r="AB43" s="54">
        <v>31.402000000000001</v>
      </c>
      <c r="AC43" s="54">
        <v>33.429099999999998</v>
      </c>
      <c r="AE43" s="54">
        <v>33.429099999999998</v>
      </c>
      <c r="AF43" s="54">
        <v>62.191000000000003</v>
      </c>
      <c r="AG43" s="54">
        <v>36.869799999999998</v>
      </c>
      <c r="AH43" s="54">
        <v>42.446100000000001</v>
      </c>
      <c r="AI43" s="54">
        <v>33.756599999999999</v>
      </c>
      <c r="AJ43" s="54">
        <v>55.555599999999998</v>
      </c>
      <c r="AK43" s="54">
        <v>66.051000000000002</v>
      </c>
      <c r="AL43" s="54">
        <v>43.386200000000002</v>
      </c>
      <c r="AM43" s="54">
        <v>67.136600000000001</v>
      </c>
      <c r="AN43" s="54">
        <v>47.1004</v>
      </c>
      <c r="AO43" s="54">
        <v>86.055599999999998</v>
      </c>
      <c r="AQ43" s="54">
        <v>41.0261</v>
      </c>
      <c r="AR43" s="54">
        <v>59.030999999999999</v>
      </c>
      <c r="AS43" s="54">
        <v>62.347799999999999</v>
      </c>
      <c r="AT43" s="54">
        <v>40.443100000000001</v>
      </c>
      <c r="AU43" s="54">
        <v>40.0015</v>
      </c>
      <c r="AV43" s="54">
        <v>55.303400000000003</v>
      </c>
      <c r="AW43" s="54">
        <v>35</v>
      </c>
      <c r="AX43" s="54">
        <v>26.692699999999999</v>
      </c>
    </row>
    <row r="44" spans="1:50">
      <c r="A44" s="139">
        <v>39</v>
      </c>
      <c r="B44">
        <f t="shared" si="0"/>
        <v>3.9</v>
      </c>
      <c r="C44" s="54">
        <v>52.243099999999998</v>
      </c>
      <c r="D44" s="54">
        <v>89.166700000000006</v>
      </c>
      <c r="E44" s="54">
        <v>33.705300000000001</v>
      </c>
      <c r="F44" s="54">
        <v>55.933300000000003</v>
      </c>
      <c r="G44" s="54">
        <v>101.7396</v>
      </c>
      <c r="H44" s="54">
        <v>64.197699999999998</v>
      </c>
      <c r="I44" s="54">
        <v>25.338999999999999</v>
      </c>
      <c r="J44" s="54">
        <v>0.13</v>
      </c>
      <c r="K44" s="54">
        <v>25.1828</v>
      </c>
      <c r="L44" s="54">
        <v>26.5868</v>
      </c>
      <c r="M44" s="54">
        <v>24.141300000000001</v>
      </c>
      <c r="N44" s="54">
        <v>30.709800000000001</v>
      </c>
      <c r="O44" s="54">
        <v>27.395399999999999</v>
      </c>
      <c r="P44" s="54">
        <v>29.486899999999999</v>
      </c>
      <c r="Q44" s="54">
        <v>25.452200000000001</v>
      </c>
      <c r="R44" s="54">
        <v>18.6279</v>
      </c>
      <c r="S44" s="54">
        <v>71.695499999999996</v>
      </c>
      <c r="U44" s="54">
        <v>76.5595</v>
      </c>
      <c r="V44" s="54">
        <v>23.4557</v>
      </c>
      <c r="W44" s="54">
        <v>44.987699999999997</v>
      </c>
      <c r="X44" s="54">
        <v>47.197299999999998</v>
      </c>
      <c r="Y44" s="54">
        <v>36.384599999999999</v>
      </c>
      <c r="Z44" s="54">
        <v>36.840000000000003</v>
      </c>
      <c r="AA44" s="54">
        <v>53.333300000000001</v>
      </c>
      <c r="AB44" s="54">
        <v>29.190200000000001</v>
      </c>
      <c r="AC44" s="54">
        <v>32.4617</v>
      </c>
      <c r="AE44" s="54">
        <v>32.4617</v>
      </c>
      <c r="AF44" s="54">
        <v>61.6404</v>
      </c>
      <c r="AG44" s="54">
        <v>39.568300000000001</v>
      </c>
      <c r="AH44" s="54">
        <v>45.171599999999998</v>
      </c>
      <c r="AI44" s="54">
        <v>33.825400000000002</v>
      </c>
      <c r="AJ44" s="54">
        <v>55.958300000000001</v>
      </c>
      <c r="AK44" s="54">
        <v>66.037400000000005</v>
      </c>
      <c r="AL44" s="54">
        <v>43.828000000000003</v>
      </c>
      <c r="AM44" s="54">
        <v>66.930599999999998</v>
      </c>
      <c r="AN44" s="54">
        <v>46.920499999999997</v>
      </c>
      <c r="AO44" s="54">
        <v>85</v>
      </c>
      <c r="AQ44" s="54">
        <v>42.113999999999997</v>
      </c>
      <c r="AR44" s="54">
        <v>59.133299999999998</v>
      </c>
      <c r="AS44" s="54">
        <v>60.951099999999997</v>
      </c>
      <c r="AT44" s="54">
        <v>40.370600000000003</v>
      </c>
      <c r="AU44" s="54">
        <v>40.064900000000002</v>
      </c>
      <c r="AV44" s="54">
        <v>55</v>
      </c>
      <c r="AW44" s="54">
        <v>35.219700000000003</v>
      </c>
      <c r="AX44" s="54">
        <v>25.666699999999999</v>
      </c>
    </row>
    <row r="45" spans="1:50">
      <c r="A45" s="139">
        <v>40</v>
      </c>
      <c r="B45">
        <f t="shared" si="0"/>
        <v>4</v>
      </c>
      <c r="C45" s="54">
        <v>49.593800000000002</v>
      </c>
      <c r="D45" s="54">
        <v>89.555599999999998</v>
      </c>
      <c r="E45" s="54">
        <v>38.056100000000001</v>
      </c>
      <c r="F45" s="54">
        <v>57.6633</v>
      </c>
      <c r="G45" s="54">
        <v>94.597200000000001</v>
      </c>
      <c r="H45" s="54">
        <v>65.274000000000001</v>
      </c>
      <c r="I45" s="54">
        <v>28.166699999999999</v>
      </c>
      <c r="J45" s="54">
        <v>0.13333300000000001</v>
      </c>
      <c r="K45" s="54">
        <v>24.118300000000001</v>
      </c>
      <c r="L45" s="54">
        <v>31.4757</v>
      </c>
      <c r="M45" s="54">
        <v>23.394500000000001</v>
      </c>
      <c r="N45" s="54">
        <v>33.396599999999999</v>
      </c>
      <c r="O45" s="54">
        <v>27.607800000000001</v>
      </c>
      <c r="P45" s="54">
        <v>29.653600000000001</v>
      </c>
      <c r="Q45" s="54">
        <v>24.907</v>
      </c>
      <c r="R45" s="54">
        <v>21.116299999999999</v>
      </c>
      <c r="S45" s="54">
        <v>71.746799999999993</v>
      </c>
      <c r="U45" s="54">
        <v>77.829400000000007</v>
      </c>
      <c r="V45" s="54">
        <v>23.6203</v>
      </c>
      <c r="W45" s="54">
        <v>42.392600000000002</v>
      </c>
      <c r="X45" s="54">
        <v>44.687100000000001</v>
      </c>
      <c r="Y45" s="54">
        <v>35.236499999999999</v>
      </c>
      <c r="Z45" s="54">
        <v>36.136699999999998</v>
      </c>
      <c r="AA45" s="54">
        <v>56.067300000000003</v>
      </c>
      <c r="AB45" s="54">
        <v>28.649000000000001</v>
      </c>
      <c r="AC45" s="54">
        <v>28.375499999999999</v>
      </c>
      <c r="AE45" s="54">
        <v>28.375499999999999</v>
      </c>
      <c r="AF45" s="54">
        <v>62.898899999999998</v>
      </c>
      <c r="AG45" s="54">
        <v>42.901600000000002</v>
      </c>
      <c r="AH45" s="54">
        <v>44.166699999999999</v>
      </c>
      <c r="AI45" s="54">
        <v>29.312200000000001</v>
      </c>
      <c r="AJ45" s="54">
        <v>56.0625</v>
      </c>
      <c r="AK45" s="54">
        <v>66.928600000000003</v>
      </c>
      <c r="AL45" s="54">
        <v>45.351900000000001</v>
      </c>
      <c r="AM45" s="54">
        <v>69.206000000000003</v>
      </c>
      <c r="AN45" s="54">
        <v>48.5246</v>
      </c>
      <c r="AO45" s="54">
        <v>82.344399999999993</v>
      </c>
      <c r="AQ45" s="54">
        <v>43.167200000000001</v>
      </c>
      <c r="AR45" s="54">
        <v>61.947600000000001</v>
      </c>
      <c r="AS45" s="54">
        <v>58.190199999999997</v>
      </c>
      <c r="AT45" s="54">
        <v>39.980400000000003</v>
      </c>
      <c r="AU45" s="54">
        <v>38.787599999999998</v>
      </c>
      <c r="AV45" s="54">
        <v>58.515000000000001</v>
      </c>
      <c r="AW45" s="54">
        <v>32.032800000000002</v>
      </c>
      <c r="AX45" s="54">
        <v>24.2057</v>
      </c>
    </row>
    <row r="46" spans="1:50">
      <c r="A46" s="139">
        <v>41</v>
      </c>
      <c r="B46">
        <f t="shared" si="0"/>
        <v>4.0999999999999996</v>
      </c>
      <c r="C46" s="54">
        <v>50.524299999999997</v>
      </c>
      <c r="D46" s="54">
        <v>87.444400000000002</v>
      </c>
      <c r="E46" s="54">
        <v>42.7789</v>
      </c>
      <c r="F46" s="54">
        <v>60.4467</v>
      </c>
      <c r="G46" s="54">
        <v>90.316000000000003</v>
      </c>
      <c r="H46" s="54">
        <v>64.830500000000001</v>
      </c>
      <c r="I46" s="54">
        <v>29.991499999999998</v>
      </c>
      <c r="J46" s="54">
        <v>0.13666700000000001</v>
      </c>
      <c r="K46" s="54">
        <v>24.376300000000001</v>
      </c>
      <c r="L46" s="54">
        <v>32.795099999999998</v>
      </c>
      <c r="M46" s="54">
        <v>23.867100000000001</v>
      </c>
      <c r="N46" s="54">
        <v>32.146599999999999</v>
      </c>
      <c r="O46" s="54">
        <v>23.6144</v>
      </c>
      <c r="P46" s="54">
        <v>29.0458</v>
      </c>
      <c r="Q46" s="54">
        <v>24.666699999999999</v>
      </c>
      <c r="R46" s="54">
        <v>24.173100000000002</v>
      </c>
      <c r="S46" s="54">
        <v>73.198700000000002</v>
      </c>
      <c r="U46" s="54">
        <v>74.845200000000006</v>
      </c>
      <c r="V46" s="54">
        <v>24.042200000000001</v>
      </c>
      <c r="W46" s="54">
        <v>40.283999999999999</v>
      </c>
      <c r="X46" s="54">
        <v>43.217700000000001</v>
      </c>
      <c r="Y46" s="54">
        <v>32.809100000000001</v>
      </c>
      <c r="Z46" s="54">
        <v>36.65</v>
      </c>
      <c r="AA46" s="54">
        <v>59.113999999999997</v>
      </c>
      <c r="AB46" s="54">
        <v>28.7392</v>
      </c>
      <c r="AC46" s="54">
        <v>25.482800000000001</v>
      </c>
      <c r="AE46" s="54">
        <v>25.482800000000001</v>
      </c>
      <c r="AF46" s="54">
        <v>65.400700000000001</v>
      </c>
      <c r="AG46" s="54">
        <v>42.942900000000002</v>
      </c>
      <c r="AH46" s="54">
        <v>43.568600000000004</v>
      </c>
      <c r="AI46" s="54">
        <v>30.0688</v>
      </c>
      <c r="AJ46" s="54">
        <v>55.975700000000003</v>
      </c>
      <c r="AK46" s="54">
        <v>66.4422</v>
      </c>
      <c r="AL46" s="54">
        <v>46.9709</v>
      </c>
      <c r="AM46" s="54">
        <v>71.877300000000005</v>
      </c>
      <c r="AN46" s="54">
        <v>50.570099999999996</v>
      </c>
      <c r="AO46" s="54">
        <v>79.027799999999999</v>
      </c>
      <c r="AQ46" s="54">
        <v>43.862099999999998</v>
      </c>
      <c r="AR46" s="54">
        <v>63.761899999999997</v>
      </c>
      <c r="AS46" s="54">
        <v>57.018099999999997</v>
      </c>
      <c r="AT46" s="54">
        <v>40.107799999999997</v>
      </c>
      <c r="AU46" s="54">
        <v>37.0015</v>
      </c>
      <c r="AV46" s="54">
        <v>57.441099999999999</v>
      </c>
      <c r="AW46" s="54">
        <v>29.3813</v>
      </c>
      <c r="AX46" s="54">
        <v>24.0213</v>
      </c>
    </row>
    <row r="47" spans="1:50">
      <c r="A47" s="139">
        <v>42</v>
      </c>
      <c r="B47">
        <f t="shared" si="0"/>
        <v>4.2</v>
      </c>
      <c r="C47" s="54">
        <v>46.5</v>
      </c>
      <c r="D47" s="54">
        <v>87.951400000000007</v>
      </c>
      <c r="E47" s="54">
        <v>39.750900000000001</v>
      </c>
      <c r="F47" s="54">
        <v>59.636699999999998</v>
      </c>
      <c r="G47" s="54">
        <v>91.236099999999993</v>
      </c>
      <c r="H47" s="54">
        <v>64.519800000000004</v>
      </c>
      <c r="I47" s="54">
        <v>27.957599999999999</v>
      </c>
      <c r="J47" s="54">
        <v>0.14000000000000001</v>
      </c>
      <c r="K47" s="54">
        <v>26</v>
      </c>
      <c r="L47" s="54">
        <v>32.031199999999998</v>
      </c>
      <c r="M47" s="54">
        <v>24.776399999999999</v>
      </c>
      <c r="N47" s="54">
        <v>30.528700000000001</v>
      </c>
      <c r="O47" s="54">
        <v>22.1569</v>
      </c>
      <c r="P47" s="54">
        <v>31.062100000000001</v>
      </c>
      <c r="Q47" s="54">
        <v>25.707999999999998</v>
      </c>
      <c r="R47" s="54">
        <v>25.945699999999999</v>
      </c>
      <c r="S47" s="54">
        <v>76.615399999999994</v>
      </c>
      <c r="U47" s="54">
        <v>72.861099999999993</v>
      </c>
      <c r="V47" s="54">
        <v>24.316500000000001</v>
      </c>
      <c r="W47" s="54">
        <v>40.693800000000003</v>
      </c>
      <c r="X47" s="54">
        <v>43.755099999999999</v>
      </c>
      <c r="Y47" s="54">
        <v>32.800600000000003</v>
      </c>
      <c r="Z47" s="54">
        <v>34.47</v>
      </c>
      <c r="AA47" s="54">
        <v>59.415199999999999</v>
      </c>
      <c r="AB47" s="54">
        <v>28.813700000000001</v>
      </c>
      <c r="AC47" s="54">
        <v>23.8065</v>
      </c>
      <c r="AE47" s="54">
        <v>23.8065</v>
      </c>
      <c r="AF47" s="54">
        <v>63.310899999999997</v>
      </c>
      <c r="AG47" s="54">
        <v>41.107900000000001</v>
      </c>
      <c r="AH47" s="54">
        <v>41.274500000000003</v>
      </c>
      <c r="AI47" s="54">
        <v>32.587299999999999</v>
      </c>
      <c r="AJ47" s="54">
        <v>56.961799999999997</v>
      </c>
      <c r="AK47" s="54">
        <v>63.533999999999999</v>
      </c>
      <c r="AL47" s="54">
        <v>47.637599999999999</v>
      </c>
      <c r="AM47" s="54">
        <v>72.097200000000001</v>
      </c>
      <c r="AN47" s="54">
        <v>52.488599999999998</v>
      </c>
      <c r="AO47" s="54">
        <v>78.188900000000004</v>
      </c>
      <c r="AQ47" s="54">
        <v>43.747</v>
      </c>
      <c r="AR47" s="54">
        <v>64.4238</v>
      </c>
      <c r="AS47" s="54">
        <v>57.565199999999997</v>
      </c>
      <c r="AT47" s="54">
        <v>41.703899999999997</v>
      </c>
      <c r="AU47" s="54">
        <v>36.079599999999999</v>
      </c>
      <c r="AV47" s="54">
        <v>52.403199999999998</v>
      </c>
      <c r="AW47" s="54">
        <v>30.553000000000001</v>
      </c>
      <c r="AX47" s="54">
        <v>25.4208</v>
      </c>
    </row>
    <row r="48" spans="1:50">
      <c r="A48" s="139">
        <v>43</v>
      </c>
      <c r="B48">
        <f t="shared" si="0"/>
        <v>4.3</v>
      </c>
      <c r="C48" s="54">
        <v>45.239600000000003</v>
      </c>
      <c r="D48" s="54">
        <v>90.586799999999997</v>
      </c>
      <c r="E48" s="54">
        <v>39.8491</v>
      </c>
      <c r="F48" s="54">
        <v>61.616700000000002</v>
      </c>
      <c r="G48" s="54">
        <v>89.135400000000004</v>
      </c>
      <c r="H48" s="54">
        <v>62.579099999999997</v>
      </c>
      <c r="I48" s="54">
        <v>28.621500000000001</v>
      </c>
      <c r="J48" s="54">
        <v>0.14333299999999999</v>
      </c>
      <c r="K48" s="54">
        <v>28.026900000000001</v>
      </c>
      <c r="L48" s="54">
        <v>31.875</v>
      </c>
      <c r="M48" s="54">
        <v>25.0928</v>
      </c>
      <c r="N48" s="54">
        <v>30.091999999999999</v>
      </c>
      <c r="O48" s="54">
        <v>25.169899999999998</v>
      </c>
      <c r="P48" s="54">
        <v>34.075200000000002</v>
      </c>
      <c r="Q48" s="54">
        <v>28.346299999999999</v>
      </c>
      <c r="R48" s="54">
        <v>26.1266</v>
      </c>
      <c r="S48" s="54">
        <v>78.525599999999997</v>
      </c>
      <c r="U48" s="54">
        <v>69.007900000000006</v>
      </c>
      <c r="V48" s="54">
        <v>24.4346</v>
      </c>
      <c r="W48" s="54">
        <v>40.8765</v>
      </c>
      <c r="X48" s="54">
        <v>50.044199999999996</v>
      </c>
      <c r="Y48" s="54">
        <v>35.222200000000001</v>
      </c>
      <c r="Z48" s="54">
        <v>33.466700000000003</v>
      </c>
      <c r="AA48" s="54">
        <v>58.5702</v>
      </c>
      <c r="AB48" s="54">
        <v>28.0608</v>
      </c>
      <c r="AC48" s="54">
        <v>24.0364</v>
      </c>
      <c r="AE48" s="54">
        <v>24.0364</v>
      </c>
      <c r="AF48" s="54">
        <v>66.752799999999993</v>
      </c>
      <c r="AG48" s="54">
        <v>38.469799999999999</v>
      </c>
      <c r="AH48" s="54">
        <v>37.563699999999997</v>
      </c>
      <c r="AI48" s="54">
        <v>33.381</v>
      </c>
      <c r="AJ48" s="54">
        <v>58.850700000000003</v>
      </c>
      <c r="AK48" s="54">
        <v>60.503399999999999</v>
      </c>
      <c r="AL48" s="54">
        <v>46.444400000000002</v>
      </c>
      <c r="AM48" s="54">
        <v>71.356499999999997</v>
      </c>
      <c r="AN48" s="54">
        <v>52.645800000000001</v>
      </c>
      <c r="AO48" s="54">
        <v>77.2667</v>
      </c>
      <c r="AQ48" s="54">
        <v>43.005400000000002</v>
      </c>
      <c r="AR48" s="54">
        <v>64.221400000000003</v>
      </c>
      <c r="AS48" s="54">
        <v>58.762700000000002</v>
      </c>
      <c r="AT48" s="54">
        <v>43.356900000000003</v>
      </c>
      <c r="AU48" s="54">
        <v>36.672600000000003</v>
      </c>
      <c r="AV48" s="54">
        <v>48.684600000000003</v>
      </c>
      <c r="AW48" s="54">
        <v>31.2803</v>
      </c>
      <c r="AX48" s="54">
        <v>24.983499999999999</v>
      </c>
    </row>
    <row r="49" spans="1:50">
      <c r="A49" s="139">
        <v>44</v>
      </c>
      <c r="B49">
        <f t="shared" si="0"/>
        <v>4.4000000000000004</v>
      </c>
      <c r="C49" s="54">
        <v>47.579900000000002</v>
      </c>
      <c r="D49" s="54">
        <v>94.128500000000003</v>
      </c>
      <c r="E49" s="54">
        <v>41.389499999999998</v>
      </c>
      <c r="F49" s="54">
        <v>61.5533</v>
      </c>
      <c r="G49" s="54">
        <v>88.340299999999999</v>
      </c>
      <c r="H49" s="54">
        <v>56.997199999999999</v>
      </c>
      <c r="I49" s="54">
        <v>33.177999999999997</v>
      </c>
      <c r="J49" s="54">
        <v>0.14666699999999999</v>
      </c>
      <c r="K49" s="54">
        <v>29.360199999999999</v>
      </c>
      <c r="L49" s="54">
        <v>32.694400000000002</v>
      </c>
      <c r="M49" s="54">
        <v>26.3629</v>
      </c>
      <c r="N49" s="54">
        <v>28.712599999999998</v>
      </c>
      <c r="O49" s="54">
        <v>27.418299999999999</v>
      </c>
      <c r="P49" s="54">
        <v>36.905200000000001</v>
      </c>
      <c r="Q49" s="54">
        <v>32.506500000000003</v>
      </c>
      <c r="R49" s="54">
        <v>25.452200000000001</v>
      </c>
      <c r="S49" s="54">
        <v>78.544899999999998</v>
      </c>
      <c r="U49" s="54">
        <v>68.9405</v>
      </c>
      <c r="V49" s="54">
        <v>25.232099999999999</v>
      </c>
      <c r="W49" s="54">
        <v>43.7333</v>
      </c>
      <c r="X49" s="54">
        <v>53.2789</v>
      </c>
      <c r="Y49" s="54">
        <v>34.726500000000001</v>
      </c>
      <c r="Z49" s="54">
        <v>35.153300000000002</v>
      </c>
      <c r="AA49" s="54">
        <v>55.8889</v>
      </c>
      <c r="AB49" s="54">
        <v>29.2059</v>
      </c>
      <c r="AC49" s="54">
        <v>22.505700000000001</v>
      </c>
      <c r="AE49" s="54">
        <v>22.505700000000001</v>
      </c>
      <c r="AF49" s="54">
        <v>70.486900000000006</v>
      </c>
      <c r="AG49" s="54">
        <v>37.460299999999997</v>
      </c>
      <c r="AH49" s="54">
        <v>40.137300000000003</v>
      </c>
      <c r="AI49" s="54">
        <v>40.841299999999997</v>
      </c>
      <c r="AJ49" s="54">
        <v>61.3264</v>
      </c>
      <c r="AK49" s="54">
        <v>59.312899999999999</v>
      </c>
      <c r="AL49" s="54">
        <v>45.685200000000002</v>
      </c>
      <c r="AM49" s="54">
        <v>71</v>
      </c>
      <c r="AN49" s="54">
        <v>52.013300000000001</v>
      </c>
      <c r="AO49" s="54">
        <v>74.416700000000006</v>
      </c>
      <c r="AQ49" s="54">
        <v>42.856699999999996</v>
      </c>
      <c r="AR49" s="54">
        <v>63.773800000000001</v>
      </c>
      <c r="AS49" s="54">
        <v>59.981900000000003</v>
      </c>
      <c r="AT49" s="54">
        <v>43.6843</v>
      </c>
      <c r="AU49" s="54">
        <v>37.915900000000001</v>
      </c>
      <c r="AV49" s="54">
        <v>45.676600000000001</v>
      </c>
      <c r="AW49" s="54">
        <v>30.525300000000001</v>
      </c>
      <c r="AX49" s="54">
        <v>22.7258</v>
      </c>
    </row>
    <row r="50" spans="1:50">
      <c r="A50" s="139">
        <v>45</v>
      </c>
      <c r="B50">
        <f t="shared" si="0"/>
        <v>4.5</v>
      </c>
      <c r="C50" s="54">
        <v>49.461799999999997</v>
      </c>
      <c r="D50" s="54">
        <v>96.128500000000003</v>
      </c>
      <c r="E50" s="54">
        <v>40.410499999999999</v>
      </c>
      <c r="F50" s="54">
        <v>63.806699999999999</v>
      </c>
      <c r="G50" s="54">
        <v>88.888900000000007</v>
      </c>
      <c r="H50" s="54">
        <v>50.745800000000003</v>
      </c>
      <c r="I50" s="54">
        <v>36.223199999999999</v>
      </c>
      <c r="J50" s="54">
        <v>0.15</v>
      </c>
      <c r="K50" s="54">
        <v>27.768799999999999</v>
      </c>
      <c r="L50" s="54">
        <v>35.114600000000003</v>
      </c>
      <c r="M50" s="54">
        <v>27.611799999999999</v>
      </c>
      <c r="N50" s="54">
        <v>27.3736</v>
      </c>
      <c r="O50" s="54">
        <v>23.937899999999999</v>
      </c>
      <c r="P50" s="54">
        <v>40.379100000000001</v>
      </c>
      <c r="Q50" s="54">
        <v>35.511600000000001</v>
      </c>
      <c r="R50" s="54">
        <v>25.162800000000001</v>
      </c>
      <c r="S50" s="54">
        <v>78.580100000000002</v>
      </c>
      <c r="U50" s="54">
        <v>72.047600000000003</v>
      </c>
      <c r="V50" s="54">
        <v>25.995799999999999</v>
      </c>
      <c r="W50" s="54">
        <v>46.9679</v>
      </c>
      <c r="X50" s="54">
        <v>59.204099999999997</v>
      </c>
      <c r="Y50" s="54">
        <v>33.433</v>
      </c>
      <c r="Z50" s="54">
        <v>34.513300000000001</v>
      </c>
      <c r="AA50" s="54">
        <v>53.827500000000001</v>
      </c>
      <c r="AB50" s="54">
        <v>30.998000000000001</v>
      </c>
      <c r="AC50" s="54">
        <v>21.609200000000001</v>
      </c>
      <c r="AE50" s="54">
        <v>21.609200000000001</v>
      </c>
      <c r="AF50" s="54">
        <v>69.895099999999999</v>
      </c>
      <c r="AG50" s="54">
        <v>38.514299999999999</v>
      </c>
      <c r="AH50" s="54">
        <v>41.897100000000002</v>
      </c>
      <c r="AI50" s="54">
        <v>44.148099999999999</v>
      </c>
      <c r="AJ50" s="54">
        <v>64.006900000000002</v>
      </c>
      <c r="AK50" s="54">
        <v>58.033999999999999</v>
      </c>
      <c r="AL50" s="54">
        <v>45.600499999999997</v>
      </c>
      <c r="AM50" s="54">
        <v>70.490700000000004</v>
      </c>
      <c r="AN50" s="54">
        <v>51.420499999999997</v>
      </c>
      <c r="AO50" s="54">
        <v>70.455600000000004</v>
      </c>
      <c r="AQ50" s="54">
        <v>43.764400000000002</v>
      </c>
      <c r="AR50" s="54">
        <v>66.678600000000003</v>
      </c>
      <c r="AS50" s="54">
        <v>61.074300000000001</v>
      </c>
      <c r="AT50" s="54">
        <v>43.982399999999998</v>
      </c>
      <c r="AU50" s="54">
        <v>38.0944</v>
      </c>
      <c r="AV50" s="54">
        <v>46.642699999999998</v>
      </c>
      <c r="AW50" s="54">
        <v>31.270199999999999</v>
      </c>
      <c r="AX50" s="54">
        <v>23.635899999999999</v>
      </c>
    </row>
    <row r="51" spans="1:50">
      <c r="A51" s="139">
        <v>46</v>
      </c>
      <c r="B51">
        <f t="shared" si="0"/>
        <v>4.5999999999999996</v>
      </c>
      <c r="C51" s="54">
        <v>52.822899999999997</v>
      </c>
      <c r="D51" s="54">
        <v>95.295100000000005</v>
      </c>
      <c r="E51" s="54">
        <v>40.1509</v>
      </c>
      <c r="F51" s="54">
        <v>65.540000000000006</v>
      </c>
      <c r="G51" s="54">
        <v>86.472200000000001</v>
      </c>
      <c r="H51" s="54">
        <v>48.604500000000002</v>
      </c>
      <c r="I51" s="54">
        <v>38.618600000000001</v>
      </c>
      <c r="J51" s="54">
        <v>0.153333</v>
      </c>
      <c r="K51" s="54">
        <v>27.220400000000001</v>
      </c>
      <c r="L51" s="54">
        <v>35.232599999999998</v>
      </c>
      <c r="M51" s="54">
        <v>26.3249</v>
      </c>
      <c r="N51" s="54">
        <v>26.7989</v>
      </c>
      <c r="O51" s="54">
        <v>21.585000000000001</v>
      </c>
      <c r="P51" s="54">
        <v>41.562100000000001</v>
      </c>
      <c r="Q51" s="54">
        <v>35.814</v>
      </c>
      <c r="R51" s="54">
        <v>24.421199999999999</v>
      </c>
      <c r="S51" s="54">
        <v>78.7821</v>
      </c>
      <c r="U51" s="54">
        <v>68.714299999999994</v>
      </c>
      <c r="V51" s="54">
        <v>28.4895</v>
      </c>
      <c r="W51" s="54">
        <v>47.271599999999999</v>
      </c>
      <c r="X51" s="54">
        <v>64.336699999999993</v>
      </c>
      <c r="Y51" s="54">
        <v>32.549900000000001</v>
      </c>
      <c r="Z51" s="54">
        <v>33.173299999999998</v>
      </c>
      <c r="AA51" s="54">
        <v>51.160800000000002</v>
      </c>
      <c r="AB51" s="54">
        <v>32.339199999999998</v>
      </c>
      <c r="AC51" s="54">
        <v>23.137899999999998</v>
      </c>
      <c r="AE51" s="54">
        <v>23.137899999999998</v>
      </c>
      <c r="AF51" s="54">
        <v>68.958799999999997</v>
      </c>
      <c r="AG51" s="54">
        <v>39.238100000000003</v>
      </c>
      <c r="AH51" s="54">
        <v>41.627400000000002</v>
      </c>
      <c r="AI51" s="54">
        <v>38.8095</v>
      </c>
      <c r="AJ51" s="54">
        <v>65.600700000000003</v>
      </c>
      <c r="AK51" s="54">
        <v>57.799300000000002</v>
      </c>
      <c r="AL51" s="54">
        <v>46.132300000000001</v>
      </c>
      <c r="AM51" s="54">
        <v>68.708299999999994</v>
      </c>
      <c r="AN51" s="54">
        <v>51.1875</v>
      </c>
      <c r="AO51" s="54">
        <v>68.044399999999996</v>
      </c>
      <c r="AQ51" s="54">
        <v>44.650399999999998</v>
      </c>
      <c r="AR51" s="54">
        <v>70.485699999999994</v>
      </c>
      <c r="AS51" s="54">
        <v>61.121400000000001</v>
      </c>
      <c r="AT51" s="54">
        <v>44.335299999999997</v>
      </c>
      <c r="AU51" s="54">
        <v>38.649000000000001</v>
      </c>
      <c r="AV51" s="54">
        <v>48.616799999999998</v>
      </c>
      <c r="AW51" s="54">
        <v>32.444400000000002</v>
      </c>
      <c r="AX51" s="54">
        <v>26.333300000000001</v>
      </c>
    </row>
    <row r="52" spans="1:50">
      <c r="A52" s="139">
        <v>47</v>
      </c>
      <c r="B52">
        <f t="shared" si="0"/>
        <v>4.7</v>
      </c>
      <c r="C52" s="54">
        <v>53.6389</v>
      </c>
      <c r="D52" s="54">
        <v>96.871499999999997</v>
      </c>
      <c r="E52" s="54">
        <v>40.098199999999999</v>
      </c>
      <c r="F52" s="54">
        <v>63.463299999999997</v>
      </c>
      <c r="G52" s="54">
        <v>87.524299999999997</v>
      </c>
      <c r="H52" s="54">
        <v>47.305100000000003</v>
      </c>
      <c r="I52" s="54">
        <v>40.285299999999999</v>
      </c>
      <c r="J52" s="54">
        <v>0.156667</v>
      </c>
      <c r="K52" s="54">
        <v>27.0108</v>
      </c>
      <c r="L52" s="54">
        <v>32.895800000000001</v>
      </c>
      <c r="M52" s="54">
        <v>24.343900000000001</v>
      </c>
      <c r="N52" s="54">
        <v>25.1753</v>
      </c>
      <c r="O52" s="54">
        <v>25.346399999999999</v>
      </c>
      <c r="P52" s="54">
        <v>40.826799999999999</v>
      </c>
      <c r="Q52" s="54">
        <v>36.723500000000001</v>
      </c>
      <c r="R52" s="54">
        <v>21.9819</v>
      </c>
      <c r="S52" s="54">
        <v>78.964699999999993</v>
      </c>
      <c r="U52" s="54">
        <v>63.952399999999997</v>
      </c>
      <c r="V52" s="54">
        <v>31.5274</v>
      </c>
      <c r="W52" s="54">
        <v>47.997500000000002</v>
      </c>
      <c r="X52" s="54">
        <v>69.1327</v>
      </c>
      <c r="Y52" s="54">
        <v>33.712200000000003</v>
      </c>
      <c r="Z52" s="54">
        <v>34.203299999999999</v>
      </c>
      <c r="AA52" s="54">
        <v>49.944400000000002</v>
      </c>
      <c r="AB52" s="54">
        <v>32.839199999999998</v>
      </c>
      <c r="AC52" s="54">
        <v>24.7395</v>
      </c>
      <c r="AE52" s="54">
        <v>24.7395</v>
      </c>
      <c r="AF52" s="54">
        <v>70.644199999999998</v>
      </c>
      <c r="AG52" s="54">
        <v>39.273000000000003</v>
      </c>
      <c r="AH52" s="54">
        <v>40.813699999999997</v>
      </c>
      <c r="AI52" s="54">
        <v>36.010599999999997</v>
      </c>
      <c r="AJ52" s="54">
        <v>65.215299999999999</v>
      </c>
      <c r="AK52" s="54">
        <v>59.503399999999999</v>
      </c>
      <c r="AL52" s="54">
        <v>46.783099999999997</v>
      </c>
      <c r="AM52" s="54">
        <v>65.747699999999995</v>
      </c>
      <c r="AN52" s="54">
        <v>50.861699999999999</v>
      </c>
      <c r="AO52" s="54">
        <v>66.599999999999994</v>
      </c>
      <c r="AQ52" s="54">
        <v>44.520099999999999</v>
      </c>
      <c r="AR52" s="54">
        <v>71.547600000000003</v>
      </c>
      <c r="AS52" s="54">
        <v>60.186599999999999</v>
      </c>
      <c r="AT52" s="54">
        <v>44.186300000000003</v>
      </c>
      <c r="AU52" s="54">
        <v>39.168100000000003</v>
      </c>
      <c r="AV52" s="54">
        <v>49.9741</v>
      </c>
      <c r="AW52" s="54">
        <v>31.252500000000001</v>
      </c>
      <c r="AX52" s="54">
        <v>27.666699999999999</v>
      </c>
    </row>
    <row r="53" spans="1:50">
      <c r="A53" s="139">
        <v>48</v>
      </c>
      <c r="B53">
        <f t="shared" si="0"/>
        <v>4.8</v>
      </c>
      <c r="C53" s="54">
        <v>56.069400000000002</v>
      </c>
      <c r="D53" s="54">
        <v>98.604200000000006</v>
      </c>
      <c r="E53" s="54">
        <v>37.561399999999999</v>
      </c>
      <c r="F53" s="54">
        <v>59.976700000000001</v>
      </c>
      <c r="G53" s="54">
        <v>90.604200000000006</v>
      </c>
      <c r="H53" s="54">
        <v>45.618600000000001</v>
      </c>
      <c r="I53" s="54">
        <v>40.9011</v>
      </c>
      <c r="J53" s="54">
        <v>0.16</v>
      </c>
      <c r="K53" s="54">
        <v>28.4892</v>
      </c>
      <c r="L53" s="54">
        <v>33.944400000000002</v>
      </c>
      <c r="M53" s="54">
        <v>24.9937</v>
      </c>
      <c r="N53" s="54">
        <v>24.158000000000001</v>
      </c>
      <c r="O53" s="54">
        <v>28.866</v>
      </c>
      <c r="P53" s="54">
        <v>39.2712</v>
      </c>
      <c r="Q53" s="54">
        <v>37.878599999999999</v>
      </c>
      <c r="R53" s="54">
        <v>21.382400000000001</v>
      </c>
      <c r="S53" s="54">
        <v>80.403800000000004</v>
      </c>
      <c r="U53" s="54">
        <v>62.4405</v>
      </c>
      <c r="V53" s="54">
        <v>30.341799999999999</v>
      </c>
      <c r="W53" s="54">
        <v>50.160499999999999</v>
      </c>
      <c r="X53" s="54">
        <v>68.649699999999996</v>
      </c>
      <c r="Y53" s="54">
        <v>33.544199999999996</v>
      </c>
      <c r="Z53" s="54">
        <v>34.1633</v>
      </c>
      <c r="AA53" s="54">
        <v>44.032200000000003</v>
      </c>
      <c r="AB53" s="54">
        <v>31.933299999999999</v>
      </c>
      <c r="AC53" s="54">
        <v>24.829499999999999</v>
      </c>
      <c r="AE53" s="54">
        <v>24.829499999999999</v>
      </c>
      <c r="AF53" s="54">
        <v>71.258399999999995</v>
      </c>
      <c r="AG53" s="54">
        <v>39.485700000000001</v>
      </c>
      <c r="AH53" s="54">
        <v>38.303899999999999</v>
      </c>
      <c r="AI53" s="54">
        <v>37.624299999999998</v>
      </c>
      <c r="AJ53" s="54">
        <v>64.756900000000002</v>
      </c>
      <c r="AK53" s="54">
        <v>59.829900000000002</v>
      </c>
      <c r="AL53" s="54">
        <v>46.417999999999999</v>
      </c>
      <c r="AM53" s="54">
        <v>62.9514</v>
      </c>
      <c r="AN53" s="54">
        <v>49.380699999999997</v>
      </c>
      <c r="AO53" s="54">
        <v>66.522199999999998</v>
      </c>
      <c r="AQ53" s="54">
        <v>43.685099999999998</v>
      </c>
      <c r="AR53" s="54">
        <v>69</v>
      </c>
      <c r="AS53" s="54">
        <v>58.579700000000003</v>
      </c>
      <c r="AT53" s="54">
        <v>43.715699999999998</v>
      </c>
      <c r="AU53" s="54">
        <v>38.399700000000003</v>
      </c>
      <c r="AV53" s="54">
        <v>47.768500000000003</v>
      </c>
      <c r="AW53" s="54">
        <v>31.775300000000001</v>
      </c>
      <c r="AX53" s="54">
        <v>29.2104</v>
      </c>
    </row>
    <row r="54" spans="1:50">
      <c r="A54" s="139">
        <v>49</v>
      </c>
      <c r="B54">
        <f t="shared" si="0"/>
        <v>4.9000000000000004</v>
      </c>
      <c r="C54" s="54">
        <v>58.5139</v>
      </c>
      <c r="D54" s="54">
        <v>99.093800000000002</v>
      </c>
      <c r="E54" s="54">
        <v>34.0351</v>
      </c>
      <c r="F54" s="54">
        <v>52.08</v>
      </c>
      <c r="G54" s="54">
        <v>95.149299999999997</v>
      </c>
      <c r="H54" s="54">
        <v>45.485900000000001</v>
      </c>
      <c r="I54" s="54">
        <v>40.904000000000003</v>
      </c>
      <c r="J54" s="54">
        <v>0.16333300000000001</v>
      </c>
      <c r="K54" s="54">
        <v>28.914000000000001</v>
      </c>
      <c r="L54" s="54">
        <v>33.118099999999998</v>
      </c>
      <c r="M54" s="54">
        <v>25.704599999999999</v>
      </c>
      <c r="N54" s="54">
        <v>24.933900000000001</v>
      </c>
      <c r="O54" s="54">
        <v>26.366</v>
      </c>
      <c r="P54" s="54">
        <v>39.048999999999999</v>
      </c>
      <c r="Q54" s="54">
        <v>38.692500000000003</v>
      </c>
      <c r="R54" s="54">
        <v>23.837199999999999</v>
      </c>
      <c r="S54" s="54">
        <v>82.128200000000007</v>
      </c>
      <c r="U54" s="54">
        <v>62.769799999999996</v>
      </c>
      <c r="V54" s="54">
        <v>29.4557</v>
      </c>
      <c r="W54" s="54">
        <v>50.545699999999997</v>
      </c>
      <c r="X54" s="54">
        <v>64.010199999999998</v>
      </c>
      <c r="Y54" s="54">
        <v>32.928800000000003</v>
      </c>
      <c r="Z54" s="54">
        <v>35.793300000000002</v>
      </c>
      <c r="AA54" s="54">
        <v>43.456099999999999</v>
      </c>
      <c r="AB54" s="54">
        <v>32.633299999999998</v>
      </c>
      <c r="AC54" s="54">
        <v>23.8506</v>
      </c>
      <c r="AE54" s="54">
        <v>23.8506</v>
      </c>
      <c r="AF54" s="54">
        <v>69.119900000000001</v>
      </c>
      <c r="AG54" s="54">
        <v>39.031700000000001</v>
      </c>
      <c r="AH54" s="54">
        <v>38.029400000000003</v>
      </c>
      <c r="AI54" s="54">
        <v>39.973500000000001</v>
      </c>
      <c r="AJ54" s="54">
        <v>63.6389</v>
      </c>
      <c r="AK54" s="54">
        <v>59.326500000000003</v>
      </c>
      <c r="AL54" s="54">
        <v>44.671999999999997</v>
      </c>
      <c r="AM54" s="54">
        <v>60.6736</v>
      </c>
      <c r="AN54" s="54">
        <v>47.392000000000003</v>
      </c>
      <c r="AO54" s="54">
        <v>64.5167</v>
      </c>
      <c r="AQ54" s="54">
        <v>43.4039</v>
      </c>
      <c r="AR54" s="54">
        <v>67.183300000000003</v>
      </c>
      <c r="AS54" s="54">
        <v>58.010899999999999</v>
      </c>
      <c r="AT54" s="54">
        <v>43.466700000000003</v>
      </c>
      <c r="AU54" s="54">
        <v>36.489699999999999</v>
      </c>
      <c r="AV54" s="54">
        <v>48.2136</v>
      </c>
      <c r="AW54" s="54">
        <v>34.063099999999999</v>
      </c>
      <c r="AX54" s="54">
        <v>27.671399999999998</v>
      </c>
    </row>
    <row r="55" spans="1:50">
      <c r="A55" s="139">
        <v>50</v>
      </c>
      <c r="B55">
        <f t="shared" si="0"/>
        <v>5</v>
      </c>
      <c r="C55" s="54">
        <v>61.0486</v>
      </c>
      <c r="D55" s="54">
        <v>99.027799999999999</v>
      </c>
      <c r="E55" s="54">
        <v>33.242100000000001</v>
      </c>
      <c r="F55" s="54">
        <v>45.406700000000001</v>
      </c>
      <c r="G55" s="54">
        <v>97.791700000000006</v>
      </c>
      <c r="H55" s="54">
        <v>43.790999999999997</v>
      </c>
      <c r="I55" s="54">
        <v>40.412399999999998</v>
      </c>
      <c r="J55" s="54">
        <v>0.16666700000000001</v>
      </c>
      <c r="K55" s="54">
        <v>28.166699999999999</v>
      </c>
      <c r="L55" s="54">
        <v>31.125</v>
      </c>
      <c r="M55" s="54">
        <v>24.289000000000001</v>
      </c>
      <c r="N55" s="54">
        <v>25.264399999999998</v>
      </c>
      <c r="O55" s="54">
        <v>22.460799999999999</v>
      </c>
      <c r="P55" s="54">
        <v>39.849699999999999</v>
      </c>
      <c r="Q55" s="54">
        <v>36.961199999999998</v>
      </c>
      <c r="R55" s="54">
        <v>22.814</v>
      </c>
      <c r="S55" s="54">
        <v>83.426299999999998</v>
      </c>
      <c r="U55" s="54">
        <v>62.591299999999997</v>
      </c>
      <c r="V55" s="54">
        <v>26.966200000000001</v>
      </c>
      <c r="W55" s="54">
        <v>52.676499999999997</v>
      </c>
      <c r="X55" s="54">
        <v>63.360500000000002</v>
      </c>
      <c r="Y55" s="54">
        <v>33.421700000000001</v>
      </c>
      <c r="Z55" s="54">
        <v>39.92</v>
      </c>
      <c r="AA55" s="54">
        <v>44.599400000000003</v>
      </c>
      <c r="AB55" s="54">
        <v>32.286299999999997</v>
      </c>
      <c r="AC55" s="54">
        <v>22.229900000000001</v>
      </c>
      <c r="AE55" s="54">
        <v>22.229900000000001</v>
      </c>
      <c r="AF55" s="54">
        <v>67.138599999999997</v>
      </c>
      <c r="AG55" s="54">
        <v>39.930199999999999</v>
      </c>
      <c r="AH55" s="54">
        <v>39.063699999999997</v>
      </c>
      <c r="AI55" s="54">
        <v>39.370399999999997</v>
      </c>
      <c r="AJ55" s="54">
        <v>63.965299999999999</v>
      </c>
      <c r="AK55" s="54">
        <v>58.551000000000002</v>
      </c>
      <c r="AL55" s="54">
        <v>42.5503</v>
      </c>
      <c r="AM55" s="54">
        <v>60.0139</v>
      </c>
      <c r="AN55" s="54">
        <v>45.411000000000001</v>
      </c>
      <c r="AO55" s="54">
        <v>64.738900000000001</v>
      </c>
      <c r="AQ55" s="54">
        <v>43.966299999999997</v>
      </c>
      <c r="AR55" s="54">
        <v>67.345200000000006</v>
      </c>
      <c r="AS55" s="54">
        <v>57.737299999999998</v>
      </c>
      <c r="AT55" s="54">
        <v>43.427500000000002</v>
      </c>
      <c r="AU55" s="54">
        <v>36.163699999999999</v>
      </c>
      <c r="AV55" s="54">
        <v>49.255499999999998</v>
      </c>
      <c r="AW55" s="54">
        <v>33.348500000000001</v>
      </c>
      <c r="AX55" s="54">
        <v>26.735199999999999</v>
      </c>
    </row>
    <row r="56" spans="1:50">
      <c r="A56" s="139">
        <v>51</v>
      </c>
      <c r="B56">
        <f t="shared" si="0"/>
        <v>5.0999999999999996</v>
      </c>
      <c r="C56" s="54">
        <v>65.166700000000006</v>
      </c>
      <c r="D56" s="54">
        <v>95.663200000000003</v>
      </c>
      <c r="E56" s="54">
        <v>35.613999999999997</v>
      </c>
      <c r="F56" s="54">
        <v>46.9467</v>
      </c>
      <c r="G56" s="54">
        <v>100.9479</v>
      </c>
      <c r="H56" s="54">
        <v>45.468899999999998</v>
      </c>
      <c r="I56" s="54">
        <v>40.963299999999997</v>
      </c>
      <c r="J56" s="54">
        <v>0.17</v>
      </c>
      <c r="K56" s="54">
        <v>29.1021</v>
      </c>
      <c r="L56" s="54">
        <v>31.847200000000001</v>
      </c>
      <c r="M56" s="54">
        <v>23.896599999999999</v>
      </c>
      <c r="N56" s="54">
        <v>24.0776</v>
      </c>
      <c r="O56" s="54">
        <v>20.5</v>
      </c>
      <c r="P56" s="54">
        <v>41.058799999999998</v>
      </c>
      <c r="Q56" s="54">
        <v>36.384999999999998</v>
      </c>
      <c r="R56" s="54">
        <v>22.989699999999999</v>
      </c>
      <c r="S56" s="54">
        <v>87.560900000000004</v>
      </c>
      <c r="U56" s="54">
        <v>63.341299999999997</v>
      </c>
      <c r="V56" s="54">
        <v>26.080200000000001</v>
      </c>
      <c r="W56" s="54">
        <v>52.357999999999997</v>
      </c>
      <c r="X56" s="54">
        <v>62.067999999999998</v>
      </c>
      <c r="Y56" s="54">
        <v>31.398900000000001</v>
      </c>
      <c r="Z56" s="54">
        <v>40.65</v>
      </c>
      <c r="AA56" s="54">
        <v>37.725099999999998</v>
      </c>
      <c r="AB56" s="54">
        <v>28.778400000000001</v>
      </c>
      <c r="AC56" s="54">
        <v>21.770099999999999</v>
      </c>
      <c r="AE56" s="54">
        <v>21.770099999999999</v>
      </c>
      <c r="AF56" s="54">
        <v>61.966299999999997</v>
      </c>
      <c r="AG56" s="54">
        <v>37.247599999999998</v>
      </c>
      <c r="AH56" s="54">
        <v>39.240200000000002</v>
      </c>
      <c r="AI56" s="54">
        <v>41.650799999999997</v>
      </c>
      <c r="AJ56" s="54">
        <v>64.413200000000003</v>
      </c>
      <c r="AK56" s="54">
        <v>57.993200000000002</v>
      </c>
      <c r="AL56" s="54">
        <v>41.428600000000003</v>
      </c>
      <c r="AM56" s="54">
        <v>59.814799999999998</v>
      </c>
      <c r="AN56" s="54">
        <v>44.753799999999998</v>
      </c>
      <c r="AO56" s="54">
        <v>62.711100000000002</v>
      </c>
      <c r="AQ56" s="54">
        <v>44.727499999999999</v>
      </c>
      <c r="AR56" s="54">
        <v>65.0214</v>
      </c>
      <c r="AS56" s="54">
        <v>56.6449</v>
      </c>
      <c r="AT56" s="54">
        <v>43.666699999999999</v>
      </c>
      <c r="AU56" s="54">
        <v>38.421799999999998</v>
      </c>
      <c r="AV56" s="54">
        <v>51.506999999999998</v>
      </c>
      <c r="AW56" s="54">
        <v>34.060600000000001</v>
      </c>
      <c r="AX56" s="54">
        <v>28.0733</v>
      </c>
    </row>
    <row r="57" spans="1:50">
      <c r="A57" s="139">
        <v>52</v>
      </c>
      <c r="B57">
        <f t="shared" si="0"/>
        <v>5.2</v>
      </c>
      <c r="C57" s="54">
        <v>66.385400000000004</v>
      </c>
      <c r="D57" s="54">
        <v>93.989599999999996</v>
      </c>
      <c r="E57" s="54">
        <v>34.656100000000002</v>
      </c>
      <c r="F57" s="54">
        <v>45.866700000000002</v>
      </c>
      <c r="G57" s="54">
        <v>102.7257</v>
      </c>
      <c r="H57" s="54">
        <v>45.237299999999998</v>
      </c>
      <c r="I57" s="54">
        <v>40.881399999999999</v>
      </c>
      <c r="J57" s="54">
        <v>0.17333299999999999</v>
      </c>
      <c r="K57" s="54">
        <v>32.424700000000001</v>
      </c>
      <c r="L57" s="54">
        <v>31.2118</v>
      </c>
      <c r="M57" s="54">
        <v>23.4283</v>
      </c>
      <c r="N57" s="54">
        <v>22.4971</v>
      </c>
      <c r="O57" s="54">
        <v>18.405200000000001</v>
      </c>
      <c r="P57" s="54">
        <v>43.673200000000001</v>
      </c>
      <c r="Q57" s="54">
        <v>36.9328</v>
      </c>
      <c r="R57" s="54">
        <v>25.0078</v>
      </c>
      <c r="S57" s="54">
        <v>88.073700000000002</v>
      </c>
      <c r="U57" s="54">
        <v>62.6389</v>
      </c>
      <c r="V57" s="54">
        <v>27.860800000000001</v>
      </c>
      <c r="W57" s="54">
        <v>50.6691</v>
      </c>
      <c r="X57" s="54">
        <v>61.044199999999996</v>
      </c>
      <c r="Y57" s="54">
        <v>32.1111</v>
      </c>
      <c r="Z57" s="54">
        <v>41.423299999999998</v>
      </c>
      <c r="AA57" s="54">
        <v>35.728099999999998</v>
      </c>
      <c r="AB57" s="54">
        <v>25.927499999999998</v>
      </c>
      <c r="AC57" s="54">
        <v>22.093900000000001</v>
      </c>
      <c r="AE57" s="54">
        <v>22.093900000000001</v>
      </c>
      <c r="AF57" s="54">
        <v>62.816499999999998</v>
      </c>
      <c r="AG57" s="54">
        <v>37.596800000000002</v>
      </c>
      <c r="AH57" s="54">
        <v>39.220599999999997</v>
      </c>
      <c r="AI57" s="54">
        <v>39.222200000000001</v>
      </c>
      <c r="AJ57" s="54">
        <v>65.566000000000003</v>
      </c>
      <c r="AK57" s="54">
        <v>57.619</v>
      </c>
      <c r="AL57" s="54">
        <v>41.023800000000001</v>
      </c>
      <c r="AM57" s="54">
        <v>58.886600000000001</v>
      </c>
      <c r="AN57" s="54">
        <v>44.996200000000002</v>
      </c>
      <c r="AO57" s="54">
        <v>61.938899999999997</v>
      </c>
      <c r="AQ57" s="54">
        <v>45.1509</v>
      </c>
      <c r="AR57" s="54">
        <v>62.1524</v>
      </c>
      <c r="AS57" s="54">
        <v>55.588799999999999</v>
      </c>
      <c r="AT57" s="54">
        <v>43.664700000000003</v>
      </c>
      <c r="AU57" s="54">
        <v>39.887900000000002</v>
      </c>
      <c r="AV57" s="54">
        <v>54.991999999999997</v>
      </c>
      <c r="AW57" s="54">
        <v>35.9495</v>
      </c>
      <c r="AX57" s="54">
        <v>28.319099999999999</v>
      </c>
    </row>
    <row r="58" spans="1:50">
      <c r="A58" s="139">
        <v>53</v>
      </c>
      <c r="B58">
        <f t="shared" si="0"/>
        <v>5.3</v>
      </c>
      <c r="C58" s="54">
        <v>67.038200000000003</v>
      </c>
      <c r="D58" s="54">
        <v>97.118099999999998</v>
      </c>
      <c r="E58" s="54">
        <v>29.782499999999999</v>
      </c>
      <c r="F58" s="54">
        <v>43.6233</v>
      </c>
      <c r="G58" s="54">
        <v>102.02079999999999</v>
      </c>
      <c r="H58" s="54">
        <v>47.584699999999998</v>
      </c>
      <c r="I58" s="54">
        <v>39.785299999999999</v>
      </c>
      <c r="J58" s="54">
        <v>0.17666699999999999</v>
      </c>
      <c r="K58" s="54">
        <v>36.978499999999997</v>
      </c>
      <c r="L58" s="54">
        <v>30.534700000000001</v>
      </c>
      <c r="M58" s="54">
        <v>23.1983</v>
      </c>
      <c r="N58" s="54">
        <v>20.853400000000001</v>
      </c>
      <c r="O58" s="54">
        <v>18.052299999999999</v>
      </c>
      <c r="P58" s="54">
        <v>45.065399999999997</v>
      </c>
      <c r="Q58" s="54">
        <v>38.113700000000001</v>
      </c>
      <c r="R58" s="54">
        <v>23.9742</v>
      </c>
      <c r="S58" s="54">
        <v>85.214699999999993</v>
      </c>
      <c r="U58" s="54">
        <v>66.178600000000003</v>
      </c>
      <c r="V58" s="54">
        <v>28.029499999999999</v>
      </c>
      <c r="W58" s="54">
        <v>52.933300000000003</v>
      </c>
      <c r="X58" s="54">
        <v>63.3673</v>
      </c>
      <c r="Y58" s="54">
        <v>35.131100000000004</v>
      </c>
      <c r="Z58" s="54">
        <v>39.936700000000002</v>
      </c>
      <c r="AA58" s="54">
        <v>38.046799999999998</v>
      </c>
      <c r="AB58" s="54">
        <v>26.9941</v>
      </c>
      <c r="AC58" s="54">
        <v>21.072800000000001</v>
      </c>
      <c r="AE58" s="54">
        <v>21.072800000000001</v>
      </c>
      <c r="AF58" s="54">
        <v>69.674199999999999</v>
      </c>
      <c r="AG58" s="54">
        <v>42.450800000000001</v>
      </c>
      <c r="AH58" s="54">
        <v>36.7059</v>
      </c>
      <c r="AI58" s="54">
        <v>41.761899999999997</v>
      </c>
      <c r="AJ58" s="54">
        <v>67.680599999999998</v>
      </c>
      <c r="AK58" s="54">
        <v>56.598599999999998</v>
      </c>
      <c r="AL58" s="54">
        <v>40.441800000000001</v>
      </c>
      <c r="AM58" s="54">
        <v>58.4236</v>
      </c>
      <c r="AN58" s="54">
        <v>44.886400000000002</v>
      </c>
      <c r="AO58" s="54">
        <v>60.561100000000003</v>
      </c>
      <c r="AQ58" s="54">
        <v>46.0869</v>
      </c>
      <c r="AR58" s="54">
        <v>62.552399999999999</v>
      </c>
      <c r="AS58" s="54">
        <v>55.365900000000003</v>
      </c>
      <c r="AT58" s="54">
        <v>44.211799999999997</v>
      </c>
      <c r="AU58" s="54">
        <v>38.265500000000003</v>
      </c>
      <c r="AV58" s="54">
        <v>57.151699999999998</v>
      </c>
      <c r="AW58" s="54">
        <v>33.782800000000002</v>
      </c>
      <c r="AX58" s="54">
        <v>26.8889</v>
      </c>
    </row>
    <row r="59" spans="1:50">
      <c r="A59" s="139">
        <v>54</v>
      </c>
      <c r="B59">
        <f t="shared" si="0"/>
        <v>5.4</v>
      </c>
      <c r="C59" s="54">
        <v>66.3125</v>
      </c>
      <c r="D59" s="54">
        <v>96.232600000000005</v>
      </c>
      <c r="E59" s="54">
        <v>29.013999999999999</v>
      </c>
      <c r="F59" s="54">
        <v>46.01</v>
      </c>
      <c r="G59" s="54">
        <v>102.3681</v>
      </c>
      <c r="H59" s="54">
        <v>48.926600000000001</v>
      </c>
      <c r="I59" s="54">
        <v>38.220300000000002</v>
      </c>
      <c r="J59" s="54">
        <v>0.18</v>
      </c>
      <c r="K59" s="54">
        <v>34.946199999999997</v>
      </c>
      <c r="L59" s="54">
        <v>32.385399999999997</v>
      </c>
      <c r="M59" s="54">
        <v>23.694099999999999</v>
      </c>
      <c r="N59" s="54">
        <v>21.3736</v>
      </c>
      <c r="O59" s="54">
        <v>17.2255</v>
      </c>
      <c r="P59" s="54">
        <v>45.741799999999998</v>
      </c>
      <c r="Q59" s="54">
        <v>39.160200000000003</v>
      </c>
      <c r="R59" s="54">
        <v>22.994800000000001</v>
      </c>
      <c r="S59" s="54">
        <v>84.746799999999993</v>
      </c>
      <c r="U59" s="54">
        <v>65.531700000000001</v>
      </c>
      <c r="V59" s="54">
        <v>26.8565</v>
      </c>
      <c r="W59" s="54">
        <v>53.992600000000003</v>
      </c>
      <c r="X59" s="54">
        <v>63.129300000000001</v>
      </c>
      <c r="Y59" s="54">
        <v>39.3048</v>
      </c>
      <c r="Z59" s="54">
        <v>45.986699999999999</v>
      </c>
      <c r="AA59" s="54">
        <v>38.672499999999999</v>
      </c>
      <c r="AB59" s="54">
        <v>29.548999999999999</v>
      </c>
      <c r="AC59" s="54">
        <v>20.189699999999998</v>
      </c>
      <c r="AE59" s="54">
        <v>20.189699999999998</v>
      </c>
      <c r="AF59" s="54">
        <v>77.067400000000006</v>
      </c>
      <c r="AG59" s="54">
        <v>41.123800000000003</v>
      </c>
      <c r="AH59" s="54">
        <v>39.019599999999997</v>
      </c>
      <c r="AI59" s="54">
        <v>42.867699999999999</v>
      </c>
      <c r="AJ59" s="54">
        <v>68.968800000000002</v>
      </c>
      <c r="AK59" s="54">
        <v>55.374099999999999</v>
      </c>
      <c r="AL59" s="54">
        <v>39.558199999999999</v>
      </c>
      <c r="AM59" s="54">
        <v>58.245399999999997</v>
      </c>
      <c r="AN59" s="54">
        <v>44.8902</v>
      </c>
      <c r="AO59" s="54">
        <v>59.577800000000003</v>
      </c>
      <c r="AQ59" s="54">
        <v>47.186799999999998</v>
      </c>
      <c r="AR59" s="54">
        <v>65.159499999999994</v>
      </c>
      <c r="AS59" s="54">
        <v>56.231900000000003</v>
      </c>
      <c r="AT59" s="54">
        <v>43.735300000000002</v>
      </c>
      <c r="AU59" s="54">
        <v>37.219799999999999</v>
      </c>
      <c r="AV59" s="54">
        <v>57.570900000000002</v>
      </c>
      <c r="AW59" s="54">
        <v>32.722200000000001</v>
      </c>
      <c r="AX59" s="54">
        <v>26.822700000000001</v>
      </c>
    </row>
    <row r="60" spans="1:50">
      <c r="A60" s="139">
        <v>55</v>
      </c>
      <c r="B60">
        <f t="shared" si="0"/>
        <v>5.5</v>
      </c>
      <c r="C60" s="54">
        <v>68.298599999999993</v>
      </c>
      <c r="D60" s="54">
        <v>99.920100000000005</v>
      </c>
      <c r="E60" s="54">
        <v>30.249099999999999</v>
      </c>
      <c r="F60" s="54">
        <v>43.39</v>
      </c>
      <c r="G60" s="54">
        <v>102.9618</v>
      </c>
      <c r="H60" s="54">
        <v>42.234499999999997</v>
      </c>
      <c r="I60" s="54">
        <v>38.310699999999997</v>
      </c>
      <c r="J60" s="54">
        <v>0.183333</v>
      </c>
      <c r="K60" s="54">
        <v>29.172000000000001</v>
      </c>
      <c r="L60" s="54">
        <v>31.555599999999998</v>
      </c>
      <c r="M60" s="54">
        <v>25.3734</v>
      </c>
      <c r="N60" s="54">
        <v>23.008600000000001</v>
      </c>
      <c r="O60" s="54">
        <v>16.169899999999998</v>
      </c>
      <c r="P60" s="54">
        <v>43.414999999999999</v>
      </c>
      <c r="Q60" s="54">
        <v>38.984499999999997</v>
      </c>
      <c r="R60" s="54">
        <v>22.348800000000001</v>
      </c>
      <c r="S60" s="54">
        <v>83.326899999999995</v>
      </c>
      <c r="U60" s="54">
        <v>62.849200000000003</v>
      </c>
      <c r="V60" s="54">
        <v>24.751100000000001</v>
      </c>
      <c r="W60" s="54">
        <v>51.503700000000002</v>
      </c>
      <c r="X60" s="54">
        <v>57.714300000000001</v>
      </c>
      <c r="Y60" s="54">
        <v>38.168100000000003</v>
      </c>
      <c r="Z60" s="54">
        <v>55.9467</v>
      </c>
      <c r="AA60" s="54">
        <v>41.143300000000004</v>
      </c>
      <c r="AB60" s="54">
        <v>29.703900000000001</v>
      </c>
      <c r="AC60" s="54">
        <v>20.505700000000001</v>
      </c>
      <c r="AE60" s="54">
        <v>20.505700000000001</v>
      </c>
      <c r="AF60" s="54">
        <v>80.078699999999998</v>
      </c>
      <c r="AG60" s="54">
        <v>38.596800000000002</v>
      </c>
      <c r="AH60" s="54">
        <v>39.803899999999999</v>
      </c>
      <c r="AI60" s="54">
        <v>41.804200000000002</v>
      </c>
      <c r="AJ60" s="54">
        <v>68.795100000000005</v>
      </c>
      <c r="AK60" s="54">
        <v>53.496600000000001</v>
      </c>
      <c r="AL60" s="54">
        <v>38.775100000000002</v>
      </c>
      <c r="AM60" s="54">
        <v>60.317100000000003</v>
      </c>
      <c r="AN60" s="54">
        <v>45.153399999999998</v>
      </c>
      <c r="AO60" s="54">
        <v>60.277799999999999</v>
      </c>
      <c r="AQ60" s="54">
        <v>47.926200000000001</v>
      </c>
      <c r="AR60" s="54">
        <v>65.102400000000003</v>
      </c>
      <c r="AS60" s="54">
        <v>57.4221</v>
      </c>
      <c r="AT60" s="54">
        <v>42.151000000000003</v>
      </c>
      <c r="AU60" s="54">
        <v>37.876100000000001</v>
      </c>
      <c r="AV60" s="54">
        <v>56.167700000000004</v>
      </c>
      <c r="AW60" s="54">
        <v>32.325800000000001</v>
      </c>
      <c r="AX60" s="54">
        <v>27.9953</v>
      </c>
    </row>
    <row r="61" spans="1:50">
      <c r="A61" s="139">
        <v>56</v>
      </c>
      <c r="B61">
        <f t="shared" si="0"/>
        <v>5.6</v>
      </c>
      <c r="C61" s="54">
        <v>69.996499999999997</v>
      </c>
      <c r="D61" s="54">
        <v>103.3993</v>
      </c>
      <c r="E61" s="54">
        <v>28.112300000000001</v>
      </c>
      <c r="F61" s="54">
        <v>43.356699999999996</v>
      </c>
      <c r="G61" s="54">
        <v>99.975700000000003</v>
      </c>
      <c r="H61" s="54">
        <v>39.025399999999998</v>
      </c>
      <c r="I61" s="54">
        <v>39.4435</v>
      </c>
      <c r="J61" s="54">
        <v>0.186667</v>
      </c>
      <c r="K61" s="54">
        <v>26.542999999999999</v>
      </c>
      <c r="L61" s="54">
        <v>26.569400000000002</v>
      </c>
      <c r="M61" s="54">
        <v>29.0443</v>
      </c>
      <c r="N61" s="54">
        <v>21.913799999999998</v>
      </c>
      <c r="O61" s="54">
        <v>16.558800000000002</v>
      </c>
      <c r="P61" s="54">
        <v>42.833300000000001</v>
      </c>
      <c r="Q61" s="54">
        <v>39.736400000000003</v>
      </c>
      <c r="R61" s="54">
        <v>21.6357</v>
      </c>
      <c r="S61" s="54">
        <v>82.746799999999993</v>
      </c>
      <c r="U61" s="54">
        <v>66.952399999999997</v>
      </c>
      <c r="V61" s="54">
        <v>24.953600000000002</v>
      </c>
      <c r="W61" s="54">
        <v>50.698799999999999</v>
      </c>
      <c r="X61" s="54">
        <v>50.523800000000001</v>
      </c>
      <c r="Y61" s="54">
        <v>37.786299999999997</v>
      </c>
      <c r="Z61" s="54">
        <v>66.386700000000005</v>
      </c>
      <c r="AA61" s="54">
        <v>40.017499999999998</v>
      </c>
      <c r="AB61" s="54">
        <v>27.5059</v>
      </c>
      <c r="AC61" s="54">
        <v>19.766300000000001</v>
      </c>
      <c r="AE61" s="54">
        <v>19.766300000000001</v>
      </c>
      <c r="AF61" s="54">
        <v>84.292100000000005</v>
      </c>
      <c r="AG61" s="54">
        <v>36.790500000000002</v>
      </c>
      <c r="AH61" s="54">
        <v>34.431399999999996</v>
      </c>
      <c r="AI61" s="54">
        <v>44.026499999999999</v>
      </c>
      <c r="AJ61" s="54">
        <v>68.409700000000001</v>
      </c>
      <c r="AK61" s="54">
        <v>52.5</v>
      </c>
      <c r="AL61" s="54">
        <v>38.264499999999998</v>
      </c>
      <c r="AM61" s="54">
        <v>62.375</v>
      </c>
      <c r="AN61" s="54">
        <v>43.892000000000003</v>
      </c>
      <c r="AO61" s="54">
        <v>61.472200000000001</v>
      </c>
      <c r="AQ61" s="54">
        <v>48.1965</v>
      </c>
      <c r="AR61" s="54">
        <v>63.185699999999997</v>
      </c>
      <c r="AS61" s="54">
        <v>57.905799999999999</v>
      </c>
      <c r="AT61" s="54">
        <v>42.290199999999999</v>
      </c>
      <c r="AU61" s="54">
        <v>39.1327</v>
      </c>
      <c r="AV61" s="54">
        <v>55.888199999999998</v>
      </c>
      <c r="AW61" s="54">
        <v>31.3687</v>
      </c>
      <c r="AX61" s="54">
        <v>27.966899999999999</v>
      </c>
    </row>
    <row r="62" spans="1:50">
      <c r="A62" s="139">
        <v>57</v>
      </c>
      <c r="B62">
        <f t="shared" si="0"/>
        <v>5.7</v>
      </c>
      <c r="C62" s="54">
        <v>70.590299999999999</v>
      </c>
      <c r="D62" s="54">
        <v>103.559</v>
      </c>
      <c r="E62" s="54">
        <v>28.621099999999998</v>
      </c>
      <c r="F62" s="54">
        <v>40.0167</v>
      </c>
      <c r="G62" s="54">
        <v>95.892399999999995</v>
      </c>
      <c r="H62" s="54">
        <v>40.757100000000001</v>
      </c>
      <c r="I62" s="54">
        <v>36.638399999999997</v>
      </c>
      <c r="J62" s="54">
        <v>0.19</v>
      </c>
      <c r="K62" s="54">
        <v>25.6021</v>
      </c>
      <c r="L62" s="54">
        <v>23.416699999999999</v>
      </c>
      <c r="M62" s="54">
        <v>30.981000000000002</v>
      </c>
      <c r="N62" s="54">
        <v>21.290199999999999</v>
      </c>
      <c r="O62" s="54">
        <v>17.3431</v>
      </c>
      <c r="P62" s="54">
        <v>44.758200000000002</v>
      </c>
      <c r="Q62" s="54">
        <v>41.149900000000002</v>
      </c>
      <c r="R62" s="54">
        <v>21.232600000000001</v>
      </c>
      <c r="S62" s="54">
        <v>81.637799999999999</v>
      </c>
      <c r="U62" s="54">
        <v>71.369</v>
      </c>
      <c r="V62" s="54">
        <v>29.8017</v>
      </c>
      <c r="W62" s="54">
        <v>50.417299999999997</v>
      </c>
      <c r="X62" s="54">
        <v>52.619</v>
      </c>
      <c r="Y62" s="54">
        <v>38.794899999999998</v>
      </c>
      <c r="Z62" s="54">
        <v>65.72</v>
      </c>
      <c r="AA62" s="54">
        <v>37.985399999999998</v>
      </c>
      <c r="AB62" s="54">
        <v>25.680399999999999</v>
      </c>
      <c r="AC62" s="54">
        <v>18.856300000000001</v>
      </c>
      <c r="AE62" s="54">
        <v>18.856300000000001</v>
      </c>
      <c r="AF62" s="54">
        <v>82.367000000000004</v>
      </c>
      <c r="AG62" s="54">
        <v>34.685699999999997</v>
      </c>
      <c r="AH62" s="54">
        <v>33.921599999999998</v>
      </c>
      <c r="AI62" s="54">
        <v>51.423299999999998</v>
      </c>
      <c r="AJ62" s="54">
        <v>68.302099999999996</v>
      </c>
      <c r="AK62" s="54">
        <v>54</v>
      </c>
      <c r="AL62" s="54">
        <v>37.026499999999999</v>
      </c>
      <c r="AM62" s="54">
        <v>62.164400000000001</v>
      </c>
      <c r="AN62" s="54">
        <v>42.693199999999997</v>
      </c>
      <c r="AO62" s="54">
        <v>63.511099999999999</v>
      </c>
      <c r="AQ62" s="54">
        <v>47.994599999999998</v>
      </c>
      <c r="AR62" s="54">
        <v>62.6143</v>
      </c>
      <c r="AS62" s="54">
        <v>56.412999999999997</v>
      </c>
      <c r="AT62" s="54">
        <v>43.054900000000004</v>
      </c>
      <c r="AU62" s="54">
        <v>39.986699999999999</v>
      </c>
      <c r="AV62" s="54">
        <v>56.335299999999997</v>
      </c>
      <c r="AW62" s="54">
        <v>29.714600000000001</v>
      </c>
      <c r="AX62" s="54">
        <v>25.697399999999998</v>
      </c>
    </row>
    <row r="63" spans="1:50">
      <c r="A63" s="139">
        <v>58</v>
      </c>
      <c r="B63">
        <f t="shared" si="0"/>
        <v>5.8</v>
      </c>
      <c r="C63" s="54">
        <v>70.152799999999999</v>
      </c>
      <c r="D63" s="54">
        <v>103.6319</v>
      </c>
      <c r="E63" s="54">
        <v>32.477200000000003</v>
      </c>
      <c r="F63" s="54">
        <v>39.393300000000004</v>
      </c>
      <c r="G63" s="54">
        <v>96.444400000000002</v>
      </c>
      <c r="H63" s="54">
        <v>41.237299999999998</v>
      </c>
      <c r="I63" s="54">
        <v>33.028199999999998</v>
      </c>
      <c r="J63" s="54">
        <v>0.193333</v>
      </c>
      <c r="K63" s="54">
        <v>24.2742</v>
      </c>
      <c r="L63" s="54">
        <v>23.8889</v>
      </c>
      <c r="M63" s="54">
        <v>31.0105</v>
      </c>
      <c r="N63" s="54">
        <v>21.304600000000001</v>
      </c>
      <c r="O63" s="54">
        <v>17.686299999999999</v>
      </c>
      <c r="P63" s="54">
        <v>47.562100000000001</v>
      </c>
      <c r="Q63" s="54">
        <v>41.509</v>
      </c>
      <c r="R63" s="54">
        <v>19.819099999999999</v>
      </c>
      <c r="S63" s="54">
        <v>81.794899999999998</v>
      </c>
      <c r="U63" s="54">
        <v>68.571399999999997</v>
      </c>
      <c r="V63" s="54">
        <v>33.831200000000003</v>
      </c>
      <c r="W63" s="54">
        <v>51.4741</v>
      </c>
      <c r="X63" s="54">
        <v>50.398000000000003</v>
      </c>
      <c r="Y63" s="54">
        <v>40.199399999999997</v>
      </c>
      <c r="Z63" s="54">
        <v>59.93</v>
      </c>
      <c r="AA63" s="54">
        <v>39.473700000000001</v>
      </c>
      <c r="AB63" s="54">
        <v>24.558800000000002</v>
      </c>
      <c r="AC63" s="54">
        <v>18.4617</v>
      </c>
      <c r="AE63" s="54">
        <v>18.4617</v>
      </c>
      <c r="AF63" s="54">
        <v>83.400700000000001</v>
      </c>
      <c r="AG63" s="54">
        <v>36.971400000000003</v>
      </c>
      <c r="AH63" s="54">
        <v>35.769599999999997</v>
      </c>
      <c r="AI63" s="54">
        <v>49.402099999999997</v>
      </c>
      <c r="AJ63" s="54">
        <v>67.670100000000005</v>
      </c>
      <c r="AK63" s="54">
        <v>56.959200000000003</v>
      </c>
      <c r="AL63" s="54">
        <v>34.277799999999999</v>
      </c>
      <c r="AM63" s="54">
        <v>60.793999999999997</v>
      </c>
      <c r="AN63" s="54">
        <v>43.329500000000003</v>
      </c>
      <c r="AO63" s="54">
        <v>59.788899999999998</v>
      </c>
      <c r="AQ63" s="54">
        <v>48.200899999999997</v>
      </c>
      <c r="AR63" s="54">
        <v>61.404800000000002</v>
      </c>
      <c r="AS63" s="54">
        <v>53.817</v>
      </c>
      <c r="AT63" s="54">
        <v>41.651000000000003</v>
      </c>
      <c r="AU63" s="54">
        <v>39.737499999999997</v>
      </c>
      <c r="AV63" s="54">
        <v>54.708599999999997</v>
      </c>
      <c r="AW63" s="54">
        <v>27.914100000000001</v>
      </c>
      <c r="AX63" s="54">
        <v>25.397200000000002</v>
      </c>
    </row>
    <row r="64" spans="1:50">
      <c r="A64" s="139">
        <v>59</v>
      </c>
      <c r="B64">
        <f t="shared" si="0"/>
        <v>5.9</v>
      </c>
      <c r="C64" s="54">
        <v>70.718800000000002</v>
      </c>
      <c r="D64" s="54">
        <v>102.5521</v>
      </c>
      <c r="E64" s="54">
        <v>33.635100000000001</v>
      </c>
      <c r="F64" s="54">
        <v>39.406700000000001</v>
      </c>
      <c r="G64" s="54">
        <v>95.933999999999997</v>
      </c>
      <c r="H64" s="54">
        <v>41.2712</v>
      </c>
      <c r="I64" s="54">
        <v>31.206199999999999</v>
      </c>
      <c r="J64" s="54">
        <v>0.19666700000000001</v>
      </c>
      <c r="K64" s="54">
        <v>23.344100000000001</v>
      </c>
      <c r="L64" s="54">
        <v>23.517399999999999</v>
      </c>
      <c r="M64" s="54">
        <v>32.740499999999997</v>
      </c>
      <c r="N64" s="54">
        <v>22.023</v>
      </c>
      <c r="O64" s="54">
        <v>17.444400000000002</v>
      </c>
      <c r="P64" s="54">
        <v>48.3889</v>
      </c>
      <c r="Q64" s="54">
        <v>40.514200000000002</v>
      </c>
      <c r="R64" s="54">
        <v>18.3902</v>
      </c>
      <c r="S64" s="54">
        <v>82.602599999999995</v>
      </c>
      <c r="U64" s="54">
        <v>62.019799999999996</v>
      </c>
      <c r="V64" s="54">
        <v>37.438800000000001</v>
      </c>
      <c r="W64" s="54">
        <v>55.106200000000001</v>
      </c>
      <c r="X64" s="54">
        <v>45.210900000000002</v>
      </c>
      <c r="Y64" s="54">
        <v>43.866100000000003</v>
      </c>
      <c r="Z64" s="54">
        <v>57.58</v>
      </c>
      <c r="AA64" s="54">
        <v>38.991199999999999</v>
      </c>
      <c r="AB64" s="54">
        <v>24.966699999999999</v>
      </c>
      <c r="AC64" s="54">
        <v>18.398499999999999</v>
      </c>
      <c r="AE64" s="54">
        <v>18.398499999999999</v>
      </c>
      <c r="AF64" s="54">
        <v>78.430700000000002</v>
      </c>
      <c r="AG64" s="54">
        <v>39.326999999999998</v>
      </c>
      <c r="AH64" s="54">
        <v>33.402000000000001</v>
      </c>
      <c r="AI64" s="54">
        <v>43.248699999999999</v>
      </c>
      <c r="AJ64" s="54">
        <v>65.888900000000007</v>
      </c>
      <c r="AK64" s="54">
        <v>58.404800000000002</v>
      </c>
      <c r="AL64" s="54">
        <v>32.0503</v>
      </c>
      <c r="AM64" s="54">
        <v>59.2639</v>
      </c>
      <c r="AN64" s="54">
        <v>42.267000000000003</v>
      </c>
      <c r="AO64" s="54">
        <v>53.955599999999997</v>
      </c>
      <c r="AQ64" s="54">
        <v>48.496200000000002</v>
      </c>
      <c r="AR64" s="54">
        <v>58.438099999999999</v>
      </c>
      <c r="AS64" s="54">
        <v>52.215600000000002</v>
      </c>
      <c r="AT64" s="54">
        <v>38.517600000000002</v>
      </c>
      <c r="AU64" s="54">
        <v>39.5398</v>
      </c>
      <c r="AV64" s="54">
        <v>51.018000000000001</v>
      </c>
      <c r="AW64" s="54">
        <v>26.2424</v>
      </c>
      <c r="AX64" s="54">
        <v>24.943300000000001</v>
      </c>
    </row>
    <row r="65" spans="1:50">
      <c r="A65" s="139">
        <v>60</v>
      </c>
      <c r="B65">
        <f t="shared" si="0"/>
        <v>6</v>
      </c>
      <c r="C65" s="54">
        <v>66.711799999999997</v>
      </c>
      <c r="D65" s="54">
        <v>100.8715</v>
      </c>
      <c r="E65" s="54">
        <v>35.596499999999999</v>
      </c>
      <c r="F65" s="54">
        <v>33.396700000000003</v>
      </c>
      <c r="G65" s="54">
        <v>97.420100000000005</v>
      </c>
      <c r="H65" s="54">
        <v>40.6554</v>
      </c>
      <c r="I65" s="54">
        <v>29.754200000000001</v>
      </c>
      <c r="J65" s="54">
        <v>0.2</v>
      </c>
      <c r="K65" s="54">
        <v>19.4086</v>
      </c>
      <c r="L65" s="54">
        <v>20.281199999999998</v>
      </c>
      <c r="M65" s="54">
        <v>35.310099999999998</v>
      </c>
      <c r="N65" s="54">
        <v>23.830500000000001</v>
      </c>
      <c r="O65" s="54">
        <v>17.280999999999999</v>
      </c>
      <c r="P65" s="54">
        <v>46.852899999999998</v>
      </c>
      <c r="Q65" s="54">
        <v>41.286799999999999</v>
      </c>
      <c r="R65" s="54">
        <v>17.8811</v>
      </c>
      <c r="S65" s="54">
        <v>82.5929</v>
      </c>
      <c r="U65" s="54">
        <v>61.238100000000003</v>
      </c>
      <c r="V65" s="54">
        <v>34.514800000000001</v>
      </c>
      <c r="W65" s="54">
        <v>53.985199999999999</v>
      </c>
      <c r="X65" s="54">
        <v>38.605400000000003</v>
      </c>
      <c r="Y65" s="54">
        <v>42.766399999999997</v>
      </c>
      <c r="Z65" s="54">
        <v>48.44</v>
      </c>
      <c r="AA65" s="54">
        <v>37.649099999999997</v>
      </c>
      <c r="AB65" s="54">
        <v>26.151</v>
      </c>
      <c r="AC65" s="54">
        <v>19.296900000000001</v>
      </c>
      <c r="AE65" s="54">
        <v>19.296900000000001</v>
      </c>
      <c r="AF65" s="54">
        <v>73.659199999999998</v>
      </c>
      <c r="AG65" s="54">
        <v>43.184100000000001</v>
      </c>
      <c r="AH65" s="54">
        <v>32.117600000000003</v>
      </c>
      <c r="AI65" s="54">
        <v>41.613799999999998</v>
      </c>
      <c r="AJ65" s="54">
        <v>64.173599999999993</v>
      </c>
      <c r="AK65" s="54">
        <v>58.472799999999999</v>
      </c>
      <c r="AL65" s="54">
        <v>30.206299999999999</v>
      </c>
      <c r="AM65" s="54">
        <v>56.895800000000001</v>
      </c>
      <c r="AN65" s="54">
        <v>40.5398</v>
      </c>
      <c r="AO65" s="54">
        <v>55.3</v>
      </c>
      <c r="AQ65" s="54">
        <v>48.262799999999999</v>
      </c>
      <c r="AR65" s="54">
        <v>57.626199999999997</v>
      </c>
      <c r="AS65" s="54">
        <v>52.867800000000003</v>
      </c>
      <c r="AT65" s="54">
        <v>36.929400000000001</v>
      </c>
      <c r="AU65" s="54">
        <v>39.303800000000003</v>
      </c>
      <c r="AV65" s="54">
        <v>52.3733</v>
      </c>
      <c r="AW65" s="54">
        <v>27.277799999999999</v>
      </c>
      <c r="AX65" s="54">
        <v>26.6099</v>
      </c>
    </row>
    <row r="66" spans="1:50">
      <c r="A66" s="139">
        <v>61</v>
      </c>
      <c r="B66">
        <f t="shared" si="0"/>
        <v>6.1</v>
      </c>
      <c r="C66" s="54">
        <v>61.947899999999997</v>
      </c>
      <c r="D66" s="54">
        <v>97.579899999999995</v>
      </c>
      <c r="E66" s="54">
        <v>41.729799999999997</v>
      </c>
      <c r="F66" s="54">
        <v>32.11</v>
      </c>
      <c r="G66" s="54">
        <v>98.600700000000003</v>
      </c>
      <c r="H66" s="54">
        <v>39.245800000000003</v>
      </c>
      <c r="I66" s="54">
        <v>27.946300000000001</v>
      </c>
      <c r="J66" s="54">
        <v>0.20333300000000001</v>
      </c>
      <c r="K66" s="54">
        <v>16.790299999999998</v>
      </c>
      <c r="L66" s="54">
        <v>17.8889</v>
      </c>
      <c r="M66" s="54">
        <v>37.666699999999999</v>
      </c>
      <c r="N66" s="54">
        <v>23.9253</v>
      </c>
      <c r="O66" s="54">
        <v>16.996700000000001</v>
      </c>
      <c r="P66" s="54">
        <v>42.241799999999998</v>
      </c>
      <c r="Q66" s="54">
        <v>39.653700000000001</v>
      </c>
      <c r="R66" s="54">
        <v>19.4574</v>
      </c>
      <c r="S66" s="54">
        <v>80.964699999999993</v>
      </c>
      <c r="U66" s="54">
        <v>59.127000000000002</v>
      </c>
      <c r="V66" s="54">
        <v>32.215200000000003</v>
      </c>
      <c r="W66" s="54">
        <v>49.3506</v>
      </c>
      <c r="X66" s="54">
        <v>35.2789</v>
      </c>
      <c r="Y66" s="54">
        <v>45.4131</v>
      </c>
      <c r="Z66" s="54">
        <v>43.26</v>
      </c>
      <c r="AA66" s="54">
        <v>38.011699999999998</v>
      </c>
      <c r="AB66" s="54">
        <v>24.5</v>
      </c>
      <c r="AC66" s="54">
        <v>21.7165</v>
      </c>
      <c r="AE66" s="54">
        <v>21.7165</v>
      </c>
      <c r="AF66" s="54">
        <v>67.591800000000006</v>
      </c>
      <c r="AG66" s="54">
        <v>43.761899999999997</v>
      </c>
      <c r="AH66" s="54">
        <v>33.563699999999997</v>
      </c>
      <c r="AI66" s="54">
        <v>42.767200000000003</v>
      </c>
      <c r="AJ66" s="54">
        <v>64.243099999999998</v>
      </c>
      <c r="AK66" s="54">
        <v>58.561199999999999</v>
      </c>
      <c r="AL66" s="54">
        <v>28.2698</v>
      </c>
      <c r="AM66" s="54">
        <v>54.678199999999997</v>
      </c>
      <c r="AN66" s="54">
        <v>39.935600000000001</v>
      </c>
      <c r="AO66" s="54">
        <v>53.35</v>
      </c>
      <c r="AQ66" s="54">
        <v>48.116199999999999</v>
      </c>
      <c r="AR66" s="54">
        <v>58.1952</v>
      </c>
      <c r="AS66" s="54">
        <v>52.739100000000001</v>
      </c>
      <c r="AT66" s="54">
        <v>36.958799999999997</v>
      </c>
      <c r="AU66" s="54">
        <v>38.842199999999998</v>
      </c>
      <c r="AV66" s="54">
        <v>52.099800000000002</v>
      </c>
      <c r="AW66" s="54">
        <v>28.393899999999999</v>
      </c>
      <c r="AX66" s="54">
        <v>29.2057</v>
      </c>
    </row>
    <row r="67" spans="1:50">
      <c r="A67" s="139">
        <v>62</v>
      </c>
      <c r="B67">
        <f t="shared" si="0"/>
        <v>6.2</v>
      </c>
      <c r="C67" s="54">
        <v>58</v>
      </c>
      <c r="D67" s="54">
        <v>95.986099999999993</v>
      </c>
      <c r="E67" s="54">
        <v>45.792999999999999</v>
      </c>
      <c r="F67" s="54">
        <v>34.823300000000003</v>
      </c>
      <c r="G67" s="54">
        <v>98.232600000000005</v>
      </c>
      <c r="H67" s="54">
        <v>39.915300000000002</v>
      </c>
      <c r="I67" s="54">
        <v>27.3475</v>
      </c>
      <c r="J67" s="54">
        <v>0.20666699999999999</v>
      </c>
      <c r="K67" s="54">
        <v>17.672000000000001</v>
      </c>
      <c r="L67" s="54">
        <v>16.434000000000001</v>
      </c>
      <c r="M67" s="54">
        <v>36.5274</v>
      </c>
      <c r="N67" s="54">
        <v>23.836200000000002</v>
      </c>
      <c r="O67" s="54">
        <v>18.617599999999999</v>
      </c>
      <c r="P67" s="54">
        <v>41.163400000000003</v>
      </c>
      <c r="Q67" s="54">
        <v>36.917299999999997</v>
      </c>
      <c r="R67" s="54">
        <v>21.214500000000001</v>
      </c>
      <c r="S67" s="54">
        <v>82.128200000000007</v>
      </c>
      <c r="U67" s="54">
        <v>57.503999999999998</v>
      </c>
      <c r="V67" s="54">
        <v>34.578099999999999</v>
      </c>
      <c r="W67" s="54">
        <v>47.478999999999999</v>
      </c>
      <c r="X67" s="54">
        <v>35.448999999999998</v>
      </c>
      <c r="Y67" s="54">
        <v>46.450099999999999</v>
      </c>
      <c r="Z67" s="54">
        <v>40.723300000000002</v>
      </c>
      <c r="AA67" s="54">
        <v>39.131599999999999</v>
      </c>
      <c r="AB67" s="54">
        <v>22.572500000000002</v>
      </c>
      <c r="AC67" s="54">
        <v>23.833300000000001</v>
      </c>
      <c r="AE67" s="54">
        <v>23.833300000000001</v>
      </c>
      <c r="AF67" s="54">
        <v>67.3596</v>
      </c>
      <c r="AG67" s="54">
        <v>42.746000000000002</v>
      </c>
      <c r="AH67" s="54">
        <v>36.441200000000002</v>
      </c>
      <c r="AI67" s="54">
        <v>45.195799999999998</v>
      </c>
      <c r="AJ67" s="54">
        <v>65.489599999999996</v>
      </c>
      <c r="AK67" s="54">
        <v>59.047600000000003</v>
      </c>
      <c r="AL67" s="54">
        <v>26.6508</v>
      </c>
      <c r="AM67" s="54">
        <v>54.344900000000003</v>
      </c>
      <c r="AN67" s="54">
        <v>40.411000000000001</v>
      </c>
      <c r="AO67" s="54">
        <v>49.755600000000001</v>
      </c>
      <c r="AQ67" s="54">
        <v>48.616700000000002</v>
      </c>
      <c r="AR67" s="54">
        <v>58.5381</v>
      </c>
      <c r="AS67" s="54">
        <v>52.085099999999997</v>
      </c>
      <c r="AT67" s="54">
        <v>36.996099999999998</v>
      </c>
      <c r="AU67" s="54">
        <v>38.514699999999998</v>
      </c>
      <c r="AV67" s="54">
        <v>48.383200000000002</v>
      </c>
      <c r="AW67" s="54">
        <v>26.255099999999999</v>
      </c>
      <c r="AX67" s="54">
        <v>28.9267</v>
      </c>
    </row>
    <row r="68" spans="1:50">
      <c r="A68" s="139">
        <v>63</v>
      </c>
      <c r="B68">
        <f t="shared" si="0"/>
        <v>6.3</v>
      </c>
      <c r="C68" s="54">
        <v>57.381900000000002</v>
      </c>
      <c r="D68" s="54">
        <v>92.666700000000006</v>
      </c>
      <c r="E68" s="54">
        <v>48.863199999999999</v>
      </c>
      <c r="F68" s="54">
        <v>41.5533</v>
      </c>
      <c r="G68" s="54">
        <v>96.395799999999994</v>
      </c>
      <c r="H68" s="54">
        <v>45.2684</v>
      </c>
      <c r="I68" s="54">
        <v>28.415299999999998</v>
      </c>
      <c r="J68" s="54">
        <v>0.21</v>
      </c>
      <c r="K68" s="54">
        <v>19.516100000000002</v>
      </c>
      <c r="L68" s="54">
        <v>15.2674</v>
      </c>
      <c r="M68" s="54">
        <v>33.531599999999997</v>
      </c>
      <c r="N68" s="54">
        <v>22.9253</v>
      </c>
      <c r="O68" s="54">
        <v>21.032699999999998</v>
      </c>
      <c r="P68" s="54">
        <v>39.699300000000001</v>
      </c>
      <c r="Q68" s="54">
        <v>33.046500000000002</v>
      </c>
      <c r="R68" s="54">
        <v>22.493500000000001</v>
      </c>
      <c r="S68" s="54">
        <v>84.560900000000004</v>
      </c>
      <c r="U68" s="54">
        <v>60.825400000000002</v>
      </c>
      <c r="V68" s="54">
        <v>37.012700000000002</v>
      </c>
      <c r="W68" s="54">
        <v>45.6494</v>
      </c>
      <c r="X68" s="54">
        <v>34.067999999999998</v>
      </c>
      <c r="Y68" s="54">
        <v>44.196599999999997</v>
      </c>
      <c r="Z68" s="54">
        <v>37.166699999999999</v>
      </c>
      <c r="AA68" s="54">
        <v>38.242699999999999</v>
      </c>
      <c r="AB68" s="54">
        <v>23.319600000000001</v>
      </c>
      <c r="AC68" s="54">
        <v>23.829499999999999</v>
      </c>
      <c r="AE68" s="54">
        <v>23.829499999999999</v>
      </c>
      <c r="AF68" s="54">
        <v>64.348299999999995</v>
      </c>
      <c r="AG68" s="54">
        <v>43.206299999999999</v>
      </c>
      <c r="AH68" s="54">
        <v>36.382399999999997</v>
      </c>
      <c r="AI68" s="54">
        <v>47.381</v>
      </c>
      <c r="AJ68" s="54">
        <v>65.621499999999997</v>
      </c>
      <c r="AK68" s="54">
        <v>58.863900000000001</v>
      </c>
      <c r="AL68" s="54">
        <v>25.783100000000001</v>
      </c>
      <c r="AM68" s="54">
        <v>54.363399999999999</v>
      </c>
      <c r="AN68" s="54">
        <v>39.534100000000002</v>
      </c>
      <c r="AO68" s="54">
        <v>46.055599999999998</v>
      </c>
      <c r="AQ68" s="54">
        <v>49.489699999999999</v>
      </c>
      <c r="AR68" s="54">
        <v>58.609499999999997</v>
      </c>
      <c r="AS68" s="54">
        <v>51.907600000000002</v>
      </c>
      <c r="AT68" s="54">
        <v>37.370600000000003</v>
      </c>
      <c r="AU68" s="54">
        <v>38.830399999999997</v>
      </c>
      <c r="AV68" s="54">
        <v>47.770499999999998</v>
      </c>
      <c r="AW68" s="54">
        <v>24.136399999999998</v>
      </c>
      <c r="AX68" s="54">
        <v>30.7636</v>
      </c>
    </row>
    <row r="69" spans="1:50">
      <c r="A69" s="139">
        <v>64</v>
      </c>
      <c r="B69">
        <f t="shared" si="0"/>
        <v>6.4</v>
      </c>
      <c r="C69" s="54">
        <v>57.288200000000003</v>
      </c>
      <c r="D69" s="54">
        <v>87.423599999999993</v>
      </c>
      <c r="E69" s="54">
        <v>49.449100000000001</v>
      </c>
      <c r="F69" s="54">
        <v>45.806699999999999</v>
      </c>
      <c r="G69" s="54">
        <v>96.493099999999998</v>
      </c>
      <c r="H69" s="54">
        <v>46.932200000000002</v>
      </c>
      <c r="I69" s="54">
        <v>28.774000000000001</v>
      </c>
      <c r="J69" s="54">
        <v>0.21333299999999999</v>
      </c>
      <c r="K69" s="54">
        <v>20.7742</v>
      </c>
      <c r="L69" s="54">
        <v>14.4201</v>
      </c>
      <c r="M69" s="54">
        <v>31.521100000000001</v>
      </c>
      <c r="N69" s="54">
        <v>20.494299999999999</v>
      </c>
      <c r="O69" s="54">
        <v>20.558800000000002</v>
      </c>
      <c r="P69" s="54">
        <v>34.120899999999999</v>
      </c>
      <c r="Q69" s="54">
        <v>30.036200000000001</v>
      </c>
      <c r="R69" s="54">
        <v>24.630500000000001</v>
      </c>
      <c r="S69" s="54">
        <v>86.195499999999996</v>
      </c>
      <c r="U69" s="54">
        <v>64.952399999999997</v>
      </c>
      <c r="V69" s="54">
        <v>33.008400000000002</v>
      </c>
      <c r="W69" s="54">
        <v>46.212299999999999</v>
      </c>
      <c r="X69" s="54">
        <v>35.4422</v>
      </c>
      <c r="Y69" s="54">
        <v>42.185200000000002</v>
      </c>
      <c r="Z69" s="54">
        <v>34.369999999999997</v>
      </c>
      <c r="AA69" s="54">
        <v>37.871299999999998</v>
      </c>
      <c r="AB69" s="54">
        <v>23.743099999999998</v>
      </c>
      <c r="AC69" s="54">
        <v>22.438700000000001</v>
      </c>
      <c r="AE69" s="54">
        <v>22.438700000000001</v>
      </c>
      <c r="AF69" s="54">
        <v>66.333299999999994</v>
      </c>
      <c r="AG69" s="54">
        <v>42.796799999999998</v>
      </c>
      <c r="AH69" s="54">
        <v>37.568600000000004</v>
      </c>
      <c r="AI69" s="54">
        <v>44.814799999999998</v>
      </c>
      <c r="AJ69" s="54">
        <v>63.635399999999997</v>
      </c>
      <c r="AK69" s="54">
        <v>57.874099999999999</v>
      </c>
      <c r="AL69" s="54">
        <v>25.732800000000001</v>
      </c>
      <c r="AM69" s="54">
        <v>52.9236</v>
      </c>
      <c r="AN69" s="54">
        <v>37.854199999999999</v>
      </c>
      <c r="AO69" s="54">
        <v>45.883299999999998</v>
      </c>
      <c r="AQ69" s="54">
        <v>49.851199999999999</v>
      </c>
      <c r="AR69" s="54">
        <v>59.473799999999997</v>
      </c>
      <c r="AS69" s="54">
        <v>51.704700000000003</v>
      </c>
      <c r="AT69" s="54">
        <v>37.945099999999996</v>
      </c>
      <c r="AU69" s="54">
        <v>38.140099999999997</v>
      </c>
      <c r="AV69" s="54">
        <v>48.487000000000002</v>
      </c>
      <c r="AW69" s="54">
        <v>24.7424</v>
      </c>
      <c r="AX69" s="54">
        <v>28.453900000000001</v>
      </c>
    </row>
    <row r="70" spans="1:50">
      <c r="A70" s="139">
        <v>65</v>
      </c>
      <c r="B70">
        <f t="shared" ref="B70:B133" si="1">A70/10</f>
        <v>6.5</v>
      </c>
      <c r="C70" s="54">
        <v>57.7639</v>
      </c>
      <c r="D70" s="54">
        <v>82.614599999999996</v>
      </c>
      <c r="E70" s="54">
        <v>49.6877</v>
      </c>
      <c r="F70" s="54">
        <v>47.466700000000003</v>
      </c>
      <c r="G70" s="54">
        <v>96.638900000000007</v>
      </c>
      <c r="H70" s="54">
        <v>45.889800000000001</v>
      </c>
      <c r="I70" s="54">
        <v>27.562100000000001</v>
      </c>
      <c r="J70" s="54">
        <v>0.216667</v>
      </c>
      <c r="K70" s="54">
        <v>20.161300000000001</v>
      </c>
      <c r="L70" s="54">
        <v>12.614599999999999</v>
      </c>
      <c r="M70" s="54">
        <v>27.0886</v>
      </c>
      <c r="N70" s="54">
        <v>19.183900000000001</v>
      </c>
      <c r="O70" s="54">
        <v>20.506499999999999</v>
      </c>
      <c r="P70" s="54">
        <v>29.209199999999999</v>
      </c>
      <c r="Q70" s="54">
        <v>27.705400000000001</v>
      </c>
      <c r="R70" s="54">
        <v>25.248100000000001</v>
      </c>
      <c r="S70" s="54">
        <v>84.910300000000007</v>
      </c>
      <c r="U70" s="54">
        <v>63.944400000000002</v>
      </c>
      <c r="V70" s="54">
        <v>29.641300000000001</v>
      </c>
      <c r="W70" s="54">
        <v>46.817300000000003</v>
      </c>
      <c r="X70" s="54">
        <v>36.5884</v>
      </c>
      <c r="Y70" s="54">
        <v>41.250700000000002</v>
      </c>
      <c r="Z70" s="54">
        <v>31.716699999999999</v>
      </c>
      <c r="AA70" s="54">
        <v>34.3977</v>
      </c>
      <c r="AB70" s="54">
        <v>23.241199999999999</v>
      </c>
      <c r="AC70" s="54">
        <v>23.318000000000001</v>
      </c>
      <c r="AE70" s="54">
        <v>23.318000000000001</v>
      </c>
      <c r="AF70" s="54">
        <v>67.734099999999998</v>
      </c>
      <c r="AG70" s="54">
        <v>43.1524</v>
      </c>
      <c r="AH70" s="54">
        <v>38.828400000000002</v>
      </c>
      <c r="AI70" s="54">
        <v>46.248699999999999</v>
      </c>
      <c r="AJ70" s="54">
        <v>61.045099999999998</v>
      </c>
      <c r="AK70" s="54">
        <v>57.210900000000002</v>
      </c>
      <c r="AL70" s="54">
        <v>25.245999999999999</v>
      </c>
      <c r="AM70" s="54">
        <v>51.479199999999999</v>
      </c>
      <c r="AN70" s="54">
        <v>39.532200000000003</v>
      </c>
      <c r="AO70" s="54">
        <v>44.694400000000002</v>
      </c>
      <c r="AQ70" s="54">
        <v>48.764400000000002</v>
      </c>
      <c r="AR70" s="54">
        <v>62.9405</v>
      </c>
      <c r="AS70" s="54">
        <v>51.882199999999997</v>
      </c>
      <c r="AT70" s="54">
        <v>38.398000000000003</v>
      </c>
      <c r="AU70" s="54">
        <v>35.806800000000003</v>
      </c>
      <c r="AV70" s="54">
        <v>47.335299999999997</v>
      </c>
      <c r="AW70" s="54">
        <v>24.010100000000001</v>
      </c>
      <c r="AX70" s="54">
        <v>27.238800000000001</v>
      </c>
    </row>
    <row r="71" spans="1:50">
      <c r="A71" s="139">
        <v>66</v>
      </c>
      <c r="B71">
        <f t="shared" si="1"/>
        <v>6.6</v>
      </c>
      <c r="C71" s="54">
        <v>58.743099999999998</v>
      </c>
      <c r="D71" s="54">
        <v>75.677099999999996</v>
      </c>
      <c r="E71" s="54">
        <v>49.522799999999997</v>
      </c>
      <c r="F71" s="54">
        <v>47.823300000000003</v>
      </c>
      <c r="G71" s="54">
        <v>90.541700000000006</v>
      </c>
      <c r="H71" s="54">
        <v>46.254199999999997</v>
      </c>
      <c r="I71" s="54">
        <v>26.946300000000001</v>
      </c>
      <c r="J71" s="54">
        <v>0.22</v>
      </c>
      <c r="K71" s="54">
        <v>18.7957</v>
      </c>
      <c r="L71" s="54">
        <v>10.5243</v>
      </c>
      <c r="M71" s="54">
        <v>24.172999999999998</v>
      </c>
      <c r="N71" s="54">
        <v>20.232800000000001</v>
      </c>
      <c r="O71" s="54">
        <v>19.8203</v>
      </c>
      <c r="P71" s="54">
        <v>29.872499999999999</v>
      </c>
      <c r="Q71" s="54">
        <v>29.7209</v>
      </c>
      <c r="R71" s="54">
        <v>24.767399999999999</v>
      </c>
      <c r="S71" s="54">
        <v>80.660300000000007</v>
      </c>
      <c r="U71" s="54">
        <v>59.952399999999997</v>
      </c>
      <c r="V71" s="54">
        <v>28.447299999999998</v>
      </c>
      <c r="W71" s="54">
        <v>48.575299999999999</v>
      </c>
      <c r="X71" s="54">
        <v>36.204099999999997</v>
      </c>
      <c r="Y71" s="54">
        <v>41.794899999999998</v>
      </c>
      <c r="Z71" s="54">
        <v>33.619999999999997</v>
      </c>
      <c r="AA71" s="54">
        <v>32.380099999999999</v>
      </c>
      <c r="AB71" s="54">
        <v>22.9314</v>
      </c>
      <c r="AC71" s="54">
        <v>25.779699999999998</v>
      </c>
      <c r="AE71" s="54">
        <v>25.779699999999998</v>
      </c>
      <c r="AF71" s="54">
        <v>66.883899999999997</v>
      </c>
      <c r="AG71" s="54">
        <v>43.025399999999998</v>
      </c>
      <c r="AH71" s="54">
        <v>40.553899999999999</v>
      </c>
      <c r="AI71" s="54">
        <v>43.433900000000001</v>
      </c>
      <c r="AJ71" s="54">
        <v>59.795099999999998</v>
      </c>
      <c r="AK71" s="54">
        <v>57.581600000000002</v>
      </c>
      <c r="AL71" s="54">
        <v>24.097899999999999</v>
      </c>
      <c r="AM71" s="54">
        <v>50.625</v>
      </c>
      <c r="AN71" s="54">
        <v>42.107999999999997</v>
      </c>
      <c r="AO71" s="54">
        <v>42.538899999999998</v>
      </c>
      <c r="AQ71" s="54">
        <v>46.406100000000002</v>
      </c>
      <c r="AR71" s="54">
        <v>65.335700000000003</v>
      </c>
      <c r="AS71" s="54">
        <v>52.036200000000001</v>
      </c>
      <c r="AT71" s="54">
        <v>38.864699999999999</v>
      </c>
      <c r="AU71" s="54">
        <v>34.656300000000002</v>
      </c>
      <c r="AV71" s="54">
        <v>48.542900000000003</v>
      </c>
      <c r="AW71" s="54">
        <v>23.429300000000001</v>
      </c>
      <c r="AX71" s="54">
        <v>26.472799999999999</v>
      </c>
    </row>
    <row r="72" spans="1:50">
      <c r="A72" s="139">
        <v>67</v>
      </c>
      <c r="B72">
        <f t="shared" si="1"/>
        <v>6.7</v>
      </c>
      <c r="C72" s="54">
        <v>58.020800000000001</v>
      </c>
      <c r="D72" s="54">
        <v>70.607600000000005</v>
      </c>
      <c r="E72" s="54">
        <v>46.898200000000003</v>
      </c>
      <c r="F72" s="54">
        <v>50.7667</v>
      </c>
      <c r="G72" s="54">
        <v>88.871499999999997</v>
      </c>
      <c r="H72" s="54">
        <v>50.158200000000001</v>
      </c>
      <c r="I72" s="54">
        <v>24.627099999999999</v>
      </c>
      <c r="J72" s="54">
        <v>0.223333</v>
      </c>
      <c r="K72" s="54">
        <v>17.7849</v>
      </c>
      <c r="L72" s="54">
        <v>9.2292000000000005</v>
      </c>
      <c r="M72" s="54">
        <v>22.113900000000001</v>
      </c>
      <c r="N72" s="54">
        <v>22.290199999999999</v>
      </c>
      <c r="O72" s="54">
        <v>20.326799999999999</v>
      </c>
      <c r="P72" s="54">
        <v>33.1111</v>
      </c>
      <c r="Q72" s="54">
        <v>32.328200000000002</v>
      </c>
      <c r="R72" s="54">
        <v>24.726099999999999</v>
      </c>
      <c r="S72" s="54">
        <v>77.583299999999994</v>
      </c>
      <c r="U72" s="54">
        <v>60.996000000000002</v>
      </c>
      <c r="V72" s="54">
        <v>25.5105</v>
      </c>
      <c r="W72" s="54">
        <v>48.417299999999997</v>
      </c>
      <c r="X72" s="54">
        <v>34.231299999999997</v>
      </c>
      <c r="Y72" s="54">
        <v>41.598300000000002</v>
      </c>
      <c r="Z72" s="54">
        <v>32.976700000000001</v>
      </c>
      <c r="AA72" s="54">
        <v>33.423999999999999</v>
      </c>
      <c r="AB72" s="54">
        <v>22.090199999999999</v>
      </c>
      <c r="AC72" s="54">
        <v>24.704999999999998</v>
      </c>
      <c r="AE72" s="54">
        <v>24.704999999999998</v>
      </c>
      <c r="AF72" s="54">
        <v>65.636700000000005</v>
      </c>
      <c r="AG72" s="54">
        <v>44.295200000000001</v>
      </c>
      <c r="AH72" s="54">
        <v>40.563699999999997</v>
      </c>
      <c r="AI72" s="54">
        <v>42.788400000000003</v>
      </c>
      <c r="AJ72" s="54">
        <v>59.058999999999997</v>
      </c>
      <c r="AK72" s="54">
        <v>59.377600000000001</v>
      </c>
      <c r="AL72" s="54">
        <v>23.595199999999998</v>
      </c>
      <c r="AM72" s="54">
        <v>49.530099999999997</v>
      </c>
      <c r="AN72" s="54">
        <v>42.822000000000003</v>
      </c>
      <c r="AO72" s="54">
        <v>38.144399999999997</v>
      </c>
      <c r="AQ72" s="54">
        <v>44.324599999999997</v>
      </c>
      <c r="AR72" s="54">
        <v>65.1143</v>
      </c>
      <c r="AS72" s="54">
        <v>52.9801</v>
      </c>
      <c r="AT72" s="54">
        <v>39.749000000000002</v>
      </c>
      <c r="AU72" s="54">
        <v>34.7699</v>
      </c>
      <c r="AV72" s="54">
        <v>51.1477</v>
      </c>
      <c r="AW72" s="54">
        <v>23.792899999999999</v>
      </c>
      <c r="AX72" s="54">
        <v>23.943300000000001</v>
      </c>
    </row>
    <row r="73" spans="1:50">
      <c r="A73" s="139">
        <v>68</v>
      </c>
      <c r="B73">
        <f t="shared" si="1"/>
        <v>6.8</v>
      </c>
      <c r="C73" s="54">
        <v>61.177100000000003</v>
      </c>
      <c r="D73" s="54">
        <v>69.586799999999997</v>
      </c>
      <c r="E73" s="54">
        <v>47.750900000000001</v>
      </c>
      <c r="F73" s="54">
        <v>54.11</v>
      </c>
      <c r="G73" s="54">
        <v>86.239599999999996</v>
      </c>
      <c r="H73" s="54">
        <v>52.203400000000002</v>
      </c>
      <c r="I73" s="54">
        <v>19.081900000000001</v>
      </c>
      <c r="J73" s="54">
        <v>0.22666700000000001</v>
      </c>
      <c r="K73" s="54">
        <v>16.467700000000001</v>
      </c>
      <c r="L73" s="54">
        <v>9.3125</v>
      </c>
      <c r="M73" s="54">
        <v>20.531600000000001</v>
      </c>
      <c r="N73" s="54">
        <v>23.362100000000002</v>
      </c>
      <c r="O73" s="54">
        <v>20.790800000000001</v>
      </c>
      <c r="P73" s="54">
        <v>30.486899999999999</v>
      </c>
      <c r="Q73" s="54">
        <v>30.674399999999999</v>
      </c>
      <c r="R73" s="54">
        <v>24.4057</v>
      </c>
      <c r="S73" s="54">
        <v>75.605800000000002</v>
      </c>
      <c r="U73" s="54">
        <v>60.742100000000001</v>
      </c>
      <c r="V73" s="54">
        <v>29.0928</v>
      </c>
      <c r="W73" s="54">
        <v>51.360500000000002</v>
      </c>
      <c r="X73" s="54">
        <v>31.6769</v>
      </c>
      <c r="Y73" s="54">
        <v>39.920200000000001</v>
      </c>
      <c r="Z73" s="54">
        <v>32.6233</v>
      </c>
      <c r="AA73" s="54">
        <v>33.613999999999997</v>
      </c>
      <c r="AB73" s="54">
        <v>20.529399999999999</v>
      </c>
      <c r="AC73" s="54">
        <v>23.147500000000001</v>
      </c>
      <c r="AE73" s="54">
        <v>23.147500000000001</v>
      </c>
      <c r="AF73" s="54">
        <v>67.816500000000005</v>
      </c>
      <c r="AG73" s="54">
        <v>43.0032</v>
      </c>
      <c r="AH73" s="54">
        <v>42.676499999999997</v>
      </c>
      <c r="AI73" s="54">
        <v>41.545000000000002</v>
      </c>
      <c r="AJ73" s="54">
        <v>57.930599999999998</v>
      </c>
      <c r="AK73" s="54">
        <v>61.653100000000002</v>
      </c>
      <c r="AL73" s="54">
        <v>23.473500000000001</v>
      </c>
      <c r="AM73" s="54">
        <v>47.266199999999998</v>
      </c>
      <c r="AN73" s="54">
        <v>41.606099999999998</v>
      </c>
      <c r="AO73" s="54">
        <v>33.9833</v>
      </c>
      <c r="AQ73" s="54">
        <v>43.748100000000001</v>
      </c>
      <c r="AR73" s="54">
        <v>63.338099999999997</v>
      </c>
      <c r="AS73" s="54">
        <v>54.791699999999999</v>
      </c>
      <c r="AT73" s="54">
        <v>41.029400000000003</v>
      </c>
      <c r="AU73" s="54">
        <v>35.339199999999998</v>
      </c>
      <c r="AV73" s="54">
        <v>48.317399999999999</v>
      </c>
      <c r="AW73" s="54">
        <v>23.222200000000001</v>
      </c>
      <c r="AX73" s="54">
        <v>24.607600000000001</v>
      </c>
    </row>
    <row r="74" spans="1:50">
      <c r="A74" s="139">
        <v>69</v>
      </c>
      <c r="B74">
        <f t="shared" si="1"/>
        <v>6.9</v>
      </c>
      <c r="C74" s="54">
        <v>61.1389</v>
      </c>
      <c r="D74" s="54">
        <v>74.496499999999997</v>
      </c>
      <c r="E74" s="54">
        <v>47.473700000000001</v>
      </c>
      <c r="F74" s="54">
        <v>54.136699999999998</v>
      </c>
      <c r="G74" s="54">
        <v>80.003500000000003</v>
      </c>
      <c r="H74" s="54">
        <v>53.2712</v>
      </c>
      <c r="I74" s="54">
        <v>16.5</v>
      </c>
      <c r="J74" s="54">
        <v>0.23</v>
      </c>
      <c r="K74" s="54">
        <v>15.252700000000001</v>
      </c>
      <c r="L74" s="54">
        <v>9.6736000000000004</v>
      </c>
      <c r="M74" s="54">
        <v>19.0169</v>
      </c>
      <c r="N74" s="54">
        <v>22.818999999999999</v>
      </c>
      <c r="O74" s="54">
        <v>18.960799999999999</v>
      </c>
      <c r="P74" s="54">
        <v>24.5686</v>
      </c>
      <c r="Q74" s="54">
        <v>29.868200000000002</v>
      </c>
      <c r="R74" s="54">
        <v>22.1602</v>
      </c>
      <c r="S74" s="54">
        <v>73.115399999999994</v>
      </c>
      <c r="U74" s="54">
        <v>57.591299999999997</v>
      </c>
      <c r="V74" s="54">
        <v>31.966200000000001</v>
      </c>
      <c r="W74" s="54">
        <v>56.950600000000001</v>
      </c>
      <c r="X74" s="54">
        <v>29.071400000000001</v>
      </c>
      <c r="Y74" s="54">
        <v>40.3932</v>
      </c>
      <c r="Z74" s="54">
        <v>30.636700000000001</v>
      </c>
      <c r="AA74" s="54">
        <v>33.950299999999999</v>
      </c>
      <c r="AB74" s="54">
        <v>18.868600000000001</v>
      </c>
      <c r="AC74" s="54">
        <v>23.055599999999998</v>
      </c>
      <c r="AE74" s="54">
        <v>23.055599999999998</v>
      </c>
      <c r="AF74" s="54">
        <v>70.258399999999995</v>
      </c>
      <c r="AG74" s="54">
        <v>45.755600000000001</v>
      </c>
      <c r="AH74" s="54">
        <v>45.475499999999997</v>
      </c>
      <c r="AI74" s="54">
        <v>39.714300000000001</v>
      </c>
      <c r="AJ74" s="54">
        <v>56.340299999999999</v>
      </c>
      <c r="AK74" s="54">
        <v>62.204099999999997</v>
      </c>
      <c r="AL74" s="54">
        <v>23.1799</v>
      </c>
      <c r="AM74" s="54">
        <v>44.588000000000001</v>
      </c>
      <c r="AN74" s="54">
        <v>42.7273</v>
      </c>
      <c r="AO74" s="54">
        <v>29.15</v>
      </c>
      <c r="AQ74" s="54">
        <v>43.903399999999998</v>
      </c>
      <c r="AR74" s="54">
        <v>61.331000000000003</v>
      </c>
      <c r="AS74" s="54">
        <v>54.210099999999997</v>
      </c>
      <c r="AT74" s="54">
        <v>41.290199999999999</v>
      </c>
      <c r="AU74" s="54">
        <v>36.597299999999997</v>
      </c>
      <c r="AV74" s="54">
        <v>42.137700000000002</v>
      </c>
      <c r="AW74" s="54">
        <v>22.7197</v>
      </c>
      <c r="AX74" s="54">
        <v>25.302600000000002</v>
      </c>
    </row>
    <row r="75" spans="1:50">
      <c r="A75" s="139">
        <v>70</v>
      </c>
      <c r="B75">
        <f t="shared" si="1"/>
        <v>7</v>
      </c>
      <c r="C75" s="54">
        <v>63.107599999999998</v>
      </c>
      <c r="D75" s="54">
        <v>76.302099999999996</v>
      </c>
      <c r="E75" s="54">
        <v>45.028100000000002</v>
      </c>
      <c r="F75" s="54">
        <v>52.566699999999997</v>
      </c>
      <c r="G75" s="54">
        <v>78.375</v>
      </c>
      <c r="H75" s="54">
        <v>55.751399999999997</v>
      </c>
      <c r="I75" s="54">
        <v>13.613</v>
      </c>
      <c r="J75" s="54">
        <v>0.23333300000000001</v>
      </c>
      <c r="K75" s="54">
        <v>13.8226</v>
      </c>
      <c r="L75" s="54">
        <v>8.4618000000000002</v>
      </c>
      <c r="M75" s="54">
        <v>18.782699999999998</v>
      </c>
      <c r="N75" s="54">
        <v>24.787400000000002</v>
      </c>
      <c r="O75" s="54">
        <v>19.571899999999999</v>
      </c>
      <c r="P75" s="54">
        <v>17.254899999999999</v>
      </c>
      <c r="Q75" s="54">
        <v>29.684799999999999</v>
      </c>
      <c r="R75" s="54">
        <v>19.9819</v>
      </c>
      <c r="S75" s="54">
        <v>70.477599999999995</v>
      </c>
      <c r="U75" s="54">
        <v>60.122999999999998</v>
      </c>
      <c r="V75" s="54">
        <v>30.603400000000001</v>
      </c>
      <c r="W75" s="54">
        <v>57.854300000000002</v>
      </c>
      <c r="X75" s="54">
        <v>29.881</v>
      </c>
      <c r="Y75" s="54">
        <v>42.51</v>
      </c>
      <c r="Z75" s="54">
        <v>28.366700000000002</v>
      </c>
      <c r="AA75" s="54">
        <v>30.198799999999999</v>
      </c>
      <c r="AB75" s="54">
        <v>17.6922</v>
      </c>
      <c r="AC75" s="54">
        <v>24.498100000000001</v>
      </c>
      <c r="AE75" s="54">
        <v>24.498100000000001</v>
      </c>
      <c r="AF75" s="54">
        <v>75.086100000000002</v>
      </c>
      <c r="AG75" s="54">
        <v>47.622199999999999</v>
      </c>
      <c r="AH75" s="54">
        <v>43.627499999999998</v>
      </c>
      <c r="AI75" s="54">
        <v>41.433900000000001</v>
      </c>
      <c r="AJ75" s="54">
        <v>53.878500000000003</v>
      </c>
      <c r="AK75" s="54">
        <v>60.962600000000002</v>
      </c>
      <c r="AL75" s="54">
        <v>23.087299999999999</v>
      </c>
      <c r="AM75" s="54">
        <v>42.1875</v>
      </c>
      <c r="AN75" s="54">
        <v>45.8277</v>
      </c>
      <c r="AO75" s="54">
        <v>25.116700000000002</v>
      </c>
      <c r="AQ75" s="54">
        <v>43.642800000000001</v>
      </c>
      <c r="AR75" s="54">
        <v>59.9619</v>
      </c>
      <c r="AS75" s="54">
        <v>52.601399999999998</v>
      </c>
      <c r="AT75" s="54">
        <v>41.229399999999998</v>
      </c>
      <c r="AU75" s="54">
        <v>37.051600000000001</v>
      </c>
      <c r="AV75" s="54">
        <v>41.744500000000002</v>
      </c>
      <c r="AW75" s="54">
        <v>21.6187</v>
      </c>
      <c r="AX75" s="54">
        <v>23.312100000000001</v>
      </c>
    </row>
    <row r="76" spans="1:50">
      <c r="A76" s="139">
        <v>71</v>
      </c>
      <c r="B76">
        <f t="shared" si="1"/>
        <v>7.1</v>
      </c>
      <c r="C76" s="54">
        <v>69.145799999999994</v>
      </c>
      <c r="D76" s="54">
        <v>77.996499999999997</v>
      </c>
      <c r="E76" s="54">
        <v>44.610500000000002</v>
      </c>
      <c r="F76" s="54">
        <v>51.6633</v>
      </c>
      <c r="G76" s="54">
        <v>74.743099999999998</v>
      </c>
      <c r="H76" s="54">
        <v>56.192100000000003</v>
      </c>
      <c r="I76" s="54">
        <v>11.833299999999999</v>
      </c>
      <c r="J76" s="54">
        <v>0.23666699999999999</v>
      </c>
      <c r="K76" s="54">
        <v>13.344099999999999</v>
      </c>
      <c r="L76" s="54">
        <v>6.2222</v>
      </c>
      <c r="M76" s="54">
        <v>18.6709</v>
      </c>
      <c r="N76" s="54">
        <v>27.045999999999999</v>
      </c>
      <c r="O76" s="54">
        <v>22.323499999999999</v>
      </c>
      <c r="P76" s="54">
        <v>14.4575</v>
      </c>
      <c r="Q76" s="54">
        <v>28.5581</v>
      </c>
      <c r="R76" s="54">
        <v>21.491</v>
      </c>
      <c r="S76" s="54">
        <v>66.185900000000004</v>
      </c>
      <c r="U76" s="54">
        <v>58.924599999999998</v>
      </c>
      <c r="V76" s="54">
        <v>27.696200000000001</v>
      </c>
      <c r="W76" s="54">
        <v>57.130899999999997</v>
      </c>
      <c r="X76" s="54">
        <v>31.874099999999999</v>
      </c>
      <c r="Y76" s="54">
        <v>43.401699999999998</v>
      </c>
      <c r="Z76" s="54">
        <v>26.17</v>
      </c>
      <c r="AA76" s="54">
        <v>28.973700000000001</v>
      </c>
      <c r="AB76" s="54">
        <v>16.770600000000002</v>
      </c>
      <c r="AC76" s="54">
        <v>25.4483</v>
      </c>
      <c r="AE76" s="54">
        <v>25.4483</v>
      </c>
      <c r="AF76" s="54">
        <v>78.625500000000002</v>
      </c>
      <c r="AG76" s="54">
        <v>46.009500000000003</v>
      </c>
      <c r="AH76" s="54">
        <v>42.725499999999997</v>
      </c>
      <c r="AI76" s="54">
        <v>45.539700000000003</v>
      </c>
      <c r="AJ76" s="54">
        <v>52.031199999999998</v>
      </c>
      <c r="AK76" s="54">
        <v>60.710900000000002</v>
      </c>
      <c r="AL76" s="54">
        <v>23.235399999999998</v>
      </c>
      <c r="AM76" s="54">
        <v>39.877299999999998</v>
      </c>
      <c r="AN76" s="54">
        <v>46.920499999999997</v>
      </c>
      <c r="AO76" s="54">
        <v>22.8889</v>
      </c>
      <c r="AQ76" s="54">
        <v>43.034700000000001</v>
      </c>
      <c r="AR76" s="54">
        <v>60.421399999999998</v>
      </c>
      <c r="AS76" s="54">
        <v>52.195700000000002</v>
      </c>
      <c r="AT76" s="54">
        <v>42.058799999999998</v>
      </c>
      <c r="AU76" s="54">
        <v>36.163699999999999</v>
      </c>
      <c r="AV76" s="54">
        <v>40.439100000000003</v>
      </c>
      <c r="AW76" s="54">
        <v>20.6768</v>
      </c>
      <c r="AX76" s="54">
        <v>23.418399999999998</v>
      </c>
    </row>
    <row r="77" spans="1:50">
      <c r="A77" s="139">
        <v>72</v>
      </c>
      <c r="B77">
        <f t="shared" si="1"/>
        <v>7.2</v>
      </c>
      <c r="C77" s="54">
        <v>72.409700000000001</v>
      </c>
      <c r="D77" s="54">
        <v>77.871499999999997</v>
      </c>
      <c r="E77" s="54">
        <v>41.515799999999999</v>
      </c>
      <c r="F77" s="54">
        <v>52.673299999999998</v>
      </c>
      <c r="G77" s="54">
        <v>70.069400000000002</v>
      </c>
      <c r="H77" s="54">
        <v>57.909599999999998</v>
      </c>
      <c r="I77" s="54">
        <v>13.273999999999999</v>
      </c>
      <c r="J77" s="54">
        <v>0.24</v>
      </c>
      <c r="K77" s="54">
        <v>12.371</v>
      </c>
      <c r="L77" s="54">
        <v>6.7638999999999996</v>
      </c>
      <c r="M77" s="54">
        <v>18.898700000000002</v>
      </c>
      <c r="N77" s="54">
        <v>27.660900000000002</v>
      </c>
      <c r="O77" s="54">
        <v>23.617599999999999</v>
      </c>
      <c r="P77" s="54">
        <v>12.7386</v>
      </c>
      <c r="Q77" s="54">
        <v>29.4419</v>
      </c>
      <c r="R77" s="54">
        <v>24.3902</v>
      </c>
      <c r="S77" s="54">
        <v>61.426299999999998</v>
      </c>
      <c r="U77" s="54">
        <v>60.642899999999997</v>
      </c>
      <c r="V77" s="54">
        <v>28.388200000000001</v>
      </c>
      <c r="W77" s="54">
        <v>58.693800000000003</v>
      </c>
      <c r="X77" s="54">
        <v>32.384399999999999</v>
      </c>
      <c r="Y77" s="54">
        <v>44.225099999999998</v>
      </c>
      <c r="Z77" s="54">
        <v>25.9633</v>
      </c>
      <c r="AA77" s="54">
        <v>30.771899999999999</v>
      </c>
      <c r="AB77" s="54">
        <v>16.651</v>
      </c>
      <c r="AC77" s="54">
        <v>25.258600000000001</v>
      </c>
      <c r="AE77" s="54">
        <v>25.258600000000001</v>
      </c>
      <c r="AF77" s="54">
        <v>75.595500000000001</v>
      </c>
      <c r="AG77" s="54">
        <v>44.269799999999996</v>
      </c>
      <c r="AH77" s="54">
        <v>40.764699999999998</v>
      </c>
      <c r="AI77" s="54">
        <v>43.381</v>
      </c>
      <c r="AJ77" s="54">
        <v>51.718800000000002</v>
      </c>
      <c r="AK77" s="54">
        <v>60.826500000000003</v>
      </c>
      <c r="AL77" s="54">
        <v>23.5106</v>
      </c>
      <c r="AM77" s="54">
        <v>38.717599999999997</v>
      </c>
      <c r="AN77" s="54">
        <v>46.066299999999998</v>
      </c>
      <c r="AO77" s="54">
        <v>23.7056</v>
      </c>
      <c r="AQ77" s="54">
        <v>42.326799999999999</v>
      </c>
      <c r="AR77" s="54">
        <v>59.723799999999997</v>
      </c>
      <c r="AS77" s="54">
        <v>50.554299999999998</v>
      </c>
      <c r="AT77" s="54">
        <v>41.994100000000003</v>
      </c>
      <c r="AU77" s="54">
        <v>35.511800000000001</v>
      </c>
      <c r="AV77" s="54">
        <v>38.674700000000001</v>
      </c>
      <c r="AW77" s="54">
        <v>21.244900000000001</v>
      </c>
      <c r="AX77" s="54">
        <v>23.87</v>
      </c>
    </row>
    <row r="78" spans="1:50">
      <c r="A78" s="139">
        <v>73</v>
      </c>
      <c r="B78">
        <f t="shared" si="1"/>
        <v>7.3</v>
      </c>
      <c r="C78" s="54">
        <v>73.288200000000003</v>
      </c>
      <c r="D78" s="54">
        <v>77.555599999999998</v>
      </c>
      <c r="E78" s="54">
        <v>43.287700000000001</v>
      </c>
      <c r="F78" s="54">
        <v>48.316699999999997</v>
      </c>
      <c r="G78" s="54">
        <v>69.083299999999994</v>
      </c>
      <c r="H78" s="54">
        <v>60.2684</v>
      </c>
      <c r="I78" s="54">
        <v>13.3757</v>
      </c>
      <c r="J78" s="54">
        <v>0.24333299999999999</v>
      </c>
      <c r="K78" s="54">
        <v>11.7742</v>
      </c>
      <c r="L78" s="54">
        <v>7.6318999999999999</v>
      </c>
      <c r="M78" s="54">
        <v>18.9283</v>
      </c>
      <c r="N78" s="54">
        <v>28.094799999999999</v>
      </c>
      <c r="O78" s="54">
        <v>22.2026</v>
      </c>
      <c r="P78" s="54">
        <v>10.098000000000001</v>
      </c>
      <c r="Q78" s="54">
        <v>28.459900000000001</v>
      </c>
      <c r="R78" s="54">
        <v>26.436699999999998</v>
      </c>
      <c r="S78" s="54">
        <v>56.964700000000001</v>
      </c>
      <c r="U78" s="54">
        <v>60.3889</v>
      </c>
      <c r="V78" s="54">
        <v>31.042200000000001</v>
      </c>
      <c r="W78" s="54">
        <v>56.920999999999999</v>
      </c>
      <c r="X78" s="54">
        <v>30.357099999999999</v>
      </c>
      <c r="Y78" s="54">
        <v>45.170900000000003</v>
      </c>
      <c r="Z78" s="54">
        <v>26.32</v>
      </c>
      <c r="AA78" s="54">
        <v>30.198799999999999</v>
      </c>
      <c r="AB78" s="54">
        <v>16.6569</v>
      </c>
      <c r="AC78" s="54">
        <v>25.6782</v>
      </c>
      <c r="AE78" s="54">
        <v>25.6782</v>
      </c>
      <c r="AF78" s="54">
        <v>74.209699999999998</v>
      </c>
      <c r="AG78" s="54">
        <v>42.253999999999998</v>
      </c>
      <c r="AH78" s="54">
        <v>36.7941</v>
      </c>
      <c r="AI78" s="54">
        <v>41.005299999999998</v>
      </c>
      <c r="AJ78" s="54">
        <v>53.392400000000002</v>
      </c>
      <c r="AK78" s="54">
        <v>60.428600000000003</v>
      </c>
      <c r="AL78" s="54">
        <v>23.772500000000001</v>
      </c>
      <c r="AM78" s="54">
        <v>38.377299999999998</v>
      </c>
      <c r="AN78" s="54">
        <v>45.655299999999997</v>
      </c>
      <c r="AO78" s="54">
        <v>21.333300000000001</v>
      </c>
      <c r="AQ78" s="54">
        <v>41.371299999999998</v>
      </c>
      <c r="AR78" s="54">
        <v>58.102400000000003</v>
      </c>
      <c r="AS78" s="54">
        <v>49.065199999999997</v>
      </c>
      <c r="AT78" s="54">
        <v>40.966700000000003</v>
      </c>
      <c r="AU78" s="54">
        <v>34.173999999999999</v>
      </c>
      <c r="AV78" s="54">
        <v>39.628700000000002</v>
      </c>
      <c r="AW78" s="54">
        <v>21.217199999999998</v>
      </c>
      <c r="AX78" s="54">
        <v>27.096900000000002</v>
      </c>
    </row>
    <row r="79" spans="1:50">
      <c r="A79" s="139">
        <v>74</v>
      </c>
      <c r="B79">
        <f t="shared" si="1"/>
        <v>7.4</v>
      </c>
      <c r="C79" s="54">
        <v>73.125</v>
      </c>
      <c r="D79" s="54">
        <v>76.475700000000003</v>
      </c>
      <c r="E79" s="54">
        <v>46.2667</v>
      </c>
      <c r="F79" s="54">
        <v>43.31</v>
      </c>
      <c r="G79" s="54">
        <v>71.045100000000005</v>
      </c>
      <c r="H79" s="54">
        <v>59.245800000000003</v>
      </c>
      <c r="I79" s="54">
        <v>12.0565</v>
      </c>
      <c r="J79" s="54">
        <v>0.246667</v>
      </c>
      <c r="K79" s="54">
        <v>12.069900000000001</v>
      </c>
      <c r="L79" s="54">
        <v>7.6041999999999996</v>
      </c>
      <c r="M79" s="54">
        <v>17.761600000000001</v>
      </c>
      <c r="N79" s="54">
        <v>26.770099999999999</v>
      </c>
      <c r="O79" s="54">
        <v>21.2516</v>
      </c>
      <c r="P79" s="54">
        <v>9.2451000000000008</v>
      </c>
      <c r="Q79" s="54">
        <v>25.4238</v>
      </c>
      <c r="R79" s="54">
        <v>26.9922</v>
      </c>
      <c r="S79" s="54">
        <v>59.317300000000003</v>
      </c>
      <c r="U79" s="54">
        <v>55.972200000000001</v>
      </c>
      <c r="V79" s="54">
        <v>29.8734</v>
      </c>
      <c r="W79" s="54">
        <v>51.866700000000002</v>
      </c>
      <c r="X79" s="54">
        <v>29.581600000000002</v>
      </c>
      <c r="Y79" s="54">
        <v>45.763500000000001</v>
      </c>
      <c r="Z79" s="54">
        <v>25.93</v>
      </c>
      <c r="AA79" s="54">
        <v>30.184200000000001</v>
      </c>
      <c r="AB79" s="54">
        <v>16.8078</v>
      </c>
      <c r="AC79" s="54">
        <v>25.781600000000001</v>
      </c>
      <c r="AE79" s="54">
        <v>25.781600000000001</v>
      </c>
      <c r="AF79" s="54">
        <v>71.580500000000001</v>
      </c>
      <c r="AG79" s="54">
        <v>43.527000000000001</v>
      </c>
      <c r="AH79" s="54">
        <v>37.921599999999998</v>
      </c>
      <c r="AI79" s="54">
        <v>39.407400000000003</v>
      </c>
      <c r="AJ79" s="54">
        <v>55.9236</v>
      </c>
      <c r="AK79" s="54">
        <v>58.146299999999997</v>
      </c>
      <c r="AL79" s="54">
        <v>23.423300000000001</v>
      </c>
      <c r="AM79" s="54">
        <v>37.9375</v>
      </c>
      <c r="AN79" s="54">
        <v>46.2898</v>
      </c>
      <c r="AO79" s="54">
        <v>20.783300000000001</v>
      </c>
      <c r="AQ79" s="54">
        <v>41.308399999999999</v>
      </c>
      <c r="AR79" s="54">
        <v>57.869</v>
      </c>
      <c r="AS79" s="54">
        <v>48.456499999999998</v>
      </c>
      <c r="AT79" s="54">
        <v>39.1569</v>
      </c>
      <c r="AU79" s="54">
        <v>33.087000000000003</v>
      </c>
      <c r="AV79" s="54">
        <v>40.065899999999999</v>
      </c>
      <c r="AW79" s="54">
        <v>20.489899999999999</v>
      </c>
      <c r="AX79" s="54">
        <v>28.281300000000002</v>
      </c>
    </row>
    <row r="80" spans="1:50">
      <c r="A80" s="139">
        <v>75</v>
      </c>
      <c r="B80">
        <f t="shared" si="1"/>
        <v>7.5</v>
      </c>
      <c r="C80" s="54">
        <v>74.614599999999996</v>
      </c>
      <c r="D80" s="54">
        <v>72.961799999999997</v>
      </c>
      <c r="E80" s="54">
        <v>47.136800000000001</v>
      </c>
      <c r="F80" s="54">
        <v>40.8767</v>
      </c>
      <c r="G80" s="54">
        <v>71.427099999999996</v>
      </c>
      <c r="H80" s="54">
        <v>59.031100000000002</v>
      </c>
      <c r="I80" s="54">
        <v>10.101699999999999</v>
      </c>
      <c r="J80" s="54">
        <v>0.25</v>
      </c>
      <c r="K80" s="54">
        <v>10.4785</v>
      </c>
      <c r="L80" s="54">
        <v>6.7950999999999997</v>
      </c>
      <c r="M80" s="54">
        <v>16.094899999999999</v>
      </c>
      <c r="N80" s="54">
        <v>24.485600000000002</v>
      </c>
      <c r="O80" s="54">
        <v>19.075199999999999</v>
      </c>
      <c r="P80" s="54">
        <v>9.5882000000000005</v>
      </c>
      <c r="Q80" s="54">
        <v>22.410900000000002</v>
      </c>
      <c r="R80" s="54">
        <v>28.7545</v>
      </c>
      <c r="S80" s="54">
        <v>60.7468</v>
      </c>
      <c r="U80" s="54">
        <v>52.908700000000003</v>
      </c>
      <c r="V80" s="54">
        <v>26.569600000000001</v>
      </c>
      <c r="W80" s="54">
        <v>48.688899999999997</v>
      </c>
      <c r="X80" s="54">
        <v>31.112200000000001</v>
      </c>
      <c r="Y80" s="54">
        <v>51.680900000000001</v>
      </c>
      <c r="Z80" s="54">
        <v>24.92</v>
      </c>
      <c r="AA80" s="54">
        <v>30.757300000000001</v>
      </c>
      <c r="AB80" s="54">
        <v>16.127500000000001</v>
      </c>
      <c r="AC80" s="54">
        <v>26.032599999999999</v>
      </c>
      <c r="AE80" s="54">
        <v>26.032599999999999</v>
      </c>
      <c r="AF80" s="54">
        <v>69.719099999999997</v>
      </c>
      <c r="AG80" s="54">
        <v>42.955599999999997</v>
      </c>
      <c r="AH80" s="54">
        <v>39.269599999999997</v>
      </c>
      <c r="AI80" s="54">
        <v>42.148099999999999</v>
      </c>
      <c r="AJ80" s="54">
        <v>56.645800000000001</v>
      </c>
      <c r="AK80" s="54">
        <v>55.1599</v>
      </c>
      <c r="AL80" s="54">
        <v>22.206299999999999</v>
      </c>
      <c r="AM80" s="54">
        <v>38.905099999999997</v>
      </c>
      <c r="AN80" s="54">
        <v>46.768900000000002</v>
      </c>
      <c r="AO80" s="54">
        <v>19.399999999999999</v>
      </c>
      <c r="AQ80" s="54">
        <v>42.535299999999999</v>
      </c>
      <c r="AR80" s="54">
        <v>59.147599999999997</v>
      </c>
      <c r="AS80" s="54">
        <v>47.784399999999998</v>
      </c>
      <c r="AT80" s="54">
        <v>38.080399999999997</v>
      </c>
      <c r="AU80" s="54">
        <v>33.839199999999998</v>
      </c>
      <c r="AV80" s="54">
        <v>38.449100000000001</v>
      </c>
      <c r="AW80" s="54">
        <v>20.906600000000001</v>
      </c>
      <c r="AX80" s="54">
        <v>27.219899999999999</v>
      </c>
    </row>
    <row r="81" spans="1:50">
      <c r="A81" s="139">
        <v>76</v>
      </c>
      <c r="B81">
        <f t="shared" si="1"/>
        <v>7.6</v>
      </c>
      <c r="C81" s="54">
        <v>77.566000000000003</v>
      </c>
      <c r="D81" s="54">
        <v>69.479200000000006</v>
      </c>
      <c r="E81" s="54">
        <v>49.021099999999997</v>
      </c>
      <c r="F81" s="54">
        <v>33.346699999999998</v>
      </c>
      <c r="G81" s="54">
        <v>73.052099999999996</v>
      </c>
      <c r="H81" s="54">
        <v>58.745800000000003</v>
      </c>
      <c r="I81" s="54">
        <v>10.3164</v>
      </c>
      <c r="J81" s="54">
        <v>0.25333299999999997</v>
      </c>
      <c r="K81" s="54">
        <v>9.9408999999999992</v>
      </c>
      <c r="L81" s="54">
        <v>6.0659999999999998</v>
      </c>
      <c r="M81" s="54">
        <v>16.447299999999998</v>
      </c>
      <c r="N81" s="54">
        <v>23.942499999999999</v>
      </c>
      <c r="O81" s="54">
        <v>15.379099999999999</v>
      </c>
      <c r="P81" s="54">
        <v>9.1829999999999998</v>
      </c>
      <c r="Q81" s="54">
        <v>20.5762</v>
      </c>
      <c r="R81" s="54">
        <v>28.640799999999999</v>
      </c>
      <c r="S81" s="54">
        <v>58.147399999999998</v>
      </c>
      <c r="U81" s="54">
        <v>48.678600000000003</v>
      </c>
      <c r="V81" s="54">
        <v>26.759499999999999</v>
      </c>
      <c r="W81" s="54">
        <v>48.432099999999998</v>
      </c>
      <c r="X81" s="54">
        <v>31.503399999999999</v>
      </c>
      <c r="Y81" s="54">
        <v>55.481499999999997</v>
      </c>
      <c r="Z81" s="54">
        <v>25.096699999999998</v>
      </c>
      <c r="AA81" s="54">
        <v>29.441500000000001</v>
      </c>
      <c r="AB81" s="54">
        <v>15.798</v>
      </c>
      <c r="AC81" s="54">
        <v>26.8065</v>
      </c>
      <c r="AE81" s="54">
        <v>26.8065</v>
      </c>
      <c r="AF81" s="54">
        <v>72.067400000000006</v>
      </c>
      <c r="AG81" s="54">
        <v>40.012700000000002</v>
      </c>
      <c r="AH81" s="54">
        <v>40.578400000000002</v>
      </c>
      <c r="AI81" s="54">
        <v>48.095199999999998</v>
      </c>
      <c r="AJ81" s="54">
        <v>55.708300000000001</v>
      </c>
      <c r="AK81" s="54">
        <v>52.398000000000003</v>
      </c>
      <c r="AL81" s="54">
        <v>20.756599999999999</v>
      </c>
      <c r="AM81" s="54">
        <v>41.127299999999998</v>
      </c>
      <c r="AN81" s="54">
        <v>48.123100000000001</v>
      </c>
      <c r="AO81" s="54">
        <v>18.677800000000001</v>
      </c>
      <c r="AQ81" s="54">
        <v>44.009799999999998</v>
      </c>
      <c r="AR81" s="54">
        <v>61.780999999999999</v>
      </c>
      <c r="AS81" s="54">
        <v>49.155799999999999</v>
      </c>
      <c r="AT81" s="54">
        <v>38.762700000000002</v>
      </c>
      <c r="AU81" s="54">
        <v>34.640099999999997</v>
      </c>
      <c r="AV81" s="54">
        <v>36.0379</v>
      </c>
      <c r="AW81" s="54">
        <v>19.813099999999999</v>
      </c>
      <c r="AX81" s="54">
        <v>26.479900000000001</v>
      </c>
    </row>
    <row r="82" spans="1:50">
      <c r="A82" s="139">
        <v>77</v>
      </c>
      <c r="B82">
        <f t="shared" si="1"/>
        <v>7.7</v>
      </c>
      <c r="C82" s="54">
        <v>80.076400000000007</v>
      </c>
      <c r="D82" s="54">
        <v>69.583299999999994</v>
      </c>
      <c r="E82" s="54">
        <v>51.536799999999999</v>
      </c>
      <c r="F82" s="54">
        <v>31.956700000000001</v>
      </c>
      <c r="G82" s="54">
        <v>72.566000000000003</v>
      </c>
      <c r="H82" s="54">
        <v>58.887</v>
      </c>
      <c r="I82" s="54">
        <v>11.570600000000001</v>
      </c>
      <c r="J82" s="54">
        <v>0.25666699999999998</v>
      </c>
      <c r="K82" s="54">
        <v>9.8602000000000007</v>
      </c>
      <c r="L82" s="54">
        <v>7.0833000000000004</v>
      </c>
      <c r="M82" s="54">
        <v>18.23</v>
      </c>
      <c r="N82" s="54">
        <v>24.704000000000001</v>
      </c>
      <c r="O82" s="54">
        <v>12.9542</v>
      </c>
      <c r="P82" s="54">
        <v>8.4476999999999993</v>
      </c>
      <c r="Q82" s="54">
        <v>18.170500000000001</v>
      </c>
      <c r="R82" s="54">
        <v>28.9664</v>
      </c>
      <c r="S82" s="54">
        <v>55.301299999999998</v>
      </c>
      <c r="U82" s="54">
        <v>52.103200000000001</v>
      </c>
      <c r="V82" s="54">
        <v>29.502099999999999</v>
      </c>
      <c r="W82" s="54">
        <v>48.553100000000001</v>
      </c>
      <c r="X82" s="54">
        <v>31.381</v>
      </c>
      <c r="Y82" s="54">
        <v>54.945900000000002</v>
      </c>
      <c r="Z82" s="54">
        <v>25</v>
      </c>
      <c r="AA82" s="54">
        <v>31.7866</v>
      </c>
      <c r="AB82" s="54">
        <v>16.933299999999999</v>
      </c>
      <c r="AC82" s="54">
        <v>27.346699999999998</v>
      </c>
      <c r="AE82" s="54">
        <v>27.346699999999998</v>
      </c>
      <c r="AF82" s="54">
        <v>74.337100000000007</v>
      </c>
      <c r="AG82" s="54">
        <v>40.987299999999998</v>
      </c>
      <c r="AH82" s="54">
        <v>43.951000000000001</v>
      </c>
      <c r="AI82" s="54">
        <v>47.3598</v>
      </c>
      <c r="AJ82" s="54">
        <v>54.017400000000002</v>
      </c>
      <c r="AK82" s="54">
        <v>50.306100000000001</v>
      </c>
      <c r="AL82" s="54">
        <v>20.0608</v>
      </c>
      <c r="AM82" s="54">
        <v>42.194400000000002</v>
      </c>
      <c r="AN82" s="54">
        <v>48.554900000000004</v>
      </c>
      <c r="AO82" s="54">
        <v>19.716699999999999</v>
      </c>
      <c r="AQ82" s="54">
        <v>44.018500000000003</v>
      </c>
      <c r="AR82" s="54">
        <v>64.566699999999997</v>
      </c>
      <c r="AS82" s="54">
        <v>50.177500000000002</v>
      </c>
      <c r="AT82" s="54">
        <v>38.158799999999999</v>
      </c>
      <c r="AU82" s="54">
        <v>34.010300000000001</v>
      </c>
      <c r="AV82" s="54">
        <v>36.461100000000002</v>
      </c>
      <c r="AW82" s="54">
        <v>19.1465</v>
      </c>
      <c r="AX82" s="54">
        <v>29.059100000000001</v>
      </c>
    </row>
    <row r="83" spans="1:50">
      <c r="A83" s="139">
        <v>78</v>
      </c>
      <c r="B83">
        <f t="shared" si="1"/>
        <v>7.8</v>
      </c>
      <c r="C83" s="54">
        <v>80.177099999999996</v>
      </c>
      <c r="D83" s="54">
        <v>66.808999999999997</v>
      </c>
      <c r="E83" s="54">
        <v>51.715800000000002</v>
      </c>
      <c r="F83" s="54">
        <v>34.093299999999999</v>
      </c>
      <c r="G83" s="54">
        <v>71.586799999999997</v>
      </c>
      <c r="H83" s="54">
        <v>59.774000000000001</v>
      </c>
      <c r="I83" s="54">
        <v>11.997199999999999</v>
      </c>
      <c r="J83" s="54">
        <v>0.26</v>
      </c>
      <c r="K83" s="54">
        <v>8.3332999999999995</v>
      </c>
      <c r="L83" s="54">
        <v>8.0450999999999997</v>
      </c>
      <c r="M83" s="54">
        <v>18.748899999999999</v>
      </c>
      <c r="N83" s="54">
        <v>24.7759</v>
      </c>
      <c r="O83" s="54">
        <v>14.277799999999999</v>
      </c>
      <c r="P83" s="54">
        <v>9.1013000000000002</v>
      </c>
      <c r="Q83" s="54">
        <v>16.604700000000001</v>
      </c>
      <c r="R83" s="54">
        <v>30.785499999999999</v>
      </c>
      <c r="S83" s="54">
        <v>52.7468</v>
      </c>
      <c r="U83" s="54">
        <v>53.313499999999998</v>
      </c>
      <c r="V83" s="54">
        <v>28.067499999999999</v>
      </c>
      <c r="W83" s="54">
        <v>48.4148</v>
      </c>
      <c r="X83" s="54">
        <v>31.2211</v>
      </c>
      <c r="Y83" s="54">
        <v>53.592599999999997</v>
      </c>
      <c r="Z83" s="54">
        <v>25.533300000000001</v>
      </c>
      <c r="AA83" s="54">
        <v>33.692999999999998</v>
      </c>
      <c r="AB83" s="54">
        <v>16.915700000000001</v>
      </c>
      <c r="AC83" s="54">
        <v>27.310300000000002</v>
      </c>
      <c r="AE83" s="54">
        <v>27.310300000000002</v>
      </c>
      <c r="AF83" s="54">
        <v>71.827699999999993</v>
      </c>
      <c r="AG83" s="54">
        <v>42.374600000000001</v>
      </c>
      <c r="AH83" s="54">
        <v>42.774500000000003</v>
      </c>
      <c r="AI83" s="54">
        <v>48.042299999999997</v>
      </c>
      <c r="AJ83" s="54">
        <v>52.270800000000001</v>
      </c>
      <c r="AK83" s="54">
        <v>49.3367</v>
      </c>
      <c r="AL83" s="54">
        <v>19.447099999999999</v>
      </c>
      <c r="AM83" s="54">
        <v>42.4861</v>
      </c>
      <c r="AN83" s="54">
        <v>46.871200000000002</v>
      </c>
      <c r="AO83" s="54">
        <v>19.822199999999999</v>
      </c>
      <c r="AQ83" s="54">
        <v>42.307299999999998</v>
      </c>
      <c r="AR83" s="54">
        <v>64.628600000000006</v>
      </c>
      <c r="AS83" s="54">
        <v>47.146700000000003</v>
      </c>
      <c r="AT83" s="54">
        <v>36.080399999999997</v>
      </c>
      <c r="AU83" s="54">
        <v>32.477899999999998</v>
      </c>
      <c r="AV83" s="54">
        <v>36.5289</v>
      </c>
      <c r="AW83" s="54">
        <v>18.782800000000002</v>
      </c>
      <c r="AX83" s="54">
        <v>29.1844</v>
      </c>
    </row>
    <row r="84" spans="1:50">
      <c r="A84" s="139">
        <v>79</v>
      </c>
      <c r="B84">
        <f t="shared" si="1"/>
        <v>7.9</v>
      </c>
      <c r="C84" s="54">
        <v>78.069400000000002</v>
      </c>
      <c r="D84" s="54">
        <v>61.590299999999999</v>
      </c>
      <c r="E84" s="54">
        <v>47.9193</v>
      </c>
      <c r="F84" s="54">
        <v>38.236699999999999</v>
      </c>
      <c r="G84" s="54">
        <v>69.468800000000002</v>
      </c>
      <c r="H84" s="54">
        <v>60.847499999999997</v>
      </c>
      <c r="I84" s="54">
        <v>11.186400000000001</v>
      </c>
      <c r="J84" s="54">
        <v>0.26333299999999998</v>
      </c>
      <c r="K84" s="54">
        <v>7.6666999999999996</v>
      </c>
      <c r="L84" s="54">
        <v>7.9375</v>
      </c>
      <c r="M84" s="54">
        <v>17.172999999999998</v>
      </c>
      <c r="N84" s="54">
        <v>25.132200000000001</v>
      </c>
      <c r="O84" s="54">
        <v>15.7386</v>
      </c>
      <c r="P84" s="54">
        <v>11.379099999999999</v>
      </c>
      <c r="Q84" s="54">
        <v>15.0388</v>
      </c>
      <c r="R84" s="54">
        <v>30.452200000000001</v>
      </c>
      <c r="S84" s="54">
        <v>49.1218</v>
      </c>
      <c r="U84" s="54">
        <v>51.841299999999997</v>
      </c>
      <c r="V84" s="54">
        <v>25.392399999999999</v>
      </c>
      <c r="W84" s="54">
        <v>48.484000000000002</v>
      </c>
      <c r="X84" s="54">
        <v>28.772099999999998</v>
      </c>
      <c r="Y84" s="54">
        <v>52.153799999999997</v>
      </c>
      <c r="Z84" s="54">
        <v>25.2</v>
      </c>
      <c r="AA84" s="54">
        <v>32.2515</v>
      </c>
      <c r="AB84" s="54">
        <v>15.4765</v>
      </c>
      <c r="AC84" s="54">
        <v>27.756699999999999</v>
      </c>
      <c r="AE84" s="54">
        <v>27.756699999999999</v>
      </c>
      <c r="AF84" s="54">
        <v>67.071200000000005</v>
      </c>
      <c r="AG84" s="54">
        <v>41.876199999999997</v>
      </c>
      <c r="AH84" s="54">
        <v>44.191200000000002</v>
      </c>
      <c r="AI84" s="54">
        <v>51.936500000000002</v>
      </c>
      <c r="AJ84" s="54">
        <v>50.399299999999997</v>
      </c>
      <c r="AK84" s="54">
        <v>49.139499999999998</v>
      </c>
      <c r="AL84" s="54">
        <v>18.312200000000001</v>
      </c>
      <c r="AM84" s="54">
        <v>42.384300000000003</v>
      </c>
      <c r="AN84" s="54">
        <v>44.645800000000001</v>
      </c>
      <c r="AO84" s="54">
        <v>19.4222</v>
      </c>
      <c r="AQ84" s="54">
        <v>40.2866</v>
      </c>
      <c r="AR84" s="54">
        <v>63.057099999999998</v>
      </c>
      <c r="AS84" s="54">
        <v>43.779000000000003</v>
      </c>
      <c r="AT84" s="54">
        <v>34.9529</v>
      </c>
      <c r="AU84" s="54">
        <v>32.792000000000002</v>
      </c>
      <c r="AV84" s="54">
        <v>36.6068</v>
      </c>
      <c r="AW84" s="54">
        <v>16.820699999999999</v>
      </c>
      <c r="AX84" s="54">
        <v>29.4161</v>
      </c>
    </row>
    <row r="85" spans="1:50">
      <c r="A85" s="139">
        <v>80</v>
      </c>
      <c r="B85">
        <f t="shared" si="1"/>
        <v>8</v>
      </c>
      <c r="C85" s="54">
        <v>78.951400000000007</v>
      </c>
      <c r="D85" s="54">
        <v>56.003500000000003</v>
      </c>
      <c r="E85" s="54">
        <v>43.487699999999997</v>
      </c>
      <c r="F85" s="54">
        <v>39.54</v>
      </c>
      <c r="G85" s="54">
        <v>67.229200000000006</v>
      </c>
      <c r="H85" s="54">
        <v>59.2316</v>
      </c>
      <c r="I85" s="54">
        <v>11.6271</v>
      </c>
      <c r="J85" s="54">
        <v>0.26666699999999999</v>
      </c>
      <c r="K85" s="54">
        <v>8.3817000000000004</v>
      </c>
      <c r="L85" s="54">
        <v>8.6285000000000007</v>
      </c>
      <c r="M85" s="54">
        <v>17.139199999999999</v>
      </c>
      <c r="N85" s="54">
        <v>23.896599999999999</v>
      </c>
      <c r="O85" s="54">
        <v>14.346399999999999</v>
      </c>
      <c r="P85" s="54">
        <v>11.9346</v>
      </c>
      <c r="Q85" s="54">
        <v>15.002599999999999</v>
      </c>
      <c r="R85" s="54">
        <v>30</v>
      </c>
      <c r="S85" s="54">
        <v>46.939100000000003</v>
      </c>
      <c r="U85" s="54">
        <v>49.543700000000001</v>
      </c>
      <c r="V85" s="54">
        <v>26.130800000000001</v>
      </c>
      <c r="W85" s="54">
        <v>49.182699999999997</v>
      </c>
      <c r="X85" s="54">
        <v>25.554400000000001</v>
      </c>
      <c r="Y85" s="54">
        <v>53.564100000000003</v>
      </c>
      <c r="Z85" s="54">
        <v>24.486699999999999</v>
      </c>
      <c r="AA85" s="54">
        <v>33.8187</v>
      </c>
      <c r="AB85" s="54">
        <v>14.9765</v>
      </c>
      <c r="AC85" s="54">
        <v>28.072800000000001</v>
      </c>
      <c r="AE85" s="54">
        <v>28.072800000000001</v>
      </c>
      <c r="AF85" s="54">
        <v>67.6404</v>
      </c>
      <c r="AG85" s="54">
        <v>41.876199999999997</v>
      </c>
      <c r="AH85" s="54">
        <v>47.475499999999997</v>
      </c>
      <c r="AI85" s="54">
        <v>53.142899999999997</v>
      </c>
      <c r="AJ85" s="54">
        <v>48.034700000000001</v>
      </c>
      <c r="AK85" s="54">
        <v>47.833300000000001</v>
      </c>
      <c r="AL85" s="54">
        <v>16.851900000000001</v>
      </c>
      <c r="AM85" s="54">
        <v>42.520800000000001</v>
      </c>
      <c r="AN85" s="54">
        <v>44.2027</v>
      </c>
      <c r="AO85" s="54">
        <v>20.805599999999998</v>
      </c>
      <c r="AQ85" s="54">
        <v>38.8827</v>
      </c>
      <c r="AR85" s="54">
        <v>60.735700000000001</v>
      </c>
      <c r="AS85" s="54">
        <v>42.396700000000003</v>
      </c>
      <c r="AT85" s="54">
        <v>33.833300000000001</v>
      </c>
      <c r="AU85" s="54">
        <v>34.547199999999997</v>
      </c>
      <c r="AV85" s="54">
        <v>35</v>
      </c>
      <c r="AW85" s="54">
        <v>15.8207</v>
      </c>
      <c r="AX85" s="54">
        <v>29.711600000000001</v>
      </c>
    </row>
    <row r="86" spans="1:50">
      <c r="A86" s="139">
        <v>81</v>
      </c>
      <c r="B86">
        <f t="shared" si="1"/>
        <v>8.1</v>
      </c>
      <c r="C86" s="54">
        <v>78.326400000000007</v>
      </c>
      <c r="D86" s="54">
        <v>56.350700000000003</v>
      </c>
      <c r="E86" s="54">
        <v>39.298200000000001</v>
      </c>
      <c r="F86" s="54">
        <v>35.776699999999998</v>
      </c>
      <c r="G86" s="54">
        <v>65.308999999999997</v>
      </c>
      <c r="H86" s="54">
        <v>57.285299999999999</v>
      </c>
      <c r="I86" s="54">
        <v>11.7599</v>
      </c>
      <c r="J86" s="54">
        <v>0.27</v>
      </c>
      <c r="K86" s="54">
        <v>9.7365999999999993</v>
      </c>
      <c r="L86" s="54">
        <v>8.5763999999999996</v>
      </c>
      <c r="M86" s="54">
        <v>17.919799999999999</v>
      </c>
      <c r="N86" s="54">
        <v>23.482800000000001</v>
      </c>
      <c r="O86" s="54">
        <v>14.5556</v>
      </c>
      <c r="P86" s="54">
        <v>10.869300000000001</v>
      </c>
      <c r="Q86" s="54">
        <v>14.909599999999999</v>
      </c>
      <c r="R86" s="54">
        <v>30.255800000000001</v>
      </c>
      <c r="S86" s="54">
        <v>44.227600000000002</v>
      </c>
      <c r="U86" s="54">
        <v>47.8611</v>
      </c>
      <c r="V86" s="54">
        <v>24.447299999999998</v>
      </c>
      <c r="W86" s="54">
        <v>51.891399999999997</v>
      </c>
      <c r="X86" s="54">
        <v>25.976199999999999</v>
      </c>
      <c r="Y86" s="54">
        <v>50.794899999999998</v>
      </c>
      <c r="Z86" s="54">
        <v>25.043299999999999</v>
      </c>
      <c r="AA86" s="54">
        <v>30.3596</v>
      </c>
      <c r="AB86" s="54">
        <v>14.9275</v>
      </c>
      <c r="AC86" s="54">
        <v>29.480799999999999</v>
      </c>
      <c r="AE86" s="54">
        <v>29.480799999999999</v>
      </c>
      <c r="AF86" s="54">
        <v>70.153599999999997</v>
      </c>
      <c r="AG86" s="54">
        <v>41.669800000000002</v>
      </c>
      <c r="AH86" s="54">
        <v>52.872500000000002</v>
      </c>
      <c r="AI86" s="54">
        <v>58.862400000000001</v>
      </c>
      <c r="AJ86" s="54">
        <v>45.6736</v>
      </c>
      <c r="AK86" s="54">
        <v>45.551000000000002</v>
      </c>
      <c r="AL86" s="54">
        <v>16.2011</v>
      </c>
      <c r="AM86" s="54">
        <v>42.560200000000002</v>
      </c>
      <c r="AN86" s="54">
        <v>45.4129</v>
      </c>
      <c r="AO86" s="54">
        <v>20.7667</v>
      </c>
      <c r="AQ86" s="54">
        <v>38.422400000000003</v>
      </c>
      <c r="AR86" s="54">
        <v>59.819000000000003</v>
      </c>
      <c r="AS86" s="54">
        <v>43.387700000000002</v>
      </c>
      <c r="AT86" s="54">
        <v>32.227499999999999</v>
      </c>
      <c r="AU86" s="54">
        <v>34.793500000000002</v>
      </c>
      <c r="AV86" s="54">
        <v>34.598799999999997</v>
      </c>
      <c r="AW86" s="54">
        <v>15.505100000000001</v>
      </c>
      <c r="AX86" s="54">
        <v>29.449200000000001</v>
      </c>
    </row>
    <row r="87" spans="1:50">
      <c r="A87" s="139">
        <v>82</v>
      </c>
      <c r="B87">
        <f t="shared" si="1"/>
        <v>8.1999999999999993</v>
      </c>
      <c r="C87" s="54">
        <v>75.489599999999996</v>
      </c>
      <c r="D87" s="54">
        <v>59.885399999999997</v>
      </c>
      <c r="E87" s="54">
        <v>40.431600000000003</v>
      </c>
      <c r="F87" s="54">
        <v>39.090000000000003</v>
      </c>
      <c r="G87" s="54">
        <v>66.486099999999993</v>
      </c>
      <c r="H87" s="54">
        <v>55.457599999999999</v>
      </c>
      <c r="I87" s="54">
        <v>11.217499999999999</v>
      </c>
      <c r="J87" s="54">
        <v>0.27333299999999999</v>
      </c>
      <c r="K87" s="54">
        <v>9.8171999999999997</v>
      </c>
      <c r="L87" s="54">
        <v>7.6318999999999999</v>
      </c>
      <c r="M87" s="54">
        <v>17.497900000000001</v>
      </c>
      <c r="N87" s="54">
        <v>22.387899999999998</v>
      </c>
      <c r="O87" s="54">
        <v>14.643800000000001</v>
      </c>
      <c r="P87" s="54">
        <v>9.3137000000000008</v>
      </c>
      <c r="Q87" s="54">
        <v>12.3385</v>
      </c>
      <c r="R87" s="54">
        <v>28.679600000000001</v>
      </c>
      <c r="S87" s="54">
        <v>38.721200000000003</v>
      </c>
      <c r="U87" s="54">
        <v>48.619</v>
      </c>
      <c r="V87" s="54">
        <v>23.8523</v>
      </c>
      <c r="W87" s="54">
        <v>53.4741</v>
      </c>
      <c r="X87" s="54">
        <v>26.898</v>
      </c>
      <c r="Y87" s="54">
        <v>48.430199999999999</v>
      </c>
      <c r="Z87" s="54">
        <v>26.74</v>
      </c>
      <c r="AA87" s="54">
        <v>26.3246</v>
      </c>
      <c r="AB87" s="54">
        <v>15.5471</v>
      </c>
      <c r="AC87" s="54">
        <v>32.172400000000003</v>
      </c>
      <c r="AE87" s="54">
        <v>32.172400000000003</v>
      </c>
      <c r="AF87" s="54">
        <v>70.4345</v>
      </c>
      <c r="AG87" s="54">
        <v>44.088900000000002</v>
      </c>
      <c r="AH87" s="54">
        <v>50.789200000000001</v>
      </c>
      <c r="AI87" s="54">
        <v>60.5608</v>
      </c>
      <c r="AJ87" s="54">
        <v>44.829900000000002</v>
      </c>
      <c r="AK87" s="54">
        <v>44.673499999999997</v>
      </c>
      <c r="AL87" s="54">
        <v>16.4206</v>
      </c>
      <c r="AM87" s="54">
        <v>42.143500000000003</v>
      </c>
      <c r="AN87" s="54">
        <v>46.7027</v>
      </c>
      <c r="AO87" s="54">
        <v>21.972200000000001</v>
      </c>
      <c r="AQ87" s="54">
        <v>38.497300000000003</v>
      </c>
      <c r="AR87" s="54">
        <v>61.254800000000003</v>
      </c>
      <c r="AS87" s="54">
        <v>45.692</v>
      </c>
      <c r="AT87" s="54">
        <v>32.597999999999999</v>
      </c>
      <c r="AU87" s="54">
        <v>33.927700000000002</v>
      </c>
      <c r="AV87" s="54">
        <v>35.902200000000001</v>
      </c>
      <c r="AW87" s="54">
        <v>16.313099999999999</v>
      </c>
      <c r="AX87" s="54">
        <v>29.796700000000001</v>
      </c>
    </row>
    <row r="88" spans="1:50">
      <c r="A88" s="139">
        <v>83</v>
      </c>
      <c r="B88">
        <f t="shared" si="1"/>
        <v>8.3000000000000007</v>
      </c>
      <c r="C88" s="54">
        <v>75.680599999999998</v>
      </c>
      <c r="D88" s="54">
        <v>60.208300000000001</v>
      </c>
      <c r="E88" s="54">
        <v>43.821100000000001</v>
      </c>
      <c r="F88" s="54">
        <v>39.523299999999999</v>
      </c>
      <c r="G88" s="54">
        <v>64.833299999999994</v>
      </c>
      <c r="H88" s="54">
        <v>55.9407</v>
      </c>
      <c r="I88" s="54">
        <v>12.4887</v>
      </c>
      <c r="J88" s="54">
        <v>0.276667</v>
      </c>
      <c r="K88" s="54">
        <v>9.0968</v>
      </c>
      <c r="L88" s="54">
        <v>6.9062000000000001</v>
      </c>
      <c r="M88" s="54">
        <v>17.4557</v>
      </c>
      <c r="N88" s="54">
        <v>22.031600000000001</v>
      </c>
      <c r="O88" s="54">
        <v>12.947699999999999</v>
      </c>
      <c r="P88" s="54">
        <v>7.3365999999999998</v>
      </c>
      <c r="Q88" s="54">
        <v>10.0413</v>
      </c>
      <c r="R88" s="54">
        <v>26.777799999999999</v>
      </c>
      <c r="S88" s="54">
        <v>33.153799999999997</v>
      </c>
      <c r="U88" s="54">
        <v>48.595199999999998</v>
      </c>
      <c r="V88" s="54">
        <v>24.692</v>
      </c>
      <c r="W88" s="54">
        <v>52.498800000000003</v>
      </c>
      <c r="X88" s="54">
        <v>27.510200000000001</v>
      </c>
      <c r="Y88" s="54">
        <v>48.763500000000001</v>
      </c>
      <c r="Z88" s="54">
        <v>29.4</v>
      </c>
      <c r="AA88" s="54">
        <v>26.988299999999999</v>
      </c>
      <c r="AB88" s="54">
        <v>16.990200000000002</v>
      </c>
      <c r="AC88" s="54">
        <v>32.076599999999999</v>
      </c>
      <c r="AE88" s="54">
        <v>32.076599999999999</v>
      </c>
      <c r="AF88" s="54">
        <v>67.666700000000006</v>
      </c>
      <c r="AG88" s="54">
        <v>45.273000000000003</v>
      </c>
      <c r="AH88" s="54">
        <v>50.696100000000001</v>
      </c>
      <c r="AI88" s="54">
        <v>55.428600000000003</v>
      </c>
      <c r="AJ88" s="54">
        <v>44.305599999999998</v>
      </c>
      <c r="AK88" s="54">
        <v>44.489800000000002</v>
      </c>
      <c r="AL88" s="54">
        <v>16.8995</v>
      </c>
      <c r="AM88" s="54">
        <v>41.395800000000001</v>
      </c>
      <c r="AN88" s="54">
        <v>46.088999999999999</v>
      </c>
      <c r="AO88" s="54">
        <v>19.816700000000001</v>
      </c>
      <c r="AQ88" s="54">
        <v>38.450600000000001</v>
      </c>
      <c r="AR88" s="54">
        <v>61.783299999999997</v>
      </c>
      <c r="AS88" s="54">
        <v>47.884099999999997</v>
      </c>
      <c r="AT88" s="54">
        <v>33.7196</v>
      </c>
      <c r="AU88" s="54">
        <v>33.936599999999999</v>
      </c>
      <c r="AV88" s="54">
        <v>37.441099999999999</v>
      </c>
      <c r="AW88" s="54">
        <v>15.6515</v>
      </c>
      <c r="AX88" s="54">
        <v>30.687899999999999</v>
      </c>
    </row>
    <row r="89" spans="1:50">
      <c r="A89" s="139">
        <v>84</v>
      </c>
      <c r="B89">
        <f t="shared" si="1"/>
        <v>8.4</v>
      </c>
      <c r="C89" s="54">
        <v>77.381900000000002</v>
      </c>
      <c r="D89" s="54">
        <v>58.597200000000001</v>
      </c>
      <c r="E89" s="54">
        <v>47.056100000000001</v>
      </c>
      <c r="F89" s="54">
        <v>37.396700000000003</v>
      </c>
      <c r="G89" s="54">
        <v>61.003500000000003</v>
      </c>
      <c r="H89" s="54">
        <v>58.875700000000002</v>
      </c>
      <c r="I89" s="54">
        <v>12.4915</v>
      </c>
      <c r="J89" s="54">
        <v>0.28000000000000003</v>
      </c>
      <c r="K89" s="54">
        <v>9.2257999999999996</v>
      </c>
      <c r="L89" s="54">
        <v>6.5208000000000004</v>
      </c>
      <c r="M89" s="54">
        <v>16.919799999999999</v>
      </c>
      <c r="N89" s="54">
        <v>24.008600000000001</v>
      </c>
      <c r="O89" s="54">
        <v>11.5425</v>
      </c>
      <c r="P89" s="54">
        <v>6.6405000000000003</v>
      </c>
      <c r="Q89" s="54">
        <v>9.2558000000000007</v>
      </c>
      <c r="R89" s="54">
        <v>26.167999999999999</v>
      </c>
      <c r="S89" s="54">
        <v>30.570499999999999</v>
      </c>
      <c r="U89" s="54">
        <v>45.131</v>
      </c>
      <c r="V89" s="54">
        <v>23.843900000000001</v>
      </c>
      <c r="W89" s="54">
        <v>51.7605</v>
      </c>
      <c r="X89" s="54">
        <v>24.149699999999999</v>
      </c>
      <c r="Y89" s="54">
        <v>47.774900000000002</v>
      </c>
      <c r="Z89" s="54">
        <v>26.273299999999999</v>
      </c>
      <c r="AA89" s="54">
        <v>28.695900000000002</v>
      </c>
      <c r="AB89" s="54">
        <v>17.241199999999999</v>
      </c>
      <c r="AC89" s="54">
        <v>31.151299999999999</v>
      </c>
      <c r="AE89" s="54">
        <v>31.151299999999999</v>
      </c>
      <c r="AF89" s="54">
        <v>63.797800000000002</v>
      </c>
      <c r="AG89" s="54">
        <v>45.0794</v>
      </c>
      <c r="AH89" s="54">
        <v>52.7941</v>
      </c>
      <c r="AI89" s="54">
        <v>52.1111</v>
      </c>
      <c r="AJ89" s="54">
        <v>43.510399999999997</v>
      </c>
      <c r="AK89" s="54">
        <v>45.207500000000003</v>
      </c>
      <c r="AL89" s="54">
        <v>17.047599999999999</v>
      </c>
      <c r="AM89" s="54">
        <v>40.286999999999999</v>
      </c>
      <c r="AN89" s="54">
        <v>45.036000000000001</v>
      </c>
      <c r="AO89" s="54">
        <v>20.5167</v>
      </c>
      <c r="AQ89" s="54">
        <v>38.2258</v>
      </c>
      <c r="AR89" s="54">
        <v>61.359499999999997</v>
      </c>
      <c r="AS89" s="54">
        <v>49.972799999999999</v>
      </c>
      <c r="AT89" s="54">
        <v>34.076500000000003</v>
      </c>
      <c r="AU89" s="54">
        <v>33.879100000000001</v>
      </c>
      <c r="AV89" s="54">
        <v>33.598799999999997</v>
      </c>
      <c r="AW89" s="54">
        <v>14.6793</v>
      </c>
      <c r="AX89" s="54">
        <v>29.581600000000002</v>
      </c>
    </row>
    <row r="90" spans="1:50">
      <c r="A90" s="139">
        <v>85</v>
      </c>
      <c r="B90">
        <f t="shared" si="1"/>
        <v>8.5</v>
      </c>
      <c r="C90" s="54">
        <v>79.798599999999993</v>
      </c>
      <c r="D90" s="54">
        <v>56.739600000000003</v>
      </c>
      <c r="E90" s="54">
        <v>48.452599999999997</v>
      </c>
      <c r="F90" s="54">
        <v>42.78</v>
      </c>
      <c r="G90" s="54">
        <v>57.2014</v>
      </c>
      <c r="H90" s="54">
        <v>61.881399999999999</v>
      </c>
      <c r="I90" s="54">
        <v>13.045199999999999</v>
      </c>
      <c r="J90" s="54">
        <v>0.283333</v>
      </c>
      <c r="K90" s="54">
        <v>8.0268999999999995</v>
      </c>
      <c r="L90" s="54">
        <v>6.2325999999999997</v>
      </c>
      <c r="M90" s="54">
        <v>16.002099999999999</v>
      </c>
      <c r="N90" s="54">
        <v>24.862100000000002</v>
      </c>
      <c r="O90" s="54">
        <v>11.506500000000001</v>
      </c>
      <c r="P90" s="54">
        <v>6.7515999999999998</v>
      </c>
      <c r="Q90" s="54">
        <v>9.3797999999999995</v>
      </c>
      <c r="R90" s="54">
        <v>24.945699999999999</v>
      </c>
      <c r="S90" s="54">
        <v>28.823699999999999</v>
      </c>
      <c r="U90" s="54">
        <v>46.119</v>
      </c>
      <c r="V90" s="54">
        <v>24.4008</v>
      </c>
      <c r="W90" s="54">
        <v>54.775300000000001</v>
      </c>
      <c r="X90" s="54">
        <v>26.693899999999999</v>
      </c>
      <c r="Y90" s="54">
        <v>47.273499999999999</v>
      </c>
      <c r="Z90" s="54">
        <v>23.49</v>
      </c>
      <c r="AA90" s="54">
        <v>29.552600000000002</v>
      </c>
      <c r="AB90" s="54">
        <v>15.6098</v>
      </c>
      <c r="AC90" s="54">
        <v>29.852499999999999</v>
      </c>
      <c r="AE90" s="54">
        <v>29.852499999999999</v>
      </c>
      <c r="AF90" s="54">
        <v>64.018699999999995</v>
      </c>
      <c r="AG90" s="54">
        <v>43.472999999999999</v>
      </c>
      <c r="AH90" s="54">
        <v>53.274500000000003</v>
      </c>
      <c r="AI90" s="54">
        <v>53.322800000000001</v>
      </c>
      <c r="AJ90" s="54">
        <v>41.850700000000003</v>
      </c>
      <c r="AK90" s="54">
        <v>45.166699999999999</v>
      </c>
      <c r="AL90" s="54">
        <v>17.137599999999999</v>
      </c>
      <c r="AM90" s="54">
        <v>39.164400000000001</v>
      </c>
      <c r="AN90" s="54">
        <v>43.755699999999997</v>
      </c>
      <c r="AO90" s="54">
        <v>20.866700000000002</v>
      </c>
      <c r="AQ90" s="54">
        <v>38.541800000000002</v>
      </c>
      <c r="AR90" s="54">
        <v>58.723799999999997</v>
      </c>
      <c r="AS90" s="54">
        <v>51.204700000000003</v>
      </c>
      <c r="AT90" s="54">
        <v>33.303899999999999</v>
      </c>
      <c r="AU90" s="54">
        <v>34.172600000000003</v>
      </c>
      <c r="AV90" s="54">
        <v>32.964100000000002</v>
      </c>
      <c r="AW90" s="54">
        <v>14.7323</v>
      </c>
      <c r="AX90" s="54">
        <v>28.643000000000001</v>
      </c>
    </row>
    <row r="91" spans="1:50">
      <c r="A91" s="139">
        <v>86</v>
      </c>
      <c r="B91">
        <f t="shared" si="1"/>
        <v>8.6</v>
      </c>
      <c r="C91" s="54">
        <v>83.024299999999997</v>
      </c>
      <c r="D91" s="54">
        <v>52.378500000000003</v>
      </c>
      <c r="E91" s="54">
        <v>51.456099999999999</v>
      </c>
      <c r="F91" s="54">
        <v>45.5</v>
      </c>
      <c r="G91" s="54">
        <v>56</v>
      </c>
      <c r="H91" s="54">
        <v>67.011300000000006</v>
      </c>
      <c r="I91" s="54">
        <v>13.042400000000001</v>
      </c>
      <c r="J91" s="54">
        <v>0.28666700000000001</v>
      </c>
      <c r="K91" s="54">
        <v>7.2150999999999996</v>
      </c>
      <c r="L91" s="54">
        <v>6.7534999999999998</v>
      </c>
      <c r="M91" s="54">
        <v>14.538</v>
      </c>
      <c r="N91" s="54">
        <v>25.060300000000002</v>
      </c>
      <c r="O91" s="54">
        <v>11.2974</v>
      </c>
      <c r="P91" s="54">
        <v>6.6894999999999998</v>
      </c>
      <c r="Q91" s="54">
        <v>9.2790999999999997</v>
      </c>
      <c r="R91" s="54">
        <v>24.677</v>
      </c>
      <c r="S91" s="54">
        <v>29.304500000000001</v>
      </c>
      <c r="U91" s="54">
        <v>45.142899999999997</v>
      </c>
      <c r="V91" s="54">
        <v>27.156099999999999</v>
      </c>
      <c r="W91" s="54">
        <v>57.7926</v>
      </c>
      <c r="X91" s="54">
        <v>29.816299999999998</v>
      </c>
      <c r="Y91" s="54">
        <v>47.213700000000003</v>
      </c>
      <c r="Z91" s="54">
        <v>22.226700000000001</v>
      </c>
      <c r="AA91" s="54">
        <v>29.4649</v>
      </c>
      <c r="AB91" s="54">
        <v>15.480399999999999</v>
      </c>
      <c r="AC91" s="54">
        <v>28.599599999999999</v>
      </c>
      <c r="AE91" s="54">
        <v>28.599599999999999</v>
      </c>
      <c r="AF91" s="54">
        <v>62.048699999999997</v>
      </c>
      <c r="AG91" s="54">
        <v>42.714300000000001</v>
      </c>
      <c r="AH91" s="54">
        <v>52.411799999999999</v>
      </c>
      <c r="AI91" s="54">
        <v>56.947099999999999</v>
      </c>
      <c r="AJ91" s="54">
        <v>39.8125</v>
      </c>
      <c r="AK91" s="54">
        <v>44.962600000000002</v>
      </c>
      <c r="AL91" s="54">
        <v>17.267199999999999</v>
      </c>
      <c r="AM91" s="54">
        <v>38.523099999999999</v>
      </c>
      <c r="AN91" s="54">
        <v>42.963999999999999</v>
      </c>
      <c r="AO91" s="54">
        <v>22.027799999999999</v>
      </c>
      <c r="AQ91" s="54">
        <v>39.450600000000001</v>
      </c>
      <c r="AR91" s="54">
        <v>56.471400000000003</v>
      </c>
      <c r="AS91" s="54">
        <v>51.787999999999997</v>
      </c>
      <c r="AT91" s="54">
        <v>33.135300000000001</v>
      </c>
      <c r="AU91" s="54">
        <v>34.112099999999998</v>
      </c>
      <c r="AV91" s="54">
        <v>33.379199999999997</v>
      </c>
      <c r="AW91" s="54">
        <v>15.5</v>
      </c>
      <c r="AX91" s="54">
        <v>28.248200000000001</v>
      </c>
    </row>
    <row r="92" spans="1:50">
      <c r="A92" s="139">
        <v>87</v>
      </c>
      <c r="B92">
        <f t="shared" si="1"/>
        <v>8.6999999999999993</v>
      </c>
      <c r="C92" s="54">
        <v>84.628500000000003</v>
      </c>
      <c r="D92" s="54">
        <v>49.788200000000003</v>
      </c>
      <c r="E92" s="54">
        <v>48.593000000000004</v>
      </c>
      <c r="F92" s="54">
        <v>44.116700000000002</v>
      </c>
      <c r="G92" s="54">
        <v>59.5486</v>
      </c>
      <c r="H92" s="54">
        <v>69.641199999999998</v>
      </c>
      <c r="I92" s="54">
        <v>14.935</v>
      </c>
      <c r="J92" s="54">
        <v>0.28999999999999998</v>
      </c>
      <c r="K92" s="54">
        <v>7.8064999999999998</v>
      </c>
      <c r="L92" s="54">
        <v>7.2674000000000003</v>
      </c>
      <c r="M92" s="54">
        <v>13.377599999999999</v>
      </c>
      <c r="N92" s="54">
        <v>24.879300000000001</v>
      </c>
      <c r="O92" s="54">
        <v>10.643800000000001</v>
      </c>
      <c r="P92" s="54">
        <v>8.2973999999999997</v>
      </c>
      <c r="Q92" s="54">
        <v>10.7829</v>
      </c>
      <c r="R92" s="54">
        <v>26.454799999999999</v>
      </c>
      <c r="S92" s="54">
        <v>33.900599999999997</v>
      </c>
      <c r="U92" s="54">
        <v>41.595199999999998</v>
      </c>
      <c r="V92" s="54">
        <v>29.4346</v>
      </c>
      <c r="W92" s="54">
        <v>58.009900000000002</v>
      </c>
      <c r="X92" s="54">
        <v>28.108799999999999</v>
      </c>
      <c r="Y92" s="54">
        <v>43.076900000000002</v>
      </c>
      <c r="Z92" s="54">
        <v>23.916699999999999</v>
      </c>
      <c r="AA92" s="54">
        <v>30.1374</v>
      </c>
      <c r="AB92" s="54">
        <v>16.762699999999999</v>
      </c>
      <c r="AC92" s="54">
        <v>28.670500000000001</v>
      </c>
      <c r="AE92" s="54">
        <v>28.670500000000001</v>
      </c>
      <c r="AF92" s="54">
        <v>61.958799999999997</v>
      </c>
      <c r="AG92" s="54">
        <v>39.993699999999997</v>
      </c>
      <c r="AH92" s="54">
        <v>56.764699999999998</v>
      </c>
      <c r="AI92" s="54">
        <v>59.031700000000001</v>
      </c>
      <c r="AJ92" s="54">
        <v>38.413200000000003</v>
      </c>
      <c r="AK92" s="54">
        <v>44.795900000000003</v>
      </c>
      <c r="AL92" s="54">
        <v>17.3307</v>
      </c>
      <c r="AM92" s="54">
        <v>38.192100000000003</v>
      </c>
      <c r="AN92" s="54">
        <v>42.572000000000003</v>
      </c>
      <c r="AO92" s="54">
        <v>22.616700000000002</v>
      </c>
      <c r="AQ92" s="54">
        <v>39.471200000000003</v>
      </c>
      <c r="AR92" s="54">
        <v>56.145200000000003</v>
      </c>
      <c r="AS92" s="54">
        <v>52.539900000000003</v>
      </c>
      <c r="AT92" s="54">
        <v>34.672600000000003</v>
      </c>
      <c r="AU92" s="54">
        <v>32.240400000000001</v>
      </c>
      <c r="AV92" s="54">
        <v>33.3613</v>
      </c>
      <c r="AW92" s="54">
        <v>14.237399999999999</v>
      </c>
      <c r="AX92" s="54">
        <v>27.614699999999999</v>
      </c>
    </row>
    <row r="93" spans="1:50">
      <c r="A93" s="139">
        <v>88</v>
      </c>
      <c r="B93">
        <f t="shared" si="1"/>
        <v>8.8000000000000007</v>
      </c>
      <c r="C93" s="54">
        <v>80.9375</v>
      </c>
      <c r="D93" s="54">
        <v>52.558999999999997</v>
      </c>
      <c r="E93" s="54">
        <v>48.705300000000001</v>
      </c>
      <c r="F93" s="54">
        <v>41.223300000000002</v>
      </c>
      <c r="G93" s="54">
        <v>60.083300000000001</v>
      </c>
      <c r="H93" s="54">
        <v>68.420900000000003</v>
      </c>
      <c r="I93" s="54">
        <v>14.053699999999999</v>
      </c>
      <c r="J93" s="54">
        <v>0.29333300000000001</v>
      </c>
      <c r="K93" s="54">
        <v>8.8763000000000005</v>
      </c>
      <c r="L93" s="54">
        <v>6.9166999999999996</v>
      </c>
      <c r="M93" s="54">
        <v>13.1624</v>
      </c>
      <c r="N93" s="54">
        <v>25.129300000000001</v>
      </c>
      <c r="O93" s="54">
        <v>10.8529</v>
      </c>
      <c r="P93" s="54">
        <v>9.5065000000000008</v>
      </c>
      <c r="Q93" s="54">
        <v>12.260999999999999</v>
      </c>
      <c r="R93" s="54">
        <v>27.4496</v>
      </c>
      <c r="S93" s="54">
        <v>37.836500000000001</v>
      </c>
      <c r="U93" s="54">
        <v>41.547600000000003</v>
      </c>
      <c r="V93" s="54">
        <v>29.485199999999999</v>
      </c>
      <c r="W93" s="54">
        <v>58.007399999999997</v>
      </c>
      <c r="X93" s="54">
        <v>27.156500000000001</v>
      </c>
      <c r="Y93" s="54">
        <v>41.230800000000002</v>
      </c>
      <c r="Z93" s="54">
        <v>24.673300000000001</v>
      </c>
      <c r="AA93" s="54">
        <v>30.739799999999999</v>
      </c>
      <c r="AB93" s="54">
        <v>16.135300000000001</v>
      </c>
      <c r="AC93" s="54">
        <v>27.59</v>
      </c>
      <c r="AE93" s="54">
        <v>27.59</v>
      </c>
      <c r="AF93" s="54">
        <v>59.310899999999997</v>
      </c>
      <c r="AG93" s="54">
        <v>37.247599999999998</v>
      </c>
      <c r="AH93" s="54">
        <v>54.578400000000002</v>
      </c>
      <c r="AI93" s="54">
        <v>59.396799999999999</v>
      </c>
      <c r="AJ93" s="54">
        <v>37.468800000000002</v>
      </c>
      <c r="AK93" s="54">
        <v>45.329900000000002</v>
      </c>
      <c r="AL93" s="54">
        <v>17.293700000000001</v>
      </c>
      <c r="AM93" s="54">
        <v>36.911999999999999</v>
      </c>
      <c r="AN93" s="54">
        <v>42.2273</v>
      </c>
      <c r="AO93" s="54">
        <v>20.694400000000002</v>
      </c>
      <c r="AQ93" s="54">
        <v>37.846899999999998</v>
      </c>
      <c r="AR93" s="54">
        <v>55.754800000000003</v>
      </c>
      <c r="AS93" s="54">
        <v>51.929299999999998</v>
      </c>
      <c r="AT93" s="54">
        <v>35.639200000000002</v>
      </c>
      <c r="AU93" s="54">
        <v>30.91</v>
      </c>
      <c r="AV93" s="54">
        <v>32.544899999999998</v>
      </c>
      <c r="AW93" s="54">
        <v>12.9621</v>
      </c>
      <c r="AX93" s="54">
        <v>28.661899999999999</v>
      </c>
    </row>
    <row r="94" spans="1:50">
      <c r="A94" s="139">
        <v>89</v>
      </c>
      <c r="B94">
        <f t="shared" si="1"/>
        <v>8.9</v>
      </c>
      <c r="C94" s="54">
        <v>82.777799999999999</v>
      </c>
      <c r="D94" s="54">
        <v>54.579900000000002</v>
      </c>
      <c r="E94" s="54">
        <v>52.340400000000002</v>
      </c>
      <c r="F94" s="54">
        <v>41.703299999999999</v>
      </c>
      <c r="G94" s="54">
        <v>56.225700000000003</v>
      </c>
      <c r="H94" s="54">
        <v>68.875699999999995</v>
      </c>
      <c r="I94" s="54">
        <v>11.404</v>
      </c>
      <c r="J94" s="54">
        <v>0.29666700000000001</v>
      </c>
      <c r="K94" s="54">
        <v>9.8547999999999991</v>
      </c>
      <c r="L94" s="54">
        <v>7.4825999999999997</v>
      </c>
      <c r="M94" s="54">
        <v>11.7743</v>
      </c>
      <c r="N94" s="54">
        <v>24.459800000000001</v>
      </c>
      <c r="O94" s="54">
        <v>11.4183</v>
      </c>
      <c r="P94" s="54">
        <v>9.5</v>
      </c>
      <c r="Q94" s="54">
        <v>12.9742</v>
      </c>
      <c r="R94" s="54">
        <v>25.8217</v>
      </c>
      <c r="S94" s="54">
        <v>41.041699999999999</v>
      </c>
      <c r="U94" s="54">
        <v>40.682499999999997</v>
      </c>
      <c r="V94" s="54">
        <v>27.476800000000001</v>
      </c>
      <c r="W94" s="54">
        <v>59.027200000000001</v>
      </c>
      <c r="X94" s="54">
        <v>28.962599999999998</v>
      </c>
      <c r="Y94" s="54">
        <v>41.743600000000001</v>
      </c>
      <c r="Z94" s="54">
        <v>24.883299999999998</v>
      </c>
      <c r="AA94" s="54">
        <v>28.8596</v>
      </c>
      <c r="AB94" s="54">
        <v>15.139200000000001</v>
      </c>
      <c r="AC94" s="54">
        <v>25.674299999999999</v>
      </c>
      <c r="AE94" s="54">
        <v>25.674299999999999</v>
      </c>
      <c r="AF94" s="54">
        <v>58.093600000000002</v>
      </c>
      <c r="AG94" s="54">
        <v>40.485700000000001</v>
      </c>
      <c r="AH94" s="54">
        <v>49.8431</v>
      </c>
      <c r="AI94" s="54">
        <v>57.005299999999998</v>
      </c>
      <c r="AJ94" s="54">
        <v>36.774299999999997</v>
      </c>
      <c r="AK94" s="54">
        <v>45.877600000000001</v>
      </c>
      <c r="AL94" s="54">
        <v>17.132300000000001</v>
      </c>
      <c r="AM94" s="54">
        <v>36.203699999999998</v>
      </c>
      <c r="AN94" s="54">
        <v>42.310600000000001</v>
      </c>
      <c r="AO94" s="54">
        <v>19.977799999999998</v>
      </c>
      <c r="AQ94" s="54">
        <v>36.0608</v>
      </c>
      <c r="AR94" s="54">
        <v>55.892899999999997</v>
      </c>
      <c r="AS94" s="54">
        <v>50.688400000000001</v>
      </c>
      <c r="AT94" s="54">
        <v>36.064700000000002</v>
      </c>
      <c r="AU94" s="54">
        <v>31.620899999999999</v>
      </c>
      <c r="AV94" s="54">
        <v>32.99</v>
      </c>
      <c r="AW94" s="54">
        <v>14.4924</v>
      </c>
      <c r="AX94" s="54">
        <v>30.0047</v>
      </c>
    </row>
    <row r="95" spans="1:50">
      <c r="A95" s="139">
        <v>90</v>
      </c>
      <c r="B95">
        <f t="shared" si="1"/>
        <v>9</v>
      </c>
      <c r="C95" s="54">
        <v>87.631900000000002</v>
      </c>
      <c r="D95" s="54">
        <v>52.784700000000001</v>
      </c>
      <c r="E95" s="54">
        <v>54.631599999999999</v>
      </c>
      <c r="F95" s="54">
        <v>39.523299999999999</v>
      </c>
      <c r="G95" s="54">
        <v>54.093800000000002</v>
      </c>
      <c r="H95" s="54">
        <v>67.785300000000007</v>
      </c>
      <c r="I95" s="54">
        <v>11.2514</v>
      </c>
      <c r="J95" s="54">
        <v>0.3</v>
      </c>
      <c r="K95" s="54">
        <v>8.6021999999999998</v>
      </c>
      <c r="L95" s="54">
        <v>8.3263999999999996</v>
      </c>
      <c r="M95" s="54">
        <v>11.0717</v>
      </c>
      <c r="N95" s="54">
        <v>25.761500000000002</v>
      </c>
      <c r="O95" s="54">
        <v>11.617599999999999</v>
      </c>
      <c r="P95" s="54">
        <v>8.5816999999999997</v>
      </c>
      <c r="Q95" s="54">
        <v>13.677</v>
      </c>
      <c r="R95" s="54">
        <v>26.428899999999999</v>
      </c>
      <c r="S95" s="54">
        <v>44.426299999999998</v>
      </c>
      <c r="U95" s="54">
        <v>38.131</v>
      </c>
      <c r="V95" s="54">
        <v>26.662400000000002</v>
      </c>
      <c r="W95" s="54">
        <v>60.308599999999998</v>
      </c>
      <c r="X95" s="54">
        <v>28.755099999999999</v>
      </c>
      <c r="Y95" s="54">
        <v>40.692300000000003</v>
      </c>
      <c r="Z95" s="54">
        <v>26.51</v>
      </c>
      <c r="AA95" s="54">
        <v>27.055599999999998</v>
      </c>
      <c r="AB95" s="54">
        <v>14.9686</v>
      </c>
      <c r="AC95" s="54">
        <v>23.869700000000002</v>
      </c>
      <c r="AE95" s="54">
        <v>23.869700000000002</v>
      </c>
      <c r="AF95" s="54">
        <v>58.610500000000002</v>
      </c>
      <c r="AG95" s="54">
        <v>39.768300000000004</v>
      </c>
      <c r="AH95" s="54">
        <v>49.2059</v>
      </c>
      <c r="AI95" s="54">
        <v>54.058199999999999</v>
      </c>
      <c r="AJ95" s="54">
        <v>35.316000000000003</v>
      </c>
      <c r="AK95" s="54">
        <v>45.615600000000001</v>
      </c>
      <c r="AL95" s="54">
        <v>17.1111</v>
      </c>
      <c r="AM95" s="54">
        <v>35.657400000000003</v>
      </c>
      <c r="AN95" s="54">
        <v>41.552999999999997</v>
      </c>
      <c r="AO95" s="54">
        <v>20.033300000000001</v>
      </c>
      <c r="AQ95" s="54">
        <v>35.175899999999999</v>
      </c>
      <c r="AR95" s="54">
        <v>57.202399999999997</v>
      </c>
      <c r="AS95" s="54">
        <v>49.503599999999999</v>
      </c>
      <c r="AT95" s="54">
        <v>37.103900000000003</v>
      </c>
      <c r="AU95" s="54">
        <v>32.566400000000002</v>
      </c>
      <c r="AV95" s="54">
        <v>33.323399999999999</v>
      </c>
      <c r="AW95" s="54">
        <v>14.189399999999999</v>
      </c>
      <c r="AX95" s="54">
        <v>29.4681</v>
      </c>
    </row>
    <row r="96" spans="1:50">
      <c r="A96" s="139">
        <v>91</v>
      </c>
      <c r="B96">
        <f t="shared" si="1"/>
        <v>9.1</v>
      </c>
      <c r="C96" s="54">
        <v>87.097200000000001</v>
      </c>
      <c r="D96" s="54">
        <v>54.441000000000003</v>
      </c>
      <c r="E96" s="54">
        <v>54.098199999999999</v>
      </c>
      <c r="F96" s="54">
        <v>38.403300000000002</v>
      </c>
      <c r="G96" s="54">
        <v>52.767400000000002</v>
      </c>
      <c r="H96" s="54">
        <v>65.627099999999999</v>
      </c>
      <c r="I96" s="54">
        <v>11.9633</v>
      </c>
      <c r="J96" s="54">
        <v>0.30333300000000002</v>
      </c>
      <c r="K96" s="54">
        <v>6.6021999999999998</v>
      </c>
      <c r="L96" s="54">
        <v>7.9756999999999998</v>
      </c>
      <c r="M96" s="54">
        <v>11.177199999999999</v>
      </c>
      <c r="N96" s="54">
        <v>26.8477</v>
      </c>
      <c r="O96" s="54">
        <v>11.607799999999999</v>
      </c>
      <c r="P96" s="54">
        <v>8.1013000000000002</v>
      </c>
      <c r="Q96" s="54">
        <v>13.8863</v>
      </c>
      <c r="R96" s="54">
        <v>25.630500000000001</v>
      </c>
      <c r="S96" s="54">
        <v>46.564100000000003</v>
      </c>
      <c r="U96" s="54">
        <v>36.956299999999999</v>
      </c>
      <c r="V96" s="54">
        <v>24.097000000000001</v>
      </c>
      <c r="W96" s="54">
        <v>58.807400000000001</v>
      </c>
      <c r="X96" s="54">
        <v>25.193899999999999</v>
      </c>
      <c r="Y96" s="54">
        <v>39.618200000000002</v>
      </c>
      <c r="Z96" s="54">
        <v>25.07</v>
      </c>
      <c r="AA96" s="54">
        <v>26.9971</v>
      </c>
      <c r="AB96" s="54">
        <v>14.351000000000001</v>
      </c>
      <c r="AC96" s="54">
        <v>22.8889</v>
      </c>
      <c r="AE96" s="54">
        <v>22.8889</v>
      </c>
      <c r="AF96" s="54">
        <v>60.247199999999999</v>
      </c>
      <c r="AG96" s="54">
        <v>39.879399999999997</v>
      </c>
      <c r="AH96" s="54">
        <v>43.5931</v>
      </c>
      <c r="AI96" s="54">
        <v>53.248699999999999</v>
      </c>
      <c r="AJ96" s="54">
        <v>33.5139</v>
      </c>
      <c r="AK96" s="54">
        <v>45.755099999999999</v>
      </c>
      <c r="AL96" s="54">
        <v>16.936499999999999</v>
      </c>
      <c r="AM96" s="54">
        <v>34.967599999999997</v>
      </c>
      <c r="AN96" s="54">
        <v>39.018900000000002</v>
      </c>
      <c r="AO96" s="54">
        <v>20.694400000000002</v>
      </c>
      <c r="AQ96" s="54">
        <v>35.610199999999999</v>
      </c>
      <c r="AR96" s="54">
        <v>57.828600000000002</v>
      </c>
      <c r="AS96" s="54">
        <v>48.427500000000002</v>
      </c>
      <c r="AT96" s="54">
        <v>37.5824</v>
      </c>
      <c r="AU96" s="54">
        <v>31.831900000000001</v>
      </c>
      <c r="AV96" s="54">
        <v>31.824400000000001</v>
      </c>
      <c r="AW96" s="54">
        <v>13.1843</v>
      </c>
      <c r="AX96" s="54">
        <v>28.13</v>
      </c>
    </row>
    <row r="97" spans="1:50">
      <c r="A97" s="139">
        <v>92</v>
      </c>
      <c r="B97">
        <f t="shared" si="1"/>
        <v>9.1999999999999993</v>
      </c>
      <c r="C97" s="54">
        <v>83.482600000000005</v>
      </c>
      <c r="D97" s="54">
        <v>57.006900000000002</v>
      </c>
      <c r="E97" s="54">
        <v>54.217500000000001</v>
      </c>
      <c r="F97" s="54">
        <v>40.253300000000003</v>
      </c>
      <c r="G97" s="54">
        <v>51.531199999999998</v>
      </c>
      <c r="H97" s="54">
        <v>66.638400000000004</v>
      </c>
      <c r="I97" s="54">
        <v>11.694900000000001</v>
      </c>
      <c r="J97" s="54">
        <v>0.30666700000000002</v>
      </c>
      <c r="K97" s="54">
        <v>6.5753000000000004</v>
      </c>
      <c r="L97" s="54">
        <v>6.9583000000000004</v>
      </c>
      <c r="M97" s="54">
        <v>10.9072</v>
      </c>
      <c r="N97" s="54">
        <v>25.364899999999999</v>
      </c>
      <c r="O97" s="54">
        <v>12.222200000000001</v>
      </c>
      <c r="P97" s="54">
        <v>7.4248000000000003</v>
      </c>
      <c r="Q97" s="54">
        <v>12.731299999999999</v>
      </c>
      <c r="R97" s="54">
        <v>21.9147</v>
      </c>
      <c r="S97" s="54">
        <v>45.884599999999999</v>
      </c>
      <c r="U97" s="54">
        <v>35.984099999999998</v>
      </c>
      <c r="V97" s="54">
        <v>23.067499999999999</v>
      </c>
      <c r="W97" s="54">
        <v>55.671599999999998</v>
      </c>
      <c r="X97" s="54">
        <v>24.989799999999999</v>
      </c>
      <c r="Y97" s="54">
        <v>41.059800000000003</v>
      </c>
      <c r="Z97" s="54">
        <v>23.71</v>
      </c>
      <c r="AA97" s="54">
        <v>27.064299999999999</v>
      </c>
      <c r="AB97" s="54">
        <v>14.868600000000001</v>
      </c>
      <c r="AC97" s="54">
        <v>24.09</v>
      </c>
      <c r="AE97" s="54">
        <v>24.09</v>
      </c>
      <c r="AF97" s="54">
        <v>59.441899999999997</v>
      </c>
      <c r="AG97" s="54">
        <v>38.222200000000001</v>
      </c>
      <c r="AH97" s="54">
        <v>45.857799999999997</v>
      </c>
      <c r="AI97" s="54">
        <v>48.957700000000003</v>
      </c>
      <c r="AJ97" s="54">
        <v>32.531199999999998</v>
      </c>
      <c r="AK97" s="54">
        <v>46.551000000000002</v>
      </c>
      <c r="AL97" s="54">
        <v>17.195799999999998</v>
      </c>
      <c r="AM97" s="54">
        <v>34.740699999999997</v>
      </c>
      <c r="AN97" s="54">
        <v>36.630699999999997</v>
      </c>
      <c r="AO97" s="54">
        <v>23.5167</v>
      </c>
      <c r="AQ97" s="54">
        <v>37.064100000000003</v>
      </c>
      <c r="AR97" s="54">
        <v>56.581000000000003</v>
      </c>
      <c r="AS97" s="54">
        <v>47.284399999999998</v>
      </c>
      <c r="AT97" s="54">
        <v>37.743099999999998</v>
      </c>
      <c r="AU97" s="54">
        <v>31.172599999999999</v>
      </c>
      <c r="AV97" s="54">
        <v>31.331299999999999</v>
      </c>
      <c r="AW97" s="54">
        <v>14.0783</v>
      </c>
      <c r="AX97" s="54">
        <v>27.264800000000001</v>
      </c>
    </row>
    <row r="98" spans="1:50">
      <c r="A98" s="139">
        <v>93</v>
      </c>
      <c r="B98">
        <f t="shared" si="1"/>
        <v>9.3000000000000007</v>
      </c>
      <c r="C98" s="54">
        <v>80.277799999999999</v>
      </c>
      <c r="D98" s="54">
        <v>61.5</v>
      </c>
      <c r="E98" s="54">
        <v>54.505299999999998</v>
      </c>
      <c r="F98" s="54">
        <v>40.513300000000001</v>
      </c>
      <c r="G98" s="54">
        <v>53.413200000000003</v>
      </c>
      <c r="H98" s="54">
        <v>66.621499999999997</v>
      </c>
      <c r="I98" s="54">
        <v>10.977399999999999</v>
      </c>
      <c r="J98" s="54">
        <v>0.31</v>
      </c>
      <c r="K98" s="54">
        <v>8.3602000000000007</v>
      </c>
      <c r="L98" s="54">
        <v>6.2638999999999996</v>
      </c>
      <c r="M98" s="54">
        <v>10.4093</v>
      </c>
      <c r="N98" s="54">
        <v>26.991399999999999</v>
      </c>
      <c r="O98" s="54">
        <v>11.781000000000001</v>
      </c>
      <c r="P98" s="54">
        <v>6.8365999999999998</v>
      </c>
      <c r="Q98" s="54">
        <v>10.832000000000001</v>
      </c>
      <c r="R98" s="54">
        <v>20.005199999999999</v>
      </c>
      <c r="S98" s="54">
        <v>45.727600000000002</v>
      </c>
      <c r="U98" s="54">
        <v>36.662700000000001</v>
      </c>
      <c r="V98" s="54">
        <v>23.860800000000001</v>
      </c>
      <c r="W98" s="54">
        <v>52.214799999999997</v>
      </c>
      <c r="X98" s="54">
        <v>26.547599999999999</v>
      </c>
      <c r="Y98" s="54">
        <v>40.997199999999999</v>
      </c>
      <c r="Z98" s="54">
        <v>24.443300000000001</v>
      </c>
      <c r="AA98" s="54">
        <v>28.7836</v>
      </c>
      <c r="AB98" s="54">
        <v>15.951000000000001</v>
      </c>
      <c r="AC98" s="54">
        <v>24.4617</v>
      </c>
      <c r="AE98" s="54">
        <v>24.4617</v>
      </c>
      <c r="AF98" s="54">
        <v>57.9176</v>
      </c>
      <c r="AG98" s="54">
        <v>36.139699999999998</v>
      </c>
      <c r="AH98" s="54">
        <v>48.808799999999998</v>
      </c>
      <c r="AI98" s="54">
        <v>42.322800000000001</v>
      </c>
      <c r="AJ98" s="54">
        <v>32.583300000000001</v>
      </c>
      <c r="AK98" s="54">
        <v>47.387799999999999</v>
      </c>
      <c r="AL98" s="54">
        <v>17.425899999999999</v>
      </c>
      <c r="AM98" s="54">
        <v>34.965299999999999</v>
      </c>
      <c r="AN98" s="54">
        <v>36.242400000000004</v>
      </c>
      <c r="AO98" s="54">
        <v>24.011099999999999</v>
      </c>
      <c r="AQ98" s="54">
        <v>38.054299999999998</v>
      </c>
      <c r="AR98" s="54">
        <v>55.295200000000001</v>
      </c>
      <c r="AS98" s="54">
        <v>45.715600000000002</v>
      </c>
      <c r="AT98" s="54">
        <v>38.149000000000001</v>
      </c>
      <c r="AU98" s="54">
        <v>32.418900000000001</v>
      </c>
      <c r="AV98" s="54">
        <v>30.085799999999999</v>
      </c>
      <c r="AW98" s="54">
        <v>13.8535</v>
      </c>
      <c r="AX98" s="54">
        <v>24.279</v>
      </c>
    </row>
    <row r="99" spans="1:50">
      <c r="A99" s="139">
        <v>94</v>
      </c>
      <c r="B99">
        <f t="shared" si="1"/>
        <v>9.4</v>
      </c>
      <c r="C99" s="54">
        <v>79.482600000000005</v>
      </c>
      <c r="D99" s="54">
        <v>66.826400000000007</v>
      </c>
      <c r="E99" s="54">
        <v>52.066699999999997</v>
      </c>
      <c r="F99" s="54">
        <v>43.03</v>
      </c>
      <c r="G99" s="54">
        <v>55.093800000000002</v>
      </c>
      <c r="H99" s="54">
        <v>63.285299999999999</v>
      </c>
      <c r="I99" s="54">
        <v>11.1328</v>
      </c>
      <c r="J99" s="54">
        <v>0.31333299999999997</v>
      </c>
      <c r="K99" s="54">
        <v>9.7418999999999993</v>
      </c>
      <c r="L99" s="54">
        <v>7.7083000000000004</v>
      </c>
      <c r="M99" s="54">
        <v>11.7004</v>
      </c>
      <c r="N99" s="54">
        <v>27.341999999999999</v>
      </c>
      <c r="O99" s="54">
        <v>11.382400000000001</v>
      </c>
      <c r="P99" s="54">
        <v>7.7287999999999997</v>
      </c>
      <c r="Q99" s="54">
        <v>10.095599999999999</v>
      </c>
      <c r="R99" s="54">
        <v>20.020700000000001</v>
      </c>
      <c r="S99" s="54">
        <v>45.544899999999998</v>
      </c>
      <c r="U99" s="54">
        <v>40.952399999999997</v>
      </c>
      <c r="V99" s="54">
        <v>23.603400000000001</v>
      </c>
      <c r="W99" s="54">
        <v>51.214799999999997</v>
      </c>
      <c r="X99" s="54">
        <v>26.6599</v>
      </c>
      <c r="Y99" s="54">
        <v>38.866100000000003</v>
      </c>
      <c r="Z99" s="54">
        <v>22.44</v>
      </c>
      <c r="AA99" s="54">
        <v>29.7836</v>
      </c>
      <c r="AB99" s="54">
        <v>15.2843</v>
      </c>
      <c r="AC99" s="54">
        <v>23.371600000000001</v>
      </c>
      <c r="AE99" s="54">
        <v>23.371600000000001</v>
      </c>
      <c r="AF99" s="54">
        <v>56.6479</v>
      </c>
      <c r="AG99" s="54">
        <v>36.472999999999999</v>
      </c>
      <c r="AH99" s="54">
        <v>46.539200000000001</v>
      </c>
      <c r="AI99" s="54">
        <v>41.137599999999999</v>
      </c>
      <c r="AJ99" s="54">
        <v>31.916699999999999</v>
      </c>
      <c r="AK99" s="54">
        <v>46.704099999999997</v>
      </c>
      <c r="AL99" s="54">
        <v>17.526499999999999</v>
      </c>
      <c r="AM99" s="54">
        <v>34.356499999999997</v>
      </c>
      <c r="AN99" s="54">
        <v>36.833300000000001</v>
      </c>
      <c r="AO99" s="54">
        <v>23.461099999999998</v>
      </c>
      <c r="AQ99" s="54">
        <v>38.368099999999998</v>
      </c>
      <c r="AR99" s="54">
        <v>54.476199999999999</v>
      </c>
      <c r="AS99" s="54">
        <v>45.829700000000003</v>
      </c>
      <c r="AT99" s="54">
        <v>38.0961</v>
      </c>
      <c r="AU99" s="54">
        <v>32.131300000000003</v>
      </c>
      <c r="AV99" s="54">
        <v>30.724599999999999</v>
      </c>
      <c r="AW99" s="54">
        <v>12.204499999999999</v>
      </c>
      <c r="AX99" s="54">
        <v>23.8629</v>
      </c>
    </row>
    <row r="100" spans="1:50">
      <c r="A100" s="139">
        <v>95</v>
      </c>
      <c r="B100">
        <f t="shared" si="1"/>
        <v>9.5</v>
      </c>
      <c r="C100" s="54">
        <v>76.555599999999998</v>
      </c>
      <c r="D100" s="54">
        <v>71.083299999999994</v>
      </c>
      <c r="E100" s="54">
        <v>52.442100000000003</v>
      </c>
      <c r="F100" s="54">
        <v>40.706699999999998</v>
      </c>
      <c r="G100" s="54">
        <v>54.607599999999998</v>
      </c>
      <c r="H100" s="54">
        <v>57.186399999999999</v>
      </c>
      <c r="I100" s="54">
        <v>10.9407</v>
      </c>
      <c r="J100" s="54">
        <v>0.31666699999999998</v>
      </c>
      <c r="K100" s="54">
        <v>8.5806000000000004</v>
      </c>
      <c r="L100" s="54">
        <v>7.9791999999999996</v>
      </c>
      <c r="M100" s="54">
        <v>13.512700000000001</v>
      </c>
      <c r="N100" s="54">
        <v>24.554600000000001</v>
      </c>
      <c r="O100" s="54">
        <v>11.781000000000001</v>
      </c>
      <c r="P100" s="54">
        <v>7.415</v>
      </c>
      <c r="Q100" s="54">
        <v>10.930199999999999</v>
      </c>
      <c r="R100" s="54">
        <v>20.418600000000001</v>
      </c>
      <c r="S100" s="54">
        <v>44.330100000000002</v>
      </c>
      <c r="U100" s="54">
        <v>41.5794</v>
      </c>
      <c r="V100" s="54">
        <v>25.898700000000002</v>
      </c>
      <c r="W100" s="54">
        <v>51.965400000000002</v>
      </c>
      <c r="X100" s="54">
        <v>25.9864</v>
      </c>
      <c r="Y100" s="54">
        <v>35.886000000000003</v>
      </c>
      <c r="Z100" s="54">
        <v>21.933299999999999</v>
      </c>
      <c r="AA100" s="54">
        <v>29.578900000000001</v>
      </c>
      <c r="AB100" s="54">
        <v>14.447100000000001</v>
      </c>
      <c r="AC100" s="54">
        <v>23.4023</v>
      </c>
      <c r="AE100" s="54">
        <v>23.4023</v>
      </c>
      <c r="AF100" s="54">
        <v>56.449399999999997</v>
      </c>
      <c r="AG100" s="54">
        <v>37.485700000000001</v>
      </c>
      <c r="AH100" s="54">
        <v>46.166699999999999</v>
      </c>
      <c r="AI100" s="54">
        <v>42.751300000000001</v>
      </c>
      <c r="AJ100" s="54">
        <v>30.083300000000001</v>
      </c>
      <c r="AK100" s="54">
        <v>45.425199999999997</v>
      </c>
      <c r="AL100" s="54">
        <v>17.6693</v>
      </c>
      <c r="AM100" s="54">
        <v>32.648099999999999</v>
      </c>
      <c r="AN100" s="54">
        <v>36.751899999999999</v>
      </c>
      <c r="AO100" s="54">
        <v>20.994399999999999</v>
      </c>
      <c r="AQ100" s="54">
        <v>37.814300000000003</v>
      </c>
      <c r="AR100" s="54">
        <v>53.357100000000003</v>
      </c>
      <c r="AS100" s="54">
        <v>45.853299999999997</v>
      </c>
      <c r="AT100" s="54">
        <v>38.268599999999999</v>
      </c>
      <c r="AU100" s="54">
        <v>30.9513</v>
      </c>
      <c r="AV100" s="54">
        <v>28.930099999999999</v>
      </c>
      <c r="AW100" s="54">
        <v>12.2096</v>
      </c>
      <c r="AX100" s="54">
        <v>23.758900000000001</v>
      </c>
    </row>
    <row r="101" spans="1:50">
      <c r="A101" s="139">
        <v>96</v>
      </c>
      <c r="B101">
        <f t="shared" si="1"/>
        <v>9.6</v>
      </c>
      <c r="C101" s="54">
        <v>74.618099999999998</v>
      </c>
      <c r="D101" s="54">
        <v>74.666700000000006</v>
      </c>
      <c r="E101" s="54">
        <v>56.708799999999997</v>
      </c>
      <c r="F101" s="54">
        <v>38.293300000000002</v>
      </c>
      <c r="G101" s="54">
        <v>57.666699999999999</v>
      </c>
      <c r="H101" s="54">
        <v>53.957599999999999</v>
      </c>
      <c r="I101" s="54">
        <v>11.5367</v>
      </c>
      <c r="J101" s="54">
        <v>0.32</v>
      </c>
      <c r="K101" s="54">
        <v>6.8387000000000002</v>
      </c>
      <c r="L101" s="54">
        <v>6.9062000000000001</v>
      </c>
      <c r="M101" s="54">
        <v>14.7194</v>
      </c>
      <c r="N101" s="54">
        <v>24.341999999999999</v>
      </c>
      <c r="O101" s="54">
        <v>12.8889</v>
      </c>
      <c r="P101" s="54">
        <v>7.1829999999999998</v>
      </c>
      <c r="Q101" s="54">
        <v>11.8734</v>
      </c>
      <c r="R101" s="54">
        <v>19.919899999999998</v>
      </c>
      <c r="S101" s="54">
        <v>42.230800000000002</v>
      </c>
      <c r="U101" s="54">
        <v>41.377000000000002</v>
      </c>
      <c r="V101" s="54">
        <v>25.949400000000001</v>
      </c>
      <c r="W101" s="54">
        <v>52.459299999999999</v>
      </c>
      <c r="X101" s="54">
        <v>25.166699999999999</v>
      </c>
      <c r="Y101" s="54">
        <v>31.9345</v>
      </c>
      <c r="Z101" s="54">
        <v>21.473299999999998</v>
      </c>
      <c r="AA101" s="54">
        <v>28.736799999999999</v>
      </c>
      <c r="AB101" s="54">
        <v>15.117599999999999</v>
      </c>
      <c r="AC101" s="54">
        <v>22.444400000000002</v>
      </c>
      <c r="AE101" s="54">
        <v>22.444400000000002</v>
      </c>
      <c r="AF101" s="54">
        <v>58.606699999999996</v>
      </c>
      <c r="AG101" s="54">
        <v>35.631700000000002</v>
      </c>
      <c r="AH101" s="54">
        <v>44.970599999999997</v>
      </c>
      <c r="AI101" s="54">
        <v>41.608499999999999</v>
      </c>
      <c r="AJ101" s="54">
        <v>28.4861</v>
      </c>
      <c r="AK101" s="54">
        <v>44.843499999999999</v>
      </c>
      <c r="AL101" s="54">
        <v>17.351900000000001</v>
      </c>
      <c r="AM101" s="54">
        <v>31.650500000000001</v>
      </c>
      <c r="AN101" s="54">
        <v>36.072000000000003</v>
      </c>
      <c r="AO101" s="54">
        <v>20.255600000000001</v>
      </c>
      <c r="AQ101" s="54">
        <v>36.900100000000002</v>
      </c>
      <c r="AR101" s="54">
        <v>51.045200000000001</v>
      </c>
      <c r="AS101" s="54">
        <v>44.6449</v>
      </c>
      <c r="AT101" s="54">
        <v>38.370600000000003</v>
      </c>
      <c r="AU101" s="54">
        <v>30.8245</v>
      </c>
      <c r="AV101" s="54">
        <v>27.287400000000002</v>
      </c>
      <c r="AW101" s="54">
        <v>11.714600000000001</v>
      </c>
      <c r="AX101" s="54">
        <v>23.165500000000002</v>
      </c>
    </row>
    <row r="102" spans="1:50">
      <c r="A102" s="139">
        <v>97</v>
      </c>
      <c r="B102">
        <f t="shared" si="1"/>
        <v>9.6999999999999993</v>
      </c>
      <c r="C102" s="54">
        <v>76.194400000000002</v>
      </c>
      <c r="D102" s="54">
        <v>73.993099999999998</v>
      </c>
      <c r="E102" s="54">
        <v>55.133299999999998</v>
      </c>
      <c r="F102" s="54">
        <v>42.166699999999999</v>
      </c>
      <c r="G102" s="54">
        <v>59.583300000000001</v>
      </c>
      <c r="H102" s="54">
        <v>52.435000000000002</v>
      </c>
      <c r="I102" s="54">
        <v>12.310700000000001</v>
      </c>
      <c r="J102" s="54">
        <v>0.32333299999999998</v>
      </c>
      <c r="K102" s="54">
        <v>7.1882000000000001</v>
      </c>
      <c r="L102" s="54">
        <v>6.5174000000000003</v>
      </c>
      <c r="M102" s="54">
        <v>15.242599999999999</v>
      </c>
      <c r="N102" s="54">
        <v>25.545999999999999</v>
      </c>
      <c r="O102" s="54">
        <v>12.924799999999999</v>
      </c>
      <c r="P102" s="54">
        <v>7.1208999999999998</v>
      </c>
      <c r="Q102" s="54">
        <v>10.540100000000001</v>
      </c>
      <c r="R102" s="54">
        <v>18.6098</v>
      </c>
      <c r="S102" s="54">
        <v>38.112200000000001</v>
      </c>
      <c r="U102" s="54">
        <v>42.392899999999997</v>
      </c>
      <c r="V102" s="54">
        <v>27.282699999999998</v>
      </c>
      <c r="W102" s="54">
        <v>53.809899999999999</v>
      </c>
      <c r="X102" s="54">
        <v>24.033999999999999</v>
      </c>
      <c r="Y102" s="54">
        <v>29.2165</v>
      </c>
      <c r="Z102" s="54">
        <v>20.6</v>
      </c>
      <c r="AA102" s="54">
        <v>29.306999999999999</v>
      </c>
      <c r="AB102" s="54">
        <v>15.056900000000001</v>
      </c>
      <c r="AC102" s="54">
        <v>21.929099999999998</v>
      </c>
      <c r="AE102" s="54">
        <v>21.929099999999998</v>
      </c>
      <c r="AF102" s="54">
        <v>55.580500000000001</v>
      </c>
      <c r="AG102" s="54">
        <v>33.676200000000001</v>
      </c>
      <c r="AH102" s="54">
        <v>46.2059</v>
      </c>
      <c r="AI102" s="54">
        <v>36.333300000000001</v>
      </c>
      <c r="AJ102" s="54">
        <v>27.5868</v>
      </c>
      <c r="AK102" s="54">
        <v>44.095199999999998</v>
      </c>
      <c r="AL102" s="54">
        <v>16.552900000000001</v>
      </c>
      <c r="AM102" s="54">
        <v>30.8171</v>
      </c>
      <c r="AN102" s="54">
        <v>35.429900000000004</v>
      </c>
      <c r="AO102" s="54">
        <v>21.466699999999999</v>
      </c>
      <c r="AQ102" s="54">
        <v>36.241</v>
      </c>
      <c r="AR102" s="54">
        <v>49.552399999999999</v>
      </c>
      <c r="AS102" s="54">
        <v>45.219200000000001</v>
      </c>
      <c r="AT102" s="54">
        <v>38.7667</v>
      </c>
      <c r="AU102" s="54">
        <v>31.036899999999999</v>
      </c>
      <c r="AV102" s="54">
        <v>28.6267</v>
      </c>
      <c r="AW102" s="54">
        <v>12.325799999999999</v>
      </c>
      <c r="AX102" s="54">
        <v>23.016500000000001</v>
      </c>
    </row>
    <row r="103" spans="1:50">
      <c r="A103" s="139">
        <v>98</v>
      </c>
      <c r="B103">
        <f t="shared" si="1"/>
        <v>9.8000000000000007</v>
      </c>
      <c r="C103" s="54">
        <v>76.343800000000002</v>
      </c>
      <c r="D103" s="54">
        <v>73.25</v>
      </c>
      <c r="E103" s="54">
        <v>48.308799999999998</v>
      </c>
      <c r="F103" s="54">
        <v>46.32</v>
      </c>
      <c r="G103" s="54">
        <v>59.958300000000001</v>
      </c>
      <c r="H103" s="54">
        <v>48.319200000000002</v>
      </c>
      <c r="I103" s="54">
        <v>12.7119</v>
      </c>
      <c r="J103" s="54">
        <v>0.32666699999999999</v>
      </c>
      <c r="K103" s="54">
        <v>8.8386999999999993</v>
      </c>
      <c r="L103" s="54">
        <v>6.6111000000000004</v>
      </c>
      <c r="M103" s="54">
        <v>15.206799999999999</v>
      </c>
      <c r="N103" s="54">
        <v>25.8218</v>
      </c>
      <c r="O103" s="54">
        <v>11.6013</v>
      </c>
      <c r="P103" s="54">
        <v>6.8693</v>
      </c>
      <c r="Q103" s="54">
        <v>9.9716000000000005</v>
      </c>
      <c r="R103" s="54">
        <v>16.865600000000001</v>
      </c>
      <c r="S103" s="54">
        <v>36.5321</v>
      </c>
      <c r="U103" s="54">
        <v>40.480200000000004</v>
      </c>
      <c r="V103" s="54">
        <v>29.7089</v>
      </c>
      <c r="W103" s="54">
        <v>51.622199999999999</v>
      </c>
      <c r="X103" s="54">
        <v>24.503399999999999</v>
      </c>
      <c r="Y103" s="54">
        <v>29.8889</v>
      </c>
      <c r="Z103" s="54">
        <v>21.406700000000001</v>
      </c>
      <c r="AA103" s="54">
        <v>29.2456</v>
      </c>
      <c r="AB103" s="54">
        <v>14.6471</v>
      </c>
      <c r="AC103" s="54">
        <v>23.517199999999999</v>
      </c>
      <c r="AE103" s="54">
        <v>23.517199999999999</v>
      </c>
      <c r="AF103" s="54">
        <v>52.411999999999999</v>
      </c>
      <c r="AG103" s="54">
        <v>34.9587</v>
      </c>
      <c r="AH103" s="54">
        <v>43.558799999999998</v>
      </c>
      <c r="AI103" s="54">
        <v>31.7196</v>
      </c>
      <c r="AJ103" s="54">
        <v>27.340299999999999</v>
      </c>
      <c r="AK103" s="54">
        <v>42.670099999999998</v>
      </c>
      <c r="AL103" s="54">
        <v>15.468299999999999</v>
      </c>
      <c r="AM103" s="54">
        <v>29.078700000000001</v>
      </c>
      <c r="AN103" s="54">
        <v>34.051099999999998</v>
      </c>
      <c r="AO103" s="54">
        <v>20.9833</v>
      </c>
      <c r="AQ103" s="54">
        <v>35.956600000000002</v>
      </c>
      <c r="AR103" s="54">
        <v>50.131</v>
      </c>
      <c r="AS103" s="54">
        <v>46.960099999999997</v>
      </c>
      <c r="AT103" s="54">
        <v>39.882399999999997</v>
      </c>
      <c r="AU103" s="54">
        <v>30.997</v>
      </c>
      <c r="AV103" s="54">
        <v>29.712599999999998</v>
      </c>
      <c r="AW103" s="54">
        <v>13.1465</v>
      </c>
      <c r="AX103" s="54">
        <v>23.203299999999999</v>
      </c>
    </row>
    <row r="104" spans="1:50">
      <c r="A104" s="139">
        <v>99</v>
      </c>
      <c r="B104">
        <f t="shared" si="1"/>
        <v>9.9</v>
      </c>
      <c r="C104" s="54">
        <v>76.138900000000007</v>
      </c>
      <c r="D104" s="54">
        <v>68.670100000000005</v>
      </c>
      <c r="E104" s="54">
        <v>45.122799999999998</v>
      </c>
      <c r="F104" s="54">
        <v>49.056699999999999</v>
      </c>
      <c r="G104" s="54">
        <v>62.843800000000002</v>
      </c>
      <c r="H104" s="54">
        <v>43.152500000000003</v>
      </c>
      <c r="I104" s="54">
        <v>14.050800000000001</v>
      </c>
      <c r="J104" s="54">
        <v>0.33</v>
      </c>
      <c r="K104" s="54">
        <v>8.8495000000000008</v>
      </c>
      <c r="L104" s="54">
        <v>5.9028</v>
      </c>
      <c r="M104" s="54">
        <v>13.5886</v>
      </c>
      <c r="N104" s="54">
        <v>25.767199999999999</v>
      </c>
      <c r="O104" s="54">
        <v>11.3725</v>
      </c>
      <c r="P104" s="54">
        <v>7.5881999999999996</v>
      </c>
      <c r="Q104" s="54">
        <v>10.7468</v>
      </c>
      <c r="R104" s="54">
        <v>15.353999999999999</v>
      </c>
      <c r="S104" s="54">
        <v>37.564100000000003</v>
      </c>
      <c r="U104" s="54">
        <v>38.416699999999999</v>
      </c>
      <c r="V104" s="54">
        <v>28.3291</v>
      </c>
      <c r="W104" s="54">
        <v>48.4148</v>
      </c>
      <c r="X104" s="54">
        <v>25.523800000000001</v>
      </c>
      <c r="Y104" s="54">
        <v>29.900300000000001</v>
      </c>
      <c r="Z104" s="54">
        <v>22.476700000000001</v>
      </c>
      <c r="AA104" s="54">
        <v>29.882999999999999</v>
      </c>
      <c r="AB104" s="54">
        <v>15.0078</v>
      </c>
      <c r="AC104" s="54">
        <v>24.9023</v>
      </c>
      <c r="AE104" s="54">
        <v>24.9023</v>
      </c>
      <c r="AF104" s="54">
        <v>54.322099999999999</v>
      </c>
      <c r="AG104" s="54">
        <v>37.752400000000002</v>
      </c>
      <c r="AH104" s="54">
        <v>42.872500000000002</v>
      </c>
      <c r="AI104" s="54">
        <v>31.703700000000001</v>
      </c>
      <c r="AJ104" s="54">
        <v>26.840299999999999</v>
      </c>
      <c r="AK104" s="54">
        <v>41.493200000000002</v>
      </c>
      <c r="AL104" s="54">
        <v>14.8995</v>
      </c>
      <c r="AM104" s="54">
        <v>27.625</v>
      </c>
      <c r="AN104" s="54">
        <v>32.545499999999997</v>
      </c>
      <c r="AO104" s="54">
        <v>19.0444</v>
      </c>
      <c r="AQ104" s="54">
        <v>36.095500000000001</v>
      </c>
      <c r="AR104" s="54">
        <v>50.621400000000001</v>
      </c>
      <c r="AS104" s="54">
        <v>46.637700000000002</v>
      </c>
      <c r="AT104" s="54">
        <v>39.456899999999997</v>
      </c>
      <c r="AU104" s="54">
        <v>31.210899999999999</v>
      </c>
      <c r="AV104" s="54">
        <v>30.4192</v>
      </c>
      <c r="AW104" s="54">
        <v>14.3864</v>
      </c>
      <c r="AX104" s="54">
        <v>21.917300000000001</v>
      </c>
    </row>
    <row r="105" spans="1:50">
      <c r="A105" s="139">
        <v>100</v>
      </c>
      <c r="B105">
        <f t="shared" si="1"/>
        <v>10</v>
      </c>
      <c r="C105" s="54">
        <v>75.579899999999995</v>
      </c>
      <c r="D105" s="54">
        <v>62.3125</v>
      </c>
      <c r="E105" s="54">
        <v>47.982500000000002</v>
      </c>
      <c r="F105" s="54">
        <v>46.4</v>
      </c>
      <c r="G105" s="54">
        <v>67.444400000000002</v>
      </c>
      <c r="H105" s="54">
        <v>39.313600000000001</v>
      </c>
      <c r="I105" s="54">
        <v>15.3475</v>
      </c>
      <c r="J105" s="54">
        <v>0.33333299999999999</v>
      </c>
      <c r="K105" s="54">
        <v>9.5968</v>
      </c>
      <c r="L105" s="54">
        <v>5.7256999999999998</v>
      </c>
      <c r="M105" s="54">
        <v>11.8924</v>
      </c>
      <c r="N105" s="54">
        <v>27.146599999999999</v>
      </c>
      <c r="O105" s="54">
        <v>11.209199999999999</v>
      </c>
      <c r="P105" s="54">
        <v>8.6077999999999992</v>
      </c>
      <c r="Q105" s="54">
        <v>11.578799999999999</v>
      </c>
      <c r="R105" s="54">
        <v>14.604699999999999</v>
      </c>
      <c r="S105" s="54">
        <v>39.756399999999999</v>
      </c>
      <c r="U105" s="54">
        <v>39.968299999999999</v>
      </c>
      <c r="V105" s="54">
        <v>28.962</v>
      </c>
      <c r="W105" s="54">
        <v>48.7926</v>
      </c>
      <c r="X105" s="54">
        <v>27.105399999999999</v>
      </c>
      <c r="Y105" s="54">
        <v>30.387499999999999</v>
      </c>
      <c r="Z105" s="54">
        <v>21.54</v>
      </c>
      <c r="AA105" s="54">
        <v>29.844999999999999</v>
      </c>
      <c r="AB105" s="54">
        <v>14.878399999999999</v>
      </c>
      <c r="AC105" s="54">
        <v>23.658999999999999</v>
      </c>
      <c r="AE105" s="54">
        <v>23.658999999999999</v>
      </c>
      <c r="AF105" s="54">
        <v>55.685400000000001</v>
      </c>
      <c r="AG105" s="54">
        <v>37.682499999999997</v>
      </c>
      <c r="AH105" s="54">
        <v>43.960799999999999</v>
      </c>
      <c r="AI105" s="54">
        <v>35.328000000000003</v>
      </c>
      <c r="AJ105" s="54">
        <v>27.218800000000002</v>
      </c>
      <c r="AK105" s="54">
        <v>42.0884</v>
      </c>
      <c r="AL105" s="54">
        <v>14.9735</v>
      </c>
      <c r="AM105" s="54">
        <v>26.331</v>
      </c>
      <c r="AN105" s="54">
        <v>31.806799999999999</v>
      </c>
      <c r="AO105" s="54">
        <v>19.5611</v>
      </c>
      <c r="AQ105" s="54">
        <v>35.100999999999999</v>
      </c>
      <c r="AR105" s="54">
        <v>51.069000000000003</v>
      </c>
      <c r="AS105" s="54">
        <v>47.246400000000001</v>
      </c>
      <c r="AT105" s="54">
        <v>37.664700000000003</v>
      </c>
      <c r="AU105" s="54">
        <v>32.619500000000002</v>
      </c>
      <c r="AV105" s="54">
        <v>30.998000000000001</v>
      </c>
      <c r="AW105" s="54">
        <v>13.454499999999999</v>
      </c>
      <c r="AX105" s="54">
        <v>20.881799999999998</v>
      </c>
    </row>
    <row r="106" spans="1:50">
      <c r="A106" s="139">
        <v>101</v>
      </c>
      <c r="B106">
        <f t="shared" si="1"/>
        <v>10.1</v>
      </c>
      <c r="C106" s="54">
        <v>72.506900000000002</v>
      </c>
      <c r="D106" s="54">
        <v>56.246499999999997</v>
      </c>
      <c r="E106" s="54">
        <v>49.606999999999999</v>
      </c>
      <c r="F106" s="54">
        <v>43.893300000000004</v>
      </c>
      <c r="G106" s="54">
        <v>70.822900000000004</v>
      </c>
      <c r="H106" s="54">
        <v>36.966099999999997</v>
      </c>
      <c r="I106" s="54">
        <v>15.5</v>
      </c>
      <c r="J106" s="54">
        <v>0.33666699999999999</v>
      </c>
      <c r="K106" s="54">
        <v>10.5161</v>
      </c>
      <c r="L106" s="54">
        <v>5.6111000000000004</v>
      </c>
      <c r="M106" s="54">
        <v>10.9008</v>
      </c>
      <c r="N106" s="54">
        <v>27.218399999999999</v>
      </c>
      <c r="O106" s="54">
        <v>11.503299999999999</v>
      </c>
      <c r="P106" s="54">
        <v>9.3888999999999996</v>
      </c>
      <c r="Q106" s="54">
        <v>11.718299999999999</v>
      </c>
      <c r="R106" s="54">
        <v>16.6279</v>
      </c>
      <c r="S106" s="54">
        <v>40.788499999999999</v>
      </c>
      <c r="U106" s="54">
        <v>41.269799999999996</v>
      </c>
      <c r="V106" s="54">
        <v>32.2532</v>
      </c>
      <c r="W106" s="54">
        <v>48.802500000000002</v>
      </c>
      <c r="X106" s="54">
        <v>26.2211</v>
      </c>
      <c r="Y106" s="54">
        <v>33.418799999999997</v>
      </c>
      <c r="Z106" s="54">
        <v>21.31</v>
      </c>
      <c r="AA106" s="54">
        <v>30.134499999999999</v>
      </c>
      <c r="AB106" s="54">
        <v>14.3667</v>
      </c>
      <c r="AC106" s="54">
        <v>21.588100000000001</v>
      </c>
      <c r="AE106" s="54">
        <v>21.588100000000001</v>
      </c>
      <c r="AF106" s="54">
        <v>55.400700000000001</v>
      </c>
      <c r="AG106" s="54">
        <v>39.514299999999999</v>
      </c>
      <c r="AH106" s="54">
        <v>39.519599999999997</v>
      </c>
      <c r="AI106" s="54">
        <v>32.994700000000002</v>
      </c>
      <c r="AJ106" s="54">
        <v>29.010400000000001</v>
      </c>
      <c r="AK106" s="54">
        <v>43.724499999999999</v>
      </c>
      <c r="AL106" s="54">
        <v>15.383599999999999</v>
      </c>
      <c r="AM106" s="54">
        <v>25.3079</v>
      </c>
      <c r="AN106" s="54">
        <v>31.431799999999999</v>
      </c>
      <c r="AO106" s="54">
        <v>21.677800000000001</v>
      </c>
      <c r="AQ106" s="54">
        <v>33.321399999999997</v>
      </c>
      <c r="AR106" s="54">
        <v>52.226199999999999</v>
      </c>
      <c r="AS106" s="54">
        <v>49.567</v>
      </c>
      <c r="AT106" s="54">
        <v>37.5471</v>
      </c>
      <c r="AU106" s="54">
        <v>33.738900000000001</v>
      </c>
      <c r="AV106" s="54">
        <v>29.389199999999999</v>
      </c>
      <c r="AW106" s="54">
        <v>13.0985</v>
      </c>
      <c r="AX106" s="54">
        <v>21.2317</v>
      </c>
    </row>
    <row r="107" spans="1:50">
      <c r="A107" s="139">
        <v>102</v>
      </c>
      <c r="B107">
        <f t="shared" si="1"/>
        <v>10.199999999999999</v>
      </c>
      <c r="C107" s="54">
        <v>72.364599999999996</v>
      </c>
      <c r="D107" s="54">
        <v>50.885399999999997</v>
      </c>
      <c r="E107" s="54">
        <v>47.754399999999997</v>
      </c>
      <c r="F107" s="54">
        <v>41.846699999999998</v>
      </c>
      <c r="G107" s="54">
        <v>71.718800000000002</v>
      </c>
      <c r="H107" s="54">
        <v>35.322000000000003</v>
      </c>
      <c r="I107" s="54">
        <v>16.254200000000001</v>
      </c>
      <c r="J107" s="54">
        <v>0.34</v>
      </c>
      <c r="K107" s="54">
        <v>9.5914000000000001</v>
      </c>
      <c r="L107" s="54">
        <v>4.9756999999999998</v>
      </c>
      <c r="M107" s="54">
        <v>9.9345999999999997</v>
      </c>
      <c r="N107" s="54">
        <v>24.844799999999999</v>
      </c>
      <c r="O107" s="54">
        <v>12.231999999999999</v>
      </c>
      <c r="P107" s="54">
        <v>9.0228999999999999</v>
      </c>
      <c r="Q107" s="54">
        <v>13.087899999999999</v>
      </c>
      <c r="R107" s="54">
        <v>20.537500000000001</v>
      </c>
      <c r="S107" s="54">
        <v>43.480800000000002</v>
      </c>
      <c r="U107" s="54">
        <v>43.448399999999999</v>
      </c>
      <c r="V107" s="54">
        <v>34.784799999999997</v>
      </c>
      <c r="W107" s="54">
        <v>48.664200000000001</v>
      </c>
      <c r="X107" s="54">
        <v>22.5442</v>
      </c>
      <c r="Y107" s="54">
        <v>29.159500000000001</v>
      </c>
      <c r="Z107" s="54">
        <v>19.096699999999998</v>
      </c>
      <c r="AA107" s="54">
        <v>31.959099999999999</v>
      </c>
      <c r="AB107" s="54">
        <v>13.8667</v>
      </c>
      <c r="AC107" s="54">
        <v>20.398499999999999</v>
      </c>
      <c r="AE107" s="54">
        <v>20.398499999999999</v>
      </c>
      <c r="AF107" s="54">
        <v>54.423200000000001</v>
      </c>
      <c r="AG107" s="54">
        <v>39.984099999999998</v>
      </c>
      <c r="AH107" s="54">
        <v>43.558799999999998</v>
      </c>
      <c r="AI107" s="54">
        <v>33.899500000000003</v>
      </c>
      <c r="AJ107" s="54">
        <v>30.722200000000001</v>
      </c>
      <c r="AK107" s="54">
        <v>43.772100000000002</v>
      </c>
      <c r="AL107" s="54">
        <v>15.5794</v>
      </c>
      <c r="AM107" s="54">
        <v>25.085599999999999</v>
      </c>
      <c r="AN107" s="54">
        <v>30.501899999999999</v>
      </c>
      <c r="AO107" s="54">
        <v>21.0611</v>
      </c>
      <c r="AQ107" s="54">
        <v>31.911000000000001</v>
      </c>
      <c r="AR107" s="54">
        <v>54.207099999999997</v>
      </c>
      <c r="AS107" s="54">
        <v>50.298900000000003</v>
      </c>
      <c r="AT107" s="54">
        <v>36.551000000000002</v>
      </c>
      <c r="AU107" s="54">
        <v>33.255200000000002</v>
      </c>
      <c r="AV107" s="54">
        <v>28.1996</v>
      </c>
      <c r="AW107" s="54">
        <v>13.3788</v>
      </c>
      <c r="AX107" s="54">
        <v>21.676100000000002</v>
      </c>
    </row>
    <row r="108" spans="1:50">
      <c r="A108" s="139">
        <v>103</v>
      </c>
      <c r="B108">
        <f t="shared" si="1"/>
        <v>10.3</v>
      </c>
      <c r="C108" s="54">
        <v>68.201400000000007</v>
      </c>
      <c r="D108" s="54">
        <v>46.864600000000003</v>
      </c>
      <c r="E108" s="54">
        <v>43.8491</v>
      </c>
      <c r="F108" s="54">
        <v>41.63</v>
      </c>
      <c r="G108" s="54">
        <v>74.020799999999994</v>
      </c>
      <c r="H108" s="54">
        <v>33.680799999999998</v>
      </c>
      <c r="I108" s="54">
        <v>16.389800000000001</v>
      </c>
      <c r="J108" s="54">
        <v>0.343333</v>
      </c>
      <c r="K108" s="54">
        <v>9.0645000000000007</v>
      </c>
      <c r="L108" s="54">
        <v>4.4478999999999997</v>
      </c>
      <c r="M108" s="54">
        <v>10.2257</v>
      </c>
      <c r="N108" s="54">
        <v>22.6753</v>
      </c>
      <c r="O108" s="54">
        <v>11.2712</v>
      </c>
      <c r="P108" s="54">
        <v>9.0587999999999997</v>
      </c>
      <c r="Q108" s="54">
        <v>14.777799999999999</v>
      </c>
      <c r="R108" s="54">
        <v>21.814</v>
      </c>
      <c r="S108" s="54">
        <v>46.105800000000002</v>
      </c>
      <c r="U108" s="54">
        <v>44.206299999999999</v>
      </c>
      <c r="V108" s="54">
        <v>34.506300000000003</v>
      </c>
      <c r="W108" s="54">
        <v>46.920999999999999</v>
      </c>
      <c r="X108" s="54">
        <v>22.272099999999998</v>
      </c>
      <c r="Y108" s="54">
        <v>26.8718</v>
      </c>
      <c r="Z108" s="54">
        <v>19.05</v>
      </c>
      <c r="AA108" s="54">
        <v>33.590600000000002</v>
      </c>
      <c r="AB108" s="54">
        <v>13.282400000000001</v>
      </c>
      <c r="AC108" s="54">
        <v>20.4559</v>
      </c>
      <c r="AE108" s="54">
        <v>20.4559</v>
      </c>
      <c r="AF108" s="54">
        <v>52.2547</v>
      </c>
      <c r="AG108" s="54">
        <v>42.593699999999998</v>
      </c>
      <c r="AH108" s="54">
        <v>42.730400000000003</v>
      </c>
      <c r="AI108" s="54">
        <v>34.650799999999997</v>
      </c>
      <c r="AJ108" s="54">
        <v>31.5486</v>
      </c>
      <c r="AK108" s="54">
        <v>42.3673</v>
      </c>
      <c r="AL108" s="54">
        <v>15.4735</v>
      </c>
      <c r="AM108" s="54">
        <v>24.849499999999999</v>
      </c>
      <c r="AN108" s="54">
        <v>29.486699999999999</v>
      </c>
      <c r="AO108" s="54">
        <v>21.1889</v>
      </c>
      <c r="AQ108" s="54">
        <v>30.976099999999999</v>
      </c>
      <c r="AR108" s="54">
        <v>53.731000000000002</v>
      </c>
      <c r="AS108" s="54">
        <v>50.068800000000003</v>
      </c>
      <c r="AT108" s="54">
        <v>34.866700000000002</v>
      </c>
      <c r="AU108" s="54">
        <v>32.820099999999996</v>
      </c>
      <c r="AV108" s="54">
        <v>28.183599999999998</v>
      </c>
      <c r="AW108" s="54">
        <v>11.8409</v>
      </c>
      <c r="AX108" s="54">
        <v>22.087499999999999</v>
      </c>
    </row>
    <row r="109" spans="1:50">
      <c r="A109" s="139">
        <v>104</v>
      </c>
      <c r="B109">
        <f t="shared" si="1"/>
        <v>10.4</v>
      </c>
      <c r="C109" s="54">
        <v>63.989600000000003</v>
      </c>
      <c r="D109" s="54">
        <v>44.909700000000001</v>
      </c>
      <c r="E109" s="54">
        <v>40.235100000000003</v>
      </c>
      <c r="F109" s="54">
        <v>42.556699999999999</v>
      </c>
      <c r="G109" s="54">
        <v>74.131900000000002</v>
      </c>
      <c r="H109" s="54">
        <v>31.375699999999998</v>
      </c>
      <c r="I109" s="54">
        <v>15.926600000000001</v>
      </c>
      <c r="J109" s="54">
        <v>0.346667</v>
      </c>
      <c r="K109" s="54">
        <v>8.9785000000000004</v>
      </c>
      <c r="L109" s="54">
        <v>4.5937999999999999</v>
      </c>
      <c r="M109" s="54">
        <v>10.711</v>
      </c>
      <c r="N109" s="54">
        <v>21.729900000000001</v>
      </c>
      <c r="O109" s="54">
        <v>11.1275</v>
      </c>
      <c r="P109" s="54">
        <v>8.1699000000000002</v>
      </c>
      <c r="Q109" s="54">
        <v>13.0465</v>
      </c>
      <c r="R109" s="54">
        <v>21.043900000000001</v>
      </c>
      <c r="S109" s="54">
        <v>47.237200000000001</v>
      </c>
      <c r="U109" s="54">
        <v>41.194400000000002</v>
      </c>
      <c r="V109" s="54">
        <v>35.717300000000002</v>
      </c>
      <c r="W109" s="54">
        <v>42.725900000000003</v>
      </c>
      <c r="X109" s="54">
        <v>25.384399999999999</v>
      </c>
      <c r="Y109" s="54">
        <v>30.276399999999999</v>
      </c>
      <c r="Z109" s="54">
        <v>19.443300000000001</v>
      </c>
      <c r="AA109" s="54">
        <v>31.728100000000001</v>
      </c>
      <c r="AB109" s="54">
        <v>13.254899999999999</v>
      </c>
      <c r="AC109" s="54">
        <v>21.130299999999998</v>
      </c>
      <c r="AE109" s="54">
        <v>21.130299999999998</v>
      </c>
      <c r="AF109" s="54">
        <v>50.670400000000001</v>
      </c>
      <c r="AG109" s="54">
        <v>41.441299999999998</v>
      </c>
      <c r="AH109" s="54">
        <v>40.107799999999997</v>
      </c>
      <c r="AI109" s="54">
        <v>35.814799999999998</v>
      </c>
      <c r="AJ109" s="54">
        <v>31.104199999999999</v>
      </c>
      <c r="AK109" s="54">
        <v>41.639499999999998</v>
      </c>
      <c r="AL109" s="54">
        <v>15.3042</v>
      </c>
      <c r="AM109" s="54">
        <v>24.916699999999999</v>
      </c>
      <c r="AN109" s="54">
        <v>29.4848</v>
      </c>
      <c r="AO109" s="54">
        <v>20.588899999999999</v>
      </c>
      <c r="AQ109" s="54">
        <v>30.466899999999999</v>
      </c>
      <c r="AR109" s="54">
        <v>53.023800000000001</v>
      </c>
      <c r="AS109" s="54">
        <v>49.164900000000003</v>
      </c>
      <c r="AT109" s="54">
        <v>34.433300000000003</v>
      </c>
      <c r="AU109" s="54">
        <v>32.704999999999998</v>
      </c>
      <c r="AV109" s="54">
        <v>28.325299999999999</v>
      </c>
      <c r="AW109" s="54">
        <v>10.7096</v>
      </c>
      <c r="AX109" s="54">
        <v>23.007100000000001</v>
      </c>
    </row>
    <row r="110" spans="1:50">
      <c r="A110" s="139">
        <v>105</v>
      </c>
      <c r="B110">
        <f t="shared" si="1"/>
        <v>10.5</v>
      </c>
      <c r="C110" s="54">
        <v>57.982599999999998</v>
      </c>
      <c r="D110" s="54">
        <v>48.975700000000003</v>
      </c>
      <c r="E110" s="54">
        <v>45.389499999999998</v>
      </c>
      <c r="F110" s="54">
        <v>36.909999999999997</v>
      </c>
      <c r="G110" s="54">
        <v>67.923599999999993</v>
      </c>
      <c r="H110" s="54">
        <v>27.754200000000001</v>
      </c>
      <c r="I110" s="54">
        <v>15.5678</v>
      </c>
      <c r="J110" s="54">
        <v>0.35</v>
      </c>
      <c r="K110" s="54">
        <v>7.7042999999999999</v>
      </c>
      <c r="L110" s="54">
        <v>4.8541999999999996</v>
      </c>
      <c r="M110" s="54">
        <v>9.73</v>
      </c>
      <c r="N110" s="54">
        <v>20.646599999999999</v>
      </c>
      <c r="O110" s="54">
        <v>11.6797</v>
      </c>
      <c r="P110" s="54">
        <v>8.7353000000000005</v>
      </c>
      <c r="Q110" s="54">
        <v>13.3127</v>
      </c>
      <c r="R110" s="54">
        <v>19.976700000000001</v>
      </c>
      <c r="S110" s="54">
        <v>48.259599999999999</v>
      </c>
      <c r="U110" s="54">
        <v>39.1111</v>
      </c>
      <c r="V110" s="54">
        <v>33.8523</v>
      </c>
      <c r="W110" s="54">
        <v>41.118499999999997</v>
      </c>
      <c r="X110" s="54">
        <v>24.602</v>
      </c>
      <c r="Y110" s="54">
        <v>31.441600000000001</v>
      </c>
      <c r="Z110" s="54">
        <v>18.6433</v>
      </c>
      <c r="AA110" s="54">
        <v>28.6754</v>
      </c>
      <c r="AB110" s="54">
        <v>12.6686</v>
      </c>
      <c r="AC110" s="54">
        <v>19.6111</v>
      </c>
      <c r="AE110" s="54">
        <v>19.6111</v>
      </c>
      <c r="AF110" s="54">
        <v>50.7378</v>
      </c>
      <c r="AG110" s="54">
        <v>39.472999999999999</v>
      </c>
      <c r="AH110" s="54">
        <v>38.715699999999998</v>
      </c>
      <c r="AI110" s="54">
        <v>35.3598</v>
      </c>
      <c r="AJ110" s="54">
        <v>30.427099999999999</v>
      </c>
      <c r="AK110" s="54">
        <v>42.061199999999999</v>
      </c>
      <c r="AL110" s="54">
        <v>14.788399999999999</v>
      </c>
      <c r="AM110" s="54">
        <v>25.786999999999999</v>
      </c>
      <c r="AN110" s="54">
        <v>29.151499999999999</v>
      </c>
      <c r="AO110" s="54">
        <v>21.038900000000002</v>
      </c>
      <c r="AQ110" s="54">
        <v>30.584099999999999</v>
      </c>
      <c r="AR110" s="54">
        <v>54.745199999999997</v>
      </c>
      <c r="AS110" s="54">
        <v>47.541699999999999</v>
      </c>
      <c r="AT110" s="54">
        <v>34.535299999999999</v>
      </c>
      <c r="AU110" s="54">
        <v>33.401200000000003</v>
      </c>
      <c r="AV110" s="54">
        <v>29.750499999999999</v>
      </c>
      <c r="AW110" s="54">
        <v>9.9975000000000005</v>
      </c>
      <c r="AX110" s="54">
        <v>22.434999999999999</v>
      </c>
    </row>
    <row r="111" spans="1:50">
      <c r="A111" s="139">
        <v>106</v>
      </c>
      <c r="B111">
        <f t="shared" si="1"/>
        <v>10.6</v>
      </c>
      <c r="C111" s="54">
        <v>55.805599999999998</v>
      </c>
      <c r="D111" s="54">
        <v>51.572899999999997</v>
      </c>
      <c r="E111" s="54">
        <v>51.726300000000002</v>
      </c>
      <c r="F111" s="54">
        <v>29.4833</v>
      </c>
      <c r="G111" s="54">
        <v>62.718800000000002</v>
      </c>
      <c r="H111" s="54">
        <v>27.5989</v>
      </c>
      <c r="I111" s="54">
        <v>13.285299999999999</v>
      </c>
      <c r="J111" s="54">
        <v>0.35333300000000001</v>
      </c>
      <c r="K111" s="54">
        <v>7.1344000000000003</v>
      </c>
      <c r="L111" s="54">
        <v>5.1528</v>
      </c>
      <c r="M111" s="54">
        <v>9.3164999999999996</v>
      </c>
      <c r="N111" s="54">
        <v>18.362100000000002</v>
      </c>
      <c r="O111" s="54">
        <v>10.1569</v>
      </c>
      <c r="P111" s="54">
        <v>9.1502999999999997</v>
      </c>
      <c r="Q111" s="54">
        <v>14.1912</v>
      </c>
      <c r="R111" s="54">
        <v>17.984500000000001</v>
      </c>
      <c r="S111" s="54">
        <v>46.230800000000002</v>
      </c>
      <c r="U111" s="54">
        <v>40.027799999999999</v>
      </c>
      <c r="V111" s="54">
        <v>32.793199999999999</v>
      </c>
      <c r="W111" s="54">
        <v>43.079000000000001</v>
      </c>
      <c r="X111" s="54">
        <v>22.326499999999999</v>
      </c>
      <c r="Y111" s="54">
        <v>27.612500000000001</v>
      </c>
      <c r="Z111" s="54">
        <v>20.3033</v>
      </c>
      <c r="AA111" s="54">
        <v>29.549700000000001</v>
      </c>
      <c r="AB111" s="54">
        <v>12.1157</v>
      </c>
      <c r="AC111" s="54">
        <v>17.9253</v>
      </c>
      <c r="AE111" s="54">
        <v>17.9253</v>
      </c>
      <c r="AF111" s="54">
        <v>49.224699999999999</v>
      </c>
      <c r="AG111" s="54">
        <v>38.127000000000002</v>
      </c>
      <c r="AH111" s="54">
        <v>39.490200000000002</v>
      </c>
      <c r="AI111" s="54">
        <v>32.587299999999999</v>
      </c>
      <c r="AJ111" s="54">
        <v>30.618099999999998</v>
      </c>
      <c r="AK111" s="54">
        <v>42.027200000000001</v>
      </c>
      <c r="AL111" s="54">
        <v>14.2143</v>
      </c>
      <c r="AM111" s="54">
        <v>26.1875</v>
      </c>
      <c r="AN111" s="54">
        <v>29.494299999999999</v>
      </c>
      <c r="AO111" s="54">
        <v>18.9222</v>
      </c>
      <c r="AQ111" s="54">
        <v>31.040199999999999</v>
      </c>
      <c r="AR111" s="54">
        <v>55.540500000000002</v>
      </c>
      <c r="AS111" s="54">
        <v>46.867800000000003</v>
      </c>
      <c r="AT111" s="54">
        <v>34.352899999999998</v>
      </c>
      <c r="AU111" s="54">
        <v>34.007399999999997</v>
      </c>
      <c r="AV111" s="54">
        <v>28.415199999999999</v>
      </c>
      <c r="AW111" s="54">
        <v>10.1111</v>
      </c>
      <c r="AX111" s="54">
        <v>21.534300000000002</v>
      </c>
    </row>
    <row r="112" spans="1:50">
      <c r="A112" s="139">
        <v>107</v>
      </c>
      <c r="B112">
        <f t="shared" si="1"/>
        <v>10.7</v>
      </c>
      <c r="C112" s="54">
        <v>55.131900000000002</v>
      </c>
      <c r="D112" s="54">
        <v>50.847200000000001</v>
      </c>
      <c r="E112" s="54">
        <v>50.943899999999999</v>
      </c>
      <c r="F112" s="54">
        <v>26.133299999999998</v>
      </c>
      <c r="G112" s="54">
        <v>56.4861</v>
      </c>
      <c r="H112" s="54">
        <v>27.590399999999999</v>
      </c>
      <c r="I112" s="54">
        <v>12.449199999999999</v>
      </c>
      <c r="J112" s="54">
        <v>0.35666700000000001</v>
      </c>
      <c r="K112" s="54">
        <v>7.4246999999999996</v>
      </c>
      <c r="L112" s="54">
        <v>5.5312000000000001</v>
      </c>
      <c r="M112" s="54">
        <v>9.8587000000000007</v>
      </c>
      <c r="N112" s="54">
        <v>16.781600000000001</v>
      </c>
      <c r="O112" s="54">
        <v>10.8758</v>
      </c>
      <c r="P112" s="54">
        <v>7.6471</v>
      </c>
      <c r="Q112" s="54">
        <v>14.3514</v>
      </c>
      <c r="R112" s="54">
        <v>15.586600000000001</v>
      </c>
      <c r="S112" s="54">
        <v>45.096200000000003</v>
      </c>
      <c r="U112" s="54">
        <v>39.892899999999997</v>
      </c>
      <c r="V112" s="54">
        <v>35.624499999999998</v>
      </c>
      <c r="W112" s="54">
        <v>44.945700000000002</v>
      </c>
      <c r="X112" s="54">
        <v>24.2041</v>
      </c>
      <c r="Y112" s="54">
        <v>27.450099999999999</v>
      </c>
      <c r="Z112" s="54">
        <v>19.79</v>
      </c>
      <c r="AA112" s="54">
        <v>28.336300000000001</v>
      </c>
      <c r="AB112" s="54">
        <v>13.411799999999999</v>
      </c>
      <c r="AC112" s="54">
        <v>19.555599999999998</v>
      </c>
      <c r="AE112" s="54">
        <v>19.555599999999998</v>
      </c>
      <c r="AF112" s="54">
        <v>47.194800000000001</v>
      </c>
      <c r="AG112" s="54">
        <v>35.082500000000003</v>
      </c>
      <c r="AH112" s="54">
        <v>39.225499999999997</v>
      </c>
      <c r="AI112" s="54">
        <v>35.788400000000003</v>
      </c>
      <c r="AJ112" s="54">
        <v>30.635400000000001</v>
      </c>
      <c r="AK112" s="54">
        <v>41.224499999999999</v>
      </c>
      <c r="AL112" s="54">
        <v>13.8545</v>
      </c>
      <c r="AM112" s="54">
        <v>26.0486</v>
      </c>
      <c r="AN112" s="54">
        <v>31.1648</v>
      </c>
      <c r="AO112" s="54">
        <v>18.4556</v>
      </c>
      <c r="AQ112" s="54">
        <v>31.706800000000001</v>
      </c>
      <c r="AR112" s="54">
        <v>54.280999999999999</v>
      </c>
      <c r="AS112" s="54">
        <v>46.662999999999997</v>
      </c>
      <c r="AT112" s="54">
        <v>33.239199999999997</v>
      </c>
      <c r="AU112" s="54">
        <v>33.253700000000002</v>
      </c>
      <c r="AV112" s="54">
        <v>26.8263</v>
      </c>
      <c r="AW112" s="54">
        <v>11.207100000000001</v>
      </c>
      <c r="AX112" s="54">
        <v>21.865200000000002</v>
      </c>
    </row>
    <row r="113" spans="1:50">
      <c r="A113" s="139">
        <v>108</v>
      </c>
      <c r="B113">
        <f t="shared" si="1"/>
        <v>10.8</v>
      </c>
      <c r="C113" s="54">
        <v>49.052100000000003</v>
      </c>
      <c r="D113" s="54">
        <v>48.343800000000002</v>
      </c>
      <c r="E113" s="54">
        <v>52.319299999999998</v>
      </c>
      <c r="F113" s="54">
        <v>26.846699999999998</v>
      </c>
      <c r="G113" s="54">
        <v>51.197899999999997</v>
      </c>
      <c r="H113" s="54">
        <v>26.6328</v>
      </c>
      <c r="I113" s="54">
        <v>11.273999999999999</v>
      </c>
      <c r="J113" s="54">
        <v>0.36</v>
      </c>
      <c r="K113" s="54">
        <v>8.1289999999999996</v>
      </c>
      <c r="L113" s="54">
        <v>5.5416999999999996</v>
      </c>
      <c r="M113" s="54">
        <v>10.7532</v>
      </c>
      <c r="N113" s="54">
        <v>16.094799999999999</v>
      </c>
      <c r="O113" s="54">
        <v>10.754899999999999</v>
      </c>
      <c r="P113" s="54">
        <v>6.8497000000000003</v>
      </c>
      <c r="Q113" s="54">
        <v>12.307499999999999</v>
      </c>
      <c r="R113" s="54">
        <v>14.7545</v>
      </c>
      <c r="S113" s="54">
        <v>45.102600000000002</v>
      </c>
      <c r="U113" s="54">
        <v>36.8611</v>
      </c>
      <c r="V113" s="54">
        <v>36.7806</v>
      </c>
      <c r="W113" s="54">
        <v>45.106200000000001</v>
      </c>
      <c r="X113" s="54">
        <v>23.595199999999998</v>
      </c>
      <c r="Y113" s="54">
        <v>28.4359</v>
      </c>
      <c r="Z113" s="54">
        <v>17.566700000000001</v>
      </c>
      <c r="AA113" s="54">
        <v>27.871300000000002</v>
      </c>
      <c r="AB113" s="54">
        <v>13.107799999999999</v>
      </c>
      <c r="AC113" s="54">
        <v>21.1724</v>
      </c>
      <c r="AE113" s="54">
        <v>21.1724</v>
      </c>
      <c r="AF113" s="54">
        <v>46.689100000000003</v>
      </c>
      <c r="AG113" s="54">
        <v>34.688899999999997</v>
      </c>
      <c r="AH113" s="54">
        <v>38.857799999999997</v>
      </c>
      <c r="AI113" s="54">
        <v>37.783099999999997</v>
      </c>
      <c r="AJ113" s="54">
        <v>29.718800000000002</v>
      </c>
      <c r="AK113" s="54">
        <v>41.193899999999999</v>
      </c>
      <c r="AL113" s="54">
        <v>13.8413</v>
      </c>
      <c r="AM113" s="54">
        <v>26.011600000000001</v>
      </c>
      <c r="AN113" s="54">
        <v>32.799199999999999</v>
      </c>
      <c r="AO113" s="54">
        <v>18.433299999999999</v>
      </c>
      <c r="AQ113" s="54">
        <v>32.233400000000003</v>
      </c>
      <c r="AR113" s="54">
        <v>52.647599999999997</v>
      </c>
      <c r="AS113" s="54">
        <v>46.588799999999999</v>
      </c>
      <c r="AT113" s="54">
        <v>32.517600000000002</v>
      </c>
      <c r="AU113" s="54">
        <v>32.892299999999999</v>
      </c>
      <c r="AV113" s="54">
        <v>25.544899999999998</v>
      </c>
      <c r="AW113" s="54">
        <v>11.762600000000001</v>
      </c>
      <c r="AX113" s="54">
        <v>22.992899999999999</v>
      </c>
    </row>
    <row r="114" spans="1:50">
      <c r="A114" s="139">
        <v>109</v>
      </c>
      <c r="B114">
        <f t="shared" si="1"/>
        <v>10.9</v>
      </c>
      <c r="C114" s="54">
        <v>43.4514</v>
      </c>
      <c r="D114" s="54">
        <v>48.163200000000003</v>
      </c>
      <c r="E114" s="54">
        <v>54.129800000000003</v>
      </c>
      <c r="F114" s="54">
        <v>32.229999999999997</v>
      </c>
      <c r="G114" s="54">
        <v>47.170099999999998</v>
      </c>
      <c r="H114" s="54">
        <v>25.437899999999999</v>
      </c>
      <c r="I114" s="54">
        <v>9.9208999999999996</v>
      </c>
      <c r="J114" s="54">
        <v>0.36333300000000002</v>
      </c>
      <c r="K114" s="54">
        <v>7.3441000000000001</v>
      </c>
      <c r="L114" s="54">
        <v>4.8263999999999996</v>
      </c>
      <c r="M114" s="54">
        <v>10.9979</v>
      </c>
      <c r="N114" s="54">
        <v>15.267200000000001</v>
      </c>
      <c r="O114" s="54">
        <v>8.6143999999999998</v>
      </c>
      <c r="P114" s="54">
        <v>6.915</v>
      </c>
      <c r="Q114" s="54">
        <v>11.23</v>
      </c>
      <c r="R114" s="54">
        <v>13.8992</v>
      </c>
      <c r="S114" s="54">
        <v>44.557699999999997</v>
      </c>
      <c r="U114" s="54">
        <v>35.535699999999999</v>
      </c>
      <c r="V114" s="54">
        <v>35.050600000000003</v>
      </c>
      <c r="W114" s="54">
        <v>47.4741</v>
      </c>
      <c r="X114" s="54">
        <v>21.319700000000001</v>
      </c>
      <c r="Y114" s="54">
        <v>28.968699999999998</v>
      </c>
      <c r="Z114" s="54">
        <v>18.329999999999998</v>
      </c>
      <c r="AA114" s="54">
        <v>29.774899999999999</v>
      </c>
      <c r="AB114" s="54">
        <v>11.703900000000001</v>
      </c>
      <c r="AC114" s="54">
        <v>20.7989</v>
      </c>
      <c r="AE114" s="54">
        <v>20.7989</v>
      </c>
      <c r="AF114" s="54">
        <v>49.1873</v>
      </c>
      <c r="AG114" s="54">
        <v>35.422199999999997</v>
      </c>
      <c r="AH114" s="54">
        <v>39.789200000000001</v>
      </c>
      <c r="AI114" s="54">
        <v>35.820099999999996</v>
      </c>
      <c r="AJ114" s="54">
        <v>28.315999999999999</v>
      </c>
      <c r="AK114" s="54">
        <v>42.381</v>
      </c>
      <c r="AL114" s="54">
        <v>13.9947</v>
      </c>
      <c r="AM114" s="54">
        <v>26.041699999999999</v>
      </c>
      <c r="AN114" s="54">
        <v>32.998100000000001</v>
      </c>
      <c r="AO114" s="54">
        <v>19.4833</v>
      </c>
      <c r="AQ114" s="54">
        <v>31.892499999999998</v>
      </c>
      <c r="AR114" s="54">
        <v>51.2119</v>
      </c>
      <c r="AS114" s="54">
        <v>47.137700000000002</v>
      </c>
      <c r="AT114" s="54">
        <v>33.419600000000003</v>
      </c>
      <c r="AU114" s="54">
        <v>33.412999999999997</v>
      </c>
      <c r="AV114" s="54">
        <v>25.7745</v>
      </c>
      <c r="AW114" s="54">
        <v>12.0884</v>
      </c>
      <c r="AX114" s="54">
        <v>24.546099999999999</v>
      </c>
    </row>
    <row r="115" spans="1:50">
      <c r="A115" s="139">
        <v>110</v>
      </c>
      <c r="B115">
        <f t="shared" si="1"/>
        <v>11</v>
      </c>
      <c r="C115" s="54">
        <v>41.1736</v>
      </c>
      <c r="D115" s="54">
        <v>46.927100000000003</v>
      </c>
      <c r="E115" s="54">
        <v>54.217500000000001</v>
      </c>
      <c r="F115" s="54">
        <v>35.036700000000003</v>
      </c>
      <c r="G115" s="54">
        <v>49.454900000000002</v>
      </c>
      <c r="H115" s="54">
        <v>24.858799999999999</v>
      </c>
      <c r="I115" s="54">
        <v>8.7767999999999997</v>
      </c>
      <c r="J115" s="54">
        <v>0.36666700000000002</v>
      </c>
      <c r="K115" s="54">
        <v>7.5</v>
      </c>
      <c r="L115" s="54">
        <v>4.9271000000000003</v>
      </c>
      <c r="M115" s="54">
        <v>10.8376</v>
      </c>
      <c r="N115" s="54">
        <v>13.5776</v>
      </c>
      <c r="O115" s="54">
        <v>9.7319999999999993</v>
      </c>
      <c r="P115" s="54">
        <v>6.8399000000000001</v>
      </c>
      <c r="Q115" s="54">
        <v>12.5039</v>
      </c>
      <c r="R115" s="54">
        <v>13.5762</v>
      </c>
      <c r="S115" s="54">
        <v>43.118600000000001</v>
      </c>
      <c r="U115" s="54">
        <v>38.182499999999997</v>
      </c>
      <c r="V115" s="54">
        <v>34.354399999999998</v>
      </c>
      <c r="W115" s="54">
        <v>51.165399999999998</v>
      </c>
      <c r="X115" s="54">
        <v>23.047599999999999</v>
      </c>
      <c r="Y115" s="54">
        <v>30.945900000000002</v>
      </c>
      <c r="Z115" s="54">
        <v>18.1633</v>
      </c>
      <c r="AA115" s="54">
        <v>29.7866</v>
      </c>
      <c r="AB115" s="54">
        <v>12.2804</v>
      </c>
      <c r="AC115" s="54">
        <v>21.229900000000001</v>
      </c>
      <c r="AE115" s="54">
        <v>21.229900000000001</v>
      </c>
      <c r="AF115" s="54">
        <v>48.767800000000001</v>
      </c>
      <c r="AG115" s="54">
        <v>38.574599999999997</v>
      </c>
      <c r="AH115" s="54">
        <v>38.347999999999999</v>
      </c>
      <c r="AI115" s="54">
        <v>30.7302</v>
      </c>
      <c r="AJ115" s="54">
        <v>27.364599999999999</v>
      </c>
      <c r="AK115" s="54">
        <v>44.636099999999999</v>
      </c>
      <c r="AL115" s="54">
        <v>13.851900000000001</v>
      </c>
      <c r="AM115" s="54">
        <v>24.976900000000001</v>
      </c>
      <c r="AN115" s="54">
        <v>32.607999999999997</v>
      </c>
      <c r="AO115" s="54">
        <v>19.127800000000001</v>
      </c>
      <c r="AQ115" s="54">
        <v>30.965299999999999</v>
      </c>
      <c r="AR115" s="54">
        <v>49.783299999999997</v>
      </c>
      <c r="AS115" s="54">
        <v>47.125</v>
      </c>
      <c r="AT115" s="54">
        <v>33.651000000000003</v>
      </c>
      <c r="AU115" s="54">
        <v>33.473399999999998</v>
      </c>
      <c r="AV115" s="54">
        <v>25.938099999999999</v>
      </c>
      <c r="AW115" s="54">
        <v>13.3056</v>
      </c>
      <c r="AX115" s="54">
        <v>23.011800000000001</v>
      </c>
    </row>
    <row r="116" spans="1:50">
      <c r="A116" s="139">
        <v>111</v>
      </c>
      <c r="B116">
        <f t="shared" si="1"/>
        <v>11.1</v>
      </c>
      <c r="C116" s="54">
        <v>41.180599999999998</v>
      </c>
      <c r="D116" s="54">
        <v>47.319400000000002</v>
      </c>
      <c r="E116" s="54">
        <v>50.3123</v>
      </c>
      <c r="F116" s="54">
        <v>37.936700000000002</v>
      </c>
      <c r="G116" s="54">
        <v>51.729199999999999</v>
      </c>
      <c r="H116" s="54">
        <v>26.0593</v>
      </c>
      <c r="I116" s="54">
        <v>9.2485999999999997</v>
      </c>
      <c r="J116" s="54">
        <v>0.37</v>
      </c>
      <c r="K116" s="54">
        <v>9</v>
      </c>
      <c r="L116" s="54">
        <v>5.6666999999999996</v>
      </c>
      <c r="M116" s="54">
        <v>11.985200000000001</v>
      </c>
      <c r="N116" s="54">
        <v>11.991400000000001</v>
      </c>
      <c r="O116" s="54">
        <v>10.630699999999999</v>
      </c>
      <c r="P116" s="54">
        <v>5.8105000000000002</v>
      </c>
      <c r="Q116" s="54">
        <v>13.5297</v>
      </c>
      <c r="R116" s="54">
        <v>15.8346</v>
      </c>
      <c r="S116" s="54">
        <v>40.288499999999999</v>
      </c>
      <c r="U116" s="54">
        <v>43.404800000000002</v>
      </c>
      <c r="V116" s="54">
        <v>32.907200000000003</v>
      </c>
      <c r="W116" s="54">
        <v>50.256799999999998</v>
      </c>
      <c r="X116" s="54">
        <v>24.489799999999999</v>
      </c>
      <c r="Y116" s="54">
        <v>32.054099999999998</v>
      </c>
      <c r="Z116" s="54">
        <v>18.173300000000001</v>
      </c>
      <c r="AA116" s="54">
        <v>28.5</v>
      </c>
      <c r="AB116" s="54">
        <v>13.7569</v>
      </c>
      <c r="AC116" s="54">
        <v>19.5307</v>
      </c>
      <c r="AE116" s="54">
        <v>19.5307</v>
      </c>
      <c r="AF116" s="54">
        <v>48.752800000000001</v>
      </c>
      <c r="AG116" s="54">
        <v>37.736499999999999</v>
      </c>
      <c r="AH116" s="54">
        <v>34.931399999999996</v>
      </c>
      <c r="AI116" s="54">
        <v>26.777799999999999</v>
      </c>
      <c r="AJ116" s="54">
        <v>27.118099999999998</v>
      </c>
      <c r="AK116" s="54">
        <v>45.571399999999997</v>
      </c>
      <c r="AL116" s="54">
        <v>13.666700000000001</v>
      </c>
      <c r="AM116" s="54">
        <v>23.8032</v>
      </c>
      <c r="AN116" s="54">
        <v>32.344700000000003</v>
      </c>
      <c r="AO116" s="54">
        <v>18</v>
      </c>
      <c r="AQ116" s="54">
        <v>30.4039</v>
      </c>
      <c r="AR116" s="54">
        <v>49.754800000000003</v>
      </c>
      <c r="AS116" s="54">
        <v>46.938400000000001</v>
      </c>
      <c r="AT116" s="54">
        <v>32.688200000000002</v>
      </c>
      <c r="AU116" s="54">
        <v>33.439500000000002</v>
      </c>
      <c r="AV116" s="54">
        <v>23.229500000000002</v>
      </c>
      <c r="AW116" s="54">
        <v>11.9975</v>
      </c>
      <c r="AX116" s="54">
        <v>23.844000000000001</v>
      </c>
    </row>
    <row r="117" spans="1:50">
      <c r="A117" s="139">
        <v>112</v>
      </c>
      <c r="B117">
        <f t="shared" si="1"/>
        <v>11.2</v>
      </c>
      <c r="C117" s="54">
        <v>39.2361</v>
      </c>
      <c r="D117" s="54">
        <v>53.100700000000003</v>
      </c>
      <c r="E117" s="54">
        <v>49.171900000000001</v>
      </c>
      <c r="F117" s="54">
        <v>38.5533</v>
      </c>
      <c r="G117" s="54">
        <v>51.5486</v>
      </c>
      <c r="H117" s="54">
        <v>26.0198</v>
      </c>
      <c r="I117" s="54">
        <v>10.737299999999999</v>
      </c>
      <c r="J117" s="54">
        <v>0.37333300000000003</v>
      </c>
      <c r="K117" s="54">
        <v>10.037599999999999</v>
      </c>
      <c r="L117" s="54">
        <v>5.7916999999999996</v>
      </c>
      <c r="M117" s="54">
        <v>12.375500000000001</v>
      </c>
      <c r="N117" s="54">
        <v>11.7529</v>
      </c>
      <c r="O117" s="54">
        <v>11.3431</v>
      </c>
      <c r="P117" s="54">
        <v>5.9183000000000003</v>
      </c>
      <c r="Q117" s="54">
        <v>12.227399999999999</v>
      </c>
      <c r="R117" s="54">
        <v>17.462499999999999</v>
      </c>
      <c r="S117" s="54">
        <v>35.926299999999998</v>
      </c>
      <c r="U117" s="54">
        <v>43.567500000000003</v>
      </c>
      <c r="V117" s="54">
        <v>36.497900000000001</v>
      </c>
      <c r="W117" s="54">
        <v>46.575299999999999</v>
      </c>
      <c r="X117" s="54">
        <v>27.687100000000001</v>
      </c>
      <c r="Y117" s="54">
        <v>33.094000000000001</v>
      </c>
      <c r="Z117" s="54">
        <v>17.693300000000001</v>
      </c>
      <c r="AA117" s="54">
        <v>25.880099999999999</v>
      </c>
      <c r="AB117" s="54">
        <v>15.497999999999999</v>
      </c>
      <c r="AC117" s="54">
        <v>16.645600000000002</v>
      </c>
      <c r="AE117" s="54">
        <v>16.645600000000002</v>
      </c>
      <c r="AF117" s="54">
        <v>47.823999999999998</v>
      </c>
      <c r="AG117" s="54">
        <v>36.717500000000001</v>
      </c>
      <c r="AH117" s="54">
        <v>34.504899999999999</v>
      </c>
      <c r="AI117" s="54">
        <v>26.761900000000001</v>
      </c>
      <c r="AJ117" s="54">
        <v>27.3507</v>
      </c>
      <c r="AK117" s="54">
        <v>44.959200000000003</v>
      </c>
      <c r="AL117" s="54">
        <v>13.5661</v>
      </c>
      <c r="AM117" s="54">
        <v>24.060199999999998</v>
      </c>
      <c r="AN117" s="54">
        <v>32.447000000000003</v>
      </c>
      <c r="AO117" s="54">
        <v>18.477799999999998</v>
      </c>
      <c r="AQ117" s="54">
        <v>29.899000000000001</v>
      </c>
      <c r="AR117" s="54">
        <v>49.426200000000001</v>
      </c>
      <c r="AS117" s="54">
        <v>47.404000000000003</v>
      </c>
      <c r="AT117" s="54">
        <v>31.827500000000001</v>
      </c>
      <c r="AU117" s="54">
        <v>33.764000000000003</v>
      </c>
      <c r="AV117" s="54">
        <v>23.012</v>
      </c>
      <c r="AW117" s="54">
        <v>11.7525</v>
      </c>
      <c r="AX117" s="54">
        <v>24.432600000000001</v>
      </c>
    </row>
    <row r="118" spans="1:50">
      <c r="A118" s="139">
        <v>113</v>
      </c>
      <c r="B118">
        <f t="shared" si="1"/>
        <v>11.3</v>
      </c>
      <c r="C118" s="54">
        <v>37.058999999999997</v>
      </c>
      <c r="D118" s="54">
        <v>56.222200000000001</v>
      </c>
      <c r="E118" s="54">
        <v>48.993000000000002</v>
      </c>
      <c r="F118" s="54">
        <v>41.573300000000003</v>
      </c>
      <c r="G118" s="54">
        <v>49.9236</v>
      </c>
      <c r="H118" s="54">
        <v>25.952000000000002</v>
      </c>
      <c r="I118" s="54">
        <v>11.3277</v>
      </c>
      <c r="J118" s="54">
        <v>0.37666699999999997</v>
      </c>
      <c r="K118" s="54">
        <v>10.134399999999999</v>
      </c>
      <c r="L118" s="54">
        <v>5.9791999999999996</v>
      </c>
      <c r="M118" s="54">
        <v>12.286899999999999</v>
      </c>
      <c r="N118" s="54">
        <v>13.632199999999999</v>
      </c>
      <c r="O118" s="54">
        <v>11.571899999999999</v>
      </c>
      <c r="P118" s="54">
        <v>7.3791000000000002</v>
      </c>
      <c r="Q118" s="54">
        <v>12.705399999999999</v>
      </c>
      <c r="R118" s="54">
        <v>18.7959</v>
      </c>
      <c r="S118" s="54">
        <v>31.640999999999998</v>
      </c>
      <c r="U118" s="54">
        <v>40.706299999999999</v>
      </c>
      <c r="V118" s="54">
        <v>36.021099999999997</v>
      </c>
      <c r="W118" s="54">
        <v>47.604900000000001</v>
      </c>
      <c r="X118" s="54">
        <v>27.857099999999999</v>
      </c>
      <c r="Y118" s="54">
        <v>30.948699999999999</v>
      </c>
      <c r="Z118" s="54">
        <v>18.656700000000001</v>
      </c>
      <c r="AA118" s="54">
        <v>23.760200000000001</v>
      </c>
      <c r="AB118" s="54">
        <v>16.258800000000001</v>
      </c>
      <c r="AC118" s="54">
        <v>15.8123</v>
      </c>
      <c r="AE118" s="54">
        <v>15.8123</v>
      </c>
      <c r="AF118" s="54">
        <v>49.644199999999998</v>
      </c>
      <c r="AG118" s="54">
        <v>38.333300000000001</v>
      </c>
      <c r="AH118" s="54">
        <v>34.220599999999997</v>
      </c>
      <c r="AI118" s="54">
        <v>26.973500000000001</v>
      </c>
      <c r="AJ118" s="54">
        <v>27.579899999999999</v>
      </c>
      <c r="AK118" s="54">
        <v>44.4694</v>
      </c>
      <c r="AL118" s="54">
        <v>13.616400000000001</v>
      </c>
      <c r="AM118" s="54">
        <v>24.6435</v>
      </c>
      <c r="AN118" s="54">
        <v>33.543599999999998</v>
      </c>
      <c r="AO118" s="54">
        <v>20.666699999999999</v>
      </c>
      <c r="AQ118" s="54">
        <v>29.628699999999998</v>
      </c>
      <c r="AR118" s="54">
        <v>47</v>
      </c>
      <c r="AS118" s="54">
        <v>48.920299999999997</v>
      </c>
      <c r="AT118" s="54">
        <v>33.072499999999998</v>
      </c>
      <c r="AU118" s="54">
        <v>33.505899999999997</v>
      </c>
      <c r="AV118" s="54">
        <v>24.233499999999999</v>
      </c>
      <c r="AW118" s="54">
        <v>11.424200000000001</v>
      </c>
      <c r="AX118" s="54">
        <v>25.4634</v>
      </c>
    </row>
    <row r="119" spans="1:50">
      <c r="A119" s="139">
        <v>114</v>
      </c>
      <c r="B119">
        <f t="shared" si="1"/>
        <v>11.4</v>
      </c>
      <c r="C119" s="54">
        <v>33.058999999999997</v>
      </c>
      <c r="D119" s="54">
        <v>57.055599999999998</v>
      </c>
      <c r="E119" s="54">
        <v>43.1404</v>
      </c>
      <c r="F119" s="54">
        <v>45.75</v>
      </c>
      <c r="G119" s="54">
        <v>48.409700000000001</v>
      </c>
      <c r="H119" s="54">
        <v>25.533899999999999</v>
      </c>
      <c r="I119" s="54">
        <v>10.709</v>
      </c>
      <c r="J119" s="54">
        <v>0.38</v>
      </c>
      <c r="K119" s="54">
        <v>10.5161</v>
      </c>
      <c r="L119" s="54">
        <v>6.9513999999999996</v>
      </c>
      <c r="M119" s="54">
        <v>11.795400000000001</v>
      </c>
      <c r="N119" s="54">
        <v>14.393700000000001</v>
      </c>
      <c r="O119" s="54">
        <v>11.594799999999999</v>
      </c>
      <c r="P119" s="54">
        <v>7.0195999999999996</v>
      </c>
      <c r="Q119" s="54">
        <v>12.6693</v>
      </c>
      <c r="R119" s="54">
        <v>18.726099999999999</v>
      </c>
      <c r="S119" s="54">
        <v>28.714700000000001</v>
      </c>
      <c r="U119" s="54">
        <v>40.1389</v>
      </c>
      <c r="V119" s="54">
        <v>32.599200000000003</v>
      </c>
      <c r="W119" s="54">
        <v>49.933300000000003</v>
      </c>
      <c r="X119" s="54">
        <v>25.8367</v>
      </c>
      <c r="Y119" s="54">
        <v>25.1282</v>
      </c>
      <c r="Z119" s="54">
        <v>19.256699999999999</v>
      </c>
      <c r="AA119" s="54">
        <v>24.421099999999999</v>
      </c>
      <c r="AB119" s="54">
        <v>15.186299999999999</v>
      </c>
      <c r="AC119" s="54">
        <v>15.875500000000001</v>
      </c>
      <c r="AE119" s="54">
        <v>15.875500000000001</v>
      </c>
      <c r="AF119" s="54">
        <v>50.108600000000003</v>
      </c>
      <c r="AG119" s="54">
        <v>38.098399999999998</v>
      </c>
      <c r="AH119" s="54">
        <v>29.514700000000001</v>
      </c>
      <c r="AI119" s="54">
        <v>22.216899999999999</v>
      </c>
      <c r="AJ119" s="54">
        <v>27.277799999999999</v>
      </c>
      <c r="AK119" s="54">
        <v>45.2483</v>
      </c>
      <c r="AL119" s="54">
        <v>13.267200000000001</v>
      </c>
      <c r="AM119" s="54">
        <v>24.969899999999999</v>
      </c>
      <c r="AN119" s="54">
        <v>34.911000000000001</v>
      </c>
      <c r="AO119" s="54">
        <v>22.838899999999999</v>
      </c>
      <c r="AQ119" s="54">
        <v>29.696000000000002</v>
      </c>
      <c r="AR119" s="54">
        <v>46.0381</v>
      </c>
      <c r="AS119" s="54">
        <v>49.898600000000002</v>
      </c>
      <c r="AT119" s="54">
        <v>35.227499999999999</v>
      </c>
      <c r="AU119" s="54">
        <v>33.914499999999997</v>
      </c>
      <c r="AV119" s="54">
        <v>25.9541</v>
      </c>
      <c r="AW119" s="54">
        <v>11.4596</v>
      </c>
      <c r="AX119" s="54">
        <v>24.777799999999999</v>
      </c>
    </row>
    <row r="120" spans="1:50">
      <c r="A120" s="139">
        <v>115</v>
      </c>
      <c r="B120">
        <f t="shared" si="1"/>
        <v>11.5</v>
      </c>
      <c r="C120" s="54">
        <v>34.055599999999998</v>
      </c>
      <c r="D120" s="54">
        <v>57.996499999999997</v>
      </c>
      <c r="E120" s="54">
        <v>40.417499999999997</v>
      </c>
      <c r="F120" s="54">
        <v>44.993299999999998</v>
      </c>
      <c r="G120" s="54">
        <v>46.368099999999998</v>
      </c>
      <c r="H120" s="54">
        <v>24.240100000000002</v>
      </c>
      <c r="I120" s="54">
        <v>9.3757000000000001</v>
      </c>
      <c r="J120" s="54">
        <v>0.38333299999999998</v>
      </c>
      <c r="K120" s="54">
        <v>10.0161</v>
      </c>
      <c r="L120" s="54">
        <v>6.1771000000000003</v>
      </c>
      <c r="M120" s="54">
        <v>11.3819</v>
      </c>
      <c r="N120" s="54">
        <v>14.994300000000001</v>
      </c>
      <c r="O120" s="54">
        <v>12.2941</v>
      </c>
      <c r="P120" s="54">
        <v>6.7647000000000004</v>
      </c>
      <c r="Q120" s="54">
        <v>12.9406</v>
      </c>
      <c r="R120" s="54">
        <v>19.028400000000001</v>
      </c>
      <c r="S120" s="54">
        <v>27.8462</v>
      </c>
      <c r="U120" s="54">
        <v>37.488100000000003</v>
      </c>
      <c r="V120" s="54">
        <v>32.156100000000002</v>
      </c>
      <c r="W120" s="54">
        <v>47.819800000000001</v>
      </c>
      <c r="X120" s="54">
        <v>25.210899999999999</v>
      </c>
      <c r="Y120" s="54">
        <v>23.333300000000001</v>
      </c>
      <c r="Z120" s="54">
        <v>20.02</v>
      </c>
      <c r="AA120" s="54">
        <v>24.184200000000001</v>
      </c>
      <c r="AB120" s="54">
        <v>15.1294</v>
      </c>
      <c r="AC120" s="54">
        <v>15.1341</v>
      </c>
      <c r="AE120" s="54">
        <v>15.1341</v>
      </c>
      <c r="AF120" s="54">
        <v>50.846400000000003</v>
      </c>
      <c r="AG120" s="54">
        <v>35.939700000000002</v>
      </c>
      <c r="AH120" s="54">
        <v>25.622499999999999</v>
      </c>
      <c r="AI120" s="54">
        <v>20.084700000000002</v>
      </c>
      <c r="AJ120" s="54">
        <v>26.5486</v>
      </c>
      <c r="AK120" s="54">
        <v>47.040799999999997</v>
      </c>
      <c r="AL120" s="54">
        <v>13.172000000000001</v>
      </c>
      <c r="AM120" s="54">
        <v>24.949100000000001</v>
      </c>
      <c r="AN120" s="54">
        <v>35.229199999999999</v>
      </c>
      <c r="AO120" s="54">
        <v>19.6556</v>
      </c>
      <c r="AQ120" s="54">
        <v>29.704699999999999</v>
      </c>
      <c r="AR120" s="54">
        <v>46.235700000000001</v>
      </c>
      <c r="AS120" s="54">
        <v>49.284399999999998</v>
      </c>
      <c r="AT120" s="54">
        <v>35.8431</v>
      </c>
      <c r="AU120" s="54">
        <v>35.485300000000002</v>
      </c>
      <c r="AV120" s="54">
        <v>24.678599999999999</v>
      </c>
      <c r="AW120" s="54">
        <v>12.0909</v>
      </c>
      <c r="AX120" s="54">
        <v>24.962199999999999</v>
      </c>
    </row>
    <row r="121" spans="1:50">
      <c r="A121" s="139">
        <v>116</v>
      </c>
      <c r="B121">
        <f t="shared" si="1"/>
        <v>11.6</v>
      </c>
      <c r="C121" s="54">
        <v>35.7361</v>
      </c>
      <c r="D121" s="54">
        <v>58.4236</v>
      </c>
      <c r="E121" s="54">
        <v>40.421100000000003</v>
      </c>
      <c r="F121" s="54">
        <v>37.993299999999998</v>
      </c>
      <c r="G121" s="54">
        <v>46.631900000000002</v>
      </c>
      <c r="H121" s="54">
        <v>22.649699999999999</v>
      </c>
      <c r="I121" s="54">
        <v>8.2712000000000003</v>
      </c>
      <c r="J121" s="54">
        <v>0.38666699999999998</v>
      </c>
      <c r="K121" s="54">
        <v>9.5214999999999996</v>
      </c>
      <c r="L121" s="54">
        <v>5.6353999999999997</v>
      </c>
      <c r="M121" s="54">
        <v>11.322800000000001</v>
      </c>
      <c r="N121" s="54">
        <v>15.520099999999999</v>
      </c>
      <c r="O121" s="54">
        <v>12.9216</v>
      </c>
      <c r="P121" s="54">
        <v>5.8791000000000002</v>
      </c>
      <c r="Q121" s="54">
        <v>13.4625</v>
      </c>
      <c r="R121" s="54">
        <v>15.633100000000001</v>
      </c>
      <c r="S121" s="54">
        <v>29.160299999999999</v>
      </c>
      <c r="U121" s="54">
        <v>39.154800000000002</v>
      </c>
      <c r="V121" s="54">
        <v>32.194099999999999</v>
      </c>
      <c r="W121" s="54">
        <v>45.661700000000003</v>
      </c>
      <c r="X121" s="54">
        <v>23.523800000000001</v>
      </c>
      <c r="Y121" s="54">
        <v>27.5869</v>
      </c>
      <c r="Z121" s="54">
        <v>22.36</v>
      </c>
      <c r="AA121" s="54">
        <v>24.134499999999999</v>
      </c>
      <c r="AB121" s="54">
        <v>16.833300000000001</v>
      </c>
      <c r="AC121" s="54">
        <v>14.09</v>
      </c>
      <c r="AE121" s="54">
        <v>14.09</v>
      </c>
      <c r="AF121" s="54">
        <v>50.9101</v>
      </c>
      <c r="AG121" s="54">
        <v>31.857099999999999</v>
      </c>
      <c r="AH121" s="54">
        <v>26.029399999999999</v>
      </c>
      <c r="AI121" s="54">
        <v>20.031700000000001</v>
      </c>
      <c r="AJ121" s="54">
        <v>26.295100000000001</v>
      </c>
      <c r="AK121" s="54">
        <v>47.857100000000003</v>
      </c>
      <c r="AL121" s="54">
        <v>13.5212</v>
      </c>
      <c r="AM121" s="54">
        <v>25.425899999999999</v>
      </c>
      <c r="AN121" s="54">
        <v>34.823900000000002</v>
      </c>
      <c r="AO121" s="54">
        <v>16.9833</v>
      </c>
      <c r="AQ121" s="54">
        <v>30.031500000000001</v>
      </c>
      <c r="AR121" s="54">
        <v>47.268999999999998</v>
      </c>
      <c r="AS121" s="54">
        <v>48.190199999999997</v>
      </c>
      <c r="AT121" s="54">
        <v>35.9039</v>
      </c>
      <c r="AU121" s="54">
        <v>35.710900000000002</v>
      </c>
      <c r="AV121" s="54">
        <v>22.762499999999999</v>
      </c>
      <c r="AW121" s="54">
        <v>11.7828</v>
      </c>
      <c r="AX121" s="54">
        <v>26.3215</v>
      </c>
    </row>
    <row r="122" spans="1:50">
      <c r="A122" s="139">
        <v>117</v>
      </c>
      <c r="B122">
        <f t="shared" si="1"/>
        <v>11.7</v>
      </c>
      <c r="C122" s="54">
        <v>32.4375</v>
      </c>
      <c r="D122" s="54">
        <v>55.899299999999997</v>
      </c>
      <c r="E122" s="54">
        <v>38.901800000000001</v>
      </c>
      <c r="F122" s="54">
        <v>38.006700000000002</v>
      </c>
      <c r="G122" s="54">
        <v>51.552100000000003</v>
      </c>
      <c r="H122" s="54">
        <v>23.5</v>
      </c>
      <c r="I122" s="54">
        <v>8.6158000000000001</v>
      </c>
      <c r="J122" s="54">
        <v>0.39</v>
      </c>
      <c r="K122" s="54">
        <v>8.2742000000000004</v>
      </c>
      <c r="L122" s="54">
        <v>6.4618000000000002</v>
      </c>
      <c r="M122" s="54">
        <v>11.132899999999999</v>
      </c>
      <c r="N122" s="54">
        <v>15.020099999999999</v>
      </c>
      <c r="O122" s="54">
        <v>12.905200000000001</v>
      </c>
      <c r="P122" s="54">
        <v>5.6961000000000004</v>
      </c>
      <c r="Q122" s="54">
        <v>12.043900000000001</v>
      </c>
      <c r="R122" s="54">
        <v>12.1938</v>
      </c>
      <c r="S122" s="54">
        <v>30.057700000000001</v>
      </c>
      <c r="U122" s="54">
        <v>41.448399999999999</v>
      </c>
      <c r="V122" s="54">
        <v>32.244700000000002</v>
      </c>
      <c r="W122" s="54">
        <v>43.878999999999998</v>
      </c>
      <c r="X122" s="54">
        <v>22.6633</v>
      </c>
      <c r="Y122" s="54">
        <v>30.552700000000002</v>
      </c>
      <c r="Z122" s="54">
        <v>21.3567</v>
      </c>
      <c r="AA122" s="54">
        <v>24.652000000000001</v>
      </c>
      <c r="AB122" s="54">
        <v>19.033300000000001</v>
      </c>
      <c r="AC122" s="54">
        <v>14.245200000000001</v>
      </c>
      <c r="AE122" s="54">
        <v>14.245200000000001</v>
      </c>
      <c r="AF122" s="54">
        <v>48.168500000000002</v>
      </c>
      <c r="AG122" s="54">
        <v>30.161899999999999</v>
      </c>
      <c r="AH122" s="54">
        <v>24.25</v>
      </c>
      <c r="AI122" s="54">
        <v>22.386199999999999</v>
      </c>
      <c r="AJ122" s="54">
        <v>26.631900000000002</v>
      </c>
      <c r="AK122" s="54">
        <v>47.598599999999998</v>
      </c>
      <c r="AL122" s="54">
        <v>14.0608</v>
      </c>
      <c r="AM122" s="54">
        <v>25.4236</v>
      </c>
      <c r="AN122" s="54">
        <v>35.107999999999997</v>
      </c>
      <c r="AO122" s="54">
        <v>15.7111</v>
      </c>
      <c r="AQ122" s="54">
        <v>30.4376</v>
      </c>
      <c r="AR122" s="54">
        <v>48.918999999999997</v>
      </c>
      <c r="AS122" s="54">
        <v>47.425699999999999</v>
      </c>
      <c r="AT122" s="54">
        <v>36.605899999999998</v>
      </c>
      <c r="AU122" s="54">
        <v>34.216799999999999</v>
      </c>
      <c r="AV122" s="54">
        <v>21.2056</v>
      </c>
      <c r="AW122" s="54">
        <v>11.2753</v>
      </c>
      <c r="AX122" s="54">
        <v>24.773099999999999</v>
      </c>
    </row>
    <row r="123" spans="1:50">
      <c r="A123" s="139">
        <v>118</v>
      </c>
      <c r="B123">
        <f t="shared" si="1"/>
        <v>11.8</v>
      </c>
      <c r="C123" s="54">
        <v>29.718800000000002</v>
      </c>
      <c r="D123" s="54">
        <v>56.958300000000001</v>
      </c>
      <c r="E123" s="54">
        <v>41.821100000000001</v>
      </c>
      <c r="F123" s="54">
        <v>40.356699999999996</v>
      </c>
      <c r="G123" s="54">
        <v>54.816000000000003</v>
      </c>
      <c r="H123" s="54">
        <v>23.9802</v>
      </c>
      <c r="I123" s="54">
        <v>8.0678000000000001</v>
      </c>
      <c r="J123" s="54">
        <v>0.39333299999999999</v>
      </c>
      <c r="K123" s="54">
        <v>7.1666999999999996</v>
      </c>
      <c r="L123" s="54">
        <v>6.625</v>
      </c>
      <c r="M123" s="54">
        <v>9.7321000000000009</v>
      </c>
      <c r="N123" s="54">
        <v>15.1839</v>
      </c>
      <c r="O123" s="54">
        <v>13.5327</v>
      </c>
      <c r="P123" s="54">
        <v>5.8333000000000004</v>
      </c>
      <c r="Q123" s="54">
        <v>12.2713</v>
      </c>
      <c r="R123" s="54">
        <v>10.801</v>
      </c>
      <c r="S123" s="54">
        <v>31.349399999999999</v>
      </c>
      <c r="U123" s="54">
        <v>43.6905</v>
      </c>
      <c r="V123" s="54">
        <v>34.755299999999998</v>
      </c>
      <c r="W123" s="54">
        <v>43.128399999999999</v>
      </c>
      <c r="X123" s="54">
        <v>25.006799999999998</v>
      </c>
      <c r="Y123" s="54">
        <v>28.105399999999999</v>
      </c>
      <c r="Z123" s="54">
        <v>18.239999999999998</v>
      </c>
      <c r="AA123" s="54">
        <v>26.5731</v>
      </c>
      <c r="AB123" s="54">
        <v>21.758800000000001</v>
      </c>
      <c r="AC123" s="54">
        <v>14.91</v>
      </c>
      <c r="AE123" s="54">
        <v>14.91</v>
      </c>
      <c r="AF123" s="54">
        <v>48.501899999999999</v>
      </c>
      <c r="AG123" s="54">
        <v>32.1492</v>
      </c>
      <c r="AH123" s="54">
        <v>25.847999999999999</v>
      </c>
      <c r="AI123" s="54">
        <v>21.8307</v>
      </c>
      <c r="AJ123" s="54">
        <v>27.531199999999998</v>
      </c>
      <c r="AK123" s="54">
        <v>48.343499999999999</v>
      </c>
      <c r="AL123" s="54">
        <v>14.3042</v>
      </c>
      <c r="AM123" s="54">
        <v>25.1204</v>
      </c>
      <c r="AN123" s="54">
        <v>35.280299999999997</v>
      </c>
      <c r="AO123" s="54">
        <v>16.2056</v>
      </c>
      <c r="AQ123" s="54">
        <v>30.0793</v>
      </c>
      <c r="AR123" s="54">
        <v>48.883299999999998</v>
      </c>
      <c r="AS123" s="54">
        <v>47.9529</v>
      </c>
      <c r="AT123" s="54">
        <v>37.290199999999999</v>
      </c>
      <c r="AU123" s="54">
        <v>34.361400000000003</v>
      </c>
      <c r="AV123" s="54">
        <v>21.7026</v>
      </c>
      <c r="AW123" s="54">
        <v>12.2424</v>
      </c>
      <c r="AX123" s="54">
        <v>23.229299999999999</v>
      </c>
    </row>
    <row r="124" spans="1:50">
      <c r="A124" s="139">
        <v>119</v>
      </c>
      <c r="B124">
        <f t="shared" si="1"/>
        <v>11.9</v>
      </c>
      <c r="C124" s="54">
        <v>26.920100000000001</v>
      </c>
      <c r="D124" s="54">
        <v>58.534700000000001</v>
      </c>
      <c r="E124" s="54">
        <v>45.7684</v>
      </c>
      <c r="F124" s="54">
        <v>39.726700000000001</v>
      </c>
      <c r="G124" s="54">
        <v>55.284700000000001</v>
      </c>
      <c r="H124" s="54">
        <v>23.954799999999999</v>
      </c>
      <c r="I124" s="54">
        <v>8.3588000000000005</v>
      </c>
      <c r="J124" s="54">
        <v>0.39666699999999999</v>
      </c>
      <c r="K124" s="54">
        <v>8.0053999999999998</v>
      </c>
      <c r="L124" s="54">
        <v>5.2431000000000001</v>
      </c>
      <c r="M124" s="54">
        <v>10.059100000000001</v>
      </c>
      <c r="N124" s="54">
        <v>14.3506</v>
      </c>
      <c r="O124" s="54">
        <v>15.676500000000001</v>
      </c>
      <c r="P124" s="54">
        <v>6.1340000000000003</v>
      </c>
      <c r="Q124" s="54">
        <v>14.015499999999999</v>
      </c>
      <c r="R124" s="54">
        <v>10.4109</v>
      </c>
      <c r="S124" s="54">
        <v>32.352600000000002</v>
      </c>
      <c r="U124" s="54">
        <v>41.916699999999999</v>
      </c>
      <c r="V124" s="54">
        <v>36.151899999999998</v>
      </c>
      <c r="W124" s="54">
        <v>44.153100000000002</v>
      </c>
      <c r="X124" s="54">
        <v>25.533999999999999</v>
      </c>
      <c r="Y124" s="54">
        <v>21.398900000000001</v>
      </c>
      <c r="Z124" s="54">
        <v>17.809999999999999</v>
      </c>
      <c r="AA124" s="54">
        <v>28.128699999999998</v>
      </c>
      <c r="AB124" s="54">
        <v>25.919599999999999</v>
      </c>
      <c r="AC124" s="54">
        <v>15.6935</v>
      </c>
      <c r="AE124" s="54">
        <v>15.6935</v>
      </c>
      <c r="AF124" s="54">
        <v>49.853900000000003</v>
      </c>
      <c r="AG124" s="54">
        <v>33.8095</v>
      </c>
      <c r="AH124" s="54">
        <v>25.75</v>
      </c>
      <c r="AI124" s="54">
        <v>21.724900000000002</v>
      </c>
      <c r="AJ124" s="54">
        <v>28.427099999999999</v>
      </c>
      <c r="AK124" s="54">
        <v>50.986400000000003</v>
      </c>
      <c r="AL124" s="54">
        <v>14.0741</v>
      </c>
      <c r="AM124" s="54">
        <v>25.5532</v>
      </c>
      <c r="AN124" s="54">
        <v>35.0227</v>
      </c>
      <c r="AO124" s="54">
        <v>17.722200000000001</v>
      </c>
      <c r="AQ124" s="54">
        <v>29.287700000000001</v>
      </c>
      <c r="AR124" s="54">
        <v>47.504800000000003</v>
      </c>
      <c r="AS124" s="54">
        <v>49.067</v>
      </c>
      <c r="AT124" s="54">
        <v>36.7196</v>
      </c>
      <c r="AU124" s="54">
        <v>36.005899999999997</v>
      </c>
      <c r="AV124" s="54">
        <v>22.1098</v>
      </c>
      <c r="AW124" s="54">
        <v>12.4369</v>
      </c>
      <c r="AX124" s="54">
        <v>24.349900000000002</v>
      </c>
    </row>
    <row r="125" spans="1:50">
      <c r="A125" s="139">
        <v>120</v>
      </c>
      <c r="B125">
        <f t="shared" si="1"/>
        <v>12</v>
      </c>
      <c r="C125" s="54">
        <v>26.579899999999999</v>
      </c>
      <c r="D125" s="54">
        <v>64.229200000000006</v>
      </c>
      <c r="E125" s="54">
        <v>44.589500000000001</v>
      </c>
      <c r="F125" s="54">
        <v>39.113300000000002</v>
      </c>
      <c r="G125" s="54">
        <v>56.506900000000002</v>
      </c>
      <c r="H125" s="54">
        <v>21.703399999999998</v>
      </c>
      <c r="I125" s="54">
        <v>9.6524999999999999</v>
      </c>
      <c r="J125" s="54">
        <v>0.4</v>
      </c>
      <c r="K125" s="54">
        <v>9.4461999999999993</v>
      </c>
      <c r="L125" s="54">
        <v>5.2431000000000001</v>
      </c>
      <c r="M125" s="54">
        <v>11.0063</v>
      </c>
      <c r="N125" s="54">
        <v>13.157999999999999</v>
      </c>
      <c r="O125" s="54">
        <v>18.5654</v>
      </c>
      <c r="P125" s="54">
        <v>6.5392000000000001</v>
      </c>
      <c r="Q125" s="54">
        <v>14.248100000000001</v>
      </c>
      <c r="R125" s="54">
        <v>10.692500000000001</v>
      </c>
      <c r="S125" s="54">
        <v>30.801300000000001</v>
      </c>
      <c r="U125" s="54">
        <v>44.333300000000001</v>
      </c>
      <c r="V125" s="54">
        <v>32.345999999999997</v>
      </c>
      <c r="W125" s="54">
        <v>46.646900000000002</v>
      </c>
      <c r="X125" s="54">
        <v>26.656500000000001</v>
      </c>
      <c r="Y125" s="54">
        <v>20.2821</v>
      </c>
      <c r="Z125" s="54">
        <v>20.67</v>
      </c>
      <c r="AA125" s="54">
        <v>29.152000000000001</v>
      </c>
      <c r="AB125" s="54">
        <v>27.176500000000001</v>
      </c>
      <c r="AC125" s="54">
        <v>15.9521</v>
      </c>
      <c r="AE125" s="54">
        <v>15.9521</v>
      </c>
      <c r="AF125" s="54">
        <v>48.385800000000003</v>
      </c>
      <c r="AG125" s="54">
        <v>35.130200000000002</v>
      </c>
      <c r="AH125" s="54">
        <v>25</v>
      </c>
      <c r="AI125" s="54">
        <v>23.7407</v>
      </c>
      <c r="AJ125" s="54">
        <v>28.3611</v>
      </c>
      <c r="AK125" s="54">
        <v>52.448999999999998</v>
      </c>
      <c r="AL125" s="54">
        <v>13.5503</v>
      </c>
      <c r="AM125" s="54">
        <v>25.9815</v>
      </c>
      <c r="AN125" s="54">
        <v>35.492400000000004</v>
      </c>
      <c r="AO125" s="54">
        <v>18.427800000000001</v>
      </c>
      <c r="AQ125" s="54">
        <v>28.8111</v>
      </c>
      <c r="AR125" s="54">
        <v>44.109499999999997</v>
      </c>
      <c r="AS125" s="54">
        <v>49.087000000000003</v>
      </c>
      <c r="AT125" s="54">
        <v>34.545099999999998</v>
      </c>
      <c r="AU125" s="54">
        <v>35.889400000000002</v>
      </c>
      <c r="AV125" s="54">
        <v>23.7804</v>
      </c>
      <c r="AW125" s="54">
        <v>13.141400000000001</v>
      </c>
      <c r="AX125" s="54">
        <v>26.747</v>
      </c>
    </row>
    <row r="126" spans="1:50">
      <c r="A126" s="139">
        <v>121</v>
      </c>
      <c r="B126">
        <f t="shared" si="1"/>
        <v>12.1</v>
      </c>
      <c r="C126" s="54">
        <v>25.0382</v>
      </c>
      <c r="D126" s="54">
        <v>64.177099999999996</v>
      </c>
      <c r="E126" s="54">
        <v>43.603499999999997</v>
      </c>
      <c r="F126" s="54">
        <v>40.533299999999997</v>
      </c>
      <c r="G126" s="54">
        <v>58.1736</v>
      </c>
      <c r="H126" s="54">
        <v>20.291</v>
      </c>
      <c r="I126" s="54">
        <v>9.7005999999999997</v>
      </c>
      <c r="J126" s="54">
        <v>0.403333</v>
      </c>
      <c r="K126" s="54">
        <v>9.5429999999999993</v>
      </c>
      <c r="L126" s="54">
        <v>5.2187999999999999</v>
      </c>
      <c r="M126" s="54">
        <v>11.5844</v>
      </c>
      <c r="N126" s="54">
        <v>11.954000000000001</v>
      </c>
      <c r="O126" s="54">
        <v>18.784300000000002</v>
      </c>
      <c r="P126" s="54">
        <v>7.6045999999999996</v>
      </c>
      <c r="Q126" s="54">
        <v>13.0284</v>
      </c>
      <c r="R126" s="54">
        <v>10.6486</v>
      </c>
      <c r="S126" s="54">
        <v>31.2821</v>
      </c>
      <c r="U126" s="54">
        <v>45.662700000000001</v>
      </c>
      <c r="V126" s="54">
        <v>32.531599999999997</v>
      </c>
      <c r="W126" s="54">
        <v>46.913600000000002</v>
      </c>
      <c r="X126" s="54">
        <v>27.0136</v>
      </c>
      <c r="Y126" s="54">
        <v>24.330500000000001</v>
      </c>
      <c r="Z126" s="54">
        <v>20.783300000000001</v>
      </c>
      <c r="AA126" s="54">
        <v>30.061399999999999</v>
      </c>
      <c r="AB126" s="54">
        <v>24.627500000000001</v>
      </c>
      <c r="AC126" s="54">
        <v>14.9291</v>
      </c>
      <c r="AE126" s="54">
        <v>14.9291</v>
      </c>
      <c r="AF126" s="54">
        <v>47.142299999999999</v>
      </c>
      <c r="AG126" s="54">
        <v>38.1175</v>
      </c>
      <c r="AH126" s="54">
        <v>25.367599999999999</v>
      </c>
      <c r="AI126" s="54">
        <v>22.862400000000001</v>
      </c>
      <c r="AJ126" s="54">
        <v>27.458300000000001</v>
      </c>
      <c r="AK126" s="54">
        <v>51.360500000000002</v>
      </c>
      <c r="AL126" s="54">
        <v>13.1905</v>
      </c>
      <c r="AM126" s="54">
        <v>26.092600000000001</v>
      </c>
      <c r="AN126" s="54">
        <v>35.873100000000001</v>
      </c>
      <c r="AO126" s="54">
        <v>19.372199999999999</v>
      </c>
      <c r="AQ126" s="54">
        <v>28.888200000000001</v>
      </c>
      <c r="AR126" s="54">
        <v>39.950000000000003</v>
      </c>
      <c r="AS126" s="54">
        <v>49.041699999999999</v>
      </c>
      <c r="AT126" s="54">
        <v>33.933300000000003</v>
      </c>
      <c r="AU126" s="54">
        <v>33.964599999999997</v>
      </c>
      <c r="AV126" s="54">
        <v>24.371300000000002</v>
      </c>
      <c r="AW126" s="54">
        <v>14.3712</v>
      </c>
      <c r="AX126" s="54">
        <v>25.8203</v>
      </c>
    </row>
    <row r="127" spans="1:50">
      <c r="A127" s="139">
        <v>122</v>
      </c>
      <c r="B127">
        <f t="shared" si="1"/>
        <v>12.2</v>
      </c>
      <c r="C127" s="54">
        <v>24.0625</v>
      </c>
      <c r="D127" s="54">
        <v>67.083299999999994</v>
      </c>
      <c r="E127" s="54">
        <v>46.649099999999997</v>
      </c>
      <c r="F127" s="54">
        <v>42.54</v>
      </c>
      <c r="G127" s="54">
        <v>55.291699999999999</v>
      </c>
      <c r="H127" s="54">
        <v>19.545200000000001</v>
      </c>
      <c r="I127" s="54">
        <v>8.4746000000000006</v>
      </c>
      <c r="J127" s="54">
        <v>0.406667</v>
      </c>
      <c r="K127" s="54">
        <v>9.5860000000000003</v>
      </c>
      <c r="L127" s="54">
        <v>4.7049000000000003</v>
      </c>
      <c r="M127" s="54">
        <v>11.194100000000001</v>
      </c>
      <c r="N127" s="54">
        <v>12.155200000000001</v>
      </c>
      <c r="O127" s="54">
        <v>17.029399999999999</v>
      </c>
      <c r="P127" s="54">
        <v>7.9051999999999998</v>
      </c>
      <c r="Q127" s="54">
        <v>11.7158</v>
      </c>
      <c r="R127" s="54">
        <v>11.3721</v>
      </c>
      <c r="S127" s="54">
        <v>31.673100000000002</v>
      </c>
      <c r="U127" s="54">
        <v>44.619</v>
      </c>
      <c r="V127" s="54">
        <v>33.713099999999997</v>
      </c>
      <c r="W127" s="54">
        <v>44.9358</v>
      </c>
      <c r="X127" s="54">
        <v>28.261900000000001</v>
      </c>
      <c r="Y127" s="54">
        <v>27.5014</v>
      </c>
      <c r="Z127" s="54">
        <v>20.206700000000001</v>
      </c>
      <c r="AA127" s="54">
        <v>30.1462</v>
      </c>
      <c r="AB127" s="54">
        <v>23.784300000000002</v>
      </c>
      <c r="AC127" s="54">
        <v>14.7567</v>
      </c>
      <c r="AE127" s="54">
        <v>14.7567</v>
      </c>
      <c r="AF127" s="54">
        <v>41.846400000000003</v>
      </c>
      <c r="AG127" s="54">
        <v>36.403199999999998</v>
      </c>
      <c r="AH127" s="54">
        <v>21.446100000000001</v>
      </c>
      <c r="AI127" s="54">
        <v>21.582000000000001</v>
      </c>
      <c r="AJ127" s="54">
        <v>26.795100000000001</v>
      </c>
      <c r="AK127" s="54">
        <v>48.598599999999998</v>
      </c>
      <c r="AL127" s="54">
        <v>12.732799999999999</v>
      </c>
      <c r="AM127" s="54">
        <v>25.9861</v>
      </c>
      <c r="AN127" s="54">
        <v>35.799199999999999</v>
      </c>
      <c r="AO127" s="54">
        <v>19.183299999999999</v>
      </c>
      <c r="AQ127" s="54">
        <v>29</v>
      </c>
      <c r="AR127" s="54">
        <v>38.9238</v>
      </c>
      <c r="AS127" s="54">
        <v>48.900399999999998</v>
      </c>
      <c r="AT127" s="54">
        <v>34.588200000000001</v>
      </c>
      <c r="AU127" s="54">
        <v>32.8643</v>
      </c>
      <c r="AV127" s="54">
        <v>23.006</v>
      </c>
      <c r="AW127" s="54">
        <v>13.303000000000001</v>
      </c>
      <c r="AX127" s="54">
        <v>24.723400000000002</v>
      </c>
    </row>
    <row r="128" spans="1:50">
      <c r="A128" s="139">
        <v>123</v>
      </c>
      <c r="B128">
        <f t="shared" si="1"/>
        <v>12.3</v>
      </c>
      <c r="C128" s="54">
        <v>25.1389</v>
      </c>
      <c r="D128" s="54">
        <v>69.111099999999993</v>
      </c>
      <c r="E128" s="54">
        <v>48.810499999999998</v>
      </c>
      <c r="F128" s="54">
        <v>44.363300000000002</v>
      </c>
      <c r="G128" s="54">
        <v>57.930599999999998</v>
      </c>
      <c r="H128" s="54">
        <v>19.4802</v>
      </c>
      <c r="I128" s="54">
        <v>7.8672000000000004</v>
      </c>
      <c r="J128" s="54">
        <v>0.41</v>
      </c>
      <c r="K128" s="54">
        <v>9.7472999999999992</v>
      </c>
      <c r="L128" s="54">
        <v>5.6562000000000001</v>
      </c>
      <c r="M128" s="54">
        <v>10.827</v>
      </c>
      <c r="N128" s="54">
        <v>12.744300000000001</v>
      </c>
      <c r="O128" s="54">
        <v>14.980399999999999</v>
      </c>
      <c r="P128" s="54">
        <v>6.5490000000000004</v>
      </c>
      <c r="Q128" s="54">
        <v>11.4703</v>
      </c>
      <c r="R128" s="54">
        <v>13.341100000000001</v>
      </c>
      <c r="S128" s="54">
        <v>30.823699999999999</v>
      </c>
      <c r="U128" s="54">
        <v>42.662700000000001</v>
      </c>
      <c r="V128" s="54">
        <v>31.957799999999999</v>
      </c>
      <c r="W128" s="54">
        <v>42.8</v>
      </c>
      <c r="X128" s="54">
        <v>27.510200000000001</v>
      </c>
      <c r="Y128" s="54">
        <v>28.752099999999999</v>
      </c>
      <c r="Z128" s="54">
        <v>17.886700000000001</v>
      </c>
      <c r="AA128" s="54">
        <v>30.456099999999999</v>
      </c>
      <c r="AB128" s="54">
        <v>23.8</v>
      </c>
      <c r="AC128" s="54">
        <v>14.7529</v>
      </c>
      <c r="AE128" s="54">
        <v>14.7529</v>
      </c>
      <c r="AF128" s="54">
        <v>38.056199999999997</v>
      </c>
      <c r="AG128" s="54">
        <v>37.269799999999996</v>
      </c>
      <c r="AH128" s="54">
        <v>20.892199999999999</v>
      </c>
      <c r="AI128" s="54">
        <v>20.603200000000001</v>
      </c>
      <c r="AJ128" s="54">
        <v>26.767399999999999</v>
      </c>
      <c r="AK128" s="54">
        <v>47.343499999999999</v>
      </c>
      <c r="AL128" s="54">
        <v>12.4841</v>
      </c>
      <c r="AM128" s="54">
        <v>26.152799999999999</v>
      </c>
      <c r="AN128" s="54">
        <v>35.5625</v>
      </c>
      <c r="AO128" s="54">
        <v>18.883299999999998</v>
      </c>
      <c r="AQ128" s="54">
        <v>29.019500000000001</v>
      </c>
      <c r="AR128" s="54">
        <v>39.121400000000001</v>
      </c>
      <c r="AS128" s="54">
        <v>48.248199999999997</v>
      </c>
      <c r="AT128" s="54">
        <v>34.262700000000002</v>
      </c>
      <c r="AU128" s="54">
        <v>33.430700000000002</v>
      </c>
      <c r="AV128" s="54">
        <v>22.6647</v>
      </c>
      <c r="AW128" s="54">
        <v>13.255100000000001</v>
      </c>
      <c r="AX128" s="54">
        <v>25.4846</v>
      </c>
    </row>
    <row r="129" spans="1:50">
      <c r="A129" s="139">
        <v>124</v>
      </c>
      <c r="B129">
        <f t="shared" si="1"/>
        <v>12.4</v>
      </c>
      <c r="C129" s="54">
        <v>24.354199999999999</v>
      </c>
      <c r="D129" s="54">
        <v>66.208299999999994</v>
      </c>
      <c r="E129" s="54">
        <v>47.263199999999998</v>
      </c>
      <c r="F129" s="54">
        <v>45.5</v>
      </c>
      <c r="G129" s="54">
        <v>59.375</v>
      </c>
      <c r="H129" s="54">
        <v>20.200600000000001</v>
      </c>
      <c r="I129" s="54">
        <v>8.7260000000000009</v>
      </c>
      <c r="J129" s="54">
        <v>0.41333300000000001</v>
      </c>
      <c r="K129" s="54">
        <v>11.467700000000001</v>
      </c>
      <c r="L129" s="54">
        <v>6.0486000000000004</v>
      </c>
      <c r="M129" s="54">
        <v>10.9367</v>
      </c>
      <c r="N129" s="54">
        <v>12.293100000000001</v>
      </c>
      <c r="O129" s="54">
        <v>13.676500000000001</v>
      </c>
      <c r="P129" s="54">
        <v>6.2647000000000004</v>
      </c>
      <c r="Q129" s="54">
        <v>13.5297</v>
      </c>
      <c r="R129" s="54">
        <v>14.865600000000001</v>
      </c>
      <c r="S129" s="54">
        <v>30.890999999999998</v>
      </c>
      <c r="U129" s="54">
        <v>44.511899999999997</v>
      </c>
      <c r="V129" s="54">
        <v>29.953600000000002</v>
      </c>
      <c r="W129" s="54">
        <v>42.977800000000002</v>
      </c>
      <c r="X129" s="54">
        <v>30.533999999999999</v>
      </c>
      <c r="Y129" s="54">
        <v>27.059799999999999</v>
      </c>
      <c r="Z129" s="54">
        <v>18.670000000000002</v>
      </c>
      <c r="AA129" s="54">
        <v>29.043900000000001</v>
      </c>
      <c r="AB129" s="54">
        <v>24.035299999999999</v>
      </c>
      <c r="AC129" s="54">
        <v>13.5364</v>
      </c>
      <c r="AE129" s="54">
        <v>13.5364</v>
      </c>
      <c r="AF129" s="54">
        <v>40.475700000000003</v>
      </c>
      <c r="AG129" s="54">
        <v>39.987299999999998</v>
      </c>
      <c r="AH129" s="54">
        <v>22.166699999999999</v>
      </c>
      <c r="AI129" s="54">
        <v>21.904800000000002</v>
      </c>
      <c r="AJ129" s="54">
        <v>27.3368</v>
      </c>
      <c r="AK129" s="54">
        <v>47.993200000000002</v>
      </c>
      <c r="AL129" s="54">
        <v>12.6111</v>
      </c>
      <c r="AM129" s="54">
        <v>25.956</v>
      </c>
      <c r="AN129" s="54">
        <v>35.556800000000003</v>
      </c>
      <c r="AO129" s="54">
        <v>18.961099999999998</v>
      </c>
      <c r="AQ129" s="54">
        <v>29.5472</v>
      </c>
      <c r="AR129" s="54">
        <v>37.004800000000003</v>
      </c>
      <c r="AS129" s="54">
        <v>47.795299999999997</v>
      </c>
      <c r="AT129" s="54">
        <v>33.262700000000002</v>
      </c>
      <c r="AU129" s="54">
        <v>33.486699999999999</v>
      </c>
      <c r="AV129" s="54">
        <v>23.876200000000001</v>
      </c>
      <c r="AW129" s="54">
        <v>14.479799999999999</v>
      </c>
      <c r="AX129" s="54">
        <v>26.288399999999999</v>
      </c>
    </row>
    <row r="130" spans="1:50">
      <c r="A130" s="139">
        <v>125</v>
      </c>
      <c r="B130">
        <f t="shared" si="1"/>
        <v>12.5</v>
      </c>
      <c r="C130" s="54">
        <v>21.572900000000001</v>
      </c>
      <c r="D130" s="54">
        <v>67.239599999999996</v>
      </c>
      <c r="E130" s="54">
        <v>43.7684</v>
      </c>
      <c r="F130" s="54">
        <v>45.36</v>
      </c>
      <c r="G130" s="54">
        <v>63.569400000000002</v>
      </c>
      <c r="H130" s="54">
        <v>18.321999999999999</v>
      </c>
      <c r="I130" s="54">
        <v>9.9688999999999997</v>
      </c>
      <c r="J130" s="54">
        <v>0.41666700000000001</v>
      </c>
      <c r="K130" s="54">
        <v>11.5161</v>
      </c>
      <c r="L130" s="54">
        <v>7.0693999999999999</v>
      </c>
      <c r="M130" s="54">
        <v>11.6477</v>
      </c>
      <c r="N130" s="54">
        <v>13.1379</v>
      </c>
      <c r="O130" s="54">
        <v>12.905200000000001</v>
      </c>
      <c r="P130" s="54">
        <v>7.4607999999999999</v>
      </c>
      <c r="Q130" s="54">
        <v>15.6822</v>
      </c>
      <c r="R130" s="54">
        <v>16.387599999999999</v>
      </c>
      <c r="S130" s="54">
        <v>30.567299999999999</v>
      </c>
      <c r="U130" s="54">
        <v>45.8294</v>
      </c>
      <c r="V130" s="54">
        <v>29.156099999999999</v>
      </c>
      <c r="W130" s="54">
        <v>42.022199999999998</v>
      </c>
      <c r="X130" s="54">
        <v>29.533999999999999</v>
      </c>
      <c r="Y130" s="54">
        <v>25.378900000000002</v>
      </c>
      <c r="Z130" s="54">
        <v>20.326699999999999</v>
      </c>
      <c r="AA130" s="54">
        <v>27.043900000000001</v>
      </c>
      <c r="AB130" s="54">
        <v>23.951000000000001</v>
      </c>
      <c r="AC130" s="54">
        <v>12.567</v>
      </c>
      <c r="AE130" s="54">
        <v>12.567</v>
      </c>
      <c r="AF130" s="54">
        <v>41.468200000000003</v>
      </c>
      <c r="AG130" s="54">
        <v>43.739699999999999</v>
      </c>
      <c r="AH130" s="54">
        <v>23.083300000000001</v>
      </c>
      <c r="AI130" s="54">
        <v>24.2593</v>
      </c>
      <c r="AJ130" s="54">
        <v>27.041699999999999</v>
      </c>
      <c r="AK130" s="54">
        <v>48.8673</v>
      </c>
      <c r="AL130" s="54">
        <v>13.277799999999999</v>
      </c>
      <c r="AM130" s="54">
        <v>25.411999999999999</v>
      </c>
      <c r="AN130" s="54">
        <v>35.806800000000003</v>
      </c>
      <c r="AO130" s="54">
        <v>17.9556</v>
      </c>
      <c r="AQ130" s="54">
        <v>30.402799999999999</v>
      </c>
      <c r="AR130" s="54">
        <v>36.1952</v>
      </c>
      <c r="AS130" s="54">
        <v>47.512700000000002</v>
      </c>
      <c r="AT130" s="54">
        <v>32.717599999999997</v>
      </c>
      <c r="AU130" s="54">
        <v>32.535400000000003</v>
      </c>
      <c r="AV130" s="54">
        <v>25.311399999999999</v>
      </c>
      <c r="AW130" s="54">
        <v>14.722200000000001</v>
      </c>
      <c r="AX130" s="54">
        <v>24.9314</v>
      </c>
    </row>
    <row r="131" spans="1:50">
      <c r="A131" s="139">
        <v>126</v>
      </c>
      <c r="B131">
        <f t="shared" si="1"/>
        <v>12.6</v>
      </c>
      <c r="C131" s="54">
        <v>20.729199999999999</v>
      </c>
      <c r="D131" s="54">
        <v>69.816000000000003</v>
      </c>
      <c r="E131" s="54">
        <v>40.0246</v>
      </c>
      <c r="F131" s="54">
        <v>45.466700000000003</v>
      </c>
      <c r="G131" s="54">
        <v>63.0625</v>
      </c>
      <c r="H131" s="54">
        <v>15.706200000000001</v>
      </c>
      <c r="I131" s="54">
        <v>11.1328</v>
      </c>
      <c r="J131" s="54">
        <v>0.42</v>
      </c>
      <c r="K131" s="54">
        <v>9.5375999999999994</v>
      </c>
      <c r="L131" s="54">
        <v>7.6528</v>
      </c>
      <c r="M131" s="54">
        <v>12.9473</v>
      </c>
      <c r="N131" s="54">
        <v>16.793099999999999</v>
      </c>
      <c r="O131" s="54">
        <v>12.460800000000001</v>
      </c>
      <c r="P131" s="54">
        <v>6.4443999999999999</v>
      </c>
      <c r="Q131" s="54">
        <v>16.883700000000001</v>
      </c>
      <c r="R131" s="54">
        <v>17.8992</v>
      </c>
      <c r="S131" s="54">
        <v>31.525600000000001</v>
      </c>
      <c r="U131" s="54">
        <v>42.214300000000001</v>
      </c>
      <c r="V131" s="54">
        <v>30.8017</v>
      </c>
      <c r="W131" s="54">
        <v>40.3506</v>
      </c>
      <c r="X131" s="54">
        <v>26.612200000000001</v>
      </c>
      <c r="Y131" s="54">
        <v>26.572600000000001</v>
      </c>
      <c r="Z131" s="54">
        <v>18.2667</v>
      </c>
      <c r="AA131" s="54">
        <v>26.923999999999999</v>
      </c>
      <c r="AB131" s="54">
        <v>21.9255</v>
      </c>
      <c r="AC131" s="54">
        <v>12.804600000000001</v>
      </c>
      <c r="AE131" s="54">
        <v>12.804600000000001</v>
      </c>
      <c r="AF131" s="54">
        <v>41.531799999999997</v>
      </c>
      <c r="AG131" s="54">
        <v>43.955599999999997</v>
      </c>
      <c r="AH131" s="54">
        <v>21.107800000000001</v>
      </c>
      <c r="AI131" s="54">
        <v>22.227499999999999</v>
      </c>
      <c r="AJ131" s="54">
        <v>25.7118</v>
      </c>
      <c r="AK131" s="54">
        <v>48.7789</v>
      </c>
      <c r="AL131" s="54">
        <v>14.396800000000001</v>
      </c>
      <c r="AM131" s="54">
        <v>25.831</v>
      </c>
      <c r="AN131" s="54">
        <v>36.183700000000002</v>
      </c>
      <c r="AO131" s="54">
        <v>16.9389</v>
      </c>
      <c r="AQ131" s="54">
        <v>31.295300000000001</v>
      </c>
      <c r="AR131" s="54">
        <v>37.088099999999997</v>
      </c>
      <c r="AS131" s="54">
        <v>47.190199999999997</v>
      </c>
      <c r="AT131" s="54">
        <v>31.1294</v>
      </c>
      <c r="AU131" s="54">
        <v>31.9145</v>
      </c>
      <c r="AV131" s="54">
        <v>25.021999999999998</v>
      </c>
      <c r="AW131" s="54">
        <v>14.166700000000001</v>
      </c>
      <c r="AX131" s="54">
        <v>24.5579</v>
      </c>
    </row>
    <row r="132" spans="1:50">
      <c r="A132" s="139">
        <v>127</v>
      </c>
      <c r="B132">
        <f t="shared" si="1"/>
        <v>12.7</v>
      </c>
      <c r="C132" s="54">
        <v>20.916699999999999</v>
      </c>
      <c r="D132" s="54">
        <v>68.736099999999993</v>
      </c>
      <c r="E132" s="54">
        <v>32.582500000000003</v>
      </c>
      <c r="F132" s="54">
        <v>46.343299999999999</v>
      </c>
      <c r="G132" s="54">
        <v>67.191000000000003</v>
      </c>
      <c r="H132" s="54">
        <v>13.474600000000001</v>
      </c>
      <c r="I132" s="54">
        <v>11.7203</v>
      </c>
      <c r="J132" s="54">
        <v>0.42333300000000001</v>
      </c>
      <c r="K132" s="54">
        <v>7.7203999999999997</v>
      </c>
      <c r="L132" s="54">
        <v>7.1736000000000004</v>
      </c>
      <c r="M132" s="54">
        <v>13.468400000000001</v>
      </c>
      <c r="N132" s="54">
        <v>17.6724</v>
      </c>
      <c r="O132" s="54">
        <v>12.359500000000001</v>
      </c>
      <c r="P132" s="54">
        <v>6.3105000000000002</v>
      </c>
      <c r="Q132" s="54">
        <v>15.353999999999999</v>
      </c>
      <c r="R132" s="54">
        <v>17.302299999999999</v>
      </c>
      <c r="S132" s="54">
        <v>33.314100000000003</v>
      </c>
      <c r="U132" s="54">
        <v>43.805599999999998</v>
      </c>
      <c r="V132" s="54">
        <v>33.215200000000003</v>
      </c>
      <c r="W132" s="54">
        <v>41.471600000000002</v>
      </c>
      <c r="X132" s="54">
        <v>27.1463</v>
      </c>
      <c r="Y132" s="54">
        <v>25.9544</v>
      </c>
      <c r="Z132" s="54">
        <v>17.023299999999999</v>
      </c>
      <c r="AA132" s="54">
        <v>27.201799999999999</v>
      </c>
      <c r="AB132" s="54">
        <v>21.8353</v>
      </c>
      <c r="AC132" s="54">
        <v>13.950200000000001</v>
      </c>
      <c r="AE132" s="54">
        <v>13.950200000000001</v>
      </c>
      <c r="AF132" s="54">
        <v>44.722799999999999</v>
      </c>
      <c r="AG132" s="54">
        <v>43.8095</v>
      </c>
      <c r="AH132" s="54">
        <v>19.078399999999998</v>
      </c>
      <c r="AI132" s="54">
        <v>20.703700000000001</v>
      </c>
      <c r="AJ132" s="54">
        <v>24.5243</v>
      </c>
      <c r="AK132" s="54">
        <v>47.493200000000002</v>
      </c>
      <c r="AL132" s="54">
        <v>15.412699999999999</v>
      </c>
      <c r="AM132" s="54">
        <v>26.717600000000001</v>
      </c>
      <c r="AN132" s="54">
        <v>35.740499999999997</v>
      </c>
      <c r="AO132" s="54">
        <v>16.0167</v>
      </c>
      <c r="AQ132" s="54">
        <v>32.276899999999998</v>
      </c>
      <c r="AR132" s="54">
        <v>37.631</v>
      </c>
      <c r="AS132" s="54">
        <v>46.411200000000001</v>
      </c>
      <c r="AT132" s="54">
        <v>28.984300000000001</v>
      </c>
      <c r="AU132" s="54">
        <v>31.2699</v>
      </c>
      <c r="AV132" s="54">
        <v>23.523</v>
      </c>
      <c r="AW132" s="54">
        <v>14.1768</v>
      </c>
      <c r="AX132" s="54">
        <v>25.248200000000001</v>
      </c>
    </row>
    <row r="133" spans="1:50">
      <c r="A133" s="139">
        <v>128</v>
      </c>
      <c r="B133">
        <f t="shared" si="1"/>
        <v>12.8</v>
      </c>
      <c r="C133" s="54">
        <v>19.402799999999999</v>
      </c>
      <c r="D133" s="54">
        <v>62.760399999999997</v>
      </c>
      <c r="E133" s="54">
        <v>28.6877</v>
      </c>
      <c r="F133" s="54">
        <v>45.216700000000003</v>
      </c>
      <c r="G133" s="54">
        <v>71.031199999999998</v>
      </c>
      <c r="H133" s="54">
        <v>14</v>
      </c>
      <c r="I133" s="54">
        <v>12.2684</v>
      </c>
      <c r="J133" s="54">
        <v>0.42666700000000002</v>
      </c>
      <c r="K133" s="54">
        <v>7.9139999999999997</v>
      </c>
      <c r="L133" s="54">
        <v>7.1388999999999996</v>
      </c>
      <c r="M133" s="54">
        <v>14.742599999999999</v>
      </c>
      <c r="N133" s="54">
        <v>15.580500000000001</v>
      </c>
      <c r="O133" s="54">
        <v>11.6242</v>
      </c>
      <c r="P133" s="54">
        <v>7.9412000000000003</v>
      </c>
      <c r="Q133" s="54">
        <v>14.1783</v>
      </c>
      <c r="R133" s="54">
        <v>15.382400000000001</v>
      </c>
      <c r="S133" s="54">
        <v>36.323700000000002</v>
      </c>
      <c r="U133" s="54">
        <v>47.845199999999998</v>
      </c>
      <c r="V133" s="54">
        <v>33.557000000000002</v>
      </c>
      <c r="W133" s="54">
        <v>41.703699999999998</v>
      </c>
      <c r="X133" s="54">
        <v>27.666699999999999</v>
      </c>
      <c r="Y133" s="54">
        <v>24.031300000000002</v>
      </c>
      <c r="Z133" s="54">
        <v>18.956700000000001</v>
      </c>
      <c r="AA133" s="54">
        <v>28.6784</v>
      </c>
      <c r="AB133" s="54">
        <v>21.929400000000001</v>
      </c>
      <c r="AC133" s="54">
        <v>14.3506</v>
      </c>
      <c r="AE133" s="54">
        <v>14.3506</v>
      </c>
      <c r="AF133" s="54">
        <v>46.3596</v>
      </c>
      <c r="AG133" s="54">
        <v>43.577800000000003</v>
      </c>
      <c r="AH133" s="54">
        <v>17.789200000000001</v>
      </c>
      <c r="AI133" s="54">
        <v>20.825399999999998</v>
      </c>
      <c r="AJ133" s="54">
        <v>24.444400000000002</v>
      </c>
      <c r="AK133" s="54">
        <v>47.391199999999998</v>
      </c>
      <c r="AL133" s="54">
        <v>15.336</v>
      </c>
      <c r="AM133" s="54">
        <v>28.125</v>
      </c>
      <c r="AN133" s="54">
        <v>35.325800000000001</v>
      </c>
      <c r="AO133" s="54">
        <v>15.4556</v>
      </c>
      <c r="AQ133" s="54">
        <v>33.314900000000002</v>
      </c>
      <c r="AR133" s="54">
        <v>38.981000000000002</v>
      </c>
      <c r="AS133" s="54">
        <v>46.537999999999997</v>
      </c>
      <c r="AT133" s="54">
        <v>29.688199999999998</v>
      </c>
      <c r="AU133" s="54">
        <v>30.6829</v>
      </c>
      <c r="AV133" s="54">
        <v>22.095800000000001</v>
      </c>
      <c r="AW133" s="54">
        <v>15.174200000000001</v>
      </c>
      <c r="AX133" s="54">
        <v>26.477499999999999</v>
      </c>
    </row>
    <row r="134" spans="1:50">
      <c r="A134" s="139">
        <v>129</v>
      </c>
      <c r="B134">
        <f t="shared" ref="B134:B197" si="2">A134/10</f>
        <v>12.9</v>
      </c>
      <c r="C134" s="54">
        <v>19.670100000000001</v>
      </c>
      <c r="D134" s="54">
        <v>60.704900000000002</v>
      </c>
      <c r="E134" s="54">
        <v>30.7684</v>
      </c>
      <c r="F134" s="54">
        <v>45.353299999999997</v>
      </c>
      <c r="G134" s="54">
        <v>66.375</v>
      </c>
      <c r="H134" s="54">
        <v>14.7684</v>
      </c>
      <c r="I134" s="54">
        <v>11.3531</v>
      </c>
      <c r="J134" s="54">
        <v>0.43</v>
      </c>
      <c r="K134" s="54">
        <v>8.7957000000000001</v>
      </c>
      <c r="L134" s="54">
        <v>7.4756999999999998</v>
      </c>
      <c r="M134" s="54">
        <v>15.3017</v>
      </c>
      <c r="N134" s="54">
        <v>15.3161</v>
      </c>
      <c r="O134" s="54">
        <v>11.2941</v>
      </c>
      <c r="P134" s="54">
        <v>8.0620999999999992</v>
      </c>
      <c r="Q134" s="54">
        <v>13.7597</v>
      </c>
      <c r="R134" s="54">
        <v>14.7494</v>
      </c>
      <c r="S134" s="54">
        <v>39.125</v>
      </c>
      <c r="U134" s="54">
        <v>45.341299999999997</v>
      </c>
      <c r="V134" s="54">
        <v>31.046399999999998</v>
      </c>
      <c r="W134" s="54">
        <v>40.019799999999996</v>
      </c>
      <c r="X134" s="54">
        <v>28.224499999999999</v>
      </c>
      <c r="Y134" s="54">
        <v>22.997199999999999</v>
      </c>
      <c r="Z134" s="54">
        <v>20.896699999999999</v>
      </c>
      <c r="AA134" s="54">
        <v>25.3567</v>
      </c>
      <c r="AB134" s="54">
        <v>21.7804</v>
      </c>
      <c r="AC134" s="54">
        <v>14.5594</v>
      </c>
      <c r="AE134" s="54">
        <v>14.5594</v>
      </c>
      <c r="AF134" s="54">
        <v>46.921300000000002</v>
      </c>
      <c r="AG134" s="54">
        <v>41.527000000000001</v>
      </c>
      <c r="AH134" s="54">
        <v>17.063700000000001</v>
      </c>
      <c r="AI134" s="54">
        <v>18.8307</v>
      </c>
      <c r="AJ134" s="54">
        <v>25.604199999999999</v>
      </c>
      <c r="AK134" s="54">
        <v>48.387799999999999</v>
      </c>
      <c r="AL134" s="54">
        <v>14.2989</v>
      </c>
      <c r="AM134" s="54">
        <v>29.398099999999999</v>
      </c>
      <c r="AN134" s="54">
        <v>35.963999999999999</v>
      </c>
      <c r="AO134" s="54">
        <v>16.0167</v>
      </c>
      <c r="AQ134" s="54">
        <v>33.875100000000003</v>
      </c>
      <c r="AR134" s="54">
        <v>39.6143</v>
      </c>
      <c r="AS134" s="54">
        <v>46.75</v>
      </c>
      <c r="AT134" s="54">
        <v>31.4725</v>
      </c>
      <c r="AU134" s="54">
        <v>31.529499999999999</v>
      </c>
      <c r="AV134" s="54">
        <v>20.503</v>
      </c>
      <c r="AW134" s="54">
        <v>14.3056</v>
      </c>
      <c r="AX134" s="54">
        <v>24.026</v>
      </c>
    </row>
    <row r="135" spans="1:50">
      <c r="A135" s="139">
        <v>130</v>
      </c>
      <c r="B135">
        <f t="shared" si="2"/>
        <v>13</v>
      </c>
      <c r="C135" s="54">
        <v>18.065999999999999</v>
      </c>
      <c r="D135" s="54">
        <v>58.5764</v>
      </c>
      <c r="E135" s="54">
        <v>31.3719</v>
      </c>
      <c r="F135" s="54">
        <v>46.423299999999998</v>
      </c>
      <c r="G135" s="54">
        <v>66.722200000000001</v>
      </c>
      <c r="H135" s="54">
        <v>13.1921</v>
      </c>
      <c r="I135" s="54">
        <v>10.466100000000001</v>
      </c>
      <c r="J135" s="54">
        <v>0.43333300000000002</v>
      </c>
      <c r="K135" s="54">
        <v>10.2204</v>
      </c>
      <c r="L135" s="54">
        <v>8.1597000000000008</v>
      </c>
      <c r="M135" s="54">
        <v>14.649800000000001</v>
      </c>
      <c r="N135" s="54">
        <v>16.508600000000001</v>
      </c>
      <c r="O135" s="54">
        <v>11.696099999999999</v>
      </c>
      <c r="P135" s="54">
        <v>8.0098000000000003</v>
      </c>
      <c r="Q135" s="54">
        <v>12.7235</v>
      </c>
      <c r="R135" s="54">
        <v>16.2455</v>
      </c>
      <c r="S135" s="54">
        <v>40.423099999999998</v>
      </c>
      <c r="U135" s="54">
        <v>40.777799999999999</v>
      </c>
      <c r="V135" s="54">
        <v>30.1266</v>
      </c>
      <c r="W135" s="54">
        <v>38.392600000000002</v>
      </c>
      <c r="X135" s="54">
        <v>26.639500000000002</v>
      </c>
      <c r="Y135" s="54">
        <v>21.812000000000001</v>
      </c>
      <c r="Z135" s="54">
        <v>21.456700000000001</v>
      </c>
      <c r="AA135" s="54">
        <v>22.304099999999998</v>
      </c>
      <c r="AB135" s="54">
        <v>21.058800000000002</v>
      </c>
      <c r="AC135" s="54">
        <v>13.9655</v>
      </c>
      <c r="AE135" s="54">
        <v>13.9655</v>
      </c>
      <c r="AF135" s="54">
        <v>44.134799999999998</v>
      </c>
      <c r="AG135" s="54">
        <v>41.860300000000002</v>
      </c>
      <c r="AH135" s="54">
        <v>20.083300000000001</v>
      </c>
      <c r="AI135" s="54">
        <v>15.751300000000001</v>
      </c>
      <c r="AJ135" s="54">
        <v>26.9132</v>
      </c>
      <c r="AK135" s="54">
        <v>50.051000000000002</v>
      </c>
      <c r="AL135" s="54">
        <v>13.166700000000001</v>
      </c>
      <c r="AM135" s="54">
        <v>30.338000000000001</v>
      </c>
      <c r="AN135" s="54">
        <v>37.064399999999999</v>
      </c>
      <c r="AO135" s="54">
        <v>13.666700000000001</v>
      </c>
      <c r="AQ135" s="54">
        <v>34.051000000000002</v>
      </c>
      <c r="AR135" s="54">
        <v>38.688099999999999</v>
      </c>
      <c r="AS135" s="54">
        <v>45.554299999999998</v>
      </c>
      <c r="AT135" s="54">
        <v>31.5961</v>
      </c>
      <c r="AU135" s="54">
        <v>33.234499999999997</v>
      </c>
      <c r="AV135" s="54">
        <v>21.149699999999999</v>
      </c>
      <c r="AW135" s="54">
        <v>16.0076</v>
      </c>
      <c r="AX135" s="54">
        <v>22.011800000000001</v>
      </c>
    </row>
    <row r="136" spans="1:50">
      <c r="A136" s="139">
        <v>131</v>
      </c>
      <c r="B136">
        <f t="shared" si="2"/>
        <v>13.1</v>
      </c>
      <c r="C136" s="54">
        <v>15.1562</v>
      </c>
      <c r="D136" s="54">
        <v>55.802100000000003</v>
      </c>
      <c r="E136" s="54">
        <v>37.2316</v>
      </c>
      <c r="F136" s="54">
        <v>45.956699999999998</v>
      </c>
      <c r="G136" s="54">
        <v>70.288200000000003</v>
      </c>
      <c r="H136" s="54">
        <v>12.5989</v>
      </c>
      <c r="I136" s="54">
        <v>11.0876</v>
      </c>
      <c r="J136" s="54">
        <v>0.43666700000000003</v>
      </c>
      <c r="K136" s="54">
        <v>10.741899999999999</v>
      </c>
      <c r="L136" s="54">
        <v>9.2674000000000003</v>
      </c>
      <c r="M136" s="54">
        <v>13.487299999999999</v>
      </c>
      <c r="N136" s="54">
        <v>17.5517</v>
      </c>
      <c r="O136" s="54">
        <v>13</v>
      </c>
      <c r="P136" s="54">
        <v>7.5130999999999997</v>
      </c>
      <c r="Q136" s="54">
        <v>12</v>
      </c>
      <c r="R136" s="54">
        <v>17.777799999999999</v>
      </c>
      <c r="S136" s="54">
        <v>39.4071</v>
      </c>
      <c r="U136" s="54">
        <v>39.039700000000003</v>
      </c>
      <c r="V136" s="54">
        <v>30.573799999999999</v>
      </c>
      <c r="W136" s="54">
        <v>39.901200000000003</v>
      </c>
      <c r="X136" s="54">
        <v>27.197299999999998</v>
      </c>
      <c r="Y136" s="54">
        <v>26.287700000000001</v>
      </c>
      <c r="Z136" s="54">
        <v>19.013300000000001</v>
      </c>
      <c r="AA136" s="54">
        <v>22.011700000000001</v>
      </c>
      <c r="AB136" s="54">
        <v>17.880400000000002</v>
      </c>
      <c r="AC136" s="54">
        <v>12.4253</v>
      </c>
      <c r="AE136" s="54">
        <v>12.4253</v>
      </c>
      <c r="AF136" s="54">
        <v>42.711599999999997</v>
      </c>
      <c r="AG136" s="54">
        <v>42.911099999999998</v>
      </c>
      <c r="AH136" s="54">
        <v>20.333300000000001</v>
      </c>
      <c r="AI136" s="54">
        <v>16.9312</v>
      </c>
      <c r="AJ136" s="54">
        <v>28.229199999999999</v>
      </c>
      <c r="AK136" s="54">
        <v>51.5578</v>
      </c>
      <c r="AL136" s="54">
        <v>12.8386</v>
      </c>
      <c r="AM136" s="54">
        <v>30.648099999999999</v>
      </c>
      <c r="AN136" s="54">
        <v>37.170499999999997</v>
      </c>
      <c r="AO136" s="54">
        <v>14.9</v>
      </c>
      <c r="AQ136" s="54">
        <v>34.857799999999997</v>
      </c>
      <c r="AR136" s="54">
        <v>35.811900000000001</v>
      </c>
      <c r="AS136" s="54">
        <v>45.320700000000002</v>
      </c>
      <c r="AT136" s="54">
        <v>31.158799999999999</v>
      </c>
      <c r="AU136" s="54">
        <v>33.977899999999998</v>
      </c>
      <c r="AV136" s="54">
        <v>21.9741</v>
      </c>
      <c r="AW136" s="54">
        <v>18.5379</v>
      </c>
      <c r="AX136" s="54">
        <v>22.744700000000002</v>
      </c>
    </row>
    <row r="137" spans="1:50">
      <c r="A137" s="139">
        <v>132</v>
      </c>
      <c r="B137">
        <f t="shared" si="2"/>
        <v>13.2</v>
      </c>
      <c r="C137" s="54">
        <v>17.309000000000001</v>
      </c>
      <c r="D137" s="54">
        <v>55.756900000000002</v>
      </c>
      <c r="E137" s="54">
        <v>40.224600000000002</v>
      </c>
      <c r="F137" s="54">
        <v>45.6967</v>
      </c>
      <c r="G137" s="54">
        <v>66.5</v>
      </c>
      <c r="H137" s="54">
        <v>12.6243</v>
      </c>
      <c r="I137" s="54">
        <v>11.2966</v>
      </c>
      <c r="J137" s="54">
        <v>0.44</v>
      </c>
      <c r="K137" s="54">
        <v>9.6289999999999996</v>
      </c>
      <c r="L137" s="54">
        <v>8.7222000000000008</v>
      </c>
      <c r="M137" s="54">
        <v>12.5105</v>
      </c>
      <c r="N137" s="54">
        <v>18.586200000000002</v>
      </c>
      <c r="O137" s="54">
        <v>13.2288</v>
      </c>
      <c r="P137" s="54">
        <v>7.5358999999999998</v>
      </c>
      <c r="Q137" s="54">
        <v>12.260999999999999</v>
      </c>
      <c r="R137" s="54">
        <v>16.757100000000001</v>
      </c>
      <c r="S137" s="54">
        <v>40.955100000000002</v>
      </c>
      <c r="U137" s="54">
        <v>41.103200000000001</v>
      </c>
      <c r="V137" s="54">
        <v>32.805900000000001</v>
      </c>
      <c r="W137" s="54">
        <v>40.071599999999997</v>
      </c>
      <c r="X137" s="54">
        <v>27.9694</v>
      </c>
      <c r="Y137" s="54">
        <v>27.700900000000001</v>
      </c>
      <c r="Z137" s="54">
        <v>17.489999999999998</v>
      </c>
      <c r="AA137" s="54">
        <v>24.421099999999999</v>
      </c>
      <c r="AB137" s="54">
        <v>16.037299999999998</v>
      </c>
      <c r="AC137" s="54">
        <v>11.856299999999999</v>
      </c>
      <c r="AE137" s="54">
        <v>11.856299999999999</v>
      </c>
      <c r="AF137" s="54">
        <v>41.299599999999998</v>
      </c>
      <c r="AG137" s="54">
        <v>42.257100000000001</v>
      </c>
      <c r="AH137" s="54">
        <v>19.328399999999998</v>
      </c>
      <c r="AI137" s="54">
        <v>20.116399999999999</v>
      </c>
      <c r="AJ137" s="54">
        <v>29.0139</v>
      </c>
      <c r="AK137" s="54">
        <v>53.139499999999998</v>
      </c>
      <c r="AL137" s="54">
        <v>12.7249</v>
      </c>
      <c r="AM137" s="54">
        <v>30.261600000000001</v>
      </c>
      <c r="AN137" s="54">
        <v>37.564399999999999</v>
      </c>
      <c r="AO137" s="54">
        <v>14.5389</v>
      </c>
      <c r="AQ137" s="54">
        <v>35.666699999999999</v>
      </c>
      <c r="AR137" s="54">
        <v>33.976199999999999</v>
      </c>
      <c r="AS137" s="54">
        <v>45.893099999999997</v>
      </c>
      <c r="AT137" s="54">
        <v>32.286299999999997</v>
      </c>
      <c r="AU137" s="54">
        <v>33.704999999999998</v>
      </c>
      <c r="AV137" s="54">
        <v>21.802399999999999</v>
      </c>
      <c r="AW137" s="54">
        <v>15.6843</v>
      </c>
      <c r="AX137" s="54">
        <v>23.077999999999999</v>
      </c>
    </row>
    <row r="138" spans="1:50">
      <c r="A138" s="139">
        <v>133</v>
      </c>
      <c r="B138">
        <f t="shared" si="2"/>
        <v>13.3</v>
      </c>
      <c r="C138" s="54">
        <v>18.371500000000001</v>
      </c>
      <c r="D138" s="54">
        <v>55.427100000000003</v>
      </c>
      <c r="E138" s="54">
        <v>41.364899999999999</v>
      </c>
      <c r="F138" s="54">
        <v>47.173299999999998</v>
      </c>
      <c r="G138" s="54">
        <v>58.961799999999997</v>
      </c>
      <c r="H138" s="54">
        <v>13.226000000000001</v>
      </c>
      <c r="I138" s="54">
        <v>10.7119</v>
      </c>
      <c r="J138" s="54">
        <v>0.44333299999999998</v>
      </c>
      <c r="K138" s="54">
        <v>9.3117999999999999</v>
      </c>
      <c r="L138" s="54">
        <v>8.9513999999999996</v>
      </c>
      <c r="M138" s="54">
        <v>12.3354</v>
      </c>
      <c r="N138" s="54">
        <v>19.0977</v>
      </c>
      <c r="O138" s="54">
        <v>12.617599999999999</v>
      </c>
      <c r="P138" s="54">
        <v>7.1600999999999999</v>
      </c>
      <c r="Q138" s="54">
        <v>11.7674</v>
      </c>
      <c r="R138" s="54">
        <v>16.485800000000001</v>
      </c>
      <c r="S138" s="54">
        <v>41.192300000000003</v>
      </c>
      <c r="U138" s="54">
        <v>43.293700000000001</v>
      </c>
      <c r="V138" s="54">
        <v>34.409300000000002</v>
      </c>
      <c r="W138" s="54">
        <v>38.661700000000003</v>
      </c>
      <c r="X138" s="54">
        <v>25.527200000000001</v>
      </c>
      <c r="Y138" s="54">
        <v>25.273499999999999</v>
      </c>
      <c r="Z138" s="54">
        <v>16.746700000000001</v>
      </c>
      <c r="AA138" s="54">
        <v>26.552600000000002</v>
      </c>
      <c r="AB138" s="54">
        <v>16.847100000000001</v>
      </c>
      <c r="AC138" s="54">
        <v>13.400399999999999</v>
      </c>
      <c r="AE138" s="54">
        <v>13.400399999999999</v>
      </c>
      <c r="AF138" s="54">
        <v>40.355800000000002</v>
      </c>
      <c r="AG138" s="54">
        <v>42.1524</v>
      </c>
      <c r="AH138" s="54">
        <v>19.3431</v>
      </c>
      <c r="AI138" s="54">
        <v>20.534400000000002</v>
      </c>
      <c r="AJ138" s="54">
        <v>29.229199999999999</v>
      </c>
      <c r="AK138" s="54">
        <v>54.234699999999997</v>
      </c>
      <c r="AL138" s="54">
        <v>12.283099999999999</v>
      </c>
      <c r="AM138" s="54">
        <v>29.3796</v>
      </c>
      <c r="AN138" s="54">
        <v>38.878799999999998</v>
      </c>
      <c r="AO138" s="54">
        <v>13.916700000000001</v>
      </c>
      <c r="AQ138" s="54">
        <v>35.451700000000002</v>
      </c>
      <c r="AR138" s="54">
        <v>33.026200000000003</v>
      </c>
      <c r="AS138" s="54">
        <v>46.728299999999997</v>
      </c>
      <c r="AT138" s="54">
        <v>34.178400000000003</v>
      </c>
      <c r="AU138" s="54">
        <v>33.417400000000001</v>
      </c>
      <c r="AV138" s="54">
        <v>22.978000000000002</v>
      </c>
      <c r="AW138" s="54">
        <v>13.4116</v>
      </c>
      <c r="AX138" s="54">
        <v>21.914899999999999</v>
      </c>
    </row>
    <row r="139" spans="1:50">
      <c r="A139" s="139">
        <v>134</v>
      </c>
      <c r="B139">
        <f t="shared" si="2"/>
        <v>13.4</v>
      </c>
      <c r="C139" s="54">
        <v>17.409700000000001</v>
      </c>
      <c r="D139" s="54">
        <v>52.649299999999997</v>
      </c>
      <c r="E139" s="54">
        <v>42.270200000000003</v>
      </c>
      <c r="F139" s="54">
        <v>48.1233</v>
      </c>
      <c r="G139" s="54">
        <v>57.795099999999998</v>
      </c>
      <c r="H139" s="54">
        <v>13.909599999999999</v>
      </c>
      <c r="I139" s="54">
        <v>11.449199999999999</v>
      </c>
      <c r="J139" s="54">
        <v>0.44666699999999998</v>
      </c>
      <c r="K139" s="54">
        <v>9.7365999999999993</v>
      </c>
      <c r="L139" s="54">
        <v>9.6493000000000002</v>
      </c>
      <c r="M139" s="54">
        <v>12.1203</v>
      </c>
      <c r="N139" s="54">
        <v>18.537400000000002</v>
      </c>
      <c r="O139" s="54">
        <v>15.6601</v>
      </c>
      <c r="P139" s="54">
        <v>7.915</v>
      </c>
      <c r="Q139" s="54">
        <v>11.5375</v>
      </c>
      <c r="R139" s="54">
        <v>15.863</v>
      </c>
      <c r="S139" s="54">
        <v>40.987200000000001</v>
      </c>
      <c r="U139" s="54">
        <v>46.730200000000004</v>
      </c>
      <c r="V139" s="54">
        <v>37.358699999999999</v>
      </c>
      <c r="W139" s="54">
        <v>39.019799999999996</v>
      </c>
      <c r="X139" s="54">
        <v>24.952400000000001</v>
      </c>
      <c r="Y139" s="54">
        <v>23.8262</v>
      </c>
      <c r="Z139" s="54">
        <v>17.923300000000001</v>
      </c>
      <c r="AA139" s="54">
        <v>27.5702</v>
      </c>
      <c r="AB139" s="54">
        <v>19.284300000000002</v>
      </c>
      <c r="AC139" s="54">
        <v>14.7126</v>
      </c>
      <c r="AE139" s="54">
        <v>14.7126</v>
      </c>
      <c r="AF139" s="54">
        <v>39.805199999999999</v>
      </c>
      <c r="AG139" s="54">
        <v>41.469799999999999</v>
      </c>
      <c r="AH139" s="54">
        <v>19.465699999999998</v>
      </c>
      <c r="AI139" s="54">
        <v>18.031700000000001</v>
      </c>
      <c r="AJ139" s="54">
        <v>29.597200000000001</v>
      </c>
      <c r="AK139" s="54">
        <v>53.918399999999998</v>
      </c>
      <c r="AL139" s="54">
        <v>11.8889</v>
      </c>
      <c r="AM139" s="54">
        <v>28.419</v>
      </c>
      <c r="AN139" s="54">
        <v>38.780299999999997</v>
      </c>
      <c r="AO139" s="54">
        <v>15.8056</v>
      </c>
      <c r="AQ139" s="54">
        <v>35.277999999999999</v>
      </c>
      <c r="AR139" s="54">
        <v>31.254799999999999</v>
      </c>
      <c r="AS139" s="54">
        <v>48.132199999999997</v>
      </c>
      <c r="AT139" s="54">
        <v>35.086300000000001</v>
      </c>
      <c r="AU139" s="54">
        <v>33.5501</v>
      </c>
      <c r="AV139" s="54">
        <v>23.828299999999999</v>
      </c>
      <c r="AW139" s="54">
        <v>12.568199999999999</v>
      </c>
      <c r="AX139" s="54">
        <v>21.948</v>
      </c>
    </row>
    <row r="140" spans="1:50">
      <c r="A140" s="139">
        <v>135</v>
      </c>
      <c r="B140">
        <f t="shared" si="2"/>
        <v>13.5</v>
      </c>
      <c r="C140" s="54">
        <v>15.7569</v>
      </c>
      <c r="D140" s="54">
        <v>50.8125</v>
      </c>
      <c r="E140" s="54">
        <v>41.168399999999998</v>
      </c>
      <c r="F140" s="54">
        <v>46.866700000000002</v>
      </c>
      <c r="G140" s="54">
        <v>56.618099999999998</v>
      </c>
      <c r="H140" s="54">
        <v>14.590400000000001</v>
      </c>
      <c r="I140" s="54">
        <v>11.0791</v>
      </c>
      <c r="J140" s="54">
        <v>0.45</v>
      </c>
      <c r="K140" s="54">
        <v>9.9624000000000006</v>
      </c>
      <c r="L140" s="54">
        <v>10.083299999999999</v>
      </c>
      <c r="M140" s="54">
        <v>11.789</v>
      </c>
      <c r="N140" s="54">
        <v>19.1753</v>
      </c>
      <c r="O140" s="54">
        <v>17.513100000000001</v>
      </c>
      <c r="P140" s="54">
        <v>8.9183000000000003</v>
      </c>
      <c r="Q140" s="54">
        <v>12.677</v>
      </c>
      <c r="R140" s="54">
        <v>14.8398</v>
      </c>
      <c r="S140" s="54">
        <v>46.634599999999999</v>
      </c>
      <c r="U140" s="54">
        <v>48.4405</v>
      </c>
      <c r="V140" s="54">
        <v>34.476799999999997</v>
      </c>
      <c r="W140" s="54">
        <v>40.651899999999998</v>
      </c>
      <c r="X140" s="54">
        <v>24.408200000000001</v>
      </c>
      <c r="Y140" s="54">
        <v>24.951599999999999</v>
      </c>
      <c r="Z140" s="54">
        <v>19.023299999999999</v>
      </c>
      <c r="AA140" s="54">
        <v>26.333300000000001</v>
      </c>
      <c r="AB140" s="54">
        <v>20.811800000000002</v>
      </c>
      <c r="AC140" s="54">
        <v>14.613</v>
      </c>
      <c r="AE140" s="54">
        <v>14.613</v>
      </c>
      <c r="AF140" s="54">
        <v>38.213500000000003</v>
      </c>
      <c r="AG140" s="54">
        <v>44.339700000000001</v>
      </c>
      <c r="AH140" s="54">
        <v>20.063700000000001</v>
      </c>
      <c r="AI140" s="54">
        <v>16.513200000000001</v>
      </c>
      <c r="AJ140" s="54">
        <v>30.194400000000002</v>
      </c>
      <c r="AK140" s="54">
        <v>51.707500000000003</v>
      </c>
      <c r="AL140" s="54">
        <v>11.8042</v>
      </c>
      <c r="AM140" s="54">
        <v>27.159700000000001</v>
      </c>
      <c r="AN140" s="54">
        <v>38.9754</v>
      </c>
      <c r="AO140" s="54">
        <v>17.038900000000002</v>
      </c>
      <c r="AQ140" s="54">
        <v>36.320300000000003</v>
      </c>
      <c r="AR140" s="54">
        <v>28.933299999999999</v>
      </c>
      <c r="AS140" s="54">
        <v>48.483699999999999</v>
      </c>
      <c r="AT140" s="54">
        <v>34.635300000000001</v>
      </c>
      <c r="AU140" s="54">
        <v>32.697600000000001</v>
      </c>
      <c r="AV140" s="54">
        <v>22.9361</v>
      </c>
      <c r="AW140" s="54">
        <v>12.2197</v>
      </c>
      <c r="AX140" s="54">
        <v>22.936199999999999</v>
      </c>
    </row>
    <row r="141" spans="1:50">
      <c r="A141" s="139">
        <v>136</v>
      </c>
      <c r="B141">
        <f t="shared" si="2"/>
        <v>13.6</v>
      </c>
      <c r="C141" s="54">
        <v>15.666700000000001</v>
      </c>
      <c r="D141" s="54">
        <v>50.2014</v>
      </c>
      <c r="E141" s="54">
        <v>39.961399999999998</v>
      </c>
      <c r="F141" s="54">
        <v>41.463299999999997</v>
      </c>
      <c r="G141" s="54">
        <v>53.850700000000003</v>
      </c>
      <c r="H141" s="54">
        <v>15.214700000000001</v>
      </c>
      <c r="I141" s="54">
        <v>10.717499999999999</v>
      </c>
      <c r="J141" s="54">
        <v>0.45333299999999999</v>
      </c>
      <c r="K141" s="54">
        <v>10.026899999999999</v>
      </c>
      <c r="L141" s="54">
        <v>8.7464999999999993</v>
      </c>
      <c r="M141" s="54">
        <v>11.654</v>
      </c>
      <c r="N141" s="54">
        <v>21.2011</v>
      </c>
      <c r="O141" s="54">
        <v>17.268000000000001</v>
      </c>
      <c r="P141" s="54">
        <v>8.2189999999999994</v>
      </c>
      <c r="Q141" s="54">
        <v>13.186</v>
      </c>
      <c r="R141" s="54">
        <v>14.459899999999999</v>
      </c>
      <c r="S141" s="54">
        <v>48.734000000000002</v>
      </c>
      <c r="U141" s="54">
        <v>48.865099999999998</v>
      </c>
      <c r="V141" s="54">
        <v>32.240499999999997</v>
      </c>
      <c r="W141" s="54">
        <v>41.125900000000001</v>
      </c>
      <c r="X141" s="54">
        <v>23.826499999999999</v>
      </c>
      <c r="Y141" s="54">
        <v>27.082599999999999</v>
      </c>
      <c r="Z141" s="54">
        <v>20.186699999999998</v>
      </c>
      <c r="AA141" s="54">
        <v>24.3187</v>
      </c>
      <c r="AB141" s="54">
        <v>21.715699999999998</v>
      </c>
      <c r="AC141" s="54">
        <v>14.3103</v>
      </c>
      <c r="AE141" s="54">
        <v>14.3103</v>
      </c>
      <c r="AF141" s="54">
        <v>35.603000000000002</v>
      </c>
      <c r="AG141" s="54">
        <v>41.073</v>
      </c>
      <c r="AH141" s="54">
        <v>21.402000000000001</v>
      </c>
      <c r="AI141" s="54">
        <v>17.5503</v>
      </c>
      <c r="AJ141" s="54">
        <v>30.895800000000001</v>
      </c>
      <c r="AK141" s="54">
        <v>49.7517</v>
      </c>
      <c r="AL141" s="54">
        <v>12.336</v>
      </c>
      <c r="AM141" s="54">
        <v>25.949100000000001</v>
      </c>
      <c r="AN141" s="54">
        <v>40.333300000000001</v>
      </c>
      <c r="AO141" s="54">
        <v>16.494399999999999</v>
      </c>
      <c r="AQ141" s="54">
        <v>37.108600000000003</v>
      </c>
      <c r="AR141" s="54">
        <v>27.883299999999998</v>
      </c>
      <c r="AS141" s="54">
        <v>48.337000000000003</v>
      </c>
      <c r="AT141" s="54">
        <v>34.092199999999998</v>
      </c>
      <c r="AU141" s="54">
        <v>31.850999999999999</v>
      </c>
      <c r="AV141" s="54">
        <v>22.9741</v>
      </c>
      <c r="AW141" s="54">
        <v>13.8864</v>
      </c>
      <c r="AX141" s="54">
        <v>22.458600000000001</v>
      </c>
    </row>
    <row r="142" spans="1:50">
      <c r="A142" s="139">
        <v>137</v>
      </c>
      <c r="B142">
        <f t="shared" si="2"/>
        <v>13.7</v>
      </c>
      <c r="C142" s="54">
        <v>17.781199999999998</v>
      </c>
      <c r="D142" s="54">
        <v>52.725700000000003</v>
      </c>
      <c r="E142" s="54">
        <v>36.003500000000003</v>
      </c>
      <c r="F142" s="54">
        <v>37.286700000000003</v>
      </c>
      <c r="G142" s="54">
        <v>55.708300000000001</v>
      </c>
      <c r="H142" s="54">
        <v>14.477399999999999</v>
      </c>
      <c r="I142" s="54">
        <v>11.454800000000001</v>
      </c>
      <c r="J142" s="54">
        <v>0.45666699999999999</v>
      </c>
      <c r="K142" s="54">
        <v>10.4839</v>
      </c>
      <c r="L142" s="54">
        <v>8.0104000000000006</v>
      </c>
      <c r="M142" s="54">
        <v>10.846</v>
      </c>
      <c r="N142" s="54">
        <v>22.1782</v>
      </c>
      <c r="O142" s="54">
        <v>18.5654</v>
      </c>
      <c r="P142" s="54">
        <v>7.3529</v>
      </c>
      <c r="Q142" s="54">
        <v>14.6899</v>
      </c>
      <c r="R142" s="54">
        <v>14.584</v>
      </c>
      <c r="S142" s="54">
        <v>46.778799999999997</v>
      </c>
      <c r="U142" s="54">
        <v>46.622999999999998</v>
      </c>
      <c r="V142" s="54">
        <v>32.021099999999997</v>
      </c>
      <c r="W142" s="54">
        <v>39.703699999999998</v>
      </c>
      <c r="X142" s="54">
        <v>24.462599999999998</v>
      </c>
      <c r="Y142" s="54">
        <v>26.1538</v>
      </c>
      <c r="Z142" s="54">
        <v>18.456700000000001</v>
      </c>
      <c r="AA142" s="54">
        <v>24.233899999999998</v>
      </c>
      <c r="AB142" s="54">
        <v>20.462700000000002</v>
      </c>
      <c r="AC142" s="54">
        <v>13.852499999999999</v>
      </c>
      <c r="AE142" s="54">
        <v>13.852499999999999</v>
      </c>
      <c r="AF142" s="54">
        <v>36.973799999999997</v>
      </c>
      <c r="AG142" s="54">
        <v>42.095199999999998</v>
      </c>
      <c r="AH142" s="54">
        <v>22.5</v>
      </c>
      <c r="AI142" s="54">
        <v>19.8307</v>
      </c>
      <c r="AJ142" s="54">
        <v>31.8993</v>
      </c>
      <c r="AK142" s="54">
        <v>50.187100000000001</v>
      </c>
      <c r="AL142" s="54">
        <v>13.127000000000001</v>
      </c>
      <c r="AM142" s="54">
        <v>26.025500000000001</v>
      </c>
      <c r="AN142" s="54">
        <v>40.677999999999997</v>
      </c>
      <c r="AO142" s="54">
        <v>14.55</v>
      </c>
      <c r="AQ142" s="54">
        <v>37.383299999999998</v>
      </c>
      <c r="AR142" s="54">
        <v>28.183299999999999</v>
      </c>
      <c r="AS142" s="54">
        <v>47.595999999999997</v>
      </c>
      <c r="AT142" s="54">
        <v>34.717599999999997</v>
      </c>
      <c r="AU142" s="54">
        <v>31.474900000000002</v>
      </c>
      <c r="AV142" s="54">
        <v>23.1158</v>
      </c>
      <c r="AW142" s="54">
        <v>14.689399999999999</v>
      </c>
      <c r="AX142" s="54">
        <v>20.517700000000001</v>
      </c>
    </row>
    <row r="143" spans="1:50">
      <c r="A143" s="139">
        <v>138</v>
      </c>
      <c r="B143">
        <f t="shared" si="2"/>
        <v>13.8</v>
      </c>
      <c r="C143" s="54">
        <v>18.017399999999999</v>
      </c>
      <c r="D143" s="54">
        <v>56.402799999999999</v>
      </c>
      <c r="E143" s="54">
        <v>34.922800000000002</v>
      </c>
      <c r="F143" s="54">
        <v>36.92</v>
      </c>
      <c r="G143" s="54">
        <v>56.718800000000002</v>
      </c>
      <c r="H143" s="54">
        <v>12.4237</v>
      </c>
      <c r="I143" s="54">
        <v>10.9322</v>
      </c>
      <c r="J143" s="54">
        <v>0.46</v>
      </c>
      <c r="K143" s="54">
        <v>11.2742</v>
      </c>
      <c r="L143" s="54">
        <v>9.4722000000000008</v>
      </c>
      <c r="M143" s="54">
        <v>10.211</v>
      </c>
      <c r="N143" s="54">
        <v>23.215499999999999</v>
      </c>
      <c r="O143" s="54">
        <v>22.222200000000001</v>
      </c>
      <c r="P143" s="54">
        <v>7.8497000000000003</v>
      </c>
      <c r="Q143" s="54">
        <v>15.772600000000001</v>
      </c>
      <c r="R143" s="54">
        <v>14.485799999999999</v>
      </c>
      <c r="S143" s="54">
        <v>45.144199999999998</v>
      </c>
      <c r="U143" s="54">
        <v>43.916699999999999</v>
      </c>
      <c r="V143" s="54">
        <v>35.4895</v>
      </c>
      <c r="W143" s="54">
        <v>40.148099999999999</v>
      </c>
      <c r="X143" s="54">
        <v>26.653099999999998</v>
      </c>
      <c r="Y143" s="54">
        <v>25.595400000000001</v>
      </c>
      <c r="Z143" s="54">
        <v>17.600000000000001</v>
      </c>
      <c r="AA143" s="54">
        <v>24.882999999999999</v>
      </c>
      <c r="AB143" s="54">
        <v>17.6784</v>
      </c>
      <c r="AC143" s="54">
        <v>13.245200000000001</v>
      </c>
      <c r="AE143" s="54">
        <v>13.245200000000001</v>
      </c>
      <c r="AF143" s="54">
        <v>38.5655</v>
      </c>
      <c r="AG143" s="54">
        <v>49.054000000000002</v>
      </c>
      <c r="AH143" s="54">
        <v>22.161799999999999</v>
      </c>
      <c r="AI143" s="54">
        <v>18.8413</v>
      </c>
      <c r="AJ143" s="54">
        <v>32.614600000000003</v>
      </c>
      <c r="AK143" s="54">
        <v>51.4694</v>
      </c>
      <c r="AL143" s="54">
        <v>13.436500000000001</v>
      </c>
      <c r="AM143" s="54">
        <v>27.594899999999999</v>
      </c>
      <c r="AN143" s="54">
        <v>41.128799999999998</v>
      </c>
      <c r="AO143" s="54">
        <v>15.2889</v>
      </c>
      <c r="AQ143" s="54">
        <v>38.198700000000002</v>
      </c>
      <c r="AR143" s="54">
        <v>28.528600000000001</v>
      </c>
      <c r="AS143" s="54">
        <v>45.456499999999998</v>
      </c>
      <c r="AT143" s="54">
        <v>35.303899999999999</v>
      </c>
      <c r="AU143" s="54">
        <v>30.831900000000001</v>
      </c>
      <c r="AV143" s="54">
        <v>21.556899999999999</v>
      </c>
      <c r="AW143" s="54">
        <v>14.5</v>
      </c>
      <c r="AX143" s="54">
        <v>19.822700000000001</v>
      </c>
    </row>
    <row r="144" spans="1:50">
      <c r="A144" s="139">
        <v>139</v>
      </c>
      <c r="B144">
        <f t="shared" si="2"/>
        <v>13.9</v>
      </c>
      <c r="C144" s="54">
        <v>16.868099999999998</v>
      </c>
      <c r="D144" s="54">
        <v>60.069400000000002</v>
      </c>
      <c r="E144" s="54">
        <v>36.049100000000003</v>
      </c>
      <c r="F144" s="54">
        <v>38.706699999999998</v>
      </c>
      <c r="G144" s="54">
        <v>54.430599999999998</v>
      </c>
      <c r="H144" s="54">
        <v>10.291</v>
      </c>
      <c r="I144" s="54">
        <v>10.454800000000001</v>
      </c>
      <c r="J144" s="54">
        <v>0.46333299999999999</v>
      </c>
      <c r="K144" s="54">
        <v>12.026899999999999</v>
      </c>
      <c r="L144" s="54">
        <v>9.5625</v>
      </c>
      <c r="M144" s="54">
        <v>9.2384000000000004</v>
      </c>
      <c r="N144" s="54">
        <v>23.893699999999999</v>
      </c>
      <c r="O144" s="54">
        <v>26.650300000000001</v>
      </c>
      <c r="P144" s="54">
        <v>9.5850000000000009</v>
      </c>
      <c r="Q144" s="54">
        <v>16.351400000000002</v>
      </c>
      <c r="R144" s="54">
        <v>14.540100000000001</v>
      </c>
      <c r="S144" s="54">
        <v>40.855800000000002</v>
      </c>
      <c r="U144" s="54">
        <v>42.912700000000001</v>
      </c>
      <c r="V144" s="54">
        <v>38.518999999999998</v>
      </c>
      <c r="W144" s="54">
        <v>41.948099999999997</v>
      </c>
      <c r="X144" s="54">
        <v>27.568000000000001</v>
      </c>
      <c r="Y144" s="54">
        <v>26.105399999999999</v>
      </c>
      <c r="Z144" s="54">
        <v>18.7667</v>
      </c>
      <c r="AA144" s="54">
        <v>26.447399999999998</v>
      </c>
      <c r="AB144" s="54">
        <v>16.066700000000001</v>
      </c>
      <c r="AC144" s="54">
        <v>13.3467</v>
      </c>
      <c r="AE144" s="54">
        <v>13.3467</v>
      </c>
      <c r="AF144" s="54">
        <v>36.831499999999998</v>
      </c>
      <c r="AG144" s="54">
        <v>50.174599999999998</v>
      </c>
      <c r="AH144" s="54">
        <v>20.652000000000001</v>
      </c>
      <c r="AI144" s="54">
        <v>15.777799999999999</v>
      </c>
      <c r="AJ144" s="54">
        <v>32.5486</v>
      </c>
      <c r="AK144" s="54">
        <v>51.802700000000002</v>
      </c>
      <c r="AL144" s="54">
        <v>13.0159</v>
      </c>
      <c r="AM144" s="54">
        <v>28.782399999999999</v>
      </c>
      <c r="AN144" s="54">
        <v>43.492400000000004</v>
      </c>
      <c r="AO144" s="54">
        <v>13.8667</v>
      </c>
      <c r="AQ144" s="54">
        <v>38.6113</v>
      </c>
      <c r="AR144" s="54">
        <v>27.3476</v>
      </c>
      <c r="AS144" s="54">
        <v>45.056199999999997</v>
      </c>
      <c r="AT144" s="54">
        <v>35.507800000000003</v>
      </c>
      <c r="AU144" s="54">
        <v>30.266999999999999</v>
      </c>
      <c r="AV144" s="54">
        <v>21.343299999999999</v>
      </c>
      <c r="AW144" s="54">
        <v>15.3864</v>
      </c>
      <c r="AX144" s="54">
        <v>21.333300000000001</v>
      </c>
    </row>
    <row r="145" spans="1:50">
      <c r="A145" s="139">
        <v>140</v>
      </c>
      <c r="B145">
        <f t="shared" si="2"/>
        <v>14</v>
      </c>
      <c r="C145" s="54">
        <v>15.6562</v>
      </c>
      <c r="D145" s="54">
        <v>65.131900000000002</v>
      </c>
      <c r="E145" s="54">
        <v>33.8386</v>
      </c>
      <c r="F145" s="54">
        <v>40.136699999999998</v>
      </c>
      <c r="G145" s="54">
        <v>53.489600000000003</v>
      </c>
      <c r="H145" s="54">
        <v>10.1356</v>
      </c>
      <c r="I145" s="54">
        <v>11.1921</v>
      </c>
      <c r="J145" s="54">
        <v>0.466667</v>
      </c>
      <c r="K145" s="54">
        <v>14.935499999999999</v>
      </c>
      <c r="L145" s="54">
        <v>8.3368000000000002</v>
      </c>
      <c r="M145" s="54">
        <v>9.3248999999999995</v>
      </c>
      <c r="N145" s="54">
        <v>21.887899999999998</v>
      </c>
      <c r="O145" s="54">
        <v>28.964099999999998</v>
      </c>
      <c r="P145" s="54">
        <v>9.1209000000000007</v>
      </c>
      <c r="Q145" s="54">
        <v>16.829499999999999</v>
      </c>
      <c r="R145" s="54">
        <v>14.615</v>
      </c>
      <c r="S145" s="54">
        <v>35.429499999999997</v>
      </c>
      <c r="U145" s="54">
        <v>41.702399999999997</v>
      </c>
      <c r="V145" s="54">
        <v>37.160299999999999</v>
      </c>
      <c r="W145" s="54">
        <v>42.572800000000001</v>
      </c>
      <c r="X145" s="54">
        <v>27.533999999999999</v>
      </c>
      <c r="Y145" s="54">
        <v>28.1083</v>
      </c>
      <c r="Z145" s="54">
        <v>20.216699999999999</v>
      </c>
      <c r="AA145" s="54">
        <v>27.830400000000001</v>
      </c>
      <c r="AB145" s="54">
        <v>15.803900000000001</v>
      </c>
      <c r="AC145" s="54">
        <v>13.477</v>
      </c>
      <c r="AE145" s="54">
        <v>13.477</v>
      </c>
      <c r="AF145" s="54">
        <v>33.209699999999998</v>
      </c>
      <c r="AG145" s="54">
        <v>51.444400000000002</v>
      </c>
      <c r="AH145" s="54">
        <v>20.789200000000001</v>
      </c>
      <c r="AI145" s="54">
        <v>13.857100000000001</v>
      </c>
      <c r="AJ145" s="54">
        <v>31.1007</v>
      </c>
      <c r="AK145" s="54">
        <v>50.533999999999999</v>
      </c>
      <c r="AL145" s="54">
        <v>12.5159</v>
      </c>
      <c r="AM145" s="54">
        <v>28.493099999999998</v>
      </c>
      <c r="AN145" s="54">
        <v>44.990499999999997</v>
      </c>
      <c r="AO145" s="54">
        <v>14.6944</v>
      </c>
      <c r="AQ145" s="54">
        <v>38.077100000000002</v>
      </c>
      <c r="AR145" s="54">
        <v>26.2667</v>
      </c>
      <c r="AS145" s="54">
        <v>48.262700000000002</v>
      </c>
      <c r="AT145" s="54">
        <v>34.578400000000002</v>
      </c>
      <c r="AU145" s="54">
        <v>30.116499999999998</v>
      </c>
      <c r="AV145" s="54">
        <v>24.540900000000001</v>
      </c>
      <c r="AW145" s="54">
        <v>17.474699999999999</v>
      </c>
      <c r="AX145" s="54">
        <v>20.844000000000001</v>
      </c>
    </row>
    <row r="146" spans="1:50">
      <c r="A146" s="139">
        <v>141</v>
      </c>
      <c r="B146">
        <f t="shared" si="2"/>
        <v>14.1</v>
      </c>
      <c r="C146" s="54">
        <v>13.8889</v>
      </c>
      <c r="D146" s="54">
        <v>69.718800000000002</v>
      </c>
      <c r="E146" s="54">
        <v>30.056100000000001</v>
      </c>
      <c r="F146" s="54">
        <v>37.606699999999996</v>
      </c>
      <c r="G146" s="54">
        <v>54.520800000000001</v>
      </c>
      <c r="H146" s="54">
        <v>11.4605</v>
      </c>
      <c r="I146" s="54">
        <v>10.658200000000001</v>
      </c>
      <c r="J146" s="54">
        <v>0.47</v>
      </c>
      <c r="K146" s="54">
        <v>15.327999999999999</v>
      </c>
      <c r="L146" s="54">
        <v>9.2361000000000004</v>
      </c>
      <c r="M146" s="54">
        <v>10.6287</v>
      </c>
      <c r="N146" s="54">
        <v>20.718399999999999</v>
      </c>
      <c r="O146" s="54">
        <v>26.0915</v>
      </c>
      <c r="P146" s="54">
        <v>6.4901999999999997</v>
      </c>
      <c r="Q146" s="54">
        <v>17.4315</v>
      </c>
      <c r="R146" s="54">
        <v>13.532299999999999</v>
      </c>
      <c r="S146" s="54">
        <v>31.163499999999999</v>
      </c>
      <c r="U146" s="54">
        <v>43.023800000000001</v>
      </c>
      <c r="V146" s="54">
        <v>35.898699999999998</v>
      </c>
      <c r="W146" s="54">
        <v>42.555599999999998</v>
      </c>
      <c r="X146" s="54">
        <v>28.656500000000001</v>
      </c>
      <c r="Y146" s="54">
        <v>28.054099999999998</v>
      </c>
      <c r="Z146" s="54">
        <v>20.5733</v>
      </c>
      <c r="AA146" s="54">
        <v>26.812899999999999</v>
      </c>
      <c r="AB146" s="54">
        <v>16.460799999999999</v>
      </c>
      <c r="AC146" s="54">
        <v>12.7874</v>
      </c>
      <c r="AE146" s="54">
        <v>12.7874</v>
      </c>
      <c r="AF146" s="54">
        <v>35.801499999999997</v>
      </c>
      <c r="AG146" s="54">
        <v>54.3048</v>
      </c>
      <c r="AH146" s="54">
        <v>20.176500000000001</v>
      </c>
      <c r="AI146" s="54">
        <v>15.148099999999999</v>
      </c>
      <c r="AJ146" s="54">
        <v>28.583300000000001</v>
      </c>
      <c r="AK146" s="54">
        <v>49.527200000000001</v>
      </c>
      <c r="AL146" s="54">
        <v>12.7143</v>
      </c>
      <c r="AM146" s="54">
        <v>27.3704</v>
      </c>
      <c r="AN146" s="54">
        <v>45.221600000000002</v>
      </c>
      <c r="AO146" s="54">
        <v>17.2333</v>
      </c>
      <c r="AQ146" s="54">
        <v>37.285600000000002</v>
      </c>
      <c r="AR146" s="54">
        <v>25.392900000000001</v>
      </c>
      <c r="AS146" s="54">
        <v>49.503599999999999</v>
      </c>
      <c r="AT146" s="54">
        <v>33.974499999999999</v>
      </c>
      <c r="AU146" s="54">
        <v>30.346599999999999</v>
      </c>
      <c r="AV146" s="54">
        <v>25.6068</v>
      </c>
      <c r="AW146" s="54">
        <v>16.3611</v>
      </c>
      <c r="AX146" s="54">
        <v>20.430299999999999</v>
      </c>
    </row>
    <row r="147" spans="1:50">
      <c r="A147" s="139">
        <v>142</v>
      </c>
      <c r="B147">
        <f t="shared" si="2"/>
        <v>14.2</v>
      </c>
      <c r="C147" s="54">
        <v>14.6007</v>
      </c>
      <c r="D147" s="54">
        <v>73.75</v>
      </c>
      <c r="E147" s="54">
        <v>35.985999999999997</v>
      </c>
      <c r="F147" s="54">
        <v>31.91</v>
      </c>
      <c r="G147" s="54">
        <v>57.125</v>
      </c>
      <c r="H147" s="54">
        <v>11.694900000000001</v>
      </c>
      <c r="I147" s="54">
        <v>10.285299999999999</v>
      </c>
      <c r="J147" s="54">
        <v>0.473333</v>
      </c>
      <c r="K147" s="54">
        <v>14.6022</v>
      </c>
      <c r="L147" s="54">
        <v>11.1181</v>
      </c>
      <c r="M147" s="54">
        <v>11.2194</v>
      </c>
      <c r="N147" s="54">
        <v>21.816099999999999</v>
      </c>
      <c r="O147" s="54">
        <v>21.7941</v>
      </c>
      <c r="P147" s="54">
        <v>5.8300999999999998</v>
      </c>
      <c r="Q147" s="54">
        <v>18.012899999999998</v>
      </c>
      <c r="R147" s="54">
        <v>13.832000000000001</v>
      </c>
      <c r="S147" s="54">
        <v>28.1571</v>
      </c>
      <c r="U147" s="54">
        <v>43.253999999999998</v>
      </c>
      <c r="V147" s="54">
        <v>37.295400000000001</v>
      </c>
      <c r="W147" s="54">
        <v>43.471600000000002</v>
      </c>
      <c r="X147" s="54">
        <v>26.2483</v>
      </c>
      <c r="Y147" s="54">
        <v>26.843299999999999</v>
      </c>
      <c r="Z147" s="54">
        <v>21.44</v>
      </c>
      <c r="AA147" s="54">
        <v>27.152000000000001</v>
      </c>
      <c r="AB147" s="54">
        <v>15.556900000000001</v>
      </c>
      <c r="AC147" s="54">
        <v>11.91</v>
      </c>
      <c r="AE147" s="54">
        <v>11.91</v>
      </c>
      <c r="AF147" s="54">
        <v>39.7453</v>
      </c>
      <c r="AG147" s="54">
        <v>53.054000000000002</v>
      </c>
      <c r="AH147" s="54">
        <v>19.9559</v>
      </c>
      <c r="AI147" s="54">
        <v>15.132300000000001</v>
      </c>
      <c r="AJ147" s="54">
        <v>26.6736</v>
      </c>
      <c r="AK147" s="54">
        <v>49.741500000000002</v>
      </c>
      <c r="AL147" s="54">
        <v>13.3466</v>
      </c>
      <c r="AM147" s="54">
        <v>25.842600000000001</v>
      </c>
      <c r="AN147" s="54">
        <v>44.761400000000002</v>
      </c>
      <c r="AO147" s="54">
        <v>18</v>
      </c>
      <c r="AQ147" s="54">
        <v>36.946800000000003</v>
      </c>
      <c r="AR147" s="54">
        <v>25.026199999999999</v>
      </c>
      <c r="AS147" s="54">
        <v>48.460099999999997</v>
      </c>
      <c r="AT147" s="54">
        <v>33.502000000000002</v>
      </c>
      <c r="AU147" s="54">
        <v>30.340699999999998</v>
      </c>
      <c r="AV147" s="54">
        <v>24.914200000000001</v>
      </c>
      <c r="AW147" s="54">
        <v>15.048</v>
      </c>
      <c r="AX147" s="54">
        <v>20.340399999999999</v>
      </c>
    </row>
    <row r="148" spans="1:50">
      <c r="A148" s="139">
        <v>143</v>
      </c>
      <c r="B148">
        <f t="shared" si="2"/>
        <v>14.3</v>
      </c>
      <c r="C148" s="54">
        <v>13.8056</v>
      </c>
      <c r="D148" s="54">
        <v>77.222200000000001</v>
      </c>
      <c r="E148" s="54">
        <v>45.238599999999998</v>
      </c>
      <c r="F148" s="54">
        <v>26.993300000000001</v>
      </c>
      <c r="G148" s="54">
        <v>63.322899999999997</v>
      </c>
      <c r="H148" s="54">
        <v>9.5028000000000006</v>
      </c>
      <c r="I148" s="54">
        <v>11.113</v>
      </c>
      <c r="J148" s="54">
        <v>0.47666700000000001</v>
      </c>
      <c r="K148" s="54">
        <v>15.349500000000001</v>
      </c>
      <c r="L148" s="54">
        <v>10.9444</v>
      </c>
      <c r="M148" s="54">
        <v>10.597</v>
      </c>
      <c r="N148" s="54">
        <v>21.833300000000001</v>
      </c>
      <c r="O148" s="54">
        <v>22.241800000000001</v>
      </c>
      <c r="P148" s="54">
        <v>7.3594999999999997</v>
      </c>
      <c r="Q148" s="54">
        <v>18.4755</v>
      </c>
      <c r="R148" s="54">
        <v>15.175700000000001</v>
      </c>
      <c r="S148" s="54">
        <v>29.442299999999999</v>
      </c>
      <c r="U148" s="54">
        <v>45.714300000000001</v>
      </c>
      <c r="V148" s="54">
        <v>38.092799999999997</v>
      </c>
      <c r="W148" s="54">
        <v>42.644399999999997</v>
      </c>
      <c r="X148" s="54">
        <v>24.350300000000001</v>
      </c>
      <c r="Y148" s="54">
        <v>24.396000000000001</v>
      </c>
      <c r="Z148" s="54">
        <v>20.076699999999999</v>
      </c>
      <c r="AA148" s="54">
        <v>26.912299999999998</v>
      </c>
      <c r="AB148" s="54">
        <v>13.696099999999999</v>
      </c>
      <c r="AC148" s="54">
        <v>12.1418</v>
      </c>
      <c r="AE148" s="54">
        <v>12.1418</v>
      </c>
      <c r="AF148" s="54">
        <v>40.202199999999998</v>
      </c>
      <c r="AG148" s="54">
        <v>50.361899999999999</v>
      </c>
      <c r="AH148" s="54">
        <v>17.789200000000001</v>
      </c>
      <c r="AI148" s="54">
        <v>14.428599999999999</v>
      </c>
      <c r="AJ148" s="54">
        <v>26.125</v>
      </c>
      <c r="AK148" s="54">
        <v>49.792499999999997</v>
      </c>
      <c r="AL148" s="54">
        <v>14.0159</v>
      </c>
      <c r="AM148" s="54">
        <v>25.0718</v>
      </c>
      <c r="AN148" s="54">
        <v>44.058700000000002</v>
      </c>
      <c r="AO148" s="54">
        <v>17.616700000000002</v>
      </c>
      <c r="AQ148" s="54">
        <v>37.203000000000003</v>
      </c>
      <c r="AR148" s="54">
        <v>24.752400000000002</v>
      </c>
      <c r="AS148" s="54">
        <v>47.2971</v>
      </c>
      <c r="AT148" s="54">
        <v>32.268599999999999</v>
      </c>
      <c r="AU148" s="54">
        <v>30.1755</v>
      </c>
      <c r="AV148" s="54">
        <v>26.6387</v>
      </c>
      <c r="AW148" s="54">
        <v>16.8889</v>
      </c>
      <c r="AX148" s="54">
        <v>20.5319</v>
      </c>
    </row>
    <row r="149" spans="1:50">
      <c r="A149" s="139">
        <v>144</v>
      </c>
      <c r="B149">
        <f t="shared" si="2"/>
        <v>14.4</v>
      </c>
      <c r="C149" s="54">
        <v>13.465299999999999</v>
      </c>
      <c r="D149" s="54">
        <v>73.833299999999994</v>
      </c>
      <c r="E149" s="54">
        <v>51.593000000000004</v>
      </c>
      <c r="F149" s="54">
        <v>26.436699999999998</v>
      </c>
      <c r="G149" s="54">
        <v>68.461799999999997</v>
      </c>
      <c r="H149" s="54">
        <v>9.1609999999999996</v>
      </c>
      <c r="I149" s="54">
        <v>10.954800000000001</v>
      </c>
      <c r="J149" s="54">
        <v>0.48</v>
      </c>
      <c r="K149" s="54">
        <v>16.639800000000001</v>
      </c>
      <c r="L149" s="54">
        <v>10.7431</v>
      </c>
      <c r="M149" s="54">
        <v>10.232100000000001</v>
      </c>
      <c r="N149" s="54">
        <v>20.867799999999999</v>
      </c>
      <c r="O149" s="54">
        <v>21.993500000000001</v>
      </c>
      <c r="P149" s="54">
        <v>7.7907999999999999</v>
      </c>
      <c r="Q149" s="54">
        <v>18.945699999999999</v>
      </c>
      <c r="R149" s="54">
        <v>13.6434</v>
      </c>
      <c r="S149" s="54">
        <v>30.974399999999999</v>
      </c>
      <c r="U149" s="54">
        <v>44.412700000000001</v>
      </c>
      <c r="V149" s="54">
        <v>37.476799999999997</v>
      </c>
      <c r="W149" s="54">
        <v>42.548099999999998</v>
      </c>
      <c r="X149" s="54">
        <v>25.527200000000001</v>
      </c>
      <c r="Y149" s="54">
        <v>23.253599999999999</v>
      </c>
      <c r="Z149" s="54">
        <v>17.7867</v>
      </c>
      <c r="AA149" s="54">
        <v>25.9649</v>
      </c>
      <c r="AB149" s="54">
        <v>14.0098</v>
      </c>
      <c r="AC149" s="54">
        <v>12.3851</v>
      </c>
      <c r="AE149" s="54">
        <v>12.3851</v>
      </c>
      <c r="AF149" s="54">
        <v>40.981299999999997</v>
      </c>
      <c r="AG149" s="54">
        <v>48.368299999999998</v>
      </c>
      <c r="AH149" s="54">
        <v>17.352900000000002</v>
      </c>
      <c r="AI149" s="54">
        <v>16.095199999999998</v>
      </c>
      <c r="AJ149" s="54">
        <v>26.892399999999999</v>
      </c>
      <c r="AK149" s="54">
        <v>48.595199999999998</v>
      </c>
      <c r="AL149" s="54">
        <v>14.462999999999999</v>
      </c>
      <c r="AM149" s="54">
        <v>25.0532</v>
      </c>
      <c r="AN149" s="54">
        <v>45.168599999999998</v>
      </c>
      <c r="AO149" s="54">
        <v>17.288900000000002</v>
      </c>
      <c r="AQ149" s="54">
        <v>38.134599999999999</v>
      </c>
      <c r="AR149" s="54">
        <v>25.116700000000002</v>
      </c>
      <c r="AS149" s="54">
        <v>47.087000000000003</v>
      </c>
      <c r="AT149" s="54">
        <v>32.537300000000002</v>
      </c>
      <c r="AU149" s="54">
        <v>30.240400000000001</v>
      </c>
      <c r="AV149" s="54">
        <v>28.021999999999998</v>
      </c>
      <c r="AW149" s="54">
        <v>16.7273</v>
      </c>
      <c r="AX149" s="54">
        <v>23.825099999999999</v>
      </c>
    </row>
    <row r="150" spans="1:50">
      <c r="A150" s="139">
        <v>145</v>
      </c>
      <c r="B150">
        <f t="shared" si="2"/>
        <v>14.5</v>
      </c>
      <c r="C150" s="54">
        <v>15.708299999999999</v>
      </c>
      <c r="D150" s="54">
        <v>72.958299999999994</v>
      </c>
      <c r="E150" s="54">
        <v>52.228099999999998</v>
      </c>
      <c r="F150" s="54">
        <v>28.42</v>
      </c>
      <c r="G150" s="54">
        <v>72.503500000000003</v>
      </c>
      <c r="H150" s="54">
        <v>10.5876</v>
      </c>
      <c r="I150" s="54">
        <v>12.935</v>
      </c>
      <c r="J150" s="54">
        <v>0.48333300000000001</v>
      </c>
      <c r="K150" s="54">
        <v>16.5806</v>
      </c>
      <c r="L150" s="54">
        <v>10.4375</v>
      </c>
      <c r="M150" s="54">
        <v>9.8924000000000003</v>
      </c>
      <c r="N150" s="54">
        <v>18.959800000000001</v>
      </c>
      <c r="O150" s="54">
        <v>20.245100000000001</v>
      </c>
      <c r="P150" s="54">
        <v>7.3170000000000002</v>
      </c>
      <c r="Q150" s="54">
        <v>17.937999999999999</v>
      </c>
      <c r="R150" s="54">
        <v>13.0413</v>
      </c>
      <c r="S150" s="54">
        <v>31.548100000000002</v>
      </c>
      <c r="U150" s="54">
        <v>43.345199999999998</v>
      </c>
      <c r="V150" s="54">
        <v>38.080199999999998</v>
      </c>
      <c r="W150" s="54">
        <v>44.906199999999998</v>
      </c>
      <c r="X150" s="54">
        <v>25.2789</v>
      </c>
      <c r="Y150" s="54">
        <v>25.3903</v>
      </c>
      <c r="Z150" s="54">
        <v>20.3033</v>
      </c>
      <c r="AA150" s="54">
        <v>26.970800000000001</v>
      </c>
      <c r="AB150" s="54">
        <v>15.3588</v>
      </c>
      <c r="AC150" s="54">
        <v>11.8812</v>
      </c>
      <c r="AE150" s="54">
        <v>11.8812</v>
      </c>
      <c r="AF150" s="54">
        <v>42.299599999999998</v>
      </c>
      <c r="AG150" s="54">
        <v>47.911099999999998</v>
      </c>
      <c r="AH150" s="54">
        <v>19.397099999999998</v>
      </c>
      <c r="AI150" s="54">
        <v>16.597899999999999</v>
      </c>
      <c r="AJ150" s="54">
        <v>28.402799999999999</v>
      </c>
      <c r="AK150" s="54">
        <v>46.829900000000002</v>
      </c>
      <c r="AL150" s="54">
        <v>14.552899999999999</v>
      </c>
      <c r="AM150" s="54">
        <v>24.886600000000001</v>
      </c>
      <c r="AN150" s="54">
        <v>46.623100000000001</v>
      </c>
      <c r="AO150" s="54">
        <v>17.5</v>
      </c>
      <c r="AQ150" s="54">
        <v>39.562399999999997</v>
      </c>
      <c r="AR150" s="54">
        <v>26.0976</v>
      </c>
      <c r="AS150" s="54">
        <v>47.244599999999998</v>
      </c>
      <c r="AT150" s="54">
        <v>33.025500000000001</v>
      </c>
      <c r="AU150" s="54">
        <v>30.8658</v>
      </c>
      <c r="AV150" s="54">
        <v>27.8703</v>
      </c>
      <c r="AW150" s="54">
        <v>16.8687</v>
      </c>
      <c r="AX150" s="54">
        <v>25.122900000000001</v>
      </c>
    </row>
    <row r="151" spans="1:50">
      <c r="A151" s="139">
        <v>146</v>
      </c>
      <c r="B151">
        <f t="shared" si="2"/>
        <v>14.6</v>
      </c>
      <c r="C151" s="54">
        <v>16.972200000000001</v>
      </c>
      <c r="D151" s="54">
        <v>70.989599999999996</v>
      </c>
      <c r="E151" s="54">
        <v>50.747399999999999</v>
      </c>
      <c r="F151" s="54">
        <v>28.8367</v>
      </c>
      <c r="G151" s="54">
        <v>76.763900000000007</v>
      </c>
      <c r="H151" s="54">
        <v>11.542400000000001</v>
      </c>
      <c r="I151" s="54">
        <v>14.5395</v>
      </c>
      <c r="J151" s="54">
        <v>0.48666700000000002</v>
      </c>
      <c r="K151" s="54">
        <v>17.166699999999999</v>
      </c>
      <c r="L151" s="54">
        <v>10.465299999999999</v>
      </c>
      <c r="M151" s="54">
        <v>9.5127000000000006</v>
      </c>
      <c r="N151" s="54">
        <v>17.206900000000001</v>
      </c>
      <c r="O151" s="54">
        <v>19.003299999999999</v>
      </c>
      <c r="P151" s="54">
        <v>7.3724999999999996</v>
      </c>
      <c r="Q151" s="54">
        <v>18.170500000000001</v>
      </c>
      <c r="R151" s="54">
        <v>15.087899999999999</v>
      </c>
      <c r="S151" s="54">
        <v>30.589700000000001</v>
      </c>
      <c r="U151" s="54">
        <v>46.289700000000003</v>
      </c>
      <c r="V151" s="54">
        <v>41.502099999999999</v>
      </c>
      <c r="W151" s="54">
        <v>44.767899999999997</v>
      </c>
      <c r="X151" s="54">
        <v>24.9694</v>
      </c>
      <c r="Y151" s="54">
        <v>28.190899999999999</v>
      </c>
      <c r="Z151" s="54">
        <v>23.35</v>
      </c>
      <c r="AA151" s="54">
        <v>27.456099999999999</v>
      </c>
      <c r="AB151" s="54">
        <v>16.8294</v>
      </c>
      <c r="AC151" s="54">
        <v>12.024900000000001</v>
      </c>
      <c r="AE151" s="54">
        <v>12.024900000000001</v>
      </c>
      <c r="AF151" s="54">
        <v>42.846400000000003</v>
      </c>
      <c r="AG151" s="54">
        <v>49.206299999999999</v>
      </c>
      <c r="AH151" s="54">
        <v>20.470600000000001</v>
      </c>
      <c r="AI151" s="54">
        <v>16.0899</v>
      </c>
      <c r="AJ151" s="54">
        <v>30.180599999999998</v>
      </c>
      <c r="AK151" s="54">
        <v>46.564599999999999</v>
      </c>
      <c r="AL151" s="54">
        <v>14.164</v>
      </c>
      <c r="AM151" s="54">
        <v>24.694400000000002</v>
      </c>
      <c r="AN151" s="54">
        <v>48.259500000000003</v>
      </c>
      <c r="AO151" s="54">
        <v>19.277799999999999</v>
      </c>
      <c r="AQ151" s="54">
        <v>41.124899999999997</v>
      </c>
      <c r="AR151" s="54">
        <v>24.928599999999999</v>
      </c>
      <c r="AS151" s="54">
        <v>46.6449</v>
      </c>
      <c r="AT151" s="54">
        <v>32.145099999999999</v>
      </c>
      <c r="AU151" s="54">
        <v>31.390899999999998</v>
      </c>
      <c r="AV151" s="54">
        <v>26.1677</v>
      </c>
      <c r="AW151" s="54">
        <v>16.893899999999999</v>
      </c>
      <c r="AX151" s="54">
        <v>23.181999999999999</v>
      </c>
    </row>
    <row r="152" spans="1:50">
      <c r="A152" s="139">
        <v>147</v>
      </c>
      <c r="B152">
        <f t="shared" si="2"/>
        <v>14.7</v>
      </c>
      <c r="C152" s="54">
        <v>19.746500000000001</v>
      </c>
      <c r="D152" s="54">
        <v>66.107600000000005</v>
      </c>
      <c r="E152" s="54">
        <v>53.2316</v>
      </c>
      <c r="F152" s="54">
        <v>29.543299999999999</v>
      </c>
      <c r="G152" s="54">
        <v>80.239599999999996</v>
      </c>
      <c r="H152" s="54">
        <v>11.7316</v>
      </c>
      <c r="I152" s="54">
        <v>13.5395</v>
      </c>
      <c r="J152" s="54">
        <v>0.49</v>
      </c>
      <c r="K152" s="54">
        <v>17.005400000000002</v>
      </c>
      <c r="L152" s="54">
        <v>10.083299999999999</v>
      </c>
      <c r="M152" s="54">
        <v>10.038</v>
      </c>
      <c r="N152" s="54">
        <v>15.9511</v>
      </c>
      <c r="O152" s="54">
        <v>18.2484</v>
      </c>
      <c r="P152" s="54">
        <v>6.5195999999999996</v>
      </c>
      <c r="Q152" s="54">
        <v>20.971599999999999</v>
      </c>
      <c r="R152" s="54">
        <v>16.3307</v>
      </c>
      <c r="S152" s="54">
        <v>28.669899999999998</v>
      </c>
      <c r="U152" s="54">
        <v>42.377000000000002</v>
      </c>
      <c r="V152" s="54">
        <v>41.0169</v>
      </c>
      <c r="W152" s="54">
        <v>42.172800000000002</v>
      </c>
      <c r="X152" s="54">
        <v>29.112200000000001</v>
      </c>
      <c r="Y152" s="54">
        <v>27.227900000000002</v>
      </c>
      <c r="Z152" s="54">
        <v>21.503299999999999</v>
      </c>
      <c r="AA152" s="54">
        <v>29.7515</v>
      </c>
      <c r="AB152" s="54">
        <v>17.158799999999999</v>
      </c>
      <c r="AC152" s="54">
        <v>12.3429</v>
      </c>
      <c r="AE152" s="54">
        <v>12.3429</v>
      </c>
      <c r="AF152" s="54">
        <v>41.584299999999999</v>
      </c>
      <c r="AG152" s="54">
        <v>49.063499999999998</v>
      </c>
      <c r="AH152" s="54">
        <v>20.088200000000001</v>
      </c>
      <c r="AI152" s="54">
        <v>16.576699999999999</v>
      </c>
      <c r="AJ152" s="54">
        <v>30.8368</v>
      </c>
      <c r="AK152" s="54">
        <v>48.292499999999997</v>
      </c>
      <c r="AL152" s="54">
        <v>14.031700000000001</v>
      </c>
      <c r="AM152" s="54">
        <v>24.729199999999999</v>
      </c>
      <c r="AN152" s="54">
        <v>50.463999999999999</v>
      </c>
      <c r="AO152" s="54">
        <v>18.75</v>
      </c>
      <c r="AQ152" s="54">
        <v>42.136800000000001</v>
      </c>
      <c r="AR152" s="54">
        <v>23.526199999999999</v>
      </c>
      <c r="AS152" s="54">
        <v>46.912999999999997</v>
      </c>
      <c r="AT152" s="54">
        <v>31.078399999999998</v>
      </c>
      <c r="AU152" s="54">
        <v>31.575199999999999</v>
      </c>
      <c r="AV152" s="54">
        <v>25.934100000000001</v>
      </c>
      <c r="AW152" s="54">
        <v>19.4268</v>
      </c>
      <c r="AX152" s="54">
        <v>22.151299999999999</v>
      </c>
    </row>
    <row r="153" spans="1:50">
      <c r="A153" s="139">
        <v>148</v>
      </c>
      <c r="B153">
        <f t="shared" si="2"/>
        <v>14.8</v>
      </c>
      <c r="C153" s="54">
        <v>19.465299999999999</v>
      </c>
      <c r="D153" s="54">
        <v>57.958300000000001</v>
      </c>
      <c r="E153" s="54">
        <v>47.9895</v>
      </c>
      <c r="F153" s="54">
        <v>33.396700000000003</v>
      </c>
      <c r="G153" s="54">
        <v>79.850700000000003</v>
      </c>
      <c r="H153" s="54">
        <v>12.330500000000001</v>
      </c>
      <c r="I153" s="54">
        <v>12.435</v>
      </c>
      <c r="J153" s="54">
        <v>0.49333300000000002</v>
      </c>
      <c r="K153" s="54">
        <v>17.0108</v>
      </c>
      <c r="L153" s="54">
        <v>8.6354000000000006</v>
      </c>
      <c r="M153" s="54">
        <v>10.715199999999999</v>
      </c>
      <c r="N153" s="54">
        <v>14.795999999999999</v>
      </c>
      <c r="O153" s="54">
        <v>20.692799999999998</v>
      </c>
      <c r="P153" s="54">
        <v>6.9345999999999997</v>
      </c>
      <c r="Q153" s="54">
        <v>21.498699999999999</v>
      </c>
      <c r="R153" s="54">
        <v>18.260999999999999</v>
      </c>
      <c r="S153" s="54">
        <v>30.5032</v>
      </c>
      <c r="U153" s="54">
        <v>38.218299999999999</v>
      </c>
      <c r="V153" s="54">
        <v>39.160299999999999</v>
      </c>
      <c r="W153" s="54">
        <v>41.397500000000001</v>
      </c>
      <c r="X153" s="54">
        <v>29.860499999999998</v>
      </c>
      <c r="Y153" s="54">
        <v>24.603999999999999</v>
      </c>
      <c r="Z153" s="54">
        <v>20.6</v>
      </c>
      <c r="AA153" s="54">
        <v>30.014600000000002</v>
      </c>
      <c r="AB153" s="54">
        <v>17.217600000000001</v>
      </c>
      <c r="AC153" s="54">
        <v>12.599600000000001</v>
      </c>
      <c r="AE153" s="54">
        <v>12.599600000000001</v>
      </c>
      <c r="AF153" s="54">
        <v>41.146099999999997</v>
      </c>
      <c r="AG153" s="54">
        <v>47.536499999999997</v>
      </c>
      <c r="AH153" s="54">
        <v>20.215699999999998</v>
      </c>
      <c r="AI153" s="54">
        <v>20.8095</v>
      </c>
      <c r="AJ153" s="54">
        <v>30.1493</v>
      </c>
      <c r="AK153" s="54">
        <v>50.207500000000003</v>
      </c>
      <c r="AL153" s="54">
        <v>14.272500000000001</v>
      </c>
      <c r="AM153" s="54">
        <v>26.206</v>
      </c>
      <c r="AN153" s="54">
        <v>51.801099999999998</v>
      </c>
      <c r="AO153" s="54">
        <v>18.011099999999999</v>
      </c>
      <c r="AQ153" s="54">
        <v>42.5809</v>
      </c>
      <c r="AR153" s="54">
        <v>23.238099999999999</v>
      </c>
      <c r="AS153" s="54">
        <v>48.349600000000002</v>
      </c>
      <c r="AT153" s="54">
        <v>31.256900000000002</v>
      </c>
      <c r="AU153" s="54">
        <v>30.126799999999999</v>
      </c>
      <c r="AV153" s="54">
        <v>26.477</v>
      </c>
      <c r="AW153" s="54">
        <v>22.843399999999999</v>
      </c>
      <c r="AX153" s="54">
        <v>21.371200000000002</v>
      </c>
    </row>
    <row r="154" spans="1:50">
      <c r="A154" s="139">
        <v>149</v>
      </c>
      <c r="B154">
        <f t="shared" si="2"/>
        <v>14.9</v>
      </c>
      <c r="C154" s="54">
        <v>13.416700000000001</v>
      </c>
      <c r="D154" s="54">
        <v>54.243099999999998</v>
      </c>
      <c r="E154" s="54">
        <v>50.9649</v>
      </c>
      <c r="F154" s="54">
        <v>34.843299999999999</v>
      </c>
      <c r="G154" s="54">
        <v>73.208299999999994</v>
      </c>
      <c r="H154" s="54">
        <v>10.935</v>
      </c>
      <c r="I154" s="54">
        <v>12.7768</v>
      </c>
      <c r="J154" s="54">
        <v>0.49666700000000003</v>
      </c>
      <c r="K154" s="54">
        <v>17.3172</v>
      </c>
      <c r="L154" s="54">
        <v>8.4722000000000008</v>
      </c>
      <c r="M154" s="54">
        <v>11.1097</v>
      </c>
      <c r="N154" s="54">
        <v>13.4626</v>
      </c>
      <c r="O154" s="54">
        <v>21.104600000000001</v>
      </c>
      <c r="P154" s="54">
        <v>7.9248000000000003</v>
      </c>
      <c r="Q154" s="54">
        <v>20.320399999999999</v>
      </c>
      <c r="R154" s="54">
        <v>20.036200000000001</v>
      </c>
      <c r="S154" s="54">
        <v>31.955100000000002</v>
      </c>
      <c r="U154" s="54">
        <v>37.277799999999999</v>
      </c>
      <c r="V154" s="54">
        <v>40.333300000000001</v>
      </c>
      <c r="W154" s="54">
        <v>42.560499999999998</v>
      </c>
      <c r="X154" s="54">
        <v>28.520399999999999</v>
      </c>
      <c r="Y154" s="54">
        <v>22.515699999999999</v>
      </c>
      <c r="Z154" s="54">
        <v>22.6</v>
      </c>
      <c r="AA154" s="54">
        <v>28.739799999999999</v>
      </c>
      <c r="AB154" s="54">
        <v>16.576499999999999</v>
      </c>
      <c r="AC154" s="54">
        <v>13.120699999999999</v>
      </c>
      <c r="AE154" s="54">
        <v>13.120699999999999</v>
      </c>
      <c r="AF154" s="54">
        <v>42.5169</v>
      </c>
      <c r="AG154" s="54">
        <v>42.527000000000001</v>
      </c>
      <c r="AH154" s="54">
        <v>20.269600000000001</v>
      </c>
      <c r="AI154" s="54">
        <v>20.984100000000002</v>
      </c>
      <c r="AJ154" s="54">
        <v>29.0139</v>
      </c>
      <c r="AK154" s="54">
        <v>50.792499999999997</v>
      </c>
      <c r="AL154" s="54">
        <v>15.0053</v>
      </c>
      <c r="AM154" s="54">
        <v>28.020800000000001</v>
      </c>
      <c r="AN154" s="54">
        <v>51.7348</v>
      </c>
      <c r="AO154" s="54">
        <v>18.755600000000001</v>
      </c>
      <c r="AQ154" s="54">
        <v>43.663400000000003</v>
      </c>
      <c r="AR154" s="54">
        <v>23.131</v>
      </c>
      <c r="AS154" s="54">
        <v>49.072499999999998</v>
      </c>
      <c r="AT154" s="54">
        <v>31.8706</v>
      </c>
      <c r="AU154" s="54">
        <v>28.466100000000001</v>
      </c>
      <c r="AV154" s="54">
        <v>26.860299999999999</v>
      </c>
      <c r="AW154" s="54">
        <v>20.729800000000001</v>
      </c>
      <c r="AX154" s="54">
        <v>21.541399999999999</v>
      </c>
    </row>
    <row r="155" spans="1:50">
      <c r="A155" s="139">
        <v>150</v>
      </c>
      <c r="B155">
        <f t="shared" si="2"/>
        <v>15</v>
      </c>
      <c r="C155" s="54">
        <v>10.8368</v>
      </c>
      <c r="D155" s="54">
        <v>47.066000000000003</v>
      </c>
      <c r="E155" s="54">
        <v>53.014000000000003</v>
      </c>
      <c r="F155" s="54">
        <v>36.44</v>
      </c>
      <c r="G155" s="54">
        <v>71.013900000000007</v>
      </c>
      <c r="H155" s="54">
        <v>9.6864000000000008</v>
      </c>
      <c r="I155" s="54">
        <v>13.053699999999999</v>
      </c>
      <c r="J155" s="54">
        <v>0.5</v>
      </c>
      <c r="K155" s="54">
        <v>16.946200000000001</v>
      </c>
      <c r="L155" s="54">
        <v>9.0417000000000005</v>
      </c>
      <c r="M155" s="54">
        <v>11.1646</v>
      </c>
      <c r="N155" s="54">
        <v>13.8477</v>
      </c>
      <c r="O155" s="54">
        <v>20.924800000000001</v>
      </c>
      <c r="P155" s="54">
        <v>8.2189999999999994</v>
      </c>
      <c r="Q155" s="54">
        <v>22.1938</v>
      </c>
      <c r="R155" s="54">
        <v>21.937999999999999</v>
      </c>
      <c r="S155" s="54">
        <v>33.557699999999997</v>
      </c>
      <c r="U155" s="54">
        <v>34.396799999999999</v>
      </c>
      <c r="V155" s="54">
        <v>42.451500000000003</v>
      </c>
      <c r="W155" s="54">
        <v>42.019799999999996</v>
      </c>
      <c r="X155" s="54">
        <v>28.768699999999999</v>
      </c>
      <c r="Y155" s="54">
        <v>24.618200000000002</v>
      </c>
      <c r="Z155" s="54">
        <v>22.763300000000001</v>
      </c>
      <c r="AA155" s="54">
        <v>28.7193</v>
      </c>
      <c r="AB155" s="54">
        <v>17.0471</v>
      </c>
      <c r="AC155" s="54">
        <v>13.5268</v>
      </c>
      <c r="AE155" s="54">
        <v>13.5268</v>
      </c>
      <c r="AF155" s="54">
        <v>41.423200000000001</v>
      </c>
      <c r="AG155" s="54">
        <v>45.625399999999999</v>
      </c>
      <c r="AH155" s="54">
        <v>20.303899999999999</v>
      </c>
      <c r="AI155" s="54">
        <v>16.8201</v>
      </c>
      <c r="AJ155" s="54">
        <v>29.270800000000001</v>
      </c>
      <c r="AK155" s="54"/>
      <c r="AL155" s="54">
        <v>15.664</v>
      </c>
      <c r="AM155" s="54">
        <v>28.706</v>
      </c>
      <c r="AN155" s="54">
        <v>50.6402</v>
      </c>
      <c r="AO155" s="54">
        <v>20.694400000000002</v>
      </c>
      <c r="AQ155" s="54">
        <v>45.356099999999998</v>
      </c>
      <c r="AR155" s="54">
        <v>23.747599999999998</v>
      </c>
      <c r="AS155" s="54">
        <v>47.425699999999999</v>
      </c>
      <c r="AT155" s="54">
        <v>30.276499999999999</v>
      </c>
      <c r="AU155" s="54">
        <v>28.122399999999999</v>
      </c>
      <c r="AV155" s="54">
        <v>26.620799999999999</v>
      </c>
      <c r="AW155" s="54">
        <v>19.431799999999999</v>
      </c>
      <c r="AX155" s="54">
        <v>19.7896</v>
      </c>
    </row>
    <row r="156" spans="1:50">
      <c r="A156" s="139">
        <v>151</v>
      </c>
      <c r="B156">
        <f t="shared" si="2"/>
        <v>15.1</v>
      </c>
      <c r="C156" s="54">
        <v>13.291700000000001</v>
      </c>
      <c r="D156" s="54">
        <v>41.118099999999998</v>
      </c>
      <c r="E156" s="54">
        <v>45.182499999999997</v>
      </c>
      <c r="F156" s="54">
        <v>39.450000000000003</v>
      </c>
      <c r="G156" s="54">
        <v>66.066000000000003</v>
      </c>
      <c r="H156" s="54">
        <v>10.2006</v>
      </c>
      <c r="I156" s="54">
        <v>12.6243</v>
      </c>
      <c r="J156" s="54">
        <v>0.50333300000000003</v>
      </c>
      <c r="K156" s="54">
        <v>17.4086</v>
      </c>
      <c r="L156" s="54">
        <v>9.2222000000000008</v>
      </c>
      <c r="M156" s="54">
        <v>10.786899999999999</v>
      </c>
      <c r="N156" s="54">
        <v>14.416700000000001</v>
      </c>
      <c r="O156" s="54">
        <v>23.140499999999999</v>
      </c>
      <c r="P156" s="54">
        <v>8.4345999999999997</v>
      </c>
      <c r="Q156" s="54">
        <v>22.571100000000001</v>
      </c>
      <c r="R156" s="54">
        <v>23.767399999999999</v>
      </c>
      <c r="S156" s="54">
        <v>36.8782</v>
      </c>
      <c r="U156" s="54">
        <v>32</v>
      </c>
      <c r="V156" s="54">
        <v>44.384</v>
      </c>
      <c r="W156" s="54">
        <v>43.501199999999997</v>
      </c>
      <c r="X156" s="54">
        <v>31.4422</v>
      </c>
      <c r="Y156" s="54">
        <v>28.076899999999998</v>
      </c>
      <c r="Z156" s="54">
        <v>20.3</v>
      </c>
      <c r="AA156" s="54">
        <v>27.125699999999998</v>
      </c>
      <c r="AB156" s="54">
        <v>17.782399999999999</v>
      </c>
      <c r="AC156" s="54">
        <v>12.8065</v>
      </c>
      <c r="AE156" s="54">
        <v>12.8065</v>
      </c>
      <c r="AF156" s="54">
        <v>42.9251</v>
      </c>
      <c r="AG156" s="54">
        <v>45.720599999999997</v>
      </c>
      <c r="AH156" s="54">
        <v>19.808800000000002</v>
      </c>
      <c r="AI156" s="54">
        <v>16.502600000000001</v>
      </c>
      <c r="AJ156" s="54">
        <v>31.8264</v>
      </c>
      <c r="AK156" s="54"/>
      <c r="AL156" s="54">
        <v>16.1296</v>
      </c>
      <c r="AM156" s="54">
        <v>28.1921</v>
      </c>
      <c r="AN156" s="54">
        <v>50.965899999999998</v>
      </c>
      <c r="AO156" s="54">
        <v>19.1556</v>
      </c>
      <c r="AQ156" s="54">
        <v>46.957700000000003</v>
      </c>
      <c r="AR156" s="54">
        <v>23.692900000000002</v>
      </c>
      <c r="AS156" s="54">
        <v>44.492800000000003</v>
      </c>
      <c r="AT156" s="54">
        <v>28.6431</v>
      </c>
      <c r="AU156" s="54">
        <v>27.917400000000001</v>
      </c>
      <c r="AV156" s="54">
        <v>26.608799999999999</v>
      </c>
      <c r="AW156" s="54">
        <v>19.454499999999999</v>
      </c>
      <c r="AX156" s="54">
        <v>21.26</v>
      </c>
    </row>
    <row r="157" spans="1:50">
      <c r="A157" s="139">
        <v>152</v>
      </c>
      <c r="B157">
        <f t="shared" si="2"/>
        <v>15.2</v>
      </c>
      <c r="C157" s="54">
        <v>13.6493</v>
      </c>
      <c r="D157" s="54">
        <v>40.409700000000001</v>
      </c>
      <c r="E157" s="54">
        <v>40.873699999999999</v>
      </c>
      <c r="F157" s="54">
        <v>39</v>
      </c>
      <c r="G157" s="54">
        <v>60.527799999999999</v>
      </c>
      <c r="H157" s="54">
        <v>10.810700000000001</v>
      </c>
      <c r="I157" s="54">
        <v>15.291</v>
      </c>
      <c r="J157" s="54">
        <v>0.50666699999999998</v>
      </c>
      <c r="K157" s="54">
        <v>17.424700000000001</v>
      </c>
      <c r="L157" s="54">
        <v>10.020799999999999</v>
      </c>
      <c r="M157" s="54">
        <v>10.913500000000001</v>
      </c>
      <c r="N157" s="54">
        <v>15.0345</v>
      </c>
      <c r="O157" s="54">
        <v>25.555599999999998</v>
      </c>
      <c r="P157" s="54">
        <v>9.0882000000000005</v>
      </c>
      <c r="Q157" s="54">
        <v>20.749400000000001</v>
      </c>
      <c r="R157" s="54">
        <v>25.679600000000001</v>
      </c>
      <c r="S157" s="54">
        <v>38.3429</v>
      </c>
      <c r="U157" s="54">
        <v>33.372999999999998</v>
      </c>
      <c r="V157" s="54">
        <v>43.784799999999997</v>
      </c>
      <c r="W157" s="54">
        <v>46.755600000000001</v>
      </c>
      <c r="X157" s="54">
        <v>36.119</v>
      </c>
      <c r="Y157" s="54">
        <v>28.076899999999998</v>
      </c>
      <c r="Z157" s="54">
        <v>21.046700000000001</v>
      </c>
      <c r="AA157" s="54">
        <v>25.198799999999999</v>
      </c>
      <c r="AB157" s="54">
        <v>17.037299999999998</v>
      </c>
      <c r="AC157" s="54">
        <v>11.7644</v>
      </c>
      <c r="AE157" s="54">
        <v>11.7644</v>
      </c>
      <c r="AF157" s="54">
        <v>43.936300000000003</v>
      </c>
      <c r="AG157" s="54">
        <v>44.457099999999997</v>
      </c>
      <c r="AH157" s="54">
        <v>18.798999999999999</v>
      </c>
      <c r="AI157" s="54">
        <v>18.1693</v>
      </c>
      <c r="AJ157" s="54">
        <v>34.558999999999997</v>
      </c>
      <c r="AK157" s="54"/>
      <c r="AL157" s="54">
        <v>16.203700000000001</v>
      </c>
      <c r="AM157" s="54">
        <v>27.752300000000002</v>
      </c>
      <c r="AN157" s="54"/>
      <c r="AO157" s="54">
        <v>18.894400000000001</v>
      </c>
      <c r="AQ157" s="54">
        <v>47.143300000000004</v>
      </c>
      <c r="AR157" s="54">
        <v>22.685700000000001</v>
      </c>
      <c r="AS157" s="54">
        <v>43.7971</v>
      </c>
      <c r="AT157" s="54">
        <v>28.323499999999999</v>
      </c>
      <c r="AU157" s="54">
        <v>27.977900000000002</v>
      </c>
      <c r="AV157" s="54">
        <v>27.039899999999999</v>
      </c>
      <c r="AW157" s="54">
        <v>18.452000000000002</v>
      </c>
      <c r="AX157" s="54">
        <v>21.264800000000001</v>
      </c>
    </row>
    <row r="158" spans="1:50">
      <c r="A158" s="139">
        <v>153</v>
      </c>
      <c r="B158">
        <f t="shared" si="2"/>
        <v>15.3</v>
      </c>
      <c r="C158" s="54">
        <v>14.6944</v>
      </c>
      <c r="D158" s="54">
        <v>45.288200000000003</v>
      </c>
      <c r="E158" s="54">
        <v>47.294699999999999</v>
      </c>
      <c r="F158" s="54">
        <v>32.1967</v>
      </c>
      <c r="G158" s="54">
        <v>53.933999999999997</v>
      </c>
      <c r="H158" s="54">
        <v>10.1921</v>
      </c>
      <c r="I158" s="54">
        <v>17.0198</v>
      </c>
      <c r="J158" s="54">
        <v>0.51</v>
      </c>
      <c r="K158" s="54">
        <v>17.6021</v>
      </c>
      <c r="L158" s="54">
        <v>12.322900000000001</v>
      </c>
      <c r="M158" s="54">
        <v>12.113899999999999</v>
      </c>
      <c r="N158" s="54">
        <v>15.2989</v>
      </c>
      <c r="O158" s="54">
        <v>26.859500000000001</v>
      </c>
      <c r="P158" s="54">
        <v>9.4052000000000007</v>
      </c>
      <c r="Q158" s="54">
        <v>21.054300000000001</v>
      </c>
      <c r="R158" s="54">
        <v>28.824300000000001</v>
      </c>
      <c r="S158" s="54">
        <v>39.080100000000002</v>
      </c>
      <c r="U158" s="54">
        <v>37.150799999999997</v>
      </c>
      <c r="V158" s="54">
        <v>44.632899999999999</v>
      </c>
      <c r="W158" s="54">
        <v>47.560499999999998</v>
      </c>
      <c r="X158" s="54">
        <v>37</v>
      </c>
      <c r="Y158" s="54">
        <v>28.2621</v>
      </c>
      <c r="Z158" s="54">
        <v>20.653300000000002</v>
      </c>
      <c r="AA158" s="54">
        <v>25.950299999999999</v>
      </c>
      <c r="AB158" s="54">
        <v>14.590199999999999</v>
      </c>
      <c r="AC158" s="54">
        <v>11.471299999999999</v>
      </c>
      <c r="AE158" s="54">
        <v>11.471299999999999</v>
      </c>
      <c r="AF158" s="54">
        <v>44.782800000000002</v>
      </c>
      <c r="AG158" s="54">
        <v>46.066699999999997</v>
      </c>
      <c r="AH158" s="54">
        <v>19.759799999999998</v>
      </c>
      <c r="AI158" s="54">
        <v>17.523800000000001</v>
      </c>
      <c r="AJ158" s="54">
        <v>36.566000000000003</v>
      </c>
      <c r="AK158" s="54"/>
      <c r="AL158" s="54">
        <v>16.407399999999999</v>
      </c>
      <c r="AM158" s="54">
        <v>27.976900000000001</v>
      </c>
      <c r="AN158" s="54"/>
      <c r="AO158" s="54">
        <v>21.333300000000001</v>
      </c>
      <c r="AQ158" s="54">
        <v>46.313800000000001</v>
      </c>
      <c r="AR158" s="54">
        <v>21.421399999999998</v>
      </c>
      <c r="AS158" s="54">
        <v>45.092399999999998</v>
      </c>
      <c r="AT158" s="54">
        <v>28.215699999999998</v>
      </c>
      <c r="AU158" s="54">
        <v>28.216799999999999</v>
      </c>
      <c r="AV158" s="54">
        <v>27.966100000000001</v>
      </c>
      <c r="AW158" s="54">
        <v>17.305599999999998</v>
      </c>
      <c r="AX158" s="54">
        <v>20.181999999999999</v>
      </c>
    </row>
    <row r="159" spans="1:50">
      <c r="A159" s="139">
        <v>154</v>
      </c>
      <c r="B159">
        <f t="shared" si="2"/>
        <v>15.4</v>
      </c>
      <c r="C159" s="54">
        <v>15.1806</v>
      </c>
      <c r="D159" s="54">
        <v>46.833300000000001</v>
      </c>
      <c r="E159" s="54">
        <v>47.550899999999999</v>
      </c>
      <c r="F159" s="54">
        <v>31.386700000000001</v>
      </c>
      <c r="G159" s="54">
        <v>50.913200000000003</v>
      </c>
      <c r="H159" s="54">
        <v>9.5536999999999992</v>
      </c>
      <c r="I159" s="54">
        <v>15.8672</v>
      </c>
      <c r="J159" s="54">
        <v>0.51333300000000004</v>
      </c>
      <c r="K159" s="54">
        <v>18.424700000000001</v>
      </c>
      <c r="L159" s="54">
        <v>13.034700000000001</v>
      </c>
      <c r="M159" s="54">
        <v>12.487299999999999</v>
      </c>
      <c r="N159" s="54">
        <v>16.563199999999998</v>
      </c>
      <c r="O159" s="54">
        <v>27.980399999999999</v>
      </c>
      <c r="P159" s="54">
        <v>9.1992999999999991</v>
      </c>
      <c r="Q159" s="54">
        <v>22.713200000000001</v>
      </c>
      <c r="R159" s="54">
        <v>30.674399999999999</v>
      </c>
      <c r="S159" s="54">
        <v>42.051299999999998</v>
      </c>
      <c r="U159" s="54">
        <v>37.952399999999997</v>
      </c>
      <c r="V159" s="54">
        <v>44.320700000000002</v>
      </c>
      <c r="W159" s="54">
        <v>48.1753</v>
      </c>
      <c r="X159" s="54">
        <v>38.129300000000001</v>
      </c>
      <c r="Y159" s="54">
        <v>29.168099999999999</v>
      </c>
      <c r="Z159" s="54">
        <v>23.1767</v>
      </c>
      <c r="AA159" s="54">
        <v>26.628699999999998</v>
      </c>
      <c r="AB159" s="54">
        <v>12.639200000000001</v>
      </c>
      <c r="AC159" s="54">
        <v>12.053599999999999</v>
      </c>
      <c r="AE159" s="54">
        <v>12.053599999999999</v>
      </c>
      <c r="AF159" s="54">
        <v>43.943800000000003</v>
      </c>
      <c r="AG159" s="54">
        <v>45.860300000000002</v>
      </c>
      <c r="AH159" s="54">
        <v>21.970600000000001</v>
      </c>
      <c r="AI159" s="54">
        <v>18.3704</v>
      </c>
      <c r="AJ159" s="54">
        <v>37.725700000000003</v>
      </c>
      <c r="AK159" s="54"/>
      <c r="AL159" s="54">
        <v>16.9392</v>
      </c>
      <c r="AM159" s="54">
        <v>27.886600000000001</v>
      </c>
      <c r="AN159" s="54"/>
      <c r="AO159" s="54">
        <v>21.5167</v>
      </c>
      <c r="AQ159" s="54">
        <v>45.306199999999997</v>
      </c>
      <c r="AR159" s="54">
        <v>19.681000000000001</v>
      </c>
      <c r="AS159" s="54">
        <v>45.826099999999997</v>
      </c>
      <c r="AT159" s="54">
        <v>26.498000000000001</v>
      </c>
      <c r="AU159" s="54">
        <v>27.7788</v>
      </c>
      <c r="AV159" s="54">
        <v>27.700600000000001</v>
      </c>
      <c r="AW159" s="54">
        <v>16.9116</v>
      </c>
      <c r="AX159" s="54">
        <v>21.5579</v>
      </c>
    </row>
    <row r="160" spans="1:50">
      <c r="A160" s="139">
        <v>155</v>
      </c>
      <c r="B160">
        <f t="shared" si="2"/>
        <v>15.5</v>
      </c>
      <c r="C160" s="54">
        <v>15.0174</v>
      </c>
      <c r="D160" s="54">
        <v>47.7639</v>
      </c>
      <c r="E160" s="54">
        <v>48.9193</v>
      </c>
      <c r="F160" s="54">
        <v>36.756700000000002</v>
      </c>
      <c r="G160" s="54">
        <v>45.104199999999999</v>
      </c>
      <c r="H160" s="54">
        <v>10.178000000000001</v>
      </c>
      <c r="I160" s="54">
        <v>14.550800000000001</v>
      </c>
      <c r="J160" s="54">
        <v>0.51666699999999999</v>
      </c>
      <c r="K160" s="54">
        <v>20.532299999999999</v>
      </c>
      <c r="L160" s="54">
        <v>11.683999999999999</v>
      </c>
      <c r="M160" s="54">
        <v>12.0654</v>
      </c>
      <c r="N160" s="54">
        <v>18.212599999999998</v>
      </c>
      <c r="O160" s="54">
        <v>28.189499999999999</v>
      </c>
      <c r="P160" s="54">
        <v>9.9542000000000002</v>
      </c>
      <c r="Q160" s="54">
        <v>23.573599999999999</v>
      </c>
      <c r="R160" s="54">
        <v>29.377300000000002</v>
      </c>
      <c r="S160" s="54">
        <v>45.823700000000002</v>
      </c>
      <c r="U160" s="54">
        <v>33.1905</v>
      </c>
      <c r="V160" s="54">
        <v>40.485199999999999</v>
      </c>
      <c r="W160" s="54">
        <v>49.674100000000003</v>
      </c>
      <c r="X160" s="54">
        <v>40.6905</v>
      </c>
      <c r="Y160" s="54">
        <v>27.430199999999999</v>
      </c>
      <c r="Z160" s="54">
        <v>24.18</v>
      </c>
      <c r="AA160" s="54">
        <v>26.456099999999999</v>
      </c>
      <c r="AB160" s="54">
        <v>12.317600000000001</v>
      </c>
      <c r="AC160" s="54">
        <v>12.250999999999999</v>
      </c>
      <c r="AE160" s="54">
        <v>12.250999999999999</v>
      </c>
      <c r="AF160" s="54">
        <v>46.456899999999997</v>
      </c>
      <c r="AG160" s="54">
        <v>45.561900000000001</v>
      </c>
      <c r="AH160" s="54">
        <v>22.7941</v>
      </c>
      <c r="AI160" s="54">
        <v>16.386199999999999</v>
      </c>
      <c r="AJ160" s="54">
        <v>38.461799999999997</v>
      </c>
      <c r="AK160" s="54"/>
      <c r="AL160" s="54">
        <v>17.507899999999999</v>
      </c>
      <c r="AM160" s="54">
        <v>28.527799999999999</v>
      </c>
      <c r="AN160" s="54"/>
      <c r="AO160" s="54">
        <v>23.15</v>
      </c>
      <c r="AQ160" s="54">
        <v>44.586300000000001</v>
      </c>
      <c r="AR160" s="54">
        <v>18.633299999999998</v>
      </c>
      <c r="AS160" s="54">
        <v>45.206499999999998</v>
      </c>
      <c r="AT160" s="54">
        <v>25.229399999999998</v>
      </c>
      <c r="AU160" s="54">
        <v>27.587</v>
      </c>
      <c r="AV160" s="54">
        <v>25.091799999999999</v>
      </c>
      <c r="AW160" s="54">
        <v>17.244900000000001</v>
      </c>
      <c r="AX160" s="54">
        <v>20.529599999999999</v>
      </c>
    </row>
    <row r="161" spans="1:50">
      <c r="A161" s="139">
        <v>156</v>
      </c>
      <c r="B161">
        <f t="shared" si="2"/>
        <v>15.6</v>
      </c>
      <c r="C161" s="54">
        <v>15.1701</v>
      </c>
      <c r="D161" s="54">
        <v>49.777799999999999</v>
      </c>
      <c r="E161" s="54">
        <v>53.129800000000003</v>
      </c>
      <c r="F161" s="54">
        <v>38.6633</v>
      </c>
      <c r="G161" s="54">
        <v>39.722200000000001</v>
      </c>
      <c r="H161" s="54">
        <v>10.821999999999999</v>
      </c>
      <c r="I161" s="54">
        <v>15.3249</v>
      </c>
      <c r="J161" s="54">
        <v>0.52</v>
      </c>
      <c r="K161" s="54">
        <v>22.838699999999999</v>
      </c>
      <c r="L161" s="54">
        <v>12.4062</v>
      </c>
      <c r="M161" s="54">
        <v>13.075900000000001</v>
      </c>
      <c r="N161" s="54">
        <v>18.862100000000002</v>
      </c>
      <c r="O161" s="54">
        <v>27.0915</v>
      </c>
      <c r="P161" s="54">
        <v>10.496700000000001</v>
      </c>
      <c r="Q161" s="54">
        <v>23.638200000000001</v>
      </c>
      <c r="R161" s="54">
        <v>28.299700000000001</v>
      </c>
      <c r="S161" s="54">
        <v>46.820500000000003</v>
      </c>
      <c r="U161" s="54">
        <v>32.369</v>
      </c>
      <c r="V161" s="54">
        <v>38.894500000000001</v>
      </c>
      <c r="W161" s="54">
        <v>48.688899999999997</v>
      </c>
      <c r="X161" s="54">
        <v>41.5306</v>
      </c>
      <c r="Y161" s="54">
        <v>27.247900000000001</v>
      </c>
      <c r="Z161" s="54">
        <v>23.13</v>
      </c>
      <c r="AA161" s="54"/>
      <c r="AB161" s="54">
        <v>11.680400000000001</v>
      </c>
      <c r="AC161" s="54">
        <v>12.971299999999999</v>
      </c>
      <c r="AE161" s="54">
        <v>12.971299999999999</v>
      </c>
      <c r="AF161" s="54">
        <v>47.8202</v>
      </c>
      <c r="AG161" s="54">
        <v>43.377800000000001</v>
      </c>
      <c r="AH161" s="54">
        <v>22.436299999999999</v>
      </c>
      <c r="AI161" s="54">
        <v>16.6508</v>
      </c>
      <c r="AJ161" s="54">
        <v>39.083300000000001</v>
      </c>
      <c r="AK161" s="54"/>
      <c r="AL161" s="54">
        <v>17.907399999999999</v>
      </c>
      <c r="AM161" s="54">
        <v>29.9421</v>
      </c>
      <c r="AN161" s="54"/>
      <c r="AO161" s="54">
        <v>25.727799999999998</v>
      </c>
      <c r="AQ161" s="54">
        <v>44.218200000000003</v>
      </c>
      <c r="AR161" s="54">
        <v>19.473800000000001</v>
      </c>
      <c r="AS161" s="54">
        <v>43.751800000000003</v>
      </c>
      <c r="AT161" s="54">
        <v>26.0471</v>
      </c>
      <c r="AU161" s="54">
        <v>27.943999999999999</v>
      </c>
      <c r="AV161" s="54">
        <v>26.5749</v>
      </c>
      <c r="AW161" s="54">
        <v>19.196999999999999</v>
      </c>
      <c r="AX161" s="54">
        <v>18.739999999999998</v>
      </c>
    </row>
    <row r="162" spans="1:50">
      <c r="A162" s="139">
        <v>157</v>
      </c>
      <c r="B162">
        <f t="shared" si="2"/>
        <v>15.7</v>
      </c>
      <c r="C162" s="54">
        <v>14.340299999999999</v>
      </c>
      <c r="D162" s="54">
        <v>49.968800000000002</v>
      </c>
      <c r="E162" s="54">
        <v>54.982500000000002</v>
      </c>
      <c r="F162" s="54">
        <v>39.35</v>
      </c>
      <c r="G162" s="54">
        <v>36.871499999999997</v>
      </c>
      <c r="H162" s="54">
        <v>11.6554</v>
      </c>
      <c r="I162" s="54">
        <v>16.946300000000001</v>
      </c>
      <c r="J162" s="54">
        <v>0.52333300000000005</v>
      </c>
      <c r="K162" s="54">
        <v>22.903199999999998</v>
      </c>
      <c r="L162" s="54">
        <v>14.3438</v>
      </c>
      <c r="M162" s="54">
        <v>13.322800000000001</v>
      </c>
      <c r="N162" s="54">
        <v>17.4253</v>
      </c>
      <c r="O162" s="54">
        <v>25.764700000000001</v>
      </c>
      <c r="P162" s="54">
        <v>11.594799999999999</v>
      </c>
      <c r="Q162" s="54">
        <v>24.9922</v>
      </c>
      <c r="R162" s="54">
        <v>29.829499999999999</v>
      </c>
      <c r="S162" s="54">
        <v>45.7821</v>
      </c>
      <c r="U162" s="54">
        <v>33.25</v>
      </c>
      <c r="V162" s="54">
        <v>45.9283</v>
      </c>
      <c r="W162" s="54">
        <v>47.570399999999999</v>
      </c>
      <c r="X162" s="54">
        <v>42.4116</v>
      </c>
      <c r="Y162" s="54">
        <v>29.484300000000001</v>
      </c>
      <c r="Z162" s="54">
        <v>24.2667</v>
      </c>
      <c r="AA162" s="54"/>
      <c r="AB162" s="54">
        <v>11.735300000000001</v>
      </c>
      <c r="AC162" s="54">
        <v>12.9732</v>
      </c>
      <c r="AE162" s="54">
        <v>12.9732</v>
      </c>
      <c r="AF162" s="54">
        <v>47.509399999999999</v>
      </c>
      <c r="AG162" s="54">
        <v>43.165100000000002</v>
      </c>
      <c r="AH162" s="54">
        <v>21.1814</v>
      </c>
      <c r="AI162" s="54">
        <v>17.5608</v>
      </c>
      <c r="AJ162" s="54">
        <v>39.159700000000001</v>
      </c>
      <c r="AK162" s="54"/>
      <c r="AL162" s="54">
        <v>17.732800000000001</v>
      </c>
      <c r="AM162" s="54">
        <v>30.0046</v>
      </c>
      <c r="AN162" s="54"/>
      <c r="AO162" s="54">
        <v>28.2</v>
      </c>
      <c r="AQ162" s="54">
        <v>43.723100000000002</v>
      </c>
      <c r="AR162" s="54">
        <v>21.664300000000001</v>
      </c>
      <c r="AS162" s="54">
        <v>42.3949</v>
      </c>
      <c r="AT162" s="54">
        <v>27.3157</v>
      </c>
      <c r="AU162" s="54">
        <v>28.079599999999999</v>
      </c>
      <c r="AV162" s="54">
        <v>27.930099999999999</v>
      </c>
      <c r="AW162" s="54">
        <v>19.909099999999999</v>
      </c>
      <c r="AX162" s="54">
        <v>18.5106</v>
      </c>
    </row>
    <row r="163" spans="1:50">
      <c r="A163" s="139">
        <v>158</v>
      </c>
      <c r="B163">
        <f t="shared" si="2"/>
        <v>15.8</v>
      </c>
      <c r="C163" s="54">
        <v>13.3889</v>
      </c>
      <c r="D163" s="54">
        <v>43.691000000000003</v>
      </c>
      <c r="E163" s="54">
        <v>55.1053</v>
      </c>
      <c r="F163" s="54">
        <v>38.573300000000003</v>
      </c>
      <c r="G163" s="54">
        <v>40.2986</v>
      </c>
      <c r="H163" s="54">
        <v>11.2316</v>
      </c>
      <c r="I163" s="54">
        <v>17.375699999999998</v>
      </c>
      <c r="J163" s="54">
        <v>0.526667</v>
      </c>
      <c r="K163" s="54">
        <v>26.537600000000001</v>
      </c>
      <c r="L163" s="54">
        <v>16.5764</v>
      </c>
      <c r="M163" s="54">
        <v>14.6477</v>
      </c>
      <c r="N163" s="54">
        <v>14.844799999999999</v>
      </c>
      <c r="O163" s="54">
        <v>25.558800000000002</v>
      </c>
      <c r="P163" s="54">
        <v>12.7974</v>
      </c>
      <c r="Q163" s="54">
        <v>26.886299999999999</v>
      </c>
      <c r="R163" s="54">
        <v>30.0672</v>
      </c>
      <c r="S163" s="54">
        <v>46.734000000000002</v>
      </c>
      <c r="U163" s="54">
        <v>35.202399999999997</v>
      </c>
      <c r="V163" s="54">
        <v>51.73</v>
      </c>
      <c r="W163" s="54">
        <v>47.017299999999999</v>
      </c>
      <c r="X163" s="54">
        <v>44.833300000000001</v>
      </c>
      <c r="Y163" s="54">
        <v>29.1738</v>
      </c>
      <c r="Z163" s="54">
        <v>23.65</v>
      </c>
      <c r="AA163" s="54"/>
      <c r="AB163" s="54">
        <v>13.268599999999999</v>
      </c>
      <c r="AC163" s="54">
        <v>11.592000000000001</v>
      </c>
      <c r="AE163" s="54">
        <v>11.592000000000001</v>
      </c>
      <c r="AF163" s="54">
        <v>48.460700000000003</v>
      </c>
      <c r="AG163" s="54">
        <v>45.872999999999998</v>
      </c>
      <c r="AH163" s="54">
        <v>20.602900000000002</v>
      </c>
      <c r="AI163" s="54">
        <v>15.8942</v>
      </c>
      <c r="AJ163" s="54">
        <v>39.604199999999999</v>
      </c>
      <c r="AK163" s="54"/>
      <c r="AL163" s="54">
        <v>17.867699999999999</v>
      </c>
      <c r="AM163" s="54">
        <v>28.3611</v>
      </c>
      <c r="AN163" s="54"/>
      <c r="AO163" s="54">
        <v>28.527799999999999</v>
      </c>
      <c r="AQ163" s="54">
        <v>42.6374</v>
      </c>
      <c r="AR163" s="54">
        <v>22.328600000000002</v>
      </c>
      <c r="AS163" s="54">
        <v>40.884099999999997</v>
      </c>
      <c r="AT163" s="54">
        <v>27.996099999999998</v>
      </c>
      <c r="AU163" s="54">
        <v>28.561900000000001</v>
      </c>
      <c r="AV163" s="54">
        <v>27.932099999999998</v>
      </c>
      <c r="AW163" s="54">
        <v>19.005099999999999</v>
      </c>
      <c r="AX163" s="54">
        <v>18.139500000000002</v>
      </c>
    </row>
    <row r="164" spans="1:50">
      <c r="A164" s="139">
        <v>159</v>
      </c>
      <c r="B164">
        <f t="shared" si="2"/>
        <v>15.9</v>
      </c>
      <c r="C164" s="54">
        <v>14.666700000000001</v>
      </c>
      <c r="D164" s="54">
        <v>36.9514</v>
      </c>
      <c r="E164" s="54">
        <v>56.192999999999998</v>
      </c>
      <c r="F164" s="54">
        <v>36.783299999999997</v>
      </c>
      <c r="G164" s="54">
        <v>41.0486</v>
      </c>
      <c r="H164" s="54">
        <v>10.714700000000001</v>
      </c>
      <c r="I164" s="54">
        <v>16.053699999999999</v>
      </c>
      <c r="J164" s="54">
        <v>0.53</v>
      </c>
      <c r="K164" s="54">
        <v>29.3172</v>
      </c>
      <c r="L164" s="54">
        <v>18.815999999999999</v>
      </c>
      <c r="M164" s="54">
        <v>17.073799999999999</v>
      </c>
      <c r="N164" s="54">
        <v>14.456899999999999</v>
      </c>
      <c r="O164" s="54">
        <v>26.186299999999999</v>
      </c>
      <c r="P164" s="54">
        <v>13.970599999999999</v>
      </c>
      <c r="Q164" s="54">
        <v>26.8992</v>
      </c>
      <c r="R164" s="54">
        <v>27.382400000000001</v>
      </c>
      <c r="S164" s="54">
        <v>44.054499999999997</v>
      </c>
      <c r="U164" s="54">
        <v>36.865099999999998</v>
      </c>
      <c r="V164" s="54">
        <v>51.738399999999999</v>
      </c>
      <c r="W164" s="54">
        <v>48.279000000000003</v>
      </c>
      <c r="X164" s="54">
        <v>50.598599999999998</v>
      </c>
      <c r="Y164" s="54">
        <v>26.017099999999999</v>
      </c>
      <c r="Z164" s="54">
        <v>23.563300000000002</v>
      </c>
      <c r="AA164" s="54"/>
      <c r="AB164" s="54">
        <v>14.905900000000001</v>
      </c>
      <c r="AC164" s="54">
        <v>11.103400000000001</v>
      </c>
      <c r="AE164" s="54">
        <v>11.103400000000001</v>
      </c>
      <c r="AF164" s="54">
        <v>45.202199999999998</v>
      </c>
      <c r="AG164" s="54">
        <v>47.587299999999999</v>
      </c>
      <c r="AH164" s="54">
        <v>21.5686</v>
      </c>
      <c r="AI164" s="54">
        <v>13.872999999999999</v>
      </c>
      <c r="AJ164" s="54">
        <v>41.847200000000001</v>
      </c>
      <c r="AK164" s="54"/>
      <c r="AL164" s="54">
        <v>18.148099999999999</v>
      </c>
      <c r="AM164" s="54">
        <v>27.1111</v>
      </c>
      <c r="AN164" s="54"/>
      <c r="AO164" s="54">
        <v>29.6111</v>
      </c>
      <c r="AQ164" s="54">
        <v>41.8491</v>
      </c>
      <c r="AR164" s="54">
        <v>22.126200000000001</v>
      </c>
      <c r="AS164" s="54">
        <v>40.465600000000002</v>
      </c>
      <c r="AT164" s="54">
        <v>27.9176</v>
      </c>
      <c r="AU164" s="54">
        <v>29.340699999999998</v>
      </c>
      <c r="AV164" s="54">
        <v>28.9681</v>
      </c>
      <c r="AW164" s="54">
        <v>17.921700000000001</v>
      </c>
      <c r="AX164" s="54">
        <v>18.026</v>
      </c>
    </row>
    <row r="165" spans="1:50">
      <c r="A165" s="139">
        <v>160</v>
      </c>
      <c r="B165">
        <f t="shared" si="2"/>
        <v>16</v>
      </c>
      <c r="C165" s="54">
        <v>16.579899999999999</v>
      </c>
      <c r="D165" s="54">
        <v>35.2639</v>
      </c>
      <c r="E165" s="54">
        <v>62.0807</v>
      </c>
      <c r="F165" s="54">
        <v>37.473300000000002</v>
      </c>
      <c r="G165" s="54">
        <v>42.392400000000002</v>
      </c>
      <c r="H165" s="54">
        <v>9.6384000000000007</v>
      </c>
      <c r="I165" s="54">
        <v>16.047999999999998</v>
      </c>
      <c r="J165" s="54">
        <v>0.53333299999999995</v>
      </c>
      <c r="K165" s="54">
        <v>29.338699999999999</v>
      </c>
      <c r="L165" s="54">
        <v>19.895800000000001</v>
      </c>
      <c r="M165" s="54">
        <v>17.276399999999999</v>
      </c>
      <c r="N165" s="54">
        <v>14.5115</v>
      </c>
      <c r="O165" s="54">
        <v>26.548999999999999</v>
      </c>
      <c r="P165" s="54">
        <v>15.048999999999999</v>
      </c>
      <c r="Q165" s="54">
        <v>24.260999999999999</v>
      </c>
      <c r="R165" s="54">
        <v>26.521999999999998</v>
      </c>
      <c r="S165" s="54">
        <v>37.320500000000003</v>
      </c>
      <c r="U165" s="54">
        <v>34.658700000000003</v>
      </c>
      <c r="V165" s="54">
        <v>48.2911</v>
      </c>
      <c r="W165" s="54">
        <v>47.772799999999997</v>
      </c>
      <c r="X165" s="54">
        <v>53.136099999999999</v>
      </c>
      <c r="Y165" s="54">
        <v>24.207999999999998</v>
      </c>
      <c r="Z165" s="54">
        <v>24.686699999999998</v>
      </c>
      <c r="AA165" s="54"/>
      <c r="AB165" s="54">
        <v>15.103899999999999</v>
      </c>
      <c r="AC165" s="54">
        <v>12.6762</v>
      </c>
      <c r="AE165" s="54">
        <v>12.6762</v>
      </c>
      <c r="AF165" s="54">
        <v>43.441899999999997</v>
      </c>
      <c r="AG165" s="54">
        <v>46.355600000000003</v>
      </c>
      <c r="AH165" s="54">
        <v>18.254899999999999</v>
      </c>
      <c r="AI165" s="54">
        <v>15.682499999999999</v>
      </c>
      <c r="AJ165" s="54">
        <v>45.246499999999997</v>
      </c>
      <c r="AK165" s="54"/>
      <c r="AL165" s="54">
        <v>18.354500000000002</v>
      </c>
      <c r="AM165" s="54">
        <v>28.530100000000001</v>
      </c>
      <c r="AN165" s="54"/>
      <c r="AO165" s="54">
        <v>30.9222</v>
      </c>
      <c r="AQ165" s="54">
        <v>41.912100000000002</v>
      </c>
      <c r="AR165" s="54">
        <v>20.892900000000001</v>
      </c>
      <c r="AS165" s="54">
        <v>41.632199999999997</v>
      </c>
      <c r="AT165" s="54">
        <v>28.402000000000001</v>
      </c>
      <c r="AU165" s="54">
        <v>30.036899999999999</v>
      </c>
      <c r="AV165" s="54">
        <v>28.125699999999998</v>
      </c>
      <c r="AW165" s="54">
        <v>18.3157</v>
      </c>
      <c r="AX165" s="54">
        <v>17.522500000000001</v>
      </c>
    </row>
    <row r="166" spans="1:50">
      <c r="A166" s="139">
        <v>161</v>
      </c>
      <c r="B166">
        <f t="shared" si="2"/>
        <v>16.100000000000001</v>
      </c>
      <c r="C166" s="54">
        <v>15.8681</v>
      </c>
      <c r="D166" s="54">
        <v>37.010399999999997</v>
      </c>
      <c r="E166" s="54">
        <v>61.561399999999999</v>
      </c>
      <c r="F166" s="54">
        <v>38.72</v>
      </c>
      <c r="G166" s="54">
        <v>45.308999999999997</v>
      </c>
      <c r="H166" s="54">
        <v>8.2485999999999997</v>
      </c>
      <c r="I166" s="54">
        <v>16.457599999999999</v>
      </c>
      <c r="J166" s="54">
        <v>0.53666700000000001</v>
      </c>
      <c r="K166" s="54">
        <v>30.747299999999999</v>
      </c>
      <c r="L166" s="54">
        <v>20.996500000000001</v>
      </c>
      <c r="M166" s="54">
        <v>18.748899999999999</v>
      </c>
      <c r="N166" s="54">
        <v>12.445399999999999</v>
      </c>
      <c r="O166" s="54">
        <v>28.0229</v>
      </c>
      <c r="P166" s="54">
        <v>14.290800000000001</v>
      </c>
      <c r="Q166" s="54">
        <v>21.630500000000001</v>
      </c>
      <c r="R166" s="54">
        <v>27.255800000000001</v>
      </c>
      <c r="S166" s="54">
        <v>32.147399999999998</v>
      </c>
      <c r="U166" s="54">
        <v>34.476199999999999</v>
      </c>
      <c r="V166" s="54">
        <v>46.134999999999998</v>
      </c>
      <c r="W166" s="54">
        <v>44.518500000000003</v>
      </c>
      <c r="X166" s="54">
        <v>53.894599999999997</v>
      </c>
      <c r="Y166" s="54">
        <v>29.592600000000001</v>
      </c>
      <c r="Z166" s="54">
        <v>25.296700000000001</v>
      </c>
      <c r="AA166" s="54"/>
      <c r="AB166" s="54">
        <v>14.4529</v>
      </c>
      <c r="AC166" s="54">
        <v>14.0862</v>
      </c>
      <c r="AE166" s="54">
        <v>14.0862</v>
      </c>
      <c r="AF166" s="54">
        <v>45.393300000000004</v>
      </c>
      <c r="AG166" s="54">
        <v>46.165100000000002</v>
      </c>
      <c r="AH166" s="54">
        <v>19.2941</v>
      </c>
      <c r="AI166" s="54">
        <v>16.275099999999998</v>
      </c>
      <c r="AJ166" s="54">
        <v>48.621499999999997</v>
      </c>
      <c r="AK166" s="54"/>
      <c r="AL166" s="54">
        <v>18.767199999999999</v>
      </c>
      <c r="AM166" s="54">
        <v>30.398099999999999</v>
      </c>
      <c r="AN166" s="54"/>
      <c r="AO166" s="54">
        <v>33.183300000000003</v>
      </c>
      <c r="AQ166" s="54">
        <v>42.466900000000003</v>
      </c>
      <c r="AR166" s="54">
        <v>19.7714</v>
      </c>
      <c r="AS166" s="54">
        <v>41.581499999999998</v>
      </c>
      <c r="AT166" s="54">
        <v>28.845099999999999</v>
      </c>
      <c r="AU166" s="54">
        <v>29.700600000000001</v>
      </c>
      <c r="AV166" s="54">
        <v>27.796399999999998</v>
      </c>
      <c r="AW166" s="54">
        <v>18.863600000000002</v>
      </c>
      <c r="AX166" s="54">
        <v>16.248200000000001</v>
      </c>
    </row>
    <row r="167" spans="1:50">
      <c r="A167" s="139">
        <v>162</v>
      </c>
      <c r="B167">
        <f t="shared" si="2"/>
        <v>16.2</v>
      </c>
      <c r="C167" s="54">
        <v>11.927099999999999</v>
      </c>
      <c r="D167" s="54">
        <v>43.875</v>
      </c>
      <c r="E167" s="54">
        <v>55.164900000000003</v>
      </c>
      <c r="F167" s="54">
        <v>39.9133</v>
      </c>
      <c r="G167" s="54">
        <v>44.996499999999997</v>
      </c>
      <c r="H167" s="54">
        <v>8.8277000000000001</v>
      </c>
      <c r="I167" s="54">
        <v>17.081900000000001</v>
      </c>
      <c r="J167" s="54">
        <v>0.54</v>
      </c>
      <c r="K167" s="54">
        <v>28.822600000000001</v>
      </c>
      <c r="L167" s="54">
        <v>21.190999999999999</v>
      </c>
      <c r="M167" s="54">
        <v>19.440899999999999</v>
      </c>
      <c r="N167" s="54">
        <v>12.2385</v>
      </c>
      <c r="O167" s="54">
        <v>27.895399999999999</v>
      </c>
      <c r="P167" s="54">
        <v>13.5</v>
      </c>
      <c r="Q167" s="54">
        <v>19.625299999999999</v>
      </c>
      <c r="R167" s="54">
        <v>25.496099999999998</v>
      </c>
      <c r="S167" s="54">
        <v>29.429500000000001</v>
      </c>
      <c r="U167" s="54">
        <v>34.146799999999999</v>
      </c>
      <c r="V167" s="54">
        <v>45.632899999999999</v>
      </c>
      <c r="W167" s="54">
        <v>43.7136</v>
      </c>
      <c r="X167" s="54">
        <v>59.6327</v>
      </c>
      <c r="Y167" s="54">
        <v>30.031300000000002</v>
      </c>
      <c r="Z167" s="54">
        <v>25.4467</v>
      </c>
      <c r="AA167" s="54"/>
      <c r="AB167" s="54">
        <v>12.4412</v>
      </c>
      <c r="AC167" s="54">
        <v>13.9655</v>
      </c>
      <c r="AE167" s="54">
        <v>13.9655</v>
      </c>
      <c r="AF167" s="54">
        <v>46.138599999999997</v>
      </c>
      <c r="AG167" s="54">
        <v>48.571399999999997</v>
      </c>
      <c r="AH167" s="54">
        <v>19.088200000000001</v>
      </c>
      <c r="AI167" s="54">
        <v>16.248699999999999</v>
      </c>
      <c r="AJ167" s="54">
        <v>51.378500000000003</v>
      </c>
      <c r="AK167" s="54"/>
      <c r="AL167" s="54">
        <v>19.857099999999999</v>
      </c>
      <c r="AM167" s="54">
        <v>30.275500000000001</v>
      </c>
      <c r="AN167" s="54"/>
      <c r="AO167" s="54">
        <v>36.566699999999997</v>
      </c>
      <c r="AQ167" s="54">
        <v>42.976100000000002</v>
      </c>
      <c r="AR167" s="54">
        <v>19.3476</v>
      </c>
      <c r="AS167" s="54">
        <v>40.280799999999999</v>
      </c>
      <c r="AT167" s="54">
        <v>30.0608</v>
      </c>
      <c r="AU167" s="54">
        <v>28.738900000000001</v>
      </c>
      <c r="AV167" s="54">
        <v>29.992000000000001</v>
      </c>
      <c r="AW167" s="54">
        <v>18.1465</v>
      </c>
      <c r="AX167" s="54">
        <v>16.3735</v>
      </c>
    </row>
    <row r="168" spans="1:50">
      <c r="A168" s="139">
        <v>163</v>
      </c>
      <c r="B168">
        <f t="shared" si="2"/>
        <v>16.3</v>
      </c>
      <c r="C168" s="54">
        <v>11.777799999999999</v>
      </c>
      <c r="D168" s="54">
        <v>51.003500000000003</v>
      </c>
      <c r="E168" s="54">
        <v>50.593000000000004</v>
      </c>
      <c r="F168" s="54">
        <v>38.713299999999997</v>
      </c>
      <c r="G168" s="54">
        <v>38.600700000000003</v>
      </c>
      <c r="H168" s="54">
        <v>9.6186000000000007</v>
      </c>
      <c r="I168" s="54">
        <v>17.457599999999999</v>
      </c>
      <c r="J168" s="54">
        <v>0.54333299999999995</v>
      </c>
      <c r="K168" s="54">
        <v>30.1935</v>
      </c>
      <c r="L168" s="54">
        <v>21.246500000000001</v>
      </c>
      <c r="M168" s="54">
        <v>17.894500000000001</v>
      </c>
      <c r="N168" s="54">
        <v>13.0144</v>
      </c>
      <c r="O168" s="54">
        <v>25.402000000000001</v>
      </c>
      <c r="P168" s="54">
        <v>14.0817</v>
      </c>
      <c r="Q168" s="54">
        <v>18.5168</v>
      </c>
      <c r="R168" s="54">
        <v>23.005199999999999</v>
      </c>
      <c r="S168" s="54">
        <v>26.195499999999999</v>
      </c>
      <c r="U168" s="54">
        <v>32.996000000000002</v>
      </c>
      <c r="V168" s="54">
        <v>47.198300000000003</v>
      </c>
      <c r="W168" s="54">
        <v>44.560499999999998</v>
      </c>
      <c r="X168" s="54">
        <v>63.884399999999999</v>
      </c>
      <c r="Y168" s="54">
        <v>28.535599999999999</v>
      </c>
      <c r="Z168" s="54">
        <v>26.066700000000001</v>
      </c>
      <c r="AA168" s="54"/>
      <c r="AB168" s="54">
        <v>11.570600000000001</v>
      </c>
      <c r="AC168" s="54">
        <v>13.132199999999999</v>
      </c>
      <c r="AE168" s="54">
        <v>13.132199999999999</v>
      </c>
      <c r="AF168" s="54">
        <v>45.764000000000003</v>
      </c>
      <c r="AG168" s="54">
        <v>48.831699999999998</v>
      </c>
      <c r="AH168" s="54">
        <v>23.220600000000001</v>
      </c>
      <c r="AI168" s="54">
        <v>15.407400000000001</v>
      </c>
      <c r="AJ168" s="54">
        <v>53.572899999999997</v>
      </c>
      <c r="AK168" s="54"/>
      <c r="AL168" s="54">
        <v>21.6402</v>
      </c>
      <c r="AM168" s="54">
        <v>28.7593</v>
      </c>
      <c r="AN168" s="54"/>
      <c r="AO168" s="54">
        <v>38.811100000000003</v>
      </c>
      <c r="AQ168" s="54">
        <v>43.306199999999997</v>
      </c>
      <c r="AR168" s="54">
        <v>19.085699999999999</v>
      </c>
      <c r="AS168" s="54">
        <v>39.782600000000002</v>
      </c>
      <c r="AT168" s="54">
        <v>30.6922</v>
      </c>
      <c r="AU168" s="54">
        <v>28.8643</v>
      </c>
      <c r="AV168" s="54">
        <v>30.325299999999999</v>
      </c>
      <c r="AW168" s="54">
        <v>19.696999999999999</v>
      </c>
      <c r="AX168" s="54">
        <v>17.621700000000001</v>
      </c>
    </row>
    <row r="169" spans="1:50">
      <c r="A169" s="139">
        <v>164</v>
      </c>
      <c r="B169">
        <f t="shared" si="2"/>
        <v>16.399999999999999</v>
      </c>
      <c r="C169" s="54">
        <v>14.0556</v>
      </c>
      <c r="D169" s="54">
        <v>53.694400000000002</v>
      </c>
      <c r="E169" s="54">
        <v>51.0807</v>
      </c>
      <c r="F169" s="54">
        <v>35.5533</v>
      </c>
      <c r="G169" s="54">
        <v>33.479199999999999</v>
      </c>
      <c r="H169" s="54">
        <v>10.629899999999999</v>
      </c>
      <c r="I169" s="54">
        <v>17.7288</v>
      </c>
      <c r="J169" s="54">
        <v>0.54666700000000001</v>
      </c>
      <c r="K169" s="54">
        <v>35.585999999999999</v>
      </c>
      <c r="L169" s="54">
        <v>20.6632</v>
      </c>
      <c r="M169" s="54">
        <v>18.5</v>
      </c>
      <c r="N169" s="54">
        <v>13.7385</v>
      </c>
      <c r="O169" s="54">
        <v>24.310500000000001</v>
      </c>
      <c r="P169" s="54">
        <v>14.3725</v>
      </c>
      <c r="Q169" s="54">
        <v>19.426400000000001</v>
      </c>
      <c r="R169" s="54">
        <v>21.224799999999998</v>
      </c>
      <c r="S169" s="54">
        <v>23.948699999999999</v>
      </c>
      <c r="U169" s="54">
        <v>37.313499999999998</v>
      </c>
      <c r="V169" s="54">
        <v>48.126600000000003</v>
      </c>
      <c r="W169" s="54">
        <v>45.723500000000001</v>
      </c>
      <c r="X169" s="54">
        <v>61.551000000000002</v>
      </c>
      <c r="Y169" s="54">
        <v>29.279199999999999</v>
      </c>
      <c r="Z169" s="54">
        <v>27.76</v>
      </c>
      <c r="AA169" s="54"/>
      <c r="AB169" s="54">
        <v>12.5412</v>
      </c>
      <c r="AC169" s="54">
        <v>12.337199999999999</v>
      </c>
      <c r="AE169" s="54">
        <v>12.337199999999999</v>
      </c>
      <c r="AF169" s="54">
        <v>45.018700000000003</v>
      </c>
      <c r="AG169" s="54">
        <v>47.714300000000001</v>
      </c>
      <c r="AH169" s="54">
        <v>25.357800000000001</v>
      </c>
      <c r="AI169" s="54">
        <v>16.275099999999998</v>
      </c>
      <c r="AJ169" s="54">
        <v>56.097200000000001</v>
      </c>
      <c r="AK169" s="54"/>
      <c r="AL169" s="54">
        <v>23.182500000000001</v>
      </c>
      <c r="AM169" s="54">
        <v>28.648099999999999</v>
      </c>
      <c r="AN169" s="54"/>
      <c r="AO169" s="54">
        <v>37.166699999999999</v>
      </c>
      <c r="AQ169" s="54">
        <v>43.066200000000002</v>
      </c>
      <c r="AR169" s="54">
        <v>19.783300000000001</v>
      </c>
      <c r="AS169" s="54"/>
      <c r="AT169" s="54">
        <v>28.872499999999999</v>
      </c>
      <c r="AU169" s="54">
        <v>29.144500000000001</v>
      </c>
      <c r="AV169" s="54">
        <v>31.2715</v>
      </c>
      <c r="AW169" s="54">
        <v>18.924199999999999</v>
      </c>
      <c r="AX169" s="54">
        <v>15.9054</v>
      </c>
    </row>
    <row r="170" spans="1:50">
      <c r="A170" s="139">
        <v>165</v>
      </c>
      <c r="B170">
        <f t="shared" si="2"/>
        <v>16.5</v>
      </c>
      <c r="C170" s="54">
        <v>12.5243</v>
      </c>
      <c r="D170" s="54">
        <v>58.274299999999997</v>
      </c>
      <c r="E170" s="54">
        <v>49.9649</v>
      </c>
      <c r="F170" s="54">
        <v>32.923299999999998</v>
      </c>
      <c r="G170" s="54">
        <v>31.982600000000001</v>
      </c>
      <c r="H170" s="54">
        <v>11.581899999999999</v>
      </c>
      <c r="I170" s="54">
        <v>17.937899999999999</v>
      </c>
      <c r="J170" s="54">
        <v>0.55000000000000004</v>
      </c>
      <c r="K170" s="54">
        <v>34.569899999999997</v>
      </c>
      <c r="L170" s="54">
        <v>20.746500000000001</v>
      </c>
      <c r="M170" s="54">
        <v>18.850200000000001</v>
      </c>
      <c r="N170" s="54">
        <v>13.0345</v>
      </c>
      <c r="O170" s="54">
        <v>24.941199999999998</v>
      </c>
      <c r="P170" s="54">
        <v>14.5686</v>
      </c>
      <c r="Q170" s="54">
        <v>20.123999999999999</v>
      </c>
      <c r="R170" s="54">
        <v>20.167999999999999</v>
      </c>
      <c r="S170" s="54">
        <v>23.298100000000002</v>
      </c>
      <c r="U170" s="54">
        <v>34.6706</v>
      </c>
      <c r="V170" s="54">
        <v>50.295400000000001</v>
      </c>
      <c r="W170" s="54">
        <v>49.303699999999999</v>
      </c>
      <c r="X170" s="54">
        <v>55.704099999999997</v>
      </c>
      <c r="Y170" s="54">
        <v>29.307700000000001</v>
      </c>
      <c r="Z170" s="54">
        <v>25.3933</v>
      </c>
      <c r="AA170" s="54"/>
      <c r="AB170" s="54">
        <v>11.9627</v>
      </c>
      <c r="AC170" s="54">
        <v>12.6782</v>
      </c>
      <c r="AE170" s="54">
        <v>12.6782</v>
      </c>
      <c r="AF170" s="54">
        <v>44.4831</v>
      </c>
      <c r="AG170" s="54">
        <v>48.279400000000003</v>
      </c>
      <c r="AH170" s="54">
        <v>22.269600000000001</v>
      </c>
      <c r="AI170" s="54">
        <v>17.423300000000001</v>
      </c>
      <c r="AJ170" s="54">
        <v>59.517400000000002</v>
      </c>
      <c r="AK170" s="54"/>
      <c r="AL170" s="54">
        <v>24.216899999999999</v>
      </c>
      <c r="AM170" s="54">
        <v>29.900500000000001</v>
      </c>
      <c r="AN170" s="54"/>
      <c r="AO170" s="54">
        <v>37.461100000000002</v>
      </c>
      <c r="AQ170" s="54">
        <v>42.793700000000001</v>
      </c>
      <c r="AR170" s="54">
        <v>21.688099999999999</v>
      </c>
      <c r="AS170" s="54"/>
      <c r="AT170" s="54">
        <v>26.515699999999999</v>
      </c>
      <c r="AU170" s="54">
        <v>27.9041</v>
      </c>
      <c r="AV170" s="54">
        <v>31.429099999999998</v>
      </c>
      <c r="AW170" s="54">
        <v>18.967199999999998</v>
      </c>
      <c r="AX170" s="54">
        <v>15.7447</v>
      </c>
    </row>
    <row r="171" spans="1:50">
      <c r="A171" s="139">
        <v>166</v>
      </c>
      <c r="B171">
        <f t="shared" si="2"/>
        <v>16.600000000000001</v>
      </c>
      <c r="C171" s="54">
        <v>10.9375</v>
      </c>
      <c r="D171" s="54">
        <v>63.572899999999997</v>
      </c>
      <c r="E171" s="54">
        <v>47.701799999999999</v>
      </c>
      <c r="F171" s="54">
        <v>33.056699999999999</v>
      </c>
      <c r="G171" s="54">
        <v>33.045099999999998</v>
      </c>
      <c r="H171" s="54">
        <v>11.5847</v>
      </c>
      <c r="I171" s="54">
        <v>18.779699999999998</v>
      </c>
      <c r="J171" s="54">
        <v>0.55333299999999996</v>
      </c>
      <c r="K171" s="54">
        <v>27.827999999999999</v>
      </c>
      <c r="L171" s="54">
        <v>20.805599999999998</v>
      </c>
      <c r="M171" s="54">
        <v>18.540099999999999</v>
      </c>
      <c r="N171" s="54">
        <v>12.2759</v>
      </c>
      <c r="O171" s="54">
        <v>25.280999999999999</v>
      </c>
      <c r="P171" s="54">
        <v>12.7974</v>
      </c>
      <c r="Q171" s="54">
        <v>20.235099999999999</v>
      </c>
      <c r="R171" s="54">
        <v>19.868200000000002</v>
      </c>
      <c r="S171" s="54">
        <v>22.887799999999999</v>
      </c>
      <c r="U171" s="54">
        <v>29.698399999999999</v>
      </c>
      <c r="V171" s="54">
        <v>52.265799999999999</v>
      </c>
      <c r="W171" s="54">
        <v>49.0914</v>
      </c>
      <c r="X171" s="54">
        <v>50.003399999999999</v>
      </c>
      <c r="Y171" s="54">
        <v>32.669499999999999</v>
      </c>
      <c r="Z171" s="54">
        <v>25.533300000000001</v>
      </c>
      <c r="AA171" s="54"/>
      <c r="AB171" s="54">
        <v>11.319599999999999</v>
      </c>
      <c r="AC171" s="54">
        <v>13.222200000000001</v>
      </c>
      <c r="AE171" s="54">
        <v>13.222200000000001</v>
      </c>
      <c r="AF171" s="54">
        <v>45.644199999999998</v>
      </c>
      <c r="AG171" s="54">
        <v>46.196800000000003</v>
      </c>
      <c r="AH171" s="54">
        <v>21.152000000000001</v>
      </c>
      <c r="AI171" s="54">
        <v>19.5185</v>
      </c>
      <c r="AJ171" s="54">
        <v>62.114600000000003</v>
      </c>
      <c r="AK171" s="54"/>
      <c r="AL171" s="54">
        <v>24.703700000000001</v>
      </c>
      <c r="AM171" s="54">
        <v>30.833300000000001</v>
      </c>
      <c r="AN171" s="54"/>
      <c r="AO171" s="54">
        <v>41.066699999999997</v>
      </c>
      <c r="AQ171" s="54">
        <v>42.6113</v>
      </c>
      <c r="AR171" s="54">
        <v>22.997599999999998</v>
      </c>
      <c r="AS171" s="54"/>
      <c r="AT171" s="54">
        <v>25.7255</v>
      </c>
      <c r="AU171" s="54">
        <v>26.985299999999999</v>
      </c>
      <c r="AV171" s="54">
        <v>31.796399999999998</v>
      </c>
      <c r="AW171" s="54">
        <v>21.974699999999999</v>
      </c>
      <c r="AX171" s="54">
        <v>17.035499999999999</v>
      </c>
    </row>
    <row r="172" spans="1:50">
      <c r="A172" s="139">
        <v>167</v>
      </c>
      <c r="B172">
        <f t="shared" si="2"/>
        <v>16.7</v>
      </c>
      <c r="C172" s="54">
        <v>12.933999999999999</v>
      </c>
      <c r="D172" s="54">
        <v>64.753500000000003</v>
      </c>
      <c r="E172" s="54">
        <v>47.561399999999999</v>
      </c>
      <c r="F172" s="54">
        <v>34.29</v>
      </c>
      <c r="G172" s="54">
        <v>38.364600000000003</v>
      </c>
      <c r="H172" s="54">
        <v>11.717499999999999</v>
      </c>
      <c r="I172" s="54">
        <v>19.991499999999998</v>
      </c>
      <c r="J172" s="54">
        <v>0.55666700000000002</v>
      </c>
      <c r="K172" s="54">
        <v>27.0215</v>
      </c>
      <c r="L172" s="54">
        <v>19.142399999999999</v>
      </c>
      <c r="M172" s="54">
        <v>19.3017</v>
      </c>
      <c r="N172" s="54">
        <v>14.4339</v>
      </c>
      <c r="O172" s="54">
        <v>24.898700000000002</v>
      </c>
      <c r="P172" s="54">
        <v>13.803900000000001</v>
      </c>
      <c r="Q172" s="54">
        <v>19.196400000000001</v>
      </c>
      <c r="R172" s="54">
        <v>19.578800000000001</v>
      </c>
      <c r="S172" s="54">
        <v>22.0929</v>
      </c>
      <c r="U172" s="54">
        <v>32.857100000000003</v>
      </c>
      <c r="V172" s="54">
        <v>47.244700000000002</v>
      </c>
      <c r="W172" s="54">
        <v>44.750599999999999</v>
      </c>
      <c r="X172" s="54">
        <v>47.136099999999999</v>
      </c>
      <c r="Y172" s="54">
        <v>35.831899999999997</v>
      </c>
      <c r="Z172" s="54">
        <v>26.206700000000001</v>
      </c>
      <c r="AA172" s="54"/>
      <c r="AB172" s="54">
        <v>12.4549</v>
      </c>
      <c r="AC172" s="54">
        <v>13.057499999999999</v>
      </c>
      <c r="AE172" s="54">
        <v>13.057499999999999</v>
      </c>
      <c r="AF172" s="54">
        <v>49.292099999999998</v>
      </c>
      <c r="AG172" s="54">
        <v>43.472999999999999</v>
      </c>
      <c r="AH172" s="54">
        <v>21.1373</v>
      </c>
      <c r="AI172" s="54">
        <v>20.783100000000001</v>
      </c>
      <c r="AJ172" s="54">
        <v>62.031199999999998</v>
      </c>
      <c r="AK172" s="54"/>
      <c r="AL172" s="54">
        <v>25.404800000000002</v>
      </c>
      <c r="AM172" s="54">
        <v>31.3704</v>
      </c>
      <c r="AN172" s="54"/>
      <c r="AO172" s="54">
        <v>41.505600000000001</v>
      </c>
      <c r="AQ172" s="54">
        <v>41.860999999999997</v>
      </c>
      <c r="AR172" s="54">
        <v>22.802399999999999</v>
      </c>
      <c r="AS172" s="54"/>
      <c r="AT172" s="54">
        <v>25.698</v>
      </c>
      <c r="AU172" s="54">
        <v>26.746300000000002</v>
      </c>
      <c r="AV172" s="54">
        <v>31.423200000000001</v>
      </c>
      <c r="AW172" s="54">
        <v>21.7121</v>
      </c>
      <c r="AX172" s="54">
        <v>17.758900000000001</v>
      </c>
    </row>
    <row r="173" spans="1:50">
      <c r="A173" s="139">
        <v>168</v>
      </c>
      <c r="B173">
        <f t="shared" si="2"/>
        <v>16.8</v>
      </c>
      <c r="C173" s="54">
        <v>14.9931</v>
      </c>
      <c r="D173" s="54">
        <v>65.541700000000006</v>
      </c>
      <c r="E173" s="54">
        <v>49.410499999999999</v>
      </c>
      <c r="F173" s="54">
        <v>34.896700000000003</v>
      </c>
      <c r="G173" s="54">
        <v>48.767400000000002</v>
      </c>
      <c r="H173" s="54">
        <v>11.762700000000001</v>
      </c>
      <c r="I173" s="54">
        <v>22.113</v>
      </c>
      <c r="J173" s="54">
        <v>0.56000000000000005</v>
      </c>
      <c r="K173" s="54">
        <v>28.4194</v>
      </c>
      <c r="L173" s="54">
        <v>17.565999999999999</v>
      </c>
      <c r="M173" s="54">
        <v>19.8523</v>
      </c>
      <c r="N173" s="54">
        <v>17.790199999999999</v>
      </c>
      <c r="O173" s="54">
        <v>23.5425</v>
      </c>
      <c r="P173" s="54">
        <v>14.9902</v>
      </c>
      <c r="Q173" s="54">
        <v>16.6098</v>
      </c>
      <c r="R173" s="54">
        <v>20.082699999999999</v>
      </c>
      <c r="S173" s="54">
        <v>19.416699999999999</v>
      </c>
      <c r="U173" s="54">
        <v>35.456299999999999</v>
      </c>
      <c r="V173" s="54">
        <v>42.628700000000002</v>
      </c>
      <c r="W173" s="54">
        <v>41.832099999999997</v>
      </c>
      <c r="X173" s="54">
        <v>43.789099999999998</v>
      </c>
      <c r="Y173" s="54">
        <v>35.527099999999997</v>
      </c>
      <c r="Z173" s="54">
        <v>26.473299999999998</v>
      </c>
      <c r="AA173" s="54"/>
      <c r="AB173" s="54">
        <v>13.1569</v>
      </c>
      <c r="AC173" s="54">
        <v>12.1418</v>
      </c>
      <c r="AE173" s="54">
        <v>12.1418</v>
      </c>
      <c r="AF173" s="54">
        <v>48.872700000000002</v>
      </c>
      <c r="AG173" s="54">
        <v>42.257100000000001</v>
      </c>
      <c r="AH173" s="54">
        <v>22.279399999999999</v>
      </c>
      <c r="AI173" s="54">
        <v>20.232800000000001</v>
      </c>
      <c r="AJ173" s="54">
        <v>60.677100000000003</v>
      </c>
      <c r="AK173" s="54"/>
      <c r="AL173" s="54">
        <v>26.222200000000001</v>
      </c>
      <c r="AM173" s="54">
        <v>31.9282</v>
      </c>
      <c r="AN173" s="54"/>
      <c r="AO173" s="54">
        <v>40.988900000000001</v>
      </c>
      <c r="AQ173" s="54">
        <v>40.592799999999997</v>
      </c>
      <c r="AR173" s="54">
        <v>22.816700000000001</v>
      </c>
      <c r="AS173" s="54"/>
      <c r="AT173" s="54">
        <v>25.015699999999999</v>
      </c>
      <c r="AU173" s="54">
        <v>26.887899999999998</v>
      </c>
      <c r="AV173" s="54">
        <v>32.862299999999998</v>
      </c>
      <c r="AW173" s="54">
        <v>23.126300000000001</v>
      </c>
      <c r="AX173" s="54">
        <v>17.683199999999999</v>
      </c>
    </row>
    <row r="174" spans="1:50">
      <c r="A174" s="139">
        <v>169</v>
      </c>
      <c r="B174">
        <f t="shared" si="2"/>
        <v>16.899999999999999</v>
      </c>
      <c r="C174" s="54">
        <v>15.816000000000001</v>
      </c>
      <c r="D174" s="54">
        <v>61.739600000000003</v>
      </c>
      <c r="E174" s="54">
        <v>52.603499999999997</v>
      </c>
      <c r="F174" s="54">
        <v>31.146699999999999</v>
      </c>
      <c r="G174" s="54">
        <v>52.958300000000001</v>
      </c>
      <c r="H174" s="54">
        <v>12.1243</v>
      </c>
      <c r="I174" s="54">
        <v>25.9605</v>
      </c>
      <c r="J174" s="54">
        <v>0.56333299999999997</v>
      </c>
      <c r="K174" s="54">
        <v>30.951599999999999</v>
      </c>
      <c r="L174" s="54">
        <v>17.920100000000001</v>
      </c>
      <c r="M174" s="54">
        <v>20.4008</v>
      </c>
      <c r="N174" s="54">
        <v>19.4224</v>
      </c>
      <c r="O174" s="54">
        <v>20.3856</v>
      </c>
      <c r="P174" s="54">
        <v>16.914999999999999</v>
      </c>
      <c r="Q174" s="54">
        <v>16.658899999999999</v>
      </c>
      <c r="R174" s="54">
        <v>21.3049</v>
      </c>
      <c r="S174" s="54">
        <v>18.230799999999999</v>
      </c>
      <c r="U174" s="54">
        <v>37.627000000000002</v>
      </c>
      <c r="V174" s="54">
        <v>40.692</v>
      </c>
      <c r="W174" s="54">
        <v>40.251899999999999</v>
      </c>
      <c r="X174" s="54">
        <v>40.448999999999998</v>
      </c>
      <c r="Y174" s="54">
        <v>35.492899999999999</v>
      </c>
      <c r="Z174" s="54">
        <v>23.6433</v>
      </c>
      <c r="AA174" s="54"/>
      <c r="AB174" s="54">
        <v>11.603899999999999</v>
      </c>
      <c r="AC174" s="54">
        <v>11.1686</v>
      </c>
      <c r="AE174" s="54">
        <v>11.1686</v>
      </c>
      <c r="AF174" s="54">
        <v>48.056199999999997</v>
      </c>
      <c r="AG174" s="54">
        <v>41.050800000000002</v>
      </c>
      <c r="AH174" s="54">
        <v>21.402000000000001</v>
      </c>
      <c r="AI174" s="54">
        <v>17.5291</v>
      </c>
      <c r="AJ174" s="54">
        <v>58.427100000000003</v>
      </c>
      <c r="AK174" s="54"/>
      <c r="AL174" s="54">
        <v>26.883600000000001</v>
      </c>
      <c r="AM174" s="54">
        <v>31.766200000000001</v>
      </c>
      <c r="AN174" s="54"/>
      <c r="AO174" s="54">
        <v>40.038899999999998</v>
      </c>
      <c r="AQ174" s="54">
        <v>39.979399999999998</v>
      </c>
      <c r="AR174" s="54">
        <v>23.257100000000001</v>
      </c>
      <c r="AS174" s="54"/>
      <c r="AT174" s="54">
        <v>23.668600000000001</v>
      </c>
      <c r="AU174" s="54">
        <v>26.890899999999998</v>
      </c>
      <c r="AV174" s="54">
        <v>33.203600000000002</v>
      </c>
      <c r="AW174" s="54">
        <v>25.098500000000001</v>
      </c>
      <c r="AX174" s="54">
        <v>18.333300000000001</v>
      </c>
    </row>
    <row r="175" spans="1:50">
      <c r="A175" s="139">
        <v>170</v>
      </c>
      <c r="B175">
        <f t="shared" si="2"/>
        <v>17</v>
      </c>
      <c r="C175" s="54">
        <v>13.284700000000001</v>
      </c>
      <c r="D175" s="54">
        <v>56.930599999999998</v>
      </c>
      <c r="E175" s="54">
        <v>53.624600000000001</v>
      </c>
      <c r="F175" s="54">
        <v>28.396699999999999</v>
      </c>
      <c r="G175" s="54">
        <v>55.604199999999999</v>
      </c>
      <c r="H175" s="54">
        <v>11.742900000000001</v>
      </c>
      <c r="I175" s="54">
        <v>26.285299999999999</v>
      </c>
      <c r="J175" s="54">
        <v>0.56666700000000003</v>
      </c>
      <c r="K175" s="54">
        <v>28.7151</v>
      </c>
      <c r="L175" s="54">
        <v>17.822900000000001</v>
      </c>
      <c r="M175" s="54">
        <v>21.061199999999999</v>
      </c>
      <c r="N175" s="54">
        <v>21.054600000000001</v>
      </c>
      <c r="O175" s="54">
        <v>18.513100000000001</v>
      </c>
      <c r="P175" s="54">
        <v>18.673200000000001</v>
      </c>
      <c r="Q175" s="54">
        <v>20.108499999999999</v>
      </c>
      <c r="R175" s="54">
        <v>23.206700000000001</v>
      </c>
      <c r="S175" s="54">
        <v>19.4359</v>
      </c>
      <c r="U175" s="54">
        <v>42.372999999999998</v>
      </c>
      <c r="V175" s="54">
        <v>43.476799999999997</v>
      </c>
      <c r="W175" s="54">
        <v>39.249400000000001</v>
      </c>
      <c r="X175" s="54">
        <v>38.700699999999998</v>
      </c>
      <c r="Y175" s="54">
        <v>35.546999999999997</v>
      </c>
      <c r="Z175" s="54">
        <v>24.033300000000001</v>
      </c>
      <c r="AA175" s="54"/>
      <c r="AB175" s="54">
        <v>9.6745000000000001</v>
      </c>
      <c r="AC175" s="54">
        <v>12.2874</v>
      </c>
      <c r="AE175" s="54">
        <v>12.2874</v>
      </c>
      <c r="AF175" s="54">
        <v>45.876399999999997</v>
      </c>
      <c r="AG175" s="54">
        <v>39.7714</v>
      </c>
      <c r="AH175" s="54">
        <v>20.073499999999999</v>
      </c>
      <c r="AI175" s="54">
        <v>17.703700000000001</v>
      </c>
      <c r="AJ175" s="54">
        <v>55.25</v>
      </c>
      <c r="AK175" s="54"/>
      <c r="AL175" s="54">
        <v>27.454999999999998</v>
      </c>
      <c r="AM175" s="54">
        <v>30.675899999999999</v>
      </c>
      <c r="AN175" s="54"/>
      <c r="AO175" s="54">
        <v>39.177799999999998</v>
      </c>
      <c r="AQ175" s="54">
        <v>40.622199999999999</v>
      </c>
      <c r="AR175" s="54">
        <v>22.4071</v>
      </c>
      <c r="AS175" s="54"/>
      <c r="AT175" s="54">
        <v>23.209800000000001</v>
      </c>
      <c r="AU175" s="54">
        <v>25.845099999999999</v>
      </c>
      <c r="AV175" s="54">
        <v>34.975999999999999</v>
      </c>
      <c r="AW175" s="54">
        <v>24.623699999999999</v>
      </c>
      <c r="AX175" s="54">
        <v>19.1158</v>
      </c>
    </row>
    <row r="176" spans="1:50">
      <c r="A176" s="139">
        <v>171</v>
      </c>
      <c r="B176">
        <f t="shared" si="2"/>
        <v>17.100000000000001</v>
      </c>
      <c r="C176" s="54">
        <v>13.7361</v>
      </c>
      <c r="D176" s="54">
        <v>57.930599999999998</v>
      </c>
      <c r="E176" s="54">
        <v>54.368400000000001</v>
      </c>
      <c r="F176" s="54">
        <v>31.07</v>
      </c>
      <c r="G176" s="54">
        <v>60.475700000000003</v>
      </c>
      <c r="H176" s="54">
        <v>12.014099999999999</v>
      </c>
      <c r="I176" s="54">
        <v>24.067799999999998</v>
      </c>
      <c r="J176" s="54">
        <v>0.56999999999999995</v>
      </c>
      <c r="K176" s="54">
        <v>23.924700000000001</v>
      </c>
      <c r="L176" s="54">
        <v>18.246500000000001</v>
      </c>
      <c r="M176" s="54">
        <v>21.476800000000001</v>
      </c>
      <c r="N176" s="54">
        <v>22.804600000000001</v>
      </c>
      <c r="O176" s="54">
        <v>18.643799999999999</v>
      </c>
      <c r="P176" s="54">
        <v>18.627500000000001</v>
      </c>
      <c r="Q176" s="54">
        <v>20.082699999999999</v>
      </c>
      <c r="R176" s="54">
        <v>25.240300000000001</v>
      </c>
      <c r="S176" s="54">
        <v>21.0929</v>
      </c>
      <c r="U176" s="54">
        <v>47.722200000000001</v>
      </c>
      <c r="V176" s="54">
        <v>43.670900000000003</v>
      </c>
      <c r="W176" s="54">
        <v>40.7136</v>
      </c>
      <c r="X176" s="54">
        <v>34.149700000000003</v>
      </c>
      <c r="Y176" s="54">
        <v>35.700899999999997</v>
      </c>
      <c r="Z176" s="54">
        <v>26.166699999999999</v>
      </c>
      <c r="AA176" s="54"/>
      <c r="AB176" s="54">
        <v>9.1077999999999992</v>
      </c>
      <c r="AC176" s="54">
        <v>14.613</v>
      </c>
      <c r="AE176" s="54">
        <v>14.613</v>
      </c>
      <c r="AF176" s="54">
        <v>46.625500000000002</v>
      </c>
      <c r="AG176" s="54">
        <v>38.352400000000003</v>
      </c>
      <c r="AH176" s="54">
        <v>20.897099999999998</v>
      </c>
      <c r="AI176" s="54">
        <v>18.243400000000001</v>
      </c>
      <c r="AJ176" s="54">
        <v>53.246499999999997</v>
      </c>
      <c r="AK176" s="54"/>
      <c r="AL176" s="54">
        <v>27.6508</v>
      </c>
      <c r="AM176" s="54">
        <v>31.516200000000001</v>
      </c>
      <c r="AN176" s="54"/>
      <c r="AO176" s="54">
        <v>39.377800000000001</v>
      </c>
      <c r="AQ176" s="54">
        <v>41.540700000000001</v>
      </c>
      <c r="AR176" s="54">
        <v>21.7881</v>
      </c>
      <c r="AS176" s="54"/>
      <c r="AT176" s="54">
        <v>23.996099999999998</v>
      </c>
      <c r="AU176" s="54">
        <v>25.120899999999999</v>
      </c>
      <c r="AV176" s="54">
        <v>35.99</v>
      </c>
      <c r="AW176" s="54">
        <v>25.196999999999999</v>
      </c>
      <c r="AX176" s="54">
        <v>19.0307</v>
      </c>
    </row>
    <row r="177" spans="1:50">
      <c r="A177" s="139">
        <v>172</v>
      </c>
      <c r="B177">
        <f t="shared" si="2"/>
        <v>17.2</v>
      </c>
      <c r="C177" s="54">
        <v>14.7812</v>
      </c>
      <c r="D177" s="54">
        <v>59.1111</v>
      </c>
      <c r="E177" s="54">
        <v>55.656100000000002</v>
      </c>
      <c r="F177" s="54">
        <v>30.4</v>
      </c>
      <c r="G177" s="54">
        <v>61.375</v>
      </c>
      <c r="H177" s="54">
        <v>12.935</v>
      </c>
      <c r="I177" s="54">
        <v>22.887</v>
      </c>
      <c r="J177" s="54">
        <v>0.57333299999999998</v>
      </c>
      <c r="K177" s="54">
        <v>23.301100000000002</v>
      </c>
      <c r="L177" s="54">
        <v>19.802099999999999</v>
      </c>
      <c r="M177" s="54">
        <v>19.9072</v>
      </c>
      <c r="N177" s="54">
        <v>25.709800000000001</v>
      </c>
      <c r="O177" s="54">
        <v>19.4542</v>
      </c>
      <c r="P177" s="54">
        <v>19.800699999999999</v>
      </c>
      <c r="Q177" s="54">
        <v>20.2377</v>
      </c>
      <c r="R177" s="54">
        <v>25.043900000000001</v>
      </c>
      <c r="S177" s="54">
        <v>22.5929</v>
      </c>
      <c r="U177" s="54">
        <v>49.242100000000001</v>
      </c>
      <c r="V177" s="54">
        <v>42.73</v>
      </c>
      <c r="W177" s="54">
        <v>41.530900000000003</v>
      </c>
      <c r="X177" s="54">
        <v>31.642900000000001</v>
      </c>
      <c r="Y177" s="54">
        <v>34.595399999999998</v>
      </c>
      <c r="Z177" s="54">
        <v>28.216699999999999</v>
      </c>
      <c r="AA177" s="54"/>
      <c r="AB177" s="54">
        <v>10.2941</v>
      </c>
      <c r="AC177" s="54">
        <v>14.9655</v>
      </c>
      <c r="AE177" s="54">
        <v>14.9655</v>
      </c>
      <c r="AF177" s="54">
        <v>47.550600000000003</v>
      </c>
      <c r="AG177" s="54">
        <v>36.279400000000003</v>
      </c>
      <c r="AH177" s="54">
        <v>23.073499999999999</v>
      </c>
      <c r="AI177" s="54">
        <v>18.904800000000002</v>
      </c>
      <c r="AJ177" s="54">
        <v>53.135399999999997</v>
      </c>
      <c r="AK177" s="54"/>
      <c r="AL177" s="54">
        <v>27.748699999999999</v>
      </c>
      <c r="AM177" s="54">
        <v>34.1389</v>
      </c>
      <c r="AN177" s="54"/>
      <c r="AO177" s="54">
        <v>40.305599999999998</v>
      </c>
      <c r="AQ177" s="54">
        <v>42.395200000000003</v>
      </c>
      <c r="AR177" s="54">
        <v>21.0381</v>
      </c>
      <c r="AS177" s="54"/>
      <c r="AT177" s="54">
        <v>24.352900000000002</v>
      </c>
      <c r="AU177" s="54">
        <v>26.4602</v>
      </c>
      <c r="AV177" s="54">
        <v>36.592799999999997</v>
      </c>
      <c r="AW177" s="54">
        <v>27.7121</v>
      </c>
      <c r="AX177" s="54">
        <v>17.8794</v>
      </c>
    </row>
    <row r="178" spans="1:50">
      <c r="A178" s="139">
        <v>173</v>
      </c>
      <c r="B178">
        <f t="shared" si="2"/>
        <v>17.3</v>
      </c>
      <c r="C178" s="54">
        <v>13.916700000000001</v>
      </c>
      <c r="D178" s="54">
        <v>50.7639</v>
      </c>
      <c r="E178" s="54">
        <v>55.666699999999999</v>
      </c>
      <c r="F178" s="54">
        <v>28.65</v>
      </c>
      <c r="G178" s="54">
        <v>61.454900000000002</v>
      </c>
      <c r="H178" s="54">
        <v>12.3672</v>
      </c>
      <c r="I178" s="54">
        <v>22.378499999999999</v>
      </c>
      <c r="J178" s="54">
        <v>0.57666700000000004</v>
      </c>
      <c r="K178" s="54">
        <v>23.634399999999999</v>
      </c>
      <c r="L178" s="54">
        <v>22.805599999999998</v>
      </c>
      <c r="M178" s="54">
        <v>19.744700000000002</v>
      </c>
      <c r="N178" s="54">
        <v>25.0259</v>
      </c>
      <c r="O178" s="54">
        <v>18.405200000000001</v>
      </c>
      <c r="P178" s="54">
        <v>21.058800000000002</v>
      </c>
      <c r="Q178" s="54">
        <v>21.294599999999999</v>
      </c>
      <c r="R178" s="54">
        <v>26.323</v>
      </c>
      <c r="S178" s="54">
        <v>22.701899999999998</v>
      </c>
      <c r="U178" s="54">
        <v>52.793700000000001</v>
      </c>
      <c r="V178" s="54">
        <v>39.198300000000003</v>
      </c>
      <c r="W178" s="54">
        <v>40.232100000000003</v>
      </c>
      <c r="X178" s="54">
        <v>32.884399999999999</v>
      </c>
      <c r="Y178" s="54">
        <v>32.9544</v>
      </c>
      <c r="Z178" s="54">
        <v>29.15</v>
      </c>
      <c r="AA178" s="54"/>
      <c r="AB178" s="54">
        <v>10.947100000000001</v>
      </c>
      <c r="AC178" s="54">
        <v>14.7874</v>
      </c>
      <c r="AE178" s="54">
        <v>14.7874</v>
      </c>
      <c r="AF178" s="54">
        <v>45.423200000000001</v>
      </c>
      <c r="AG178" s="54">
        <v>37.1143</v>
      </c>
      <c r="AH178" s="54">
        <v>21.759799999999998</v>
      </c>
      <c r="AI178" s="54">
        <v>19.5291</v>
      </c>
      <c r="AJ178" s="54">
        <v>53.770800000000001</v>
      </c>
      <c r="AK178" s="54"/>
      <c r="AL178" s="54">
        <v>28.584700000000002</v>
      </c>
      <c r="AM178" s="54">
        <v>35.914400000000001</v>
      </c>
      <c r="AN178" s="54"/>
      <c r="AO178" s="54">
        <v>39.444400000000002</v>
      </c>
      <c r="AQ178" s="54">
        <v>43.311599999999999</v>
      </c>
      <c r="AR178" s="54">
        <v>19.866700000000002</v>
      </c>
      <c r="AS178" s="54"/>
      <c r="AT178" s="54">
        <v>23.462700000000002</v>
      </c>
      <c r="AU178" s="54">
        <v>27.473500000000001</v>
      </c>
      <c r="AV178" s="54">
        <v>39.662700000000001</v>
      </c>
      <c r="AW178" s="54">
        <v>29.363600000000002</v>
      </c>
      <c r="AX178" s="54">
        <v>18.449200000000001</v>
      </c>
    </row>
    <row r="179" spans="1:50">
      <c r="A179" s="139">
        <v>174</v>
      </c>
      <c r="B179">
        <f t="shared" si="2"/>
        <v>17.399999999999999</v>
      </c>
      <c r="C179" s="54">
        <v>14.2951</v>
      </c>
      <c r="D179" s="54">
        <v>47.3611</v>
      </c>
      <c r="E179" s="54">
        <v>53.1614</v>
      </c>
      <c r="F179" s="54">
        <v>27.1633</v>
      </c>
      <c r="G179" s="54">
        <v>58.072899999999997</v>
      </c>
      <c r="H179" s="54">
        <v>12.839</v>
      </c>
      <c r="I179" s="54">
        <v>19.6723</v>
      </c>
      <c r="J179" s="54">
        <v>0.57999999999999996</v>
      </c>
      <c r="K179" s="54">
        <v>25.494599999999998</v>
      </c>
      <c r="L179" s="54">
        <v>24.565999999999999</v>
      </c>
      <c r="M179" s="54">
        <v>21.367100000000001</v>
      </c>
      <c r="N179" s="54">
        <v>20.692499999999999</v>
      </c>
      <c r="O179" s="54">
        <v>17.516300000000001</v>
      </c>
      <c r="P179" s="54">
        <v>20.441199999999998</v>
      </c>
      <c r="Q179" s="54">
        <v>22.759699999999999</v>
      </c>
      <c r="R179" s="54">
        <v>27.191199999999998</v>
      </c>
      <c r="S179" s="54">
        <v>21.570499999999999</v>
      </c>
      <c r="U179" s="54">
        <v>56.932499999999997</v>
      </c>
      <c r="V179" s="54">
        <v>41.134999999999998</v>
      </c>
      <c r="W179" s="54">
        <v>37.627200000000002</v>
      </c>
      <c r="X179" s="54">
        <v>34.343499999999999</v>
      </c>
      <c r="Y179" s="54">
        <v>35.185200000000002</v>
      </c>
      <c r="Z179" s="54">
        <v>29.443300000000001</v>
      </c>
      <c r="AA179" s="54"/>
      <c r="AB179" s="54">
        <v>11.1137</v>
      </c>
      <c r="AC179" s="54">
        <v>14.557499999999999</v>
      </c>
      <c r="AE179" s="54">
        <v>14.557499999999999</v>
      </c>
      <c r="AF179" s="54">
        <v>47.142299999999999</v>
      </c>
      <c r="AG179" s="54">
        <v>39.993600000000001</v>
      </c>
      <c r="AH179" s="54">
        <v>20.303899999999999</v>
      </c>
      <c r="AI179" s="54">
        <v>21.9894</v>
      </c>
      <c r="AJ179" s="54">
        <v>53.666699999999999</v>
      </c>
      <c r="AK179" s="54"/>
      <c r="AL179" s="54">
        <v>30.203700000000001</v>
      </c>
      <c r="AM179" s="54">
        <v>35.893500000000003</v>
      </c>
      <c r="AN179" s="54"/>
      <c r="AO179" s="54">
        <v>41.35</v>
      </c>
      <c r="AQ179" s="54">
        <v>43.6265</v>
      </c>
      <c r="AR179" s="54">
        <v>19.057099999999998</v>
      </c>
      <c r="AS179" s="54"/>
      <c r="AT179" s="54">
        <v>23.6706</v>
      </c>
      <c r="AU179" s="54">
        <v>26.584099999999999</v>
      </c>
      <c r="AV179" s="54">
        <v>39.6387</v>
      </c>
      <c r="AW179" s="54">
        <v>30.0379</v>
      </c>
      <c r="AX179" s="54">
        <v>17.7258</v>
      </c>
    </row>
    <row r="180" spans="1:50">
      <c r="A180" s="139">
        <v>175</v>
      </c>
      <c r="B180">
        <f t="shared" si="2"/>
        <v>17.5</v>
      </c>
      <c r="C180" s="54">
        <v>14.7882</v>
      </c>
      <c r="D180" s="54">
        <v>53.055599999999998</v>
      </c>
      <c r="E180" s="54">
        <v>49.171900000000001</v>
      </c>
      <c r="F180" s="54">
        <v>27.916699999999999</v>
      </c>
      <c r="G180" s="54">
        <v>54.569400000000002</v>
      </c>
      <c r="H180" s="54">
        <v>13.2034</v>
      </c>
      <c r="I180" s="54">
        <v>18.892700000000001</v>
      </c>
      <c r="J180" s="54">
        <v>0.58333299999999999</v>
      </c>
      <c r="K180" s="54">
        <v>28.467700000000001</v>
      </c>
      <c r="L180" s="54">
        <v>23.284700000000001</v>
      </c>
      <c r="M180" s="54">
        <v>21.550599999999999</v>
      </c>
      <c r="N180" s="54">
        <v>16.741399999999999</v>
      </c>
      <c r="O180" s="54">
        <v>19.6111</v>
      </c>
      <c r="P180" s="54">
        <v>21.039200000000001</v>
      </c>
      <c r="Q180" s="54">
        <v>24.878599999999999</v>
      </c>
      <c r="R180" s="54">
        <v>27.9251</v>
      </c>
      <c r="S180" s="54">
        <v>24.182700000000001</v>
      </c>
      <c r="U180" s="54">
        <v>50.877000000000002</v>
      </c>
      <c r="V180" s="54">
        <v>39.101300000000002</v>
      </c>
      <c r="W180" s="54">
        <v>36.214799999999997</v>
      </c>
      <c r="X180" s="54">
        <v>30.768699999999999</v>
      </c>
      <c r="Y180" s="54">
        <v>37.527099999999997</v>
      </c>
      <c r="Z180" s="54">
        <v>28.2133</v>
      </c>
      <c r="AA180" s="54"/>
      <c r="AB180" s="54">
        <v>10.5</v>
      </c>
      <c r="AC180" s="54">
        <v>11.7011</v>
      </c>
      <c r="AE180" s="54">
        <v>11.7011</v>
      </c>
      <c r="AF180" s="54">
        <v>47.194800000000001</v>
      </c>
      <c r="AG180" s="54">
        <v>43.431699999999999</v>
      </c>
      <c r="AH180" s="54">
        <v>22.357800000000001</v>
      </c>
      <c r="AI180" s="54">
        <v>21.867699999999999</v>
      </c>
      <c r="AJ180" s="54">
        <v>52.854199999999999</v>
      </c>
      <c r="AK180" s="54"/>
      <c r="AL180" s="54">
        <v>31.992100000000001</v>
      </c>
      <c r="AM180" s="54">
        <v>35.752299999999998</v>
      </c>
      <c r="AN180" s="54"/>
      <c r="AO180" s="54">
        <v>41.955599999999997</v>
      </c>
      <c r="AQ180" s="54">
        <v>43.014099999999999</v>
      </c>
      <c r="AR180" s="54">
        <v>18.590499999999999</v>
      </c>
      <c r="AS180" s="54"/>
      <c r="AT180" s="54">
        <v>25.203900000000001</v>
      </c>
      <c r="AU180" s="54">
        <v>26.783200000000001</v>
      </c>
      <c r="AV180" s="54">
        <v>39.512999999999998</v>
      </c>
      <c r="AW180" s="54">
        <v>31.149000000000001</v>
      </c>
      <c r="AX180" s="54">
        <v>18.711600000000001</v>
      </c>
    </row>
    <row r="181" spans="1:50">
      <c r="A181" s="139">
        <v>176</v>
      </c>
      <c r="B181">
        <f t="shared" si="2"/>
        <v>17.600000000000001</v>
      </c>
      <c r="C181" s="54">
        <v>15.7674</v>
      </c>
      <c r="D181" s="54">
        <v>54.586799999999997</v>
      </c>
      <c r="E181" s="54">
        <v>44.491199999999999</v>
      </c>
      <c r="F181" s="54">
        <v>30.896699999999999</v>
      </c>
      <c r="G181" s="54">
        <v>58.347200000000001</v>
      </c>
      <c r="H181" s="54">
        <v>12.6328</v>
      </c>
      <c r="I181" s="54">
        <v>18.853100000000001</v>
      </c>
      <c r="J181" s="54">
        <v>0.58666700000000005</v>
      </c>
      <c r="K181" s="54">
        <v>26.650500000000001</v>
      </c>
      <c r="L181" s="54">
        <v>21.722200000000001</v>
      </c>
      <c r="M181" s="54">
        <v>21.3354</v>
      </c>
      <c r="N181" s="54">
        <v>15.7529</v>
      </c>
      <c r="O181" s="54">
        <v>20.003299999999999</v>
      </c>
      <c r="P181" s="54">
        <v>20.379100000000001</v>
      </c>
      <c r="Q181" s="54">
        <v>26.527100000000001</v>
      </c>
      <c r="R181" s="54">
        <v>27.814</v>
      </c>
      <c r="S181" s="54">
        <v>29.942299999999999</v>
      </c>
      <c r="U181" s="54">
        <v>46.734099999999998</v>
      </c>
      <c r="V181" s="54">
        <v>32.506300000000003</v>
      </c>
      <c r="W181" s="54">
        <v>37.627200000000002</v>
      </c>
      <c r="X181" s="54">
        <v>27.445599999999999</v>
      </c>
      <c r="Y181" s="54">
        <v>38.868899999999996</v>
      </c>
      <c r="Z181" s="54">
        <v>28.67</v>
      </c>
      <c r="AA181" s="54"/>
      <c r="AB181" s="54">
        <v>10.5235</v>
      </c>
      <c r="AC181" s="54">
        <v>9.4847000000000001</v>
      </c>
      <c r="AE181" s="54">
        <v>9.4847000000000001</v>
      </c>
      <c r="AF181" s="54">
        <v>46.209699999999998</v>
      </c>
      <c r="AG181" s="54">
        <v>43.609499999999997</v>
      </c>
      <c r="AH181" s="54">
        <v>23.132400000000001</v>
      </c>
      <c r="AI181" s="54">
        <v>21.396799999999999</v>
      </c>
      <c r="AJ181" s="54">
        <v>53.881900000000002</v>
      </c>
      <c r="AK181" s="54"/>
      <c r="AL181" s="54">
        <v>33.150799999999997</v>
      </c>
      <c r="AM181" s="54">
        <v>36.050899999999999</v>
      </c>
      <c r="AN181" s="54"/>
      <c r="AO181" s="54">
        <v>39.966700000000003</v>
      </c>
      <c r="AQ181" s="54">
        <v>42.087899999999998</v>
      </c>
      <c r="AR181" s="54">
        <v>18.433299999999999</v>
      </c>
      <c r="AS181" s="54"/>
      <c r="AT181" s="54">
        <v>25.949000000000002</v>
      </c>
      <c r="AU181" s="54">
        <v>27.8658</v>
      </c>
      <c r="AV181" s="54">
        <v>41.991999999999997</v>
      </c>
      <c r="AW181" s="54">
        <v>31.4773</v>
      </c>
      <c r="AX181" s="54">
        <v>18.3428</v>
      </c>
    </row>
    <row r="182" spans="1:50">
      <c r="A182" s="139">
        <v>177</v>
      </c>
      <c r="B182">
        <f t="shared" si="2"/>
        <v>17.7</v>
      </c>
      <c r="C182" s="54">
        <v>16.059000000000001</v>
      </c>
      <c r="D182" s="54">
        <v>54.506900000000002</v>
      </c>
      <c r="E182" s="54">
        <v>44.8386</v>
      </c>
      <c r="F182" s="54">
        <v>34.463299999999997</v>
      </c>
      <c r="G182" s="54">
        <v>60.083300000000001</v>
      </c>
      <c r="H182" s="54">
        <v>11.937900000000001</v>
      </c>
      <c r="I182" s="54">
        <v>19.028199999999998</v>
      </c>
      <c r="J182" s="54">
        <v>0.59</v>
      </c>
      <c r="K182" s="54">
        <v>23.424700000000001</v>
      </c>
      <c r="L182" s="54">
        <v>20.315999999999999</v>
      </c>
      <c r="M182" s="54">
        <v>21.518999999999998</v>
      </c>
      <c r="N182" s="54">
        <v>16.778700000000001</v>
      </c>
      <c r="O182" s="54">
        <v>20.6144</v>
      </c>
      <c r="P182" s="54">
        <v>18.8627</v>
      </c>
      <c r="Q182" s="54">
        <v>27.8992</v>
      </c>
      <c r="R182" s="54">
        <v>28.023299999999999</v>
      </c>
      <c r="S182" s="54">
        <v>32.9679</v>
      </c>
      <c r="U182" s="54">
        <v>48.734099999999998</v>
      </c>
      <c r="V182" s="54">
        <v>26.860800000000001</v>
      </c>
      <c r="W182" s="54">
        <v>39.953099999999999</v>
      </c>
      <c r="X182" s="54">
        <v>29.214300000000001</v>
      </c>
      <c r="Y182" s="54">
        <v>41.116799999999998</v>
      </c>
      <c r="Z182" s="54">
        <v>29.826699999999999</v>
      </c>
      <c r="AA182" s="54"/>
      <c r="AB182" s="54">
        <v>12.2118</v>
      </c>
      <c r="AC182" s="54">
        <v>11.475099999999999</v>
      </c>
      <c r="AE182" s="54">
        <v>11.475099999999999</v>
      </c>
      <c r="AF182" s="54">
        <v>44.756599999999999</v>
      </c>
      <c r="AG182" s="54">
        <v>44.8889</v>
      </c>
      <c r="AH182" s="54">
        <v>22.4755</v>
      </c>
      <c r="AI182" s="54">
        <v>22.264500000000002</v>
      </c>
      <c r="AJ182" s="54">
        <v>56.0764</v>
      </c>
      <c r="AK182" s="54"/>
      <c r="AL182" s="54">
        <v>34.240699999999997</v>
      </c>
      <c r="AM182" s="54">
        <v>36.409700000000001</v>
      </c>
      <c r="AN182" s="54"/>
      <c r="AO182" s="54">
        <v>41.694400000000002</v>
      </c>
      <c r="AQ182" s="54">
        <v>41.4191</v>
      </c>
      <c r="AR182" s="54">
        <v>17.738099999999999</v>
      </c>
      <c r="AS182" s="54"/>
      <c r="AT182" s="54">
        <v>25.905899999999999</v>
      </c>
      <c r="AU182" s="54">
        <v>27.0413</v>
      </c>
      <c r="AV182" s="54">
        <v>45.039900000000003</v>
      </c>
      <c r="AW182" s="54">
        <v>29.2197</v>
      </c>
      <c r="AX182" s="54">
        <v>18.787199999999999</v>
      </c>
    </row>
    <row r="183" spans="1:50">
      <c r="A183" s="139">
        <v>178</v>
      </c>
      <c r="B183">
        <f t="shared" si="2"/>
        <v>17.8</v>
      </c>
      <c r="C183" s="54">
        <v>17.506900000000002</v>
      </c>
      <c r="D183" s="54">
        <v>54.027799999999999</v>
      </c>
      <c r="E183" s="54">
        <v>48.7684</v>
      </c>
      <c r="F183" s="54">
        <v>36.92</v>
      </c>
      <c r="G183" s="54">
        <v>52.770800000000001</v>
      </c>
      <c r="H183" s="54">
        <v>11.757099999999999</v>
      </c>
      <c r="I183" s="54">
        <v>19.9068</v>
      </c>
      <c r="J183" s="54">
        <v>0.593333</v>
      </c>
      <c r="K183" s="54">
        <v>22.0215</v>
      </c>
      <c r="L183" s="54">
        <v>18.5486</v>
      </c>
      <c r="M183" s="54">
        <v>21.896599999999999</v>
      </c>
      <c r="N183" s="54">
        <v>16.784500000000001</v>
      </c>
      <c r="O183" s="54">
        <v>21.627500000000001</v>
      </c>
      <c r="P183" s="54">
        <v>20.849699999999999</v>
      </c>
      <c r="Q183" s="54">
        <v>26.7468</v>
      </c>
      <c r="R183" s="54">
        <v>29.0181</v>
      </c>
      <c r="S183" s="54">
        <v>33.762799999999999</v>
      </c>
      <c r="U183" s="54">
        <v>44.277799999999999</v>
      </c>
      <c r="V183" s="54">
        <v>27.776399999999999</v>
      </c>
      <c r="W183" s="54">
        <v>40.227200000000003</v>
      </c>
      <c r="X183" s="54">
        <v>32.0306</v>
      </c>
      <c r="Y183" s="54">
        <v>42.122500000000002</v>
      </c>
      <c r="Z183" s="54">
        <v>28.006699999999999</v>
      </c>
      <c r="AA183" s="54"/>
      <c r="AB183" s="54">
        <v>12.4529</v>
      </c>
      <c r="AC183" s="54">
        <v>13.6456</v>
      </c>
      <c r="AE183" s="54">
        <v>13.6456</v>
      </c>
      <c r="AF183" s="54">
        <v>43.389499999999998</v>
      </c>
      <c r="AG183" s="54">
        <v>44.330199999999998</v>
      </c>
      <c r="AH183" s="54">
        <v>20.220600000000001</v>
      </c>
      <c r="AI183" s="54">
        <v>22.878299999999999</v>
      </c>
      <c r="AJ183" s="54">
        <v>56.302100000000003</v>
      </c>
      <c r="AK183" s="54"/>
      <c r="AL183" s="54">
        <v>35.304200000000002</v>
      </c>
      <c r="AM183" s="54">
        <v>35.754600000000003</v>
      </c>
      <c r="AN183" s="54"/>
      <c r="AO183" s="54">
        <v>44.944400000000002</v>
      </c>
      <c r="AQ183" s="54">
        <v>41.305100000000003</v>
      </c>
      <c r="AR183" s="54">
        <v>17.207100000000001</v>
      </c>
      <c r="AS183" s="54"/>
      <c r="AT183" s="54">
        <v>25.451000000000001</v>
      </c>
      <c r="AU183" s="54">
        <v>26.114999999999998</v>
      </c>
      <c r="AV183" s="54">
        <v>45.153700000000001</v>
      </c>
      <c r="AW183" s="54">
        <v>29.785399999999999</v>
      </c>
      <c r="AX183" s="54">
        <v>20.1584</v>
      </c>
    </row>
    <row r="184" spans="1:50">
      <c r="A184" s="139">
        <v>179</v>
      </c>
      <c r="B184">
        <f t="shared" si="2"/>
        <v>17.899999999999999</v>
      </c>
      <c r="C184" s="54">
        <v>16.809000000000001</v>
      </c>
      <c r="D184" s="54">
        <v>54.017400000000002</v>
      </c>
      <c r="E184" s="54"/>
      <c r="F184" s="54">
        <v>39.380000000000003</v>
      </c>
      <c r="G184" s="54">
        <v>50.767400000000002</v>
      </c>
      <c r="H184" s="54">
        <v>13.1045</v>
      </c>
      <c r="I184" s="54">
        <v>19.830500000000001</v>
      </c>
      <c r="J184" s="54">
        <v>0.59666699999999995</v>
      </c>
      <c r="K184" s="54">
        <v>24.6129</v>
      </c>
      <c r="L184" s="54">
        <v>19.409700000000001</v>
      </c>
      <c r="M184" s="54">
        <v>23.978899999999999</v>
      </c>
      <c r="N184" s="54">
        <v>17.255700000000001</v>
      </c>
      <c r="O184" s="54">
        <v>22.323499999999999</v>
      </c>
      <c r="P184" s="54">
        <v>23.127500000000001</v>
      </c>
      <c r="Q184" s="54">
        <v>23.173100000000002</v>
      </c>
      <c r="R184" s="54">
        <v>28.979299999999999</v>
      </c>
      <c r="S184" s="54">
        <v>33.435899999999997</v>
      </c>
      <c r="U184" s="54">
        <v>42.765900000000002</v>
      </c>
      <c r="V184" s="54">
        <v>25.974699999999999</v>
      </c>
      <c r="W184" s="54">
        <v>41.204900000000002</v>
      </c>
      <c r="X184" s="54">
        <v>31.5578</v>
      </c>
      <c r="Y184" s="54">
        <v>42.099699999999999</v>
      </c>
      <c r="Z184" s="54">
        <v>26.3733</v>
      </c>
      <c r="AA184" s="54"/>
      <c r="AB184" s="54">
        <v>11.5608</v>
      </c>
      <c r="AC184" s="54">
        <v>14.879300000000001</v>
      </c>
      <c r="AE184" s="54">
        <v>14.879300000000001</v>
      </c>
      <c r="AF184" s="54">
        <v>45.790300000000002</v>
      </c>
      <c r="AG184" s="54">
        <v>42.412700000000001</v>
      </c>
      <c r="AH184" s="54">
        <v>21.495100000000001</v>
      </c>
      <c r="AI184" s="54">
        <v>21.386199999999999</v>
      </c>
      <c r="AJ184" s="54">
        <v>54.274299999999997</v>
      </c>
      <c r="AK184" s="54"/>
      <c r="AL184" s="54">
        <v>36.396799999999999</v>
      </c>
      <c r="AM184" s="54">
        <v>35.004600000000003</v>
      </c>
      <c r="AN184" s="54"/>
      <c r="AO184" s="54">
        <v>45.083300000000001</v>
      </c>
      <c r="AQ184" s="54">
        <v>42.107500000000002</v>
      </c>
      <c r="AR184" s="54">
        <v>18.147600000000001</v>
      </c>
      <c r="AS184" s="54"/>
      <c r="AT184" s="54">
        <v>24.0745</v>
      </c>
      <c r="AU184" s="54">
        <v>26.598800000000001</v>
      </c>
      <c r="AV184" s="54">
        <v>41.820399999999999</v>
      </c>
      <c r="AW184" s="54">
        <v>28.760100000000001</v>
      </c>
      <c r="AX184" s="54">
        <v>19.0473</v>
      </c>
    </row>
    <row r="185" spans="1:50">
      <c r="A185" s="139">
        <v>180</v>
      </c>
      <c r="B185">
        <f t="shared" si="2"/>
        <v>18</v>
      </c>
      <c r="C185" s="54">
        <v>16.093800000000002</v>
      </c>
      <c r="D185" s="54">
        <v>58.645800000000001</v>
      </c>
      <c r="E185" s="54"/>
      <c r="F185" s="54">
        <v>41.616700000000002</v>
      </c>
      <c r="G185" s="54">
        <v>56.777799999999999</v>
      </c>
      <c r="H185" s="54">
        <v>13.381399999999999</v>
      </c>
      <c r="I185" s="54">
        <v>18.567799999999998</v>
      </c>
      <c r="J185" s="54">
        <v>0.6</v>
      </c>
      <c r="K185" s="54">
        <v>23.4892</v>
      </c>
      <c r="L185" s="54">
        <v>22.1007</v>
      </c>
      <c r="M185" s="54">
        <v>27.303799999999999</v>
      </c>
      <c r="N185" s="54">
        <v>17.6983</v>
      </c>
      <c r="O185" s="54">
        <v>21.996700000000001</v>
      </c>
      <c r="P185" s="54">
        <v>22.924800000000001</v>
      </c>
      <c r="Q185" s="54">
        <v>21.759699999999999</v>
      </c>
      <c r="R185" s="54">
        <v>28.377300000000002</v>
      </c>
      <c r="S185" s="54"/>
      <c r="U185" s="54">
        <v>42.496000000000002</v>
      </c>
      <c r="V185" s="54">
        <v>23.438800000000001</v>
      </c>
      <c r="W185" s="54">
        <v>42.817300000000003</v>
      </c>
      <c r="X185" s="54">
        <v>29.5136</v>
      </c>
      <c r="Y185" s="54">
        <v>43.242199999999997</v>
      </c>
      <c r="Z185" s="54">
        <v>26.21</v>
      </c>
      <c r="AA185" s="54"/>
      <c r="AB185" s="54">
        <v>10.854900000000001</v>
      </c>
      <c r="AC185" s="54">
        <v>15.5153</v>
      </c>
      <c r="AE185" s="54">
        <v>15.5153</v>
      </c>
      <c r="AF185" s="54">
        <v>49.015000000000001</v>
      </c>
      <c r="AG185" s="54">
        <v>41.257100000000001</v>
      </c>
      <c r="AH185" s="54">
        <v>22.5245</v>
      </c>
      <c r="AI185" s="54">
        <v>19.714300000000001</v>
      </c>
      <c r="AJ185" s="54">
        <v>52.114600000000003</v>
      </c>
      <c r="AK185" s="54"/>
      <c r="AL185" s="54">
        <v>37.156100000000002</v>
      </c>
      <c r="AM185" s="54">
        <v>34.990699999999997</v>
      </c>
      <c r="AN185" s="54"/>
      <c r="AO185" s="54">
        <v>43.761099999999999</v>
      </c>
      <c r="AQ185" s="54">
        <v>43.670999999999999</v>
      </c>
      <c r="AR185" s="54">
        <v>18.780999999999999</v>
      </c>
      <c r="AS185" s="54"/>
      <c r="AT185" s="54">
        <v>22.902000000000001</v>
      </c>
      <c r="AU185" s="54">
        <v>26.8171</v>
      </c>
      <c r="AV185" s="54">
        <v>41.253500000000003</v>
      </c>
      <c r="AW185" s="54">
        <v>28.608599999999999</v>
      </c>
      <c r="AX185" s="54">
        <v>17.713899999999999</v>
      </c>
    </row>
    <row r="186" spans="1:50">
      <c r="A186" s="139">
        <v>181</v>
      </c>
      <c r="B186">
        <f t="shared" si="2"/>
        <v>18.100000000000001</v>
      </c>
      <c r="C186" s="54">
        <v>13.5</v>
      </c>
      <c r="D186" s="54">
        <v>58.222200000000001</v>
      </c>
      <c r="E186" s="54"/>
      <c r="F186" s="54">
        <v>44.363300000000002</v>
      </c>
      <c r="G186" s="54">
        <v>56.468800000000002</v>
      </c>
      <c r="H186" s="54">
        <v>12.1638</v>
      </c>
      <c r="I186" s="54">
        <v>17.186399999999999</v>
      </c>
      <c r="J186" s="54">
        <v>0.60333300000000001</v>
      </c>
      <c r="K186" s="54">
        <v>20.016100000000002</v>
      </c>
      <c r="L186" s="54">
        <v>22.6875</v>
      </c>
      <c r="M186" s="54">
        <v>27.295400000000001</v>
      </c>
      <c r="N186" s="54">
        <v>16.715499999999999</v>
      </c>
      <c r="O186" s="54">
        <v>20.300699999999999</v>
      </c>
      <c r="P186" s="54">
        <v>21.366</v>
      </c>
      <c r="Q186" s="54">
        <v>23.3902</v>
      </c>
      <c r="R186" s="54">
        <v>26.175699999999999</v>
      </c>
      <c r="S186" s="54"/>
      <c r="U186" s="54">
        <v>44.587299999999999</v>
      </c>
      <c r="V186" s="54">
        <v>28.118099999999998</v>
      </c>
      <c r="W186" s="54">
        <v>42.2864</v>
      </c>
      <c r="X186" s="54">
        <v>28.333300000000001</v>
      </c>
      <c r="Y186" s="54">
        <v>45.840499999999999</v>
      </c>
      <c r="Z186" s="54">
        <v>26.616700000000002</v>
      </c>
      <c r="AA186" s="54"/>
      <c r="AB186" s="54">
        <v>8.7744999999999997</v>
      </c>
      <c r="AC186" s="54">
        <v>14.5441</v>
      </c>
      <c r="AE186" s="54">
        <v>14.5441</v>
      </c>
      <c r="AF186" s="54">
        <v>46.898899999999998</v>
      </c>
      <c r="AG186" s="54">
        <v>41.460299999999997</v>
      </c>
      <c r="AH186" s="54">
        <v>26.142199999999999</v>
      </c>
      <c r="AI186" s="54">
        <v>21.709</v>
      </c>
      <c r="AJ186" s="54">
        <v>51.663200000000003</v>
      </c>
      <c r="AK186" s="54"/>
      <c r="AL186" s="54">
        <v>37.1614</v>
      </c>
      <c r="AM186" s="54">
        <v>35.530099999999997</v>
      </c>
      <c r="AN186" s="54"/>
      <c r="AO186" s="54">
        <v>41.122199999999999</v>
      </c>
      <c r="AQ186" s="54">
        <v>44.6417</v>
      </c>
      <c r="AR186" s="54">
        <v>19.0167</v>
      </c>
      <c r="AS186" s="54"/>
      <c r="AT186" s="54">
        <v>23.4588</v>
      </c>
      <c r="AU186" s="54">
        <v>26.379100000000001</v>
      </c>
      <c r="AV186" s="54">
        <v>41.385199999999998</v>
      </c>
      <c r="AW186" s="54">
        <v>30.4848</v>
      </c>
      <c r="AX186" s="54">
        <v>15.938499999999999</v>
      </c>
    </row>
    <row r="187" spans="1:50">
      <c r="A187" s="139">
        <v>182</v>
      </c>
      <c r="B187">
        <f t="shared" si="2"/>
        <v>18.2</v>
      </c>
      <c r="C187" s="54">
        <v>12.965299999999999</v>
      </c>
      <c r="D187" s="54">
        <v>55.6736</v>
      </c>
      <c r="E187" s="54"/>
      <c r="F187" s="54">
        <v>43.5167</v>
      </c>
      <c r="G187" s="54">
        <v>55.454900000000002</v>
      </c>
      <c r="H187" s="54">
        <v>13.4068</v>
      </c>
      <c r="I187" s="54">
        <v>17.853100000000001</v>
      </c>
      <c r="J187" s="54">
        <v>0.60666699999999996</v>
      </c>
      <c r="K187" s="54">
        <v>18.763400000000001</v>
      </c>
      <c r="L187" s="54">
        <v>21.843800000000002</v>
      </c>
      <c r="M187" s="54">
        <v>26.597000000000001</v>
      </c>
      <c r="N187" s="54">
        <v>15.7356</v>
      </c>
      <c r="O187" s="54">
        <v>18.669899999999998</v>
      </c>
      <c r="P187" s="54">
        <v>20.032699999999998</v>
      </c>
      <c r="Q187" s="54">
        <v>25.149899999999999</v>
      </c>
      <c r="R187" s="54">
        <v>24.0853</v>
      </c>
      <c r="S187" s="54"/>
      <c r="U187" s="54">
        <v>50.603200000000001</v>
      </c>
      <c r="V187" s="54">
        <v>34.6203</v>
      </c>
      <c r="W187" s="54">
        <v>41.180199999999999</v>
      </c>
      <c r="X187" s="54">
        <v>28.210899999999999</v>
      </c>
      <c r="Y187" s="54">
        <v>47.809100000000001</v>
      </c>
      <c r="Z187" s="54">
        <v>27.34</v>
      </c>
      <c r="AA187" s="54"/>
      <c r="AB187" s="54">
        <v>8.6804000000000006</v>
      </c>
      <c r="AC187" s="54">
        <v>13.904199999999999</v>
      </c>
      <c r="AE187" s="54">
        <v>13.904199999999999</v>
      </c>
      <c r="AF187" s="54">
        <v>45.887599999999999</v>
      </c>
      <c r="AG187" s="54">
        <v>41.054000000000002</v>
      </c>
      <c r="AH187" s="54">
        <v>26.9314</v>
      </c>
      <c r="AI187" s="54">
        <v>20.941800000000001</v>
      </c>
      <c r="AJ187" s="54">
        <v>53.631900000000002</v>
      </c>
      <c r="AK187" s="54"/>
      <c r="AL187" s="54">
        <v>35.912700000000001</v>
      </c>
      <c r="AM187" s="54">
        <v>36.608800000000002</v>
      </c>
      <c r="AN187" s="54"/>
      <c r="AO187" s="54"/>
      <c r="AQ187" s="54">
        <v>44.474499999999999</v>
      </c>
      <c r="AR187" s="54">
        <v>18.371400000000001</v>
      </c>
      <c r="AS187" s="54"/>
      <c r="AT187" s="54">
        <v>23.3078</v>
      </c>
      <c r="AU187" s="54">
        <v>26.234500000000001</v>
      </c>
      <c r="AV187" s="54">
        <v>41.838299999999997</v>
      </c>
      <c r="AW187" s="54">
        <v>31.608599999999999</v>
      </c>
      <c r="AX187" s="54">
        <v>15.87</v>
      </c>
    </row>
    <row r="188" spans="1:50">
      <c r="A188" s="139">
        <v>183</v>
      </c>
      <c r="B188">
        <f t="shared" si="2"/>
        <v>18.3</v>
      </c>
      <c r="C188" s="54">
        <v>15.590299999999999</v>
      </c>
      <c r="D188" s="54">
        <v>54.566000000000003</v>
      </c>
      <c r="E188" s="54"/>
      <c r="F188" s="54">
        <v>41.87</v>
      </c>
      <c r="G188" s="54">
        <v>56.204900000000002</v>
      </c>
      <c r="H188" s="54">
        <v>15.257099999999999</v>
      </c>
      <c r="I188" s="54">
        <v>18.321999999999999</v>
      </c>
      <c r="J188" s="54">
        <v>0.61</v>
      </c>
      <c r="K188" s="54">
        <v>22.145199999999999</v>
      </c>
      <c r="L188" s="54">
        <v>19.357600000000001</v>
      </c>
      <c r="M188" s="54">
        <v>28.7363</v>
      </c>
      <c r="N188" s="54">
        <v>15.744300000000001</v>
      </c>
      <c r="O188" s="54">
        <v>17.437899999999999</v>
      </c>
      <c r="P188" s="54">
        <v>18.8627</v>
      </c>
      <c r="Q188" s="54">
        <v>27.294599999999999</v>
      </c>
      <c r="R188" s="54">
        <v>23.498699999999999</v>
      </c>
      <c r="S188" s="54"/>
      <c r="U188" s="54">
        <v>50.650799999999997</v>
      </c>
      <c r="V188" s="54">
        <v>34.594900000000003</v>
      </c>
      <c r="W188" s="54">
        <v>41.0642</v>
      </c>
      <c r="X188" s="54">
        <v>27.870699999999999</v>
      </c>
      <c r="Y188" s="54">
        <v>43.923099999999998</v>
      </c>
      <c r="Z188" s="54">
        <v>26.386700000000001</v>
      </c>
      <c r="AA188" s="54"/>
      <c r="AB188" s="54">
        <v>9.2744999999999997</v>
      </c>
      <c r="AC188" s="54">
        <v>14.023</v>
      </c>
      <c r="AE188" s="54">
        <v>14.023</v>
      </c>
      <c r="AF188" s="54">
        <v>47.636699999999998</v>
      </c>
      <c r="AG188" s="54">
        <v>38.339700000000001</v>
      </c>
      <c r="AH188" s="54">
        <v>27.882400000000001</v>
      </c>
      <c r="AI188" s="54">
        <v>22.745999999999999</v>
      </c>
      <c r="AJ188" s="54">
        <v>55.163200000000003</v>
      </c>
      <c r="AK188" s="54"/>
      <c r="AL188" s="54">
        <v>33.963000000000001</v>
      </c>
      <c r="AM188" s="54">
        <v>37.456000000000003</v>
      </c>
      <c r="AN188" s="54"/>
      <c r="AO188" s="54"/>
      <c r="AQ188" s="54">
        <v>44.433199999999999</v>
      </c>
      <c r="AR188" s="54">
        <v>17.659500000000001</v>
      </c>
      <c r="AS188" s="54"/>
      <c r="AT188" s="54">
        <v>22.380400000000002</v>
      </c>
      <c r="AU188" s="54">
        <v>26.570799999999998</v>
      </c>
      <c r="AV188" s="54">
        <v>42.2515</v>
      </c>
      <c r="AW188" s="54">
        <v>31.042899999999999</v>
      </c>
      <c r="AX188" s="54">
        <v>18.669</v>
      </c>
    </row>
    <row r="189" spans="1:50">
      <c r="A189" s="139">
        <v>184</v>
      </c>
      <c r="B189">
        <f t="shared" si="2"/>
        <v>18.399999999999999</v>
      </c>
      <c r="C189" s="54">
        <v>17.694400000000002</v>
      </c>
      <c r="D189" s="54">
        <v>53.531199999999998</v>
      </c>
      <c r="E189" s="54"/>
      <c r="F189" s="54">
        <v>38.4</v>
      </c>
      <c r="G189" s="54">
        <v>57.055599999999998</v>
      </c>
      <c r="H189" s="54">
        <v>16.5198</v>
      </c>
      <c r="I189" s="54">
        <v>19.977399999999999</v>
      </c>
      <c r="J189" s="54"/>
      <c r="K189" s="54"/>
      <c r="L189" s="54">
        <v>17.8889</v>
      </c>
      <c r="M189" s="54">
        <v>30.573799999999999</v>
      </c>
      <c r="N189" s="54">
        <v>16.278700000000001</v>
      </c>
      <c r="O189" s="54">
        <v>19.490200000000002</v>
      </c>
      <c r="P189" s="54">
        <v>16.764700000000001</v>
      </c>
      <c r="Q189" s="54">
        <v>25.927600000000002</v>
      </c>
      <c r="R189" s="54">
        <v>22.674399999999999</v>
      </c>
      <c r="S189" s="54"/>
      <c r="U189" s="54">
        <v>44.8889</v>
      </c>
      <c r="V189" s="54">
        <v>33.561199999999999</v>
      </c>
      <c r="W189" s="54">
        <v>41.244399999999999</v>
      </c>
      <c r="X189" s="54">
        <v>28.3095</v>
      </c>
      <c r="Y189" s="54">
        <v>40.1083</v>
      </c>
      <c r="Z189" s="54">
        <v>28.65</v>
      </c>
      <c r="AA189" s="54"/>
      <c r="AB189" s="54">
        <v>9.3902000000000001</v>
      </c>
      <c r="AC189" s="54">
        <v>13.8812</v>
      </c>
      <c r="AE189" s="54">
        <v>13.8812</v>
      </c>
      <c r="AF189" s="54">
        <v>48.895099999999999</v>
      </c>
      <c r="AG189" s="54">
        <v>39.1873</v>
      </c>
      <c r="AH189" s="54">
        <v>25.838200000000001</v>
      </c>
      <c r="AI189" s="54">
        <v>23.952400000000001</v>
      </c>
      <c r="AJ189" s="54">
        <v>55.208300000000001</v>
      </c>
      <c r="AK189" s="54"/>
      <c r="AL189" s="54">
        <v>32.756599999999999</v>
      </c>
      <c r="AM189" s="54">
        <v>37.983800000000002</v>
      </c>
      <c r="AN189" s="54"/>
      <c r="AO189" s="54"/>
      <c r="AQ189" s="54">
        <v>45.1173</v>
      </c>
      <c r="AR189" s="54">
        <v>18.659500000000001</v>
      </c>
      <c r="AS189" s="54"/>
      <c r="AT189" s="54">
        <v>22.951000000000001</v>
      </c>
      <c r="AU189" s="54">
        <v>26.4499</v>
      </c>
      <c r="AV189" s="54">
        <v>42.407200000000003</v>
      </c>
      <c r="AW189" s="54">
        <v>31.714600000000001</v>
      </c>
      <c r="AX189" s="54">
        <v>21.0733</v>
      </c>
    </row>
    <row r="190" spans="1:50">
      <c r="A190" s="139">
        <v>185</v>
      </c>
      <c r="B190">
        <f t="shared" si="2"/>
        <v>18.5</v>
      </c>
      <c r="C190" s="54">
        <v>16.631900000000002</v>
      </c>
      <c r="D190" s="54">
        <v>50.6736</v>
      </c>
      <c r="E190" s="54"/>
      <c r="F190" s="54">
        <v>34.463299999999997</v>
      </c>
      <c r="G190" s="54">
        <v>62.944400000000002</v>
      </c>
      <c r="H190" s="54">
        <v>19.110199999999999</v>
      </c>
      <c r="I190" s="54">
        <v>19.813600000000001</v>
      </c>
      <c r="J190" s="54"/>
      <c r="K190" s="54"/>
      <c r="L190" s="54">
        <v>17.0764</v>
      </c>
      <c r="M190" s="54">
        <v>30.590699999999998</v>
      </c>
      <c r="N190" s="54">
        <v>17.103400000000001</v>
      </c>
      <c r="O190" s="54">
        <v>21.424800000000001</v>
      </c>
      <c r="P190" s="54">
        <v>16.6111</v>
      </c>
      <c r="Q190" s="54">
        <v>22.625299999999999</v>
      </c>
      <c r="R190" s="54">
        <v>25.191199999999998</v>
      </c>
      <c r="S190" s="54"/>
      <c r="U190" s="54">
        <v>47.301600000000001</v>
      </c>
      <c r="V190" s="54">
        <v>32.865000000000002</v>
      </c>
      <c r="W190" s="54">
        <v>40.343200000000003</v>
      </c>
      <c r="X190" s="54">
        <v>29.7041</v>
      </c>
      <c r="Y190" s="54">
        <v>39.048400000000001</v>
      </c>
      <c r="Z190" s="54">
        <v>29.16</v>
      </c>
      <c r="AA190" s="54"/>
      <c r="AB190" s="54">
        <v>10.1</v>
      </c>
      <c r="AC190" s="54">
        <v>13.6858</v>
      </c>
      <c r="AE190" s="54">
        <v>13.6858</v>
      </c>
      <c r="AF190" s="54">
        <v>49.2622</v>
      </c>
      <c r="AG190" s="54">
        <v>40.130200000000002</v>
      </c>
      <c r="AH190" s="54">
        <v>23.2745</v>
      </c>
      <c r="AI190" s="54">
        <v>23.825399999999998</v>
      </c>
      <c r="AJ190" s="54">
        <v>54.343800000000002</v>
      </c>
      <c r="AK190" s="54"/>
      <c r="AL190" s="54">
        <v>32.1905</v>
      </c>
      <c r="AM190" s="54">
        <v>39.025500000000001</v>
      </c>
      <c r="AN190" s="54"/>
      <c r="AO190" s="54"/>
      <c r="AQ190" s="54">
        <v>45.904499999999999</v>
      </c>
      <c r="AR190" s="54">
        <v>19.823799999999999</v>
      </c>
      <c r="AS190" s="54"/>
      <c r="AT190" s="54">
        <v>23.9314</v>
      </c>
      <c r="AU190" s="54">
        <v>24.8584</v>
      </c>
      <c r="AV190" s="54">
        <v>43.201599999999999</v>
      </c>
      <c r="AW190" s="54">
        <v>33.058100000000003</v>
      </c>
      <c r="AX190" s="54">
        <v>21.6478</v>
      </c>
    </row>
    <row r="191" spans="1:50">
      <c r="A191" s="139">
        <v>186</v>
      </c>
      <c r="B191">
        <f t="shared" si="2"/>
        <v>18.600000000000001</v>
      </c>
      <c r="C191" s="54">
        <v>15.541700000000001</v>
      </c>
      <c r="D191" s="54">
        <v>48.566000000000003</v>
      </c>
      <c r="E191" s="54"/>
      <c r="F191" s="54">
        <v>34.68</v>
      </c>
      <c r="G191" s="54">
        <v>62.527799999999999</v>
      </c>
      <c r="H191" s="54">
        <v>20.336200000000002</v>
      </c>
      <c r="I191" s="54">
        <v>18.759899999999998</v>
      </c>
      <c r="J191" s="54"/>
      <c r="K191" s="54"/>
      <c r="L191" s="54">
        <v>16.8125</v>
      </c>
      <c r="M191" s="54">
        <v>29.050599999999999</v>
      </c>
      <c r="N191" s="54"/>
      <c r="O191" s="54">
        <v>21.0915</v>
      </c>
      <c r="P191" s="54">
        <v>16.852900000000002</v>
      </c>
      <c r="Q191" s="54">
        <v>22.3643</v>
      </c>
      <c r="R191" s="54">
        <v>30.028400000000001</v>
      </c>
      <c r="S191" s="54"/>
      <c r="U191" s="54">
        <v>45.595199999999998</v>
      </c>
      <c r="V191" s="54">
        <v>31.556999999999999</v>
      </c>
      <c r="W191" s="54">
        <v>41.735799999999998</v>
      </c>
      <c r="X191" s="54">
        <v>29.904800000000002</v>
      </c>
      <c r="Y191" s="54">
        <v>40.447299999999998</v>
      </c>
      <c r="Z191" s="54">
        <v>28.15</v>
      </c>
      <c r="AA191" s="54"/>
      <c r="AB191" s="54">
        <v>10.9176</v>
      </c>
      <c r="AC191" s="54">
        <v>12.875500000000001</v>
      </c>
      <c r="AE191" s="54">
        <v>12.875500000000001</v>
      </c>
      <c r="AF191" s="54">
        <v>50.2547</v>
      </c>
      <c r="AG191" s="54">
        <v>38.409500000000001</v>
      </c>
      <c r="AH191" s="54">
        <v>22.882400000000001</v>
      </c>
      <c r="AI191" s="54">
        <v>24.603200000000001</v>
      </c>
      <c r="AJ191" s="54">
        <v>53.913200000000003</v>
      </c>
      <c r="AK191" s="54"/>
      <c r="AL191" s="54">
        <v>31.777799999999999</v>
      </c>
      <c r="AM191" s="54">
        <v>39.432899999999997</v>
      </c>
      <c r="AN191" s="54"/>
      <c r="AO191" s="54"/>
      <c r="AQ191" s="54">
        <v>46.203000000000003</v>
      </c>
      <c r="AR191" s="54">
        <v>20.9238</v>
      </c>
      <c r="AS191" s="54"/>
      <c r="AT191" s="54">
        <v>24.696100000000001</v>
      </c>
      <c r="AU191" s="54">
        <v>24.022099999999998</v>
      </c>
      <c r="AV191" s="54">
        <v>42.8782</v>
      </c>
      <c r="AW191" s="54">
        <v>35.2273</v>
      </c>
      <c r="AX191" s="54">
        <v>20.0047</v>
      </c>
    </row>
    <row r="192" spans="1:50">
      <c r="A192" s="139">
        <v>187</v>
      </c>
      <c r="B192">
        <f t="shared" si="2"/>
        <v>18.7</v>
      </c>
      <c r="C192" s="54">
        <v>16.7743</v>
      </c>
      <c r="D192" s="54">
        <v>54.333300000000001</v>
      </c>
      <c r="E192" s="54"/>
      <c r="F192" s="54">
        <v>36.613300000000002</v>
      </c>
      <c r="G192" s="54">
        <v>60.718800000000002</v>
      </c>
      <c r="H192" s="54">
        <v>18.118600000000001</v>
      </c>
      <c r="I192" s="54">
        <v>18.836200000000002</v>
      </c>
      <c r="J192" s="54"/>
      <c r="K192" s="54"/>
      <c r="L192" s="54">
        <v>17.989599999999999</v>
      </c>
      <c r="M192" s="54">
        <v>28.761600000000001</v>
      </c>
      <c r="N192" s="54"/>
      <c r="O192" s="54">
        <v>22.231999999999999</v>
      </c>
      <c r="P192" s="54">
        <v>17.173200000000001</v>
      </c>
      <c r="Q192" s="54"/>
      <c r="R192" s="54"/>
      <c r="S192" s="54"/>
      <c r="U192" s="54">
        <v>38.6111</v>
      </c>
      <c r="V192" s="54">
        <v>30.451499999999999</v>
      </c>
      <c r="W192" s="54">
        <v>43.550600000000003</v>
      </c>
      <c r="X192" s="54">
        <v>25.918399999999998</v>
      </c>
      <c r="Y192" s="54">
        <v>41.809100000000001</v>
      </c>
      <c r="Z192" s="54">
        <v>24.943300000000001</v>
      </c>
      <c r="AA192" s="54"/>
      <c r="AB192" s="54">
        <v>10.8078</v>
      </c>
      <c r="AC192" s="54">
        <v>12.523</v>
      </c>
      <c r="AE192" s="54">
        <v>12.523</v>
      </c>
      <c r="AF192" s="54">
        <v>47.704099999999997</v>
      </c>
      <c r="AG192" s="54">
        <v>38.260300000000001</v>
      </c>
      <c r="AH192" s="54">
        <v>22.740200000000002</v>
      </c>
      <c r="AI192" s="54">
        <v>26.545000000000002</v>
      </c>
      <c r="AJ192" s="54">
        <v>54.7986</v>
      </c>
      <c r="AK192" s="54"/>
      <c r="AL192" s="54">
        <v>31.563500000000001</v>
      </c>
      <c r="AM192" s="54">
        <v>39.057899999999997</v>
      </c>
      <c r="AN192" s="54"/>
      <c r="AO192" s="54"/>
      <c r="AQ192" s="54">
        <v>46.530900000000003</v>
      </c>
      <c r="AR192" s="54">
        <v>20.878599999999999</v>
      </c>
      <c r="AS192" s="54"/>
      <c r="AT192" s="54">
        <v>24.941199999999998</v>
      </c>
      <c r="AU192" s="54">
        <v>24.874600000000001</v>
      </c>
      <c r="AV192" s="54">
        <v>41.437100000000001</v>
      </c>
      <c r="AW192" s="54">
        <v>36.482300000000002</v>
      </c>
      <c r="AX192" s="54">
        <v>20.387699999999999</v>
      </c>
    </row>
    <row r="193" spans="1:50">
      <c r="A193" s="139">
        <v>188</v>
      </c>
      <c r="B193">
        <f t="shared" si="2"/>
        <v>18.8</v>
      </c>
      <c r="C193" s="54">
        <v>17.5625</v>
      </c>
      <c r="D193" s="54">
        <v>58.767400000000002</v>
      </c>
      <c r="E193" s="54"/>
      <c r="F193" s="54">
        <v>40.116700000000002</v>
      </c>
      <c r="G193" s="54">
        <v>56.281199999999998</v>
      </c>
      <c r="H193" s="54">
        <v>15.285299999999999</v>
      </c>
      <c r="I193" s="54">
        <v>19.511299999999999</v>
      </c>
      <c r="J193" s="54"/>
      <c r="K193" s="54"/>
      <c r="L193" s="54">
        <v>17.420100000000001</v>
      </c>
      <c r="M193" s="54">
        <v>29.833300000000001</v>
      </c>
      <c r="N193" s="54"/>
      <c r="O193" s="54">
        <v>23.169899999999998</v>
      </c>
      <c r="P193" s="54">
        <v>17.640499999999999</v>
      </c>
      <c r="Q193" s="54"/>
      <c r="R193" s="54"/>
      <c r="S193" s="54"/>
      <c r="U193" s="54">
        <v>35.297600000000003</v>
      </c>
      <c r="V193" s="54">
        <v>32.173000000000002</v>
      </c>
      <c r="W193" s="54">
        <v>42.311100000000003</v>
      </c>
      <c r="X193" s="54">
        <v>24.891200000000001</v>
      </c>
      <c r="Y193" s="54">
        <v>42.638199999999998</v>
      </c>
      <c r="Z193" s="54">
        <v>24.95</v>
      </c>
      <c r="AA193" s="54"/>
      <c r="AB193" s="54">
        <v>10.1196</v>
      </c>
      <c r="AC193" s="54">
        <v>13.3314</v>
      </c>
      <c r="AE193" s="54">
        <v>13.3314</v>
      </c>
      <c r="AF193" s="54">
        <v>50.022500000000001</v>
      </c>
      <c r="AG193" s="54">
        <v>41.872999999999998</v>
      </c>
      <c r="AH193" s="54">
        <v>22.152000000000001</v>
      </c>
      <c r="AI193" s="54">
        <v>28.825399999999998</v>
      </c>
      <c r="AJ193" s="54">
        <v>56.506900000000002</v>
      </c>
      <c r="AK193" s="54"/>
      <c r="AL193" s="54">
        <v>30.984100000000002</v>
      </c>
      <c r="AM193" s="54">
        <v>38.881900000000002</v>
      </c>
      <c r="AN193" s="54"/>
      <c r="AO193" s="54"/>
      <c r="AQ193" s="54">
        <v>47.5505</v>
      </c>
      <c r="AR193" s="54">
        <v>20.240500000000001</v>
      </c>
      <c r="AS193" s="54"/>
      <c r="AT193" s="54">
        <v>25.3765</v>
      </c>
      <c r="AU193" s="54">
        <v>24.6342</v>
      </c>
      <c r="AV193" s="54">
        <v>40.630699999999997</v>
      </c>
      <c r="AW193" s="54">
        <v>34.2727</v>
      </c>
      <c r="AX193" s="54">
        <v>21.101700000000001</v>
      </c>
    </row>
    <row r="194" spans="1:50">
      <c r="A194" s="139">
        <v>189</v>
      </c>
      <c r="B194">
        <f t="shared" si="2"/>
        <v>18.899999999999999</v>
      </c>
      <c r="C194" s="54">
        <v>17.5139</v>
      </c>
      <c r="D194" s="54">
        <v>57.579900000000002</v>
      </c>
      <c r="E194" s="54"/>
      <c r="F194" s="54">
        <v>42.82</v>
      </c>
      <c r="G194" s="54">
        <v>52.75</v>
      </c>
      <c r="H194" s="54">
        <v>15.1638</v>
      </c>
      <c r="I194" s="54">
        <v>19.217500000000001</v>
      </c>
      <c r="J194" s="54"/>
      <c r="K194" s="54"/>
      <c r="L194" s="54">
        <v>17.9757</v>
      </c>
      <c r="M194" s="54">
        <v>31.618099999999998</v>
      </c>
      <c r="N194" s="54"/>
      <c r="O194" s="54">
        <v>21.516300000000001</v>
      </c>
      <c r="P194" s="54">
        <v>16.937899999999999</v>
      </c>
      <c r="Q194" s="54"/>
      <c r="R194" s="54"/>
      <c r="S194" s="54"/>
      <c r="U194" s="54">
        <v>37.511899999999997</v>
      </c>
      <c r="V194" s="54">
        <v>31.755299999999998</v>
      </c>
      <c r="W194" s="54">
        <v>41.8</v>
      </c>
      <c r="X194" s="54">
        <v>24.523800000000001</v>
      </c>
      <c r="Y194" s="54">
        <v>45.031300000000002</v>
      </c>
      <c r="Z194" s="54">
        <v>25.306699999999999</v>
      </c>
      <c r="AA194" s="54"/>
      <c r="AB194" s="54">
        <v>9.8000000000000007</v>
      </c>
      <c r="AC194" s="54">
        <v>14.6341</v>
      </c>
      <c r="AE194" s="54">
        <v>14.6341</v>
      </c>
      <c r="AF194" s="54">
        <v>53.134799999999998</v>
      </c>
      <c r="AG194" s="54">
        <v>42.269799999999996</v>
      </c>
      <c r="AH194" s="54">
        <v>24.2255</v>
      </c>
      <c r="AI194" s="54">
        <v>31.1905</v>
      </c>
      <c r="AJ194" s="54">
        <v>58.510399999999997</v>
      </c>
      <c r="AK194" s="54"/>
      <c r="AL194" s="54">
        <v>30.3598</v>
      </c>
      <c r="AM194" s="54">
        <v>39.182899999999997</v>
      </c>
      <c r="AN194" s="54"/>
      <c r="AO194" s="54"/>
      <c r="AQ194" s="54">
        <v>48.702500000000001</v>
      </c>
      <c r="AR194" s="54">
        <v>19.971399999999999</v>
      </c>
      <c r="AS194" s="54"/>
      <c r="AT194" s="54">
        <v>25.443100000000001</v>
      </c>
      <c r="AU194" s="54">
        <v>24.4115</v>
      </c>
      <c r="AV194" s="54">
        <v>38.9621</v>
      </c>
      <c r="AW194" s="54">
        <v>33.623699999999999</v>
      </c>
      <c r="AX194" s="54">
        <v>20.5626</v>
      </c>
    </row>
    <row r="195" spans="1:50">
      <c r="A195" s="139">
        <v>190</v>
      </c>
      <c r="B195">
        <f t="shared" si="2"/>
        <v>19</v>
      </c>
      <c r="C195" s="54">
        <v>15.7014</v>
      </c>
      <c r="D195" s="54">
        <v>63.274299999999997</v>
      </c>
      <c r="E195" s="54"/>
      <c r="F195" s="54">
        <v>41.006700000000002</v>
      </c>
      <c r="G195" s="54">
        <v>49.086799999999997</v>
      </c>
      <c r="H195" s="54">
        <v>17.870100000000001</v>
      </c>
      <c r="I195" s="54">
        <v>19.449200000000001</v>
      </c>
      <c r="J195" s="54"/>
      <c r="K195" s="54"/>
      <c r="L195" s="54">
        <v>18.4236</v>
      </c>
      <c r="M195" s="54">
        <v>34.567500000000003</v>
      </c>
      <c r="N195" s="54"/>
      <c r="O195" s="54">
        <v>23.071899999999999</v>
      </c>
      <c r="P195" s="54">
        <v>17.366</v>
      </c>
      <c r="Q195" s="54"/>
      <c r="R195" s="54"/>
      <c r="S195" s="54"/>
      <c r="U195" s="54">
        <v>38.642899999999997</v>
      </c>
      <c r="V195" s="54">
        <v>33.7468</v>
      </c>
      <c r="W195" s="54">
        <v>41.597499999999997</v>
      </c>
      <c r="X195" s="54">
        <v>24.180299999999999</v>
      </c>
      <c r="Y195" s="54">
        <v>44.338999999999999</v>
      </c>
      <c r="Z195" s="54">
        <v>25.8933</v>
      </c>
      <c r="AA195" s="54"/>
      <c r="AB195" s="54">
        <v>9.4824000000000002</v>
      </c>
      <c r="AC195" s="54">
        <v>15.695399999999999</v>
      </c>
      <c r="AE195" s="54">
        <v>15.695399999999999</v>
      </c>
      <c r="AF195" s="54">
        <v>50.404499999999999</v>
      </c>
      <c r="AG195" s="54">
        <v>41.1492</v>
      </c>
      <c r="AH195" s="54">
        <v>22.828399999999998</v>
      </c>
      <c r="AI195" s="54">
        <v>33.619</v>
      </c>
      <c r="AJ195" s="54">
        <v>59.944400000000002</v>
      </c>
      <c r="AK195" s="54"/>
      <c r="AL195" s="54">
        <v>29.6693</v>
      </c>
      <c r="AM195" s="54">
        <v>40.3889</v>
      </c>
      <c r="AN195" s="54"/>
      <c r="AO195" s="54"/>
      <c r="AQ195" s="54">
        <v>49.330100000000002</v>
      </c>
      <c r="AR195" s="54">
        <v>19.9452</v>
      </c>
      <c r="AS195" s="54"/>
      <c r="AT195" s="54">
        <v>25.741199999999999</v>
      </c>
      <c r="AU195" s="54">
        <v>26.117999999999999</v>
      </c>
      <c r="AV195" s="54">
        <v>39.3752</v>
      </c>
      <c r="AW195" s="54">
        <v>35.302999999999997</v>
      </c>
      <c r="AX195" s="54">
        <v>20.8109</v>
      </c>
    </row>
    <row r="196" spans="1:50">
      <c r="A196" s="139">
        <v>191</v>
      </c>
      <c r="B196">
        <f t="shared" si="2"/>
        <v>19.100000000000001</v>
      </c>
      <c r="C196" s="54">
        <v>17.531199999999998</v>
      </c>
      <c r="D196" s="54">
        <v>69.808999999999997</v>
      </c>
      <c r="E196" s="54"/>
      <c r="F196" s="54">
        <v>38.976700000000001</v>
      </c>
      <c r="G196" s="54">
        <v>45.433999999999997</v>
      </c>
      <c r="H196" s="54">
        <v>19.178000000000001</v>
      </c>
      <c r="I196" s="54">
        <v>18.138400000000001</v>
      </c>
      <c r="J196" s="54"/>
      <c r="K196" s="54"/>
      <c r="L196" s="54">
        <v>18.541699999999999</v>
      </c>
      <c r="M196" s="54">
        <v>36.5443</v>
      </c>
      <c r="N196" s="54"/>
      <c r="O196" s="54">
        <v>23.9346</v>
      </c>
      <c r="P196" s="54">
        <v>19.264700000000001</v>
      </c>
      <c r="Q196" s="54"/>
      <c r="R196" s="54"/>
      <c r="S196" s="54"/>
      <c r="U196" s="54">
        <v>35.023800000000001</v>
      </c>
      <c r="V196" s="54">
        <v>39.2911</v>
      </c>
      <c r="W196" s="54">
        <v>39.795099999999998</v>
      </c>
      <c r="X196" s="54">
        <v>27.476199999999999</v>
      </c>
      <c r="Y196" s="54">
        <v>42.404600000000002</v>
      </c>
      <c r="Z196" s="54">
        <v>26.19</v>
      </c>
      <c r="AA196" s="54"/>
      <c r="AB196" s="54">
        <v>10.1922</v>
      </c>
      <c r="AC196" s="54">
        <v>15.0402</v>
      </c>
      <c r="AE196" s="54">
        <v>15.0402</v>
      </c>
      <c r="AF196" s="54">
        <v>45.427</v>
      </c>
      <c r="AG196" s="54">
        <v>38.485700000000001</v>
      </c>
      <c r="AH196" s="54">
        <v>21.946100000000001</v>
      </c>
      <c r="AI196" s="54">
        <v>32.8889</v>
      </c>
      <c r="AJ196" s="54">
        <v>59.354199999999999</v>
      </c>
      <c r="AK196" s="54"/>
      <c r="AL196" s="54">
        <v>28.002600000000001</v>
      </c>
      <c r="AM196" s="54">
        <v>40.490699999999997</v>
      </c>
      <c r="AN196" s="54"/>
      <c r="AO196" s="54"/>
      <c r="AQ196" s="54">
        <v>49.411499999999997</v>
      </c>
      <c r="AR196" s="54">
        <v>20.883299999999998</v>
      </c>
      <c r="AS196" s="54"/>
      <c r="AT196" s="54">
        <v>26.2667</v>
      </c>
      <c r="AU196" s="54">
        <v>27.249300000000002</v>
      </c>
      <c r="AV196" s="54">
        <v>40.776400000000002</v>
      </c>
      <c r="AW196" s="54">
        <v>36.719700000000003</v>
      </c>
      <c r="AX196" s="54">
        <v>19.3002</v>
      </c>
    </row>
    <row r="197" spans="1:50">
      <c r="A197" s="139">
        <v>192</v>
      </c>
      <c r="B197">
        <f t="shared" si="2"/>
        <v>19.2</v>
      </c>
      <c r="C197" s="54">
        <v>21.368099999999998</v>
      </c>
      <c r="D197" s="54">
        <v>65.173599999999993</v>
      </c>
      <c r="E197" s="54"/>
      <c r="F197" s="54">
        <v>40.436700000000002</v>
      </c>
      <c r="G197" s="54">
        <v>52.052100000000003</v>
      </c>
      <c r="H197" s="54">
        <v>19.067799999999998</v>
      </c>
      <c r="I197" s="54">
        <v>17.683599999999998</v>
      </c>
      <c r="J197" s="54"/>
      <c r="K197" s="54"/>
      <c r="L197" s="54">
        <v>16.5764</v>
      </c>
      <c r="M197" s="54">
        <v>36.453600000000002</v>
      </c>
      <c r="N197" s="54"/>
      <c r="O197" s="54">
        <v>22.1797</v>
      </c>
      <c r="P197" s="54">
        <v>19.7059</v>
      </c>
      <c r="Q197" s="54"/>
      <c r="R197" s="54"/>
      <c r="S197" s="54"/>
      <c r="U197" s="54">
        <v>31.682500000000001</v>
      </c>
      <c r="V197" s="54">
        <v>40.552700000000002</v>
      </c>
      <c r="W197" s="54">
        <v>37.106200000000001</v>
      </c>
      <c r="X197" s="54">
        <v>30.949000000000002</v>
      </c>
      <c r="Y197" s="54">
        <v>39.809100000000001</v>
      </c>
      <c r="Z197" s="54">
        <v>23.973299999999998</v>
      </c>
      <c r="AA197" s="54"/>
      <c r="AB197" s="54">
        <v>11.4412</v>
      </c>
      <c r="AC197" s="54">
        <v>15.013400000000001</v>
      </c>
      <c r="AE197" s="54">
        <v>15.013400000000001</v>
      </c>
      <c r="AF197" s="54">
        <v>46.823999999999998</v>
      </c>
      <c r="AG197" s="54">
        <v>39.073</v>
      </c>
      <c r="AH197" s="54">
        <v>22.573499999999999</v>
      </c>
      <c r="AI197" s="54">
        <v>30.9894</v>
      </c>
      <c r="AJ197" s="54">
        <v>57.114600000000003</v>
      </c>
      <c r="AK197" s="54"/>
      <c r="AL197" s="54"/>
      <c r="AM197" s="54">
        <v>39.488399999999999</v>
      </c>
      <c r="AN197" s="54"/>
      <c r="AO197" s="54"/>
      <c r="AQ197" s="54">
        <v>49.336599999999997</v>
      </c>
      <c r="AR197" s="54">
        <v>21.164300000000001</v>
      </c>
      <c r="AS197" s="54"/>
      <c r="AT197" s="54">
        <v>24.5275</v>
      </c>
      <c r="AU197" s="54">
        <v>26.054600000000001</v>
      </c>
      <c r="AV197" s="54">
        <v>41.9741</v>
      </c>
      <c r="AW197" s="54">
        <v>35.904000000000003</v>
      </c>
      <c r="AX197" s="54">
        <v>18.3688</v>
      </c>
    </row>
    <row r="198" spans="1:50">
      <c r="A198" s="139">
        <v>193</v>
      </c>
      <c r="B198">
        <f t="shared" ref="B198:B261" si="3">A198/10</f>
        <v>19.3</v>
      </c>
      <c r="C198" s="54">
        <v>23.968800000000002</v>
      </c>
      <c r="D198" s="54">
        <v>58.941000000000003</v>
      </c>
      <c r="E198" s="54"/>
      <c r="F198" s="54">
        <v>40.083300000000001</v>
      </c>
      <c r="G198" s="54">
        <v>57.618099999999998</v>
      </c>
      <c r="H198" s="54">
        <v>18.895499999999998</v>
      </c>
      <c r="I198" s="54">
        <v>18.6554</v>
      </c>
      <c r="J198" s="54"/>
      <c r="K198" s="54"/>
      <c r="L198" s="54">
        <v>14.6319</v>
      </c>
      <c r="M198" s="54">
        <v>35.360799999999998</v>
      </c>
      <c r="N198" s="54"/>
      <c r="O198" s="54">
        <v>20.8627</v>
      </c>
      <c r="P198" s="54">
        <v>20.134</v>
      </c>
      <c r="Q198" s="54"/>
      <c r="R198" s="54"/>
      <c r="S198" s="54"/>
      <c r="U198" s="54">
        <v>35.8095</v>
      </c>
      <c r="V198" s="54">
        <v>38.907200000000003</v>
      </c>
      <c r="W198" s="54">
        <v>34.365400000000001</v>
      </c>
      <c r="X198" s="54">
        <v>31.326499999999999</v>
      </c>
      <c r="Y198" s="54">
        <v>34.384599999999999</v>
      </c>
      <c r="Z198" s="54">
        <v>23.2133</v>
      </c>
      <c r="AA198" s="54"/>
      <c r="AB198" s="54">
        <v>12.535299999999999</v>
      </c>
      <c r="AC198" s="54">
        <v>16.614899999999999</v>
      </c>
      <c r="AE198" s="54">
        <v>16.614899999999999</v>
      </c>
      <c r="AF198" s="54">
        <v>49.235999999999997</v>
      </c>
      <c r="AG198" s="54">
        <v>41.082500000000003</v>
      </c>
      <c r="AH198" s="54">
        <v>21.6814</v>
      </c>
      <c r="AI198" s="54">
        <v>36.566099999999999</v>
      </c>
      <c r="AJ198" s="54">
        <v>54.017400000000002</v>
      </c>
      <c r="AK198" s="54"/>
      <c r="AL198" s="54"/>
      <c r="AM198" s="54">
        <v>39.074100000000001</v>
      </c>
      <c r="AN198" s="54"/>
      <c r="AO198" s="54"/>
      <c r="AQ198" s="54">
        <v>50.053199999999997</v>
      </c>
      <c r="AR198" s="54">
        <v>20.604800000000001</v>
      </c>
      <c r="AS198" s="54"/>
      <c r="AT198" s="54">
        <v>22.496099999999998</v>
      </c>
      <c r="AU198" s="54">
        <v>24.942499999999999</v>
      </c>
      <c r="AV198" s="54">
        <v>39.305399999999999</v>
      </c>
      <c r="AW198" s="54">
        <v>34.901499999999999</v>
      </c>
      <c r="AX198" s="54">
        <v>22.011800000000001</v>
      </c>
    </row>
    <row r="199" spans="1:50">
      <c r="A199" s="139">
        <v>194</v>
      </c>
      <c r="B199">
        <f t="shared" si="3"/>
        <v>19.399999999999999</v>
      </c>
      <c r="C199" s="54">
        <v>25.458300000000001</v>
      </c>
      <c r="D199" s="54">
        <v>53.739600000000003</v>
      </c>
      <c r="E199" s="54"/>
      <c r="F199" s="54">
        <v>38.546700000000001</v>
      </c>
      <c r="G199" s="54">
        <v>56.958300000000001</v>
      </c>
      <c r="H199" s="54">
        <v>20.011299999999999</v>
      </c>
      <c r="I199" s="54">
        <v>18.8079</v>
      </c>
      <c r="J199" s="54"/>
      <c r="K199" s="54"/>
      <c r="L199" s="54">
        <v>13.0451</v>
      </c>
      <c r="M199" s="54">
        <v>35.059100000000001</v>
      </c>
      <c r="N199" s="54"/>
      <c r="O199" s="54">
        <v>21.506499999999999</v>
      </c>
      <c r="P199" s="54">
        <v>18.790800000000001</v>
      </c>
      <c r="Q199" s="54"/>
      <c r="R199" s="54"/>
      <c r="S199" s="54"/>
      <c r="U199" s="54">
        <v>38.996000000000002</v>
      </c>
      <c r="V199" s="54">
        <v>38.109699999999997</v>
      </c>
      <c r="W199" s="54">
        <v>32.145699999999998</v>
      </c>
      <c r="X199" s="54">
        <v>30.972799999999999</v>
      </c>
      <c r="Y199" s="54">
        <v>30.222200000000001</v>
      </c>
      <c r="Z199" s="54">
        <v>23.063300000000002</v>
      </c>
      <c r="AA199" s="54"/>
      <c r="AB199" s="54">
        <v>12.4961</v>
      </c>
      <c r="AC199" s="54">
        <v>16.122599999999998</v>
      </c>
      <c r="AE199" s="54">
        <v>16.122599999999998</v>
      </c>
      <c r="AF199" s="54">
        <v>51.438200000000002</v>
      </c>
      <c r="AG199" s="54">
        <v>42.431699999999999</v>
      </c>
      <c r="AH199" s="54">
        <v>23.7059</v>
      </c>
      <c r="AI199" s="54">
        <v>39.629600000000003</v>
      </c>
      <c r="AJ199" s="54">
        <v>51.829900000000002</v>
      </c>
      <c r="AK199" s="54"/>
      <c r="AL199" s="54"/>
      <c r="AM199" s="54">
        <v>39.071800000000003</v>
      </c>
      <c r="AN199" s="54"/>
      <c r="AO199" s="54"/>
      <c r="AQ199" s="54">
        <v>51.3735</v>
      </c>
      <c r="AR199" s="54">
        <v>20.818999999999999</v>
      </c>
      <c r="AS199" s="54"/>
      <c r="AT199" s="54">
        <v>22.1706</v>
      </c>
      <c r="AU199" s="54">
        <v>24.5428</v>
      </c>
      <c r="AV199" s="54">
        <v>40.784399999999998</v>
      </c>
      <c r="AW199" s="54">
        <v>35.4495</v>
      </c>
      <c r="AX199" s="54">
        <v>22.418399999999998</v>
      </c>
    </row>
    <row r="200" spans="1:50">
      <c r="A200" s="139">
        <v>195</v>
      </c>
      <c r="B200">
        <f t="shared" si="3"/>
        <v>19.5</v>
      </c>
      <c r="C200" s="54">
        <v>24.309000000000001</v>
      </c>
      <c r="D200" s="54">
        <v>51.104199999999999</v>
      </c>
      <c r="E200" s="54"/>
      <c r="F200" s="54">
        <v>33.17</v>
      </c>
      <c r="G200" s="54">
        <v>60.527799999999999</v>
      </c>
      <c r="H200" s="54">
        <v>20.6328</v>
      </c>
      <c r="I200" s="54">
        <v>20.887</v>
      </c>
      <c r="J200" s="54"/>
      <c r="K200" s="54"/>
      <c r="L200" s="54">
        <v>11.840299999999999</v>
      </c>
      <c r="M200" s="54">
        <v>33.141300000000001</v>
      </c>
      <c r="N200" s="54"/>
      <c r="O200" s="54">
        <v>20.2026</v>
      </c>
      <c r="P200" s="54">
        <v>19.754899999999999</v>
      </c>
      <c r="Q200" s="54"/>
      <c r="R200" s="54"/>
      <c r="S200" s="54"/>
      <c r="U200" s="54">
        <v>37.511899999999997</v>
      </c>
      <c r="V200" s="54">
        <v>37.012700000000002</v>
      </c>
      <c r="W200" s="54">
        <v>29.807400000000001</v>
      </c>
      <c r="X200" s="54">
        <v>31.255099999999999</v>
      </c>
      <c r="Y200" s="54">
        <v>30.148099999999999</v>
      </c>
      <c r="Z200" s="54">
        <v>23.256699999999999</v>
      </c>
      <c r="AA200" s="54"/>
      <c r="AB200" s="54">
        <v>11.827500000000001</v>
      </c>
      <c r="AC200" s="54">
        <v>16.2759</v>
      </c>
      <c r="AE200" s="54">
        <v>16.2759</v>
      </c>
      <c r="AF200" s="54">
        <v>57.876399999999997</v>
      </c>
      <c r="AG200" s="54">
        <v>40.241300000000003</v>
      </c>
      <c r="AH200" s="54">
        <v>24.779399999999999</v>
      </c>
      <c r="AI200" s="54">
        <v>36.275100000000002</v>
      </c>
      <c r="AJ200" s="54">
        <v>51.909700000000001</v>
      </c>
      <c r="AK200" s="54"/>
      <c r="AL200" s="54"/>
      <c r="AM200" s="54">
        <v>39.277799999999999</v>
      </c>
      <c r="AN200" s="54"/>
      <c r="AO200" s="54"/>
      <c r="AQ200" s="54">
        <v>52.680799999999998</v>
      </c>
      <c r="AR200" s="54">
        <v>21.611899999999999</v>
      </c>
      <c r="AS200" s="54"/>
      <c r="AT200" s="54">
        <v>22.4</v>
      </c>
      <c r="AU200" s="54">
        <v>24.331900000000001</v>
      </c>
      <c r="AV200" s="54">
        <v>40.335299999999997</v>
      </c>
      <c r="AW200" s="54">
        <v>34.636400000000002</v>
      </c>
      <c r="AX200" s="54">
        <v>20.018899999999999</v>
      </c>
    </row>
    <row r="201" spans="1:50">
      <c r="A201" s="139">
        <v>196</v>
      </c>
      <c r="B201">
        <f t="shared" si="3"/>
        <v>19.600000000000001</v>
      </c>
      <c r="C201" s="54">
        <v>23.059000000000001</v>
      </c>
      <c r="D201" s="54">
        <v>50.166699999999999</v>
      </c>
      <c r="E201" s="54"/>
      <c r="F201" s="54">
        <v>33.3033</v>
      </c>
      <c r="G201" s="54">
        <v>63.385399999999997</v>
      </c>
      <c r="H201" s="54">
        <v>20.245799999999999</v>
      </c>
      <c r="I201" s="54">
        <v>21.9068</v>
      </c>
      <c r="J201" s="54"/>
      <c r="K201" s="54"/>
      <c r="L201" s="54">
        <v>13.3576</v>
      </c>
      <c r="M201" s="54">
        <v>29.974699999999999</v>
      </c>
      <c r="N201" s="54"/>
      <c r="O201" s="54">
        <v>20.2484</v>
      </c>
      <c r="P201" s="54">
        <v>21.480399999999999</v>
      </c>
      <c r="Q201" s="54"/>
      <c r="R201" s="54"/>
      <c r="S201" s="54"/>
      <c r="U201" s="54">
        <v>37.817500000000003</v>
      </c>
      <c r="V201" s="54">
        <v>34.822800000000001</v>
      </c>
      <c r="W201" s="54">
        <v>28.488900000000001</v>
      </c>
      <c r="X201" s="54">
        <v>34.472799999999999</v>
      </c>
      <c r="Y201" s="54">
        <v>29.683800000000002</v>
      </c>
      <c r="Z201" s="54">
        <v>21.846699999999998</v>
      </c>
      <c r="AA201" s="54"/>
      <c r="AB201" s="54">
        <v>11.9863</v>
      </c>
      <c r="AC201" s="54">
        <v>17.346699999999998</v>
      </c>
      <c r="AE201" s="54">
        <v>17.346699999999998</v>
      </c>
      <c r="AF201" s="54">
        <v>62.041200000000003</v>
      </c>
      <c r="AG201" s="54">
        <v>39.317500000000003</v>
      </c>
      <c r="AH201" s="54">
        <v>27.495100000000001</v>
      </c>
      <c r="AI201" s="54">
        <v>37.9206</v>
      </c>
      <c r="AJ201" s="54">
        <v>52.784700000000001</v>
      </c>
      <c r="AK201" s="54"/>
      <c r="AL201" s="54"/>
      <c r="AM201" s="54">
        <v>39.078699999999998</v>
      </c>
      <c r="AN201" s="54"/>
      <c r="AO201" s="54"/>
      <c r="AQ201" s="54">
        <v>53.425600000000003</v>
      </c>
      <c r="AR201" s="54">
        <v>20.764299999999999</v>
      </c>
      <c r="AS201" s="54"/>
      <c r="AT201" s="54">
        <v>22.617599999999999</v>
      </c>
      <c r="AU201" s="54">
        <v>24.265499999999999</v>
      </c>
      <c r="AV201" s="54">
        <v>36.806399999999996</v>
      </c>
      <c r="AW201" s="54">
        <v>33.383800000000001</v>
      </c>
      <c r="AX201" s="54">
        <v>20.730499999999999</v>
      </c>
    </row>
    <row r="202" spans="1:50">
      <c r="A202" s="139">
        <v>197</v>
      </c>
      <c r="B202">
        <f t="shared" si="3"/>
        <v>19.7</v>
      </c>
      <c r="C202" s="54">
        <v>25.743099999999998</v>
      </c>
      <c r="D202" s="54">
        <v>51.725700000000003</v>
      </c>
      <c r="E202" s="54"/>
      <c r="F202" s="54">
        <v>38.76</v>
      </c>
      <c r="G202" s="54">
        <v>59.5139</v>
      </c>
      <c r="H202" s="54">
        <v>20.8644</v>
      </c>
      <c r="I202" s="54">
        <v>20.426600000000001</v>
      </c>
      <c r="J202" s="54"/>
      <c r="K202" s="54"/>
      <c r="L202" s="54">
        <v>15.284700000000001</v>
      </c>
      <c r="M202" s="54">
        <v>27.744700000000002</v>
      </c>
      <c r="N202" s="54"/>
      <c r="O202" s="54">
        <v>19.941199999999998</v>
      </c>
      <c r="P202" s="54">
        <v>22.039200000000001</v>
      </c>
      <c r="Q202" s="54"/>
      <c r="R202" s="54"/>
      <c r="S202" s="54"/>
      <c r="U202" s="54">
        <v>37.837299999999999</v>
      </c>
      <c r="V202" s="54">
        <v>31.5063</v>
      </c>
      <c r="W202" s="54">
        <v>28.686399999999999</v>
      </c>
      <c r="X202" s="54">
        <v>35.649700000000003</v>
      </c>
      <c r="Y202" s="54">
        <v>28.2593</v>
      </c>
      <c r="Z202" s="54">
        <v>22.673300000000001</v>
      </c>
      <c r="AA202" s="54"/>
      <c r="AB202" s="54">
        <v>12.4765</v>
      </c>
      <c r="AC202" s="54">
        <v>16.7759</v>
      </c>
      <c r="AE202" s="54">
        <v>16.7759</v>
      </c>
      <c r="AF202" s="54">
        <v>62.977499999999999</v>
      </c>
      <c r="AG202" s="54">
        <v>37.504800000000003</v>
      </c>
      <c r="AH202" s="54">
        <v>28.269600000000001</v>
      </c>
      <c r="AI202" s="54">
        <v>39.428600000000003</v>
      </c>
      <c r="AJ202" s="54">
        <v>53.006900000000002</v>
      </c>
      <c r="AK202" s="54"/>
      <c r="AL202" s="54"/>
      <c r="AM202" s="54">
        <v>38.386600000000001</v>
      </c>
      <c r="AN202" s="54"/>
      <c r="AO202" s="54"/>
      <c r="AQ202" s="54">
        <v>53.321399999999997</v>
      </c>
      <c r="AR202" s="54">
        <v>20.335699999999999</v>
      </c>
      <c r="AS202" s="54"/>
      <c r="AT202" s="54">
        <v>22.933299999999999</v>
      </c>
      <c r="AU202" s="54">
        <v>24.0855</v>
      </c>
      <c r="AV202" s="54">
        <v>37.820399999999999</v>
      </c>
      <c r="AW202" s="54">
        <v>31.659099999999999</v>
      </c>
      <c r="AX202" s="54">
        <v>19.936199999999999</v>
      </c>
    </row>
    <row r="203" spans="1:50">
      <c r="A203" s="139">
        <v>198</v>
      </c>
      <c r="B203">
        <f t="shared" si="3"/>
        <v>19.8</v>
      </c>
      <c r="C203" s="54">
        <v>26.503499999999999</v>
      </c>
      <c r="D203" s="54">
        <v>49.510399999999997</v>
      </c>
      <c r="E203" s="54"/>
      <c r="F203" s="54">
        <v>41.593299999999999</v>
      </c>
      <c r="G203" s="54">
        <v>55.027799999999999</v>
      </c>
      <c r="H203" s="54">
        <v>24.4237</v>
      </c>
      <c r="I203" s="54">
        <v>21.338999999999999</v>
      </c>
      <c r="J203" s="54"/>
      <c r="K203" s="54"/>
      <c r="L203" s="54"/>
      <c r="M203" s="54">
        <v>26.172999999999998</v>
      </c>
      <c r="N203" s="54"/>
      <c r="O203" s="54">
        <v>19.382400000000001</v>
      </c>
      <c r="P203" s="54">
        <v>22.029399999999999</v>
      </c>
      <c r="Q203" s="54"/>
      <c r="R203" s="54"/>
      <c r="S203" s="54"/>
      <c r="U203" s="54">
        <v>39.551600000000001</v>
      </c>
      <c r="V203" s="54">
        <v>30.658200000000001</v>
      </c>
      <c r="W203" s="54">
        <v>30.5457</v>
      </c>
      <c r="X203" s="54">
        <v>35.244900000000001</v>
      </c>
      <c r="Y203" s="54">
        <v>28.2593</v>
      </c>
      <c r="Z203" s="54">
        <v>25.583300000000001</v>
      </c>
      <c r="AA203" s="54"/>
      <c r="AB203" s="54">
        <v>11.7235</v>
      </c>
      <c r="AC203" s="54">
        <v>15.2835</v>
      </c>
      <c r="AE203" s="54">
        <v>15.2835</v>
      </c>
      <c r="AF203" s="54">
        <v>60.273400000000002</v>
      </c>
      <c r="AG203" s="54">
        <v>38.527000000000001</v>
      </c>
      <c r="AH203" s="54">
        <v>26.8627</v>
      </c>
      <c r="AI203" s="54">
        <v>41.275100000000002</v>
      </c>
      <c r="AJ203" s="54">
        <v>51.760399999999997</v>
      </c>
      <c r="AK203" s="54"/>
      <c r="AL203" s="54"/>
      <c r="AM203" s="54">
        <v>37.333300000000001</v>
      </c>
      <c r="AN203" s="54"/>
      <c r="AO203" s="54"/>
      <c r="AQ203" s="54">
        <v>52.983699999999999</v>
      </c>
      <c r="AR203" s="54">
        <v>22.871400000000001</v>
      </c>
      <c r="AS203" s="54"/>
      <c r="AT203" s="54">
        <v>23.539200000000001</v>
      </c>
      <c r="AU203" s="54">
        <v>24.741900000000001</v>
      </c>
      <c r="AV203" s="54">
        <v>40.3673</v>
      </c>
      <c r="AW203" s="54">
        <v>31.4848</v>
      </c>
      <c r="AX203" s="54">
        <v>21.680900000000001</v>
      </c>
    </row>
    <row r="204" spans="1:50">
      <c r="A204" s="139">
        <v>199</v>
      </c>
      <c r="B204">
        <f t="shared" si="3"/>
        <v>19.899999999999999</v>
      </c>
      <c r="C204" s="54">
        <v>25.642399999999999</v>
      </c>
      <c r="D204" s="54">
        <v>47.277799999999999</v>
      </c>
      <c r="E204" s="54"/>
      <c r="F204" s="54">
        <v>38.840000000000003</v>
      </c>
      <c r="G204" s="54">
        <v>51.0486</v>
      </c>
      <c r="H204" s="54">
        <v>27.7316</v>
      </c>
      <c r="I204" s="54">
        <v>22.485900000000001</v>
      </c>
      <c r="J204" s="54"/>
      <c r="K204" s="54"/>
      <c r="L204" s="54"/>
      <c r="M204" s="54">
        <v>25.377600000000001</v>
      </c>
      <c r="N204" s="54"/>
      <c r="O204" s="54">
        <v>20.035900000000002</v>
      </c>
      <c r="P204" s="54">
        <v>20.483699999999999</v>
      </c>
      <c r="Q204" s="54"/>
      <c r="R204" s="54"/>
      <c r="S204" s="54"/>
      <c r="U204" s="54">
        <v>38.710299999999997</v>
      </c>
      <c r="V204" s="54">
        <v>28.848099999999999</v>
      </c>
      <c r="W204" s="54">
        <v>31.261700000000001</v>
      </c>
      <c r="X204" s="54">
        <v>36.275500000000001</v>
      </c>
      <c r="Y204" s="54">
        <v>27.2849</v>
      </c>
      <c r="Z204" s="54">
        <v>26.603300000000001</v>
      </c>
      <c r="AA204" s="54"/>
      <c r="AB204" s="54">
        <v>11.4902</v>
      </c>
      <c r="AC204" s="54">
        <v>15.477</v>
      </c>
      <c r="AE204" s="54">
        <v>15.477</v>
      </c>
      <c r="AF204" s="54">
        <v>62.760300000000001</v>
      </c>
      <c r="AG204" s="54">
        <v>38.171399999999998</v>
      </c>
      <c r="AH204" s="54">
        <v>26.152000000000001</v>
      </c>
      <c r="AI204" s="54">
        <v>37.0212</v>
      </c>
      <c r="AJ204" s="54">
        <v>50.944400000000002</v>
      </c>
      <c r="AK204" s="54"/>
      <c r="AL204" s="54"/>
      <c r="AM204" s="54">
        <v>36.213000000000001</v>
      </c>
      <c r="AN204" s="54"/>
      <c r="AO204" s="54"/>
      <c r="AQ204" s="54">
        <v>53.295299999999997</v>
      </c>
      <c r="AR204" s="54">
        <v>25.033300000000001</v>
      </c>
      <c r="AS204" s="54"/>
      <c r="AT204" s="54">
        <v>23.2196</v>
      </c>
      <c r="AU204" s="54">
        <v>25.852499999999999</v>
      </c>
      <c r="AV204" s="54">
        <v>43.041899999999998</v>
      </c>
      <c r="AW204" s="54">
        <v>32.603499999999997</v>
      </c>
      <c r="AX204" s="54">
        <v>22.818000000000001</v>
      </c>
    </row>
    <row r="205" spans="1:50">
      <c r="A205" s="139">
        <v>200</v>
      </c>
      <c r="B205">
        <f t="shared" si="3"/>
        <v>20</v>
      </c>
      <c r="C205" s="54">
        <v>24.2639</v>
      </c>
      <c r="D205" s="54">
        <v>47.572899999999997</v>
      </c>
      <c r="E205" s="54"/>
      <c r="F205" s="54">
        <v>37.1</v>
      </c>
      <c r="G205" s="54">
        <v>49.232599999999998</v>
      </c>
      <c r="H205" s="54">
        <v>28.341799999999999</v>
      </c>
      <c r="I205" s="54">
        <v>19.5593</v>
      </c>
      <c r="J205" s="54"/>
      <c r="K205" s="54"/>
      <c r="L205" s="54"/>
      <c r="M205" s="54">
        <v>25.067499999999999</v>
      </c>
      <c r="N205" s="54"/>
      <c r="O205" s="54">
        <v>19.127500000000001</v>
      </c>
      <c r="P205" s="54">
        <v>18.754899999999999</v>
      </c>
      <c r="Q205" s="54"/>
      <c r="R205" s="54"/>
      <c r="S205" s="54"/>
      <c r="U205" s="54">
        <v>36.4206</v>
      </c>
      <c r="V205" s="54">
        <v>32.367100000000001</v>
      </c>
      <c r="W205" s="54">
        <v>31.972799999999999</v>
      </c>
      <c r="X205" s="54">
        <v>35.622399999999999</v>
      </c>
      <c r="Y205" s="54">
        <v>26.190899999999999</v>
      </c>
      <c r="Z205" s="54">
        <v>31.206700000000001</v>
      </c>
      <c r="AA205" s="54"/>
      <c r="AB205" s="54">
        <v>11.4078</v>
      </c>
      <c r="AC205" s="54">
        <v>16.101500000000001</v>
      </c>
      <c r="AE205" s="54">
        <v>16.101500000000001</v>
      </c>
      <c r="AF205" s="54">
        <v>62.984999999999999</v>
      </c>
      <c r="AG205" s="54">
        <v>36.596800000000002</v>
      </c>
      <c r="AH205" s="54">
        <v>27.647099999999998</v>
      </c>
      <c r="AI205" s="54">
        <v>33.957700000000003</v>
      </c>
      <c r="AJ205" s="54">
        <v>51.555599999999998</v>
      </c>
      <c r="AK205" s="54"/>
      <c r="AL205" s="54"/>
      <c r="AM205" s="54">
        <v>36.108800000000002</v>
      </c>
      <c r="AN205" s="54"/>
      <c r="AO205" s="54"/>
      <c r="AQ205" s="54">
        <v>52.9696</v>
      </c>
      <c r="AR205" s="54">
        <v>24.6</v>
      </c>
      <c r="AS205" s="54"/>
      <c r="AT205" s="54">
        <v>22.460799999999999</v>
      </c>
      <c r="AU205" s="54">
        <v>26.578199999999999</v>
      </c>
      <c r="AV205" s="54">
        <v>41.7864</v>
      </c>
      <c r="AW205" s="54">
        <v>31.535399999999999</v>
      </c>
      <c r="AX205" s="54">
        <v>22.418399999999998</v>
      </c>
    </row>
    <row r="206" spans="1:50">
      <c r="A206" s="139">
        <v>201</v>
      </c>
      <c r="B206">
        <f t="shared" si="3"/>
        <v>20.100000000000001</v>
      </c>
      <c r="C206" s="54">
        <v>23.3368</v>
      </c>
      <c r="D206" s="54">
        <v>49.204900000000002</v>
      </c>
      <c r="E206" s="54"/>
      <c r="F206" s="54">
        <v>36.06</v>
      </c>
      <c r="G206" s="54">
        <v>48.722200000000001</v>
      </c>
      <c r="H206" s="54">
        <v>29.333300000000001</v>
      </c>
      <c r="I206" s="54">
        <v>18.6328</v>
      </c>
      <c r="J206" s="54"/>
      <c r="K206" s="54"/>
      <c r="L206" s="54"/>
      <c r="M206" s="54">
        <v>25.727799999999998</v>
      </c>
      <c r="N206" s="54"/>
      <c r="O206" s="54">
        <v>17.7026</v>
      </c>
      <c r="P206" s="54">
        <v>18.617599999999999</v>
      </c>
      <c r="Q206" s="54"/>
      <c r="R206" s="54"/>
      <c r="S206" s="54"/>
      <c r="U206" s="54">
        <v>35.769799999999996</v>
      </c>
      <c r="V206" s="54">
        <v>35.831200000000003</v>
      </c>
      <c r="W206" s="54">
        <v>31.3506</v>
      </c>
      <c r="X206" s="54">
        <v>35.078200000000002</v>
      </c>
      <c r="Y206" s="54">
        <v>26.472899999999999</v>
      </c>
      <c r="Z206" s="54">
        <v>32.1233</v>
      </c>
      <c r="AA206" s="54"/>
      <c r="AB206" s="54">
        <v>12.090199999999999</v>
      </c>
      <c r="AC206" s="54">
        <v>16.105399999999999</v>
      </c>
      <c r="AE206" s="54">
        <v>16.105399999999999</v>
      </c>
      <c r="AF206" s="54">
        <v>62.449399999999997</v>
      </c>
      <c r="AG206" s="54">
        <v>37.123800000000003</v>
      </c>
      <c r="AH206" s="54">
        <v>29.063700000000001</v>
      </c>
      <c r="AI206" s="54">
        <v>35.312199999999997</v>
      </c>
      <c r="AJ206" s="54">
        <v>52.9375</v>
      </c>
      <c r="AK206" s="54"/>
      <c r="AL206" s="54"/>
      <c r="AM206" s="54">
        <v>37.421300000000002</v>
      </c>
      <c r="AN206" s="54"/>
      <c r="AO206" s="54"/>
      <c r="AQ206" s="54">
        <v>51.8675</v>
      </c>
      <c r="AR206" s="54">
        <v>23.188099999999999</v>
      </c>
      <c r="AS206" s="54"/>
      <c r="AT206" s="54">
        <v>22.1098</v>
      </c>
      <c r="AU206" s="54">
        <v>26.376100000000001</v>
      </c>
      <c r="AV206" s="54">
        <v>39.602800000000002</v>
      </c>
      <c r="AW206" s="54">
        <v>27.972200000000001</v>
      </c>
      <c r="AX206" s="54"/>
    </row>
    <row r="207" spans="1:50">
      <c r="A207" s="139">
        <v>202</v>
      </c>
      <c r="B207">
        <f t="shared" si="3"/>
        <v>20.2</v>
      </c>
      <c r="C207" s="54">
        <v>23.767399999999999</v>
      </c>
      <c r="D207" s="54">
        <v>43.881900000000002</v>
      </c>
      <c r="E207" s="54"/>
      <c r="F207" s="54">
        <v>39.783299999999997</v>
      </c>
      <c r="G207" s="54">
        <v>52.941000000000003</v>
      </c>
      <c r="H207" s="54">
        <v>31.8446</v>
      </c>
      <c r="I207" s="54">
        <v>19.274000000000001</v>
      </c>
      <c r="J207" s="54"/>
      <c r="K207" s="54"/>
      <c r="L207" s="54"/>
      <c r="M207" s="54">
        <v>27.641300000000001</v>
      </c>
      <c r="N207" s="54"/>
      <c r="O207" s="54">
        <v>17.800699999999999</v>
      </c>
      <c r="P207" s="54">
        <v>20.647099999999998</v>
      </c>
      <c r="Q207" s="54"/>
      <c r="R207" s="54"/>
      <c r="S207" s="54"/>
      <c r="U207" s="54">
        <v>36.773800000000001</v>
      </c>
      <c r="V207" s="54">
        <v>35.130800000000001</v>
      </c>
      <c r="W207" s="54">
        <v>29.377800000000001</v>
      </c>
      <c r="X207" s="54">
        <v>34.238100000000003</v>
      </c>
      <c r="Y207" s="54">
        <v>26.1538</v>
      </c>
      <c r="Z207" s="54">
        <v>31.066700000000001</v>
      </c>
      <c r="AA207" s="54"/>
      <c r="AB207" s="54">
        <v>13.792199999999999</v>
      </c>
      <c r="AC207" s="54">
        <v>16.3582</v>
      </c>
      <c r="AE207" s="54">
        <v>16.3582</v>
      </c>
      <c r="AF207" s="54">
        <v>63.599299999999999</v>
      </c>
      <c r="AG207" s="54">
        <v>35.292099999999998</v>
      </c>
      <c r="AH207" s="54">
        <v>31.289200000000001</v>
      </c>
      <c r="AI207" s="54">
        <v>33.804200000000002</v>
      </c>
      <c r="AJ207" s="54">
        <v>53.2639</v>
      </c>
      <c r="AK207" s="54"/>
      <c r="AL207" s="54"/>
      <c r="AM207" s="54">
        <v>38.155099999999997</v>
      </c>
      <c r="AN207" s="54"/>
      <c r="AO207" s="54"/>
      <c r="AQ207" s="54">
        <v>51.148800000000001</v>
      </c>
      <c r="AR207" s="54">
        <v>22.235700000000001</v>
      </c>
      <c r="AS207" s="54"/>
      <c r="AT207" s="54">
        <v>22.421600000000002</v>
      </c>
      <c r="AU207" s="54">
        <v>25.032399999999999</v>
      </c>
      <c r="AV207" s="54">
        <v>39.201599999999999</v>
      </c>
      <c r="AW207" s="54">
        <v>26.994900000000001</v>
      </c>
      <c r="AX207" s="54"/>
    </row>
    <row r="208" spans="1:50">
      <c r="A208" s="139">
        <v>203</v>
      </c>
      <c r="B208">
        <f t="shared" si="3"/>
        <v>20.3</v>
      </c>
      <c r="C208" s="54">
        <v>26.281199999999998</v>
      </c>
      <c r="D208" s="54">
        <v>38.805599999999998</v>
      </c>
      <c r="E208" s="54"/>
      <c r="F208" s="54">
        <v>41.636699999999998</v>
      </c>
      <c r="G208" s="54">
        <v>49.524299999999997</v>
      </c>
      <c r="H208" s="54">
        <v>31.0593</v>
      </c>
      <c r="I208" s="54">
        <v>18.178000000000001</v>
      </c>
      <c r="J208" s="54"/>
      <c r="K208" s="54"/>
      <c r="L208" s="54"/>
      <c r="M208" s="54">
        <v>27.3186</v>
      </c>
      <c r="N208" s="54"/>
      <c r="O208" s="54">
        <v>17.1111</v>
      </c>
      <c r="P208" s="54">
        <v>21.735299999999999</v>
      </c>
      <c r="Q208" s="54"/>
      <c r="R208" s="54"/>
      <c r="S208" s="54"/>
      <c r="U208" s="54"/>
      <c r="V208" s="54">
        <v>35.940899999999999</v>
      </c>
      <c r="W208" s="54">
        <v>29.128399999999999</v>
      </c>
      <c r="X208" s="54">
        <v>30.428599999999999</v>
      </c>
      <c r="Y208" s="54">
        <v>28.581199999999999</v>
      </c>
      <c r="Z208" s="54">
        <v>33.313299999999998</v>
      </c>
      <c r="AA208" s="54"/>
      <c r="AB208" s="54">
        <v>13.7941</v>
      </c>
      <c r="AC208" s="54">
        <v>17.197299999999998</v>
      </c>
      <c r="AE208" s="54">
        <v>17.197299999999998</v>
      </c>
      <c r="AF208" s="54">
        <v>66.539299999999997</v>
      </c>
      <c r="AG208" s="54">
        <v>37.015900000000002</v>
      </c>
      <c r="AH208" s="54">
        <v>31.5441</v>
      </c>
      <c r="AI208" s="54">
        <v>33.878300000000003</v>
      </c>
      <c r="AJ208" s="54">
        <v>52.930599999999998</v>
      </c>
      <c r="AK208" s="54"/>
      <c r="AL208" s="54"/>
      <c r="AM208" s="54">
        <v>37.963000000000001</v>
      </c>
      <c r="AN208" s="54"/>
      <c r="AO208" s="54"/>
      <c r="AQ208" s="54">
        <v>52.198700000000002</v>
      </c>
      <c r="AR208" s="54">
        <v>22.283300000000001</v>
      </c>
      <c r="AS208" s="54"/>
      <c r="AT208" s="54">
        <v>23.484300000000001</v>
      </c>
      <c r="AU208" s="54">
        <v>24.202100000000002</v>
      </c>
      <c r="AV208" s="54">
        <v>41.3613</v>
      </c>
      <c r="AW208" s="54">
        <v>30.0581</v>
      </c>
      <c r="AX208" s="54"/>
    </row>
    <row r="209" spans="1:50">
      <c r="A209" s="139">
        <v>204</v>
      </c>
      <c r="B209">
        <f t="shared" si="3"/>
        <v>20.399999999999999</v>
      </c>
      <c r="C209" s="54">
        <v>27.7257</v>
      </c>
      <c r="D209" s="54">
        <v>44.010399999999997</v>
      </c>
      <c r="E209" s="54"/>
      <c r="F209" s="54"/>
      <c r="G209" s="54">
        <v>46.503500000000003</v>
      </c>
      <c r="H209" s="54">
        <v>30.299399999999999</v>
      </c>
      <c r="I209" s="54">
        <v>17.793800000000001</v>
      </c>
      <c r="J209" s="54"/>
      <c r="K209" s="54"/>
      <c r="L209" s="54"/>
      <c r="M209" s="54">
        <v>25.346</v>
      </c>
      <c r="N209" s="54"/>
      <c r="O209" s="54">
        <v>15.062099999999999</v>
      </c>
      <c r="P209" s="54">
        <v>20.411799999999999</v>
      </c>
      <c r="Q209" s="54"/>
      <c r="R209" s="54"/>
      <c r="S209" s="54"/>
      <c r="U209" s="54"/>
      <c r="V209" s="54">
        <v>36.240499999999997</v>
      </c>
      <c r="W209" s="54">
        <v>28.807400000000001</v>
      </c>
      <c r="X209" s="54">
        <v>28.224499999999999</v>
      </c>
      <c r="Y209" s="54">
        <v>32.692300000000003</v>
      </c>
      <c r="Z209" s="54">
        <v>31.5167</v>
      </c>
      <c r="AA209" s="54"/>
      <c r="AB209" s="54">
        <v>12.5549</v>
      </c>
      <c r="AC209" s="54">
        <v>17.668600000000001</v>
      </c>
      <c r="AE209" s="54">
        <v>17.668600000000001</v>
      </c>
      <c r="AF209" s="54">
        <v>67.692899999999995</v>
      </c>
      <c r="AG209" s="54"/>
      <c r="AH209" s="54">
        <v>32.965699999999998</v>
      </c>
      <c r="AI209" s="54">
        <v>35.899500000000003</v>
      </c>
      <c r="AJ209" s="54">
        <v>53.8264</v>
      </c>
      <c r="AK209" s="54"/>
      <c r="AL209" s="54"/>
      <c r="AM209" s="54">
        <v>38.145800000000001</v>
      </c>
      <c r="AN209" s="54"/>
      <c r="AO209" s="54"/>
      <c r="AQ209" s="54">
        <v>54.38</v>
      </c>
      <c r="AR209" s="54">
        <v>24.197600000000001</v>
      </c>
      <c r="AS209" s="54"/>
      <c r="AT209" s="54">
        <v>24.3569</v>
      </c>
      <c r="AU209" s="54">
        <v>24.327400000000001</v>
      </c>
      <c r="AV209" s="54">
        <v>46.1218</v>
      </c>
      <c r="AW209" s="54">
        <v>32.356099999999998</v>
      </c>
      <c r="AX209" s="54"/>
    </row>
    <row r="210" spans="1:50">
      <c r="A210" s="139">
        <v>205</v>
      </c>
      <c r="B210">
        <f t="shared" si="3"/>
        <v>20.5</v>
      </c>
      <c r="C210" s="54">
        <v>25.333300000000001</v>
      </c>
      <c r="D210" s="54">
        <v>47.972200000000001</v>
      </c>
      <c r="E210" s="54"/>
      <c r="F210" s="54"/>
      <c r="G210" s="54">
        <v>50.277799999999999</v>
      </c>
      <c r="H210" s="54">
        <v>31.002800000000001</v>
      </c>
      <c r="I210" s="54">
        <v>18.110199999999999</v>
      </c>
      <c r="J210" s="54"/>
      <c r="K210" s="54"/>
      <c r="L210" s="54"/>
      <c r="M210" s="54">
        <v>23.6203</v>
      </c>
      <c r="N210" s="54"/>
      <c r="O210" s="54">
        <v>14.585000000000001</v>
      </c>
      <c r="P210" s="54">
        <v>19.071899999999999</v>
      </c>
      <c r="Q210" s="54"/>
      <c r="R210" s="54"/>
      <c r="S210" s="54"/>
      <c r="U210" s="54"/>
      <c r="V210" s="54">
        <v>41.0169</v>
      </c>
      <c r="W210" s="54">
        <v>26.177800000000001</v>
      </c>
      <c r="X210" s="54"/>
      <c r="Y210" s="54">
        <v>35.997199999999999</v>
      </c>
      <c r="Z210" s="54">
        <v>28.076699999999999</v>
      </c>
      <c r="AA210" s="54"/>
      <c r="AB210" s="54">
        <v>11.378399999999999</v>
      </c>
      <c r="AC210" s="54">
        <v>17.2395</v>
      </c>
      <c r="AE210" s="54">
        <v>17.2395</v>
      </c>
      <c r="AF210" s="54">
        <v>65.243399999999994</v>
      </c>
      <c r="AG210" s="54"/>
      <c r="AH210" s="54">
        <v>34.274500000000003</v>
      </c>
      <c r="AI210" s="54">
        <v>36.777799999999999</v>
      </c>
      <c r="AJ210" s="54">
        <v>55.305599999999998</v>
      </c>
      <c r="AK210" s="54"/>
      <c r="AL210" s="54"/>
      <c r="AM210" s="54">
        <v>37.476900000000001</v>
      </c>
      <c r="AN210" s="54"/>
      <c r="AO210" s="54"/>
      <c r="AQ210" s="54">
        <v>55.257300000000001</v>
      </c>
      <c r="AR210" s="54">
        <v>27.126200000000001</v>
      </c>
      <c r="AS210" s="54"/>
      <c r="AT210" s="54">
        <v>25.5275</v>
      </c>
      <c r="AU210" s="54">
        <v>25.196200000000001</v>
      </c>
      <c r="AV210" s="54">
        <v>44.652700000000003</v>
      </c>
      <c r="AW210" s="54">
        <v>33.5657</v>
      </c>
      <c r="AX210" s="54"/>
    </row>
    <row r="211" spans="1:50">
      <c r="A211" s="139">
        <v>206</v>
      </c>
      <c r="B211">
        <f t="shared" si="3"/>
        <v>20.6</v>
      </c>
      <c r="C211" s="54">
        <v>26.5</v>
      </c>
      <c r="D211" s="54">
        <v>48.2639</v>
      </c>
      <c r="E211" s="54"/>
      <c r="F211" s="54"/>
      <c r="G211" s="54"/>
      <c r="H211" s="54">
        <v>31.8475</v>
      </c>
      <c r="I211" s="54">
        <v>18.709</v>
      </c>
      <c r="J211" s="54"/>
      <c r="K211" s="54"/>
      <c r="L211" s="54"/>
      <c r="M211" s="54">
        <v>22.392399999999999</v>
      </c>
      <c r="N211" s="54"/>
      <c r="O211" s="54">
        <v>14.268000000000001</v>
      </c>
      <c r="P211" s="54">
        <v>19.444400000000002</v>
      </c>
      <c r="Q211" s="54"/>
      <c r="R211" s="54"/>
      <c r="S211" s="54"/>
      <c r="U211" s="54"/>
      <c r="V211" s="54">
        <v>41.434600000000003</v>
      </c>
      <c r="W211" s="54">
        <v>23.5383</v>
      </c>
      <c r="X211" s="54"/>
      <c r="Y211" s="54">
        <v>38.866100000000003</v>
      </c>
      <c r="Z211" s="54"/>
      <c r="AA211" s="54"/>
      <c r="AB211" s="54">
        <v>11.117599999999999</v>
      </c>
      <c r="AC211" s="54">
        <v>16.524899999999999</v>
      </c>
      <c r="AE211" s="54">
        <v>16.524899999999999</v>
      </c>
      <c r="AF211" s="54">
        <v>66.524299999999997</v>
      </c>
      <c r="AG211" s="54"/>
      <c r="AH211" s="54">
        <v>33.789200000000001</v>
      </c>
      <c r="AI211" s="54">
        <v>37.597900000000003</v>
      </c>
      <c r="AJ211" s="54">
        <v>55.302100000000003</v>
      </c>
      <c r="AK211" s="54"/>
      <c r="AL211" s="54"/>
      <c r="AM211" s="54">
        <v>35.932899999999997</v>
      </c>
      <c r="AN211" s="54"/>
      <c r="AO211" s="54"/>
      <c r="AQ211" s="54">
        <v>54.361600000000003</v>
      </c>
      <c r="AR211" s="54">
        <v>27.973800000000001</v>
      </c>
      <c r="AS211" s="54"/>
      <c r="AT211" s="54">
        <v>27.778400000000001</v>
      </c>
      <c r="AU211" s="54">
        <v>25.6431</v>
      </c>
      <c r="AV211" s="54">
        <v>41.157699999999998</v>
      </c>
      <c r="AW211" s="54">
        <v>29.545500000000001</v>
      </c>
      <c r="AX211" s="54"/>
    </row>
    <row r="212" spans="1:50">
      <c r="A212" s="139">
        <v>207</v>
      </c>
      <c r="B212">
        <f t="shared" si="3"/>
        <v>20.7</v>
      </c>
      <c r="C212" s="54">
        <v>26.815999999999999</v>
      </c>
      <c r="D212" s="54">
        <v>48.406199999999998</v>
      </c>
      <c r="E212" s="54"/>
      <c r="F212" s="54"/>
      <c r="G212" s="54"/>
      <c r="H212" s="54">
        <v>35.404000000000003</v>
      </c>
      <c r="I212" s="54">
        <v>19.163799999999998</v>
      </c>
      <c r="J212" s="54"/>
      <c r="K212" s="54"/>
      <c r="L212" s="54"/>
      <c r="M212" s="54">
        <v>21.772200000000002</v>
      </c>
      <c r="N212" s="54"/>
      <c r="O212" s="54">
        <v>14.924799999999999</v>
      </c>
      <c r="P212" s="54">
        <v>18.2484</v>
      </c>
      <c r="Q212" s="54"/>
      <c r="R212" s="54"/>
      <c r="S212" s="54"/>
      <c r="U212" s="54"/>
      <c r="V212" s="54">
        <v>41.464100000000002</v>
      </c>
      <c r="W212" s="54">
        <v>24.256799999999998</v>
      </c>
      <c r="X212" s="54"/>
      <c r="Y212" s="54">
        <v>35.575499999999998</v>
      </c>
      <c r="Z212" s="54"/>
      <c r="AA212" s="54"/>
      <c r="AB212" s="54">
        <v>11.666700000000001</v>
      </c>
      <c r="AC212" s="54">
        <v>15.8218</v>
      </c>
      <c r="AE212" s="54">
        <v>15.8218</v>
      </c>
      <c r="AF212" s="54">
        <v>64.213499999999996</v>
      </c>
      <c r="AG212" s="54"/>
      <c r="AH212" s="54">
        <v>33.397100000000002</v>
      </c>
      <c r="AI212" s="54">
        <v>34.052900000000001</v>
      </c>
      <c r="AJ212" s="54">
        <v>54.097200000000001</v>
      </c>
      <c r="AK212" s="54"/>
      <c r="AL212" s="54"/>
      <c r="AM212" s="54">
        <v>35.402799999999999</v>
      </c>
      <c r="AN212" s="54"/>
      <c r="AO212" s="54"/>
      <c r="AQ212" s="54">
        <v>53.082500000000003</v>
      </c>
      <c r="AR212" s="54">
        <v>27</v>
      </c>
      <c r="AS212" s="54"/>
      <c r="AT212" s="54">
        <v>28.858799999999999</v>
      </c>
      <c r="AU212" s="54">
        <v>25.200600000000001</v>
      </c>
      <c r="AV212" s="54">
        <v>39.211599999999997</v>
      </c>
      <c r="AW212" s="54">
        <v>28.0152</v>
      </c>
      <c r="AX212" s="54"/>
    </row>
    <row r="213" spans="1:50">
      <c r="A213" s="139">
        <v>208</v>
      </c>
      <c r="B213">
        <f t="shared" si="3"/>
        <v>20.8</v>
      </c>
      <c r="C213" s="54">
        <v>30.031199999999998</v>
      </c>
      <c r="D213" s="54">
        <v>46.125</v>
      </c>
      <c r="E213" s="54"/>
      <c r="F213" s="54"/>
      <c r="G213" s="54"/>
      <c r="H213" s="54">
        <v>39.412399999999998</v>
      </c>
      <c r="I213" s="54">
        <v>19.178000000000001</v>
      </c>
      <c r="J213" s="54"/>
      <c r="K213" s="54"/>
      <c r="L213" s="54"/>
      <c r="M213" s="54">
        <v>22.721499999999999</v>
      </c>
      <c r="N213" s="54"/>
      <c r="O213" s="54">
        <v>16.071899999999999</v>
      </c>
      <c r="P213" s="54">
        <v>15.392200000000001</v>
      </c>
      <c r="Q213" s="54"/>
      <c r="R213" s="54"/>
      <c r="S213" s="54"/>
      <c r="U213" s="54"/>
      <c r="V213" s="54">
        <v>44.042200000000001</v>
      </c>
      <c r="W213" s="54"/>
      <c r="X213" s="54"/>
      <c r="Y213" s="54">
        <v>32.814799999999998</v>
      </c>
      <c r="Z213" s="54"/>
      <c r="AA213" s="54"/>
      <c r="AB213" s="54">
        <v>13.056900000000001</v>
      </c>
      <c r="AC213" s="54">
        <v>15.7203</v>
      </c>
      <c r="AE213" s="54">
        <v>15.7203</v>
      </c>
      <c r="AF213" s="54">
        <v>58.9026</v>
      </c>
      <c r="AG213" s="54"/>
      <c r="AH213" s="54">
        <v>32.936300000000003</v>
      </c>
      <c r="AI213" s="54">
        <v>31.126999999999999</v>
      </c>
      <c r="AJ213" s="54">
        <v>52.583300000000001</v>
      </c>
      <c r="AK213" s="54"/>
      <c r="AL213" s="54"/>
      <c r="AM213" s="54">
        <v>36.997700000000002</v>
      </c>
      <c r="AN213" s="54"/>
      <c r="AO213" s="54"/>
      <c r="AQ213" s="54">
        <v>52.747</v>
      </c>
      <c r="AR213" s="54">
        <v>28.604800000000001</v>
      </c>
      <c r="AS213" s="54"/>
      <c r="AT213" s="54">
        <v>28.127500000000001</v>
      </c>
      <c r="AU213" s="54">
        <v>25.710899999999999</v>
      </c>
      <c r="AV213" s="54">
        <v>37.369300000000003</v>
      </c>
      <c r="AW213" s="54">
        <v>29.3157</v>
      </c>
      <c r="AX213" s="54"/>
    </row>
    <row r="214" spans="1:50">
      <c r="A214" s="139">
        <v>209</v>
      </c>
      <c r="B214">
        <f t="shared" si="3"/>
        <v>20.9</v>
      </c>
      <c r="C214" s="54">
        <v>31.267399999999999</v>
      </c>
      <c r="D214" s="54">
        <v>48.819400000000002</v>
      </c>
      <c r="E214" s="54"/>
      <c r="F214" s="54"/>
      <c r="G214" s="54"/>
      <c r="H214" s="54">
        <v>43.881399999999999</v>
      </c>
      <c r="I214" s="54">
        <v>18.689299999999999</v>
      </c>
      <c r="J214" s="54"/>
      <c r="K214" s="54"/>
      <c r="L214" s="54"/>
      <c r="M214" s="54">
        <v>23.1709</v>
      </c>
      <c r="N214" s="54"/>
      <c r="O214" s="54">
        <v>16.509799999999998</v>
      </c>
      <c r="P214" s="54">
        <v>16.212399999999999</v>
      </c>
      <c r="Q214" s="54"/>
      <c r="R214" s="54"/>
      <c r="S214" s="54"/>
      <c r="U214" s="54"/>
      <c r="V214" s="54">
        <v>42.177199999999999</v>
      </c>
      <c r="W214" s="54"/>
      <c r="X214" s="54"/>
      <c r="Y214" s="54">
        <v>35.396000000000001</v>
      </c>
      <c r="Z214" s="54"/>
      <c r="AA214" s="54"/>
      <c r="AB214" s="54">
        <v>13.202</v>
      </c>
      <c r="AC214" s="54">
        <v>17.135999999999999</v>
      </c>
      <c r="AE214" s="54">
        <v>17.135999999999999</v>
      </c>
      <c r="AF214" s="54">
        <v>59.1648</v>
      </c>
      <c r="AG214" s="54"/>
      <c r="AH214" s="54">
        <v>34.1569</v>
      </c>
      <c r="AI214" s="54">
        <v>34.195799999999998</v>
      </c>
      <c r="AJ214" s="54">
        <v>50.899299999999997</v>
      </c>
      <c r="AK214" s="54"/>
      <c r="AL214" s="54"/>
      <c r="AM214" s="54">
        <v>38.960599999999999</v>
      </c>
      <c r="AN214" s="54"/>
      <c r="AO214" s="54"/>
      <c r="AQ214" s="54">
        <v>52.744799999999998</v>
      </c>
      <c r="AR214" s="54">
        <v>30.816700000000001</v>
      </c>
      <c r="AS214" s="54"/>
      <c r="AT214" s="54">
        <v>26.9039</v>
      </c>
      <c r="AU214" s="54">
        <v>26.649000000000001</v>
      </c>
      <c r="AV214" s="54"/>
      <c r="AW214" s="54">
        <v>31.366199999999999</v>
      </c>
      <c r="AX214" s="54"/>
    </row>
    <row r="215" spans="1:50">
      <c r="A215" s="139">
        <v>210</v>
      </c>
      <c r="B215">
        <f t="shared" si="3"/>
        <v>21</v>
      </c>
      <c r="C215" s="54">
        <v>32.371499999999997</v>
      </c>
      <c r="D215" s="54">
        <v>47.319400000000002</v>
      </c>
      <c r="E215" s="54"/>
      <c r="F215" s="54"/>
      <c r="G215" s="54"/>
      <c r="H215" s="54">
        <v>44.8842</v>
      </c>
      <c r="I215" s="54">
        <v>19.257100000000001</v>
      </c>
      <c r="J215" s="54"/>
      <c r="K215" s="54"/>
      <c r="L215" s="54"/>
      <c r="M215" s="54">
        <v>21.502099999999999</v>
      </c>
      <c r="N215" s="54"/>
      <c r="O215" s="54">
        <v>15.803900000000001</v>
      </c>
      <c r="P215" s="54">
        <v>17.094799999999999</v>
      </c>
      <c r="Q215" s="54"/>
      <c r="R215" s="54"/>
      <c r="S215" s="54"/>
      <c r="U215" s="54"/>
      <c r="V215" s="54">
        <v>44.687800000000003</v>
      </c>
      <c r="W215" s="54"/>
      <c r="X215" s="54"/>
      <c r="Y215" s="54">
        <v>35.356099999999998</v>
      </c>
      <c r="Z215" s="54"/>
      <c r="AA215" s="54"/>
      <c r="AB215" s="54">
        <v>12.152900000000001</v>
      </c>
      <c r="AC215" s="54">
        <v>19.764399999999998</v>
      </c>
      <c r="AE215" s="54">
        <v>19.764399999999998</v>
      </c>
      <c r="AF215" s="54">
        <v>56.936300000000003</v>
      </c>
      <c r="AG215" s="54"/>
      <c r="AH215" s="54">
        <v>33.411799999999999</v>
      </c>
      <c r="AI215" s="54">
        <v>29.751300000000001</v>
      </c>
      <c r="AJ215" s="54">
        <v>50.3125</v>
      </c>
      <c r="AK215" s="54"/>
      <c r="AL215" s="54"/>
      <c r="AM215" s="54"/>
      <c r="AN215" s="54"/>
      <c r="AO215" s="54"/>
      <c r="AQ215" s="54">
        <v>52.3583</v>
      </c>
      <c r="AR215" s="54">
        <v>32.197600000000001</v>
      </c>
      <c r="AS215" s="54"/>
      <c r="AT215" s="54">
        <v>27.535299999999999</v>
      </c>
      <c r="AU215" s="54">
        <v>27.672599999999999</v>
      </c>
      <c r="AV215" s="54"/>
      <c r="AW215" s="54">
        <v>32.095999999999997</v>
      </c>
      <c r="AX215" s="54"/>
    </row>
    <row r="216" spans="1:50">
      <c r="A216" s="139">
        <v>211</v>
      </c>
      <c r="B216">
        <f t="shared" si="3"/>
        <v>21.1</v>
      </c>
      <c r="C216" s="54">
        <v>30.246500000000001</v>
      </c>
      <c r="D216" s="54">
        <v>44.5625</v>
      </c>
      <c r="E216" s="54"/>
      <c r="F216" s="54"/>
      <c r="G216" s="54"/>
      <c r="H216" s="54">
        <v>40.562100000000001</v>
      </c>
      <c r="I216" s="54">
        <v>19.853100000000001</v>
      </c>
      <c r="J216" s="54"/>
      <c r="K216" s="54"/>
      <c r="L216" s="54"/>
      <c r="M216" s="54">
        <v>22.772200000000002</v>
      </c>
      <c r="N216" s="54"/>
      <c r="O216" s="54">
        <v>15.588200000000001</v>
      </c>
      <c r="P216" s="54">
        <v>17.803899999999999</v>
      </c>
      <c r="Q216" s="54"/>
      <c r="R216" s="54"/>
      <c r="S216" s="54"/>
      <c r="U216" s="54"/>
      <c r="V216" s="54">
        <v>47.658200000000001</v>
      </c>
      <c r="W216" s="54"/>
      <c r="X216" s="54"/>
      <c r="Y216" s="54">
        <v>29.9145</v>
      </c>
      <c r="Z216" s="54"/>
      <c r="AA216" s="54"/>
      <c r="AB216" s="54">
        <v>11.4686</v>
      </c>
      <c r="AC216" s="54">
        <v>21.189699999999998</v>
      </c>
      <c r="AE216" s="54">
        <v>21.189699999999998</v>
      </c>
      <c r="AF216" s="54">
        <v>53.715400000000002</v>
      </c>
      <c r="AG216" s="54"/>
      <c r="AH216" s="54">
        <v>34.852899999999998</v>
      </c>
      <c r="AI216" s="54">
        <v>29.0688</v>
      </c>
      <c r="AJ216" s="54">
        <v>51.197899999999997</v>
      </c>
      <c r="AK216" s="54"/>
      <c r="AL216" s="54"/>
      <c r="AM216" s="54"/>
      <c r="AN216" s="54"/>
      <c r="AO216" s="54"/>
      <c r="AQ216" s="54">
        <v>51.662300000000002</v>
      </c>
      <c r="AR216" s="54">
        <v>33.678600000000003</v>
      </c>
      <c r="AS216" s="54"/>
      <c r="AT216" s="54">
        <v>29.531400000000001</v>
      </c>
      <c r="AU216" s="54">
        <v>27.972000000000001</v>
      </c>
      <c r="AV216" s="54"/>
      <c r="AW216" s="54">
        <v>30.017700000000001</v>
      </c>
      <c r="AX216" s="54"/>
    </row>
    <row r="217" spans="1:50">
      <c r="A217" s="139">
        <v>212</v>
      </c>
      <c r="B217">
        <f t="shared" si="3"/>
        <v>21.2</v>
      </c>
      <c r="C217" s="54">
        <v>28.406199999999998</v>
      </c>
      <c r="D217" s="54">
        <v>43.628500000000003</v>
      </c>
      <c r="E217" s="54"/>
      <c r="F217" s="54"/>
      <c r="G217" s="54"/>
      <c r="H217" s="54">
        <v>35.689300000000003</v>
      </c>
      <c r="I217" s="54">
        <v>19.658200000000001</v>
      </c>
      <c r="J217" s="54"/>
      <c r="K217" s="54"/>
      <c r="L217" s="54"/>
      <c r="M217" s="54"/>
      <c r="N217" s="54"/>
      <c r="O217" s="54"/>
      <c r="P217" s="54">
        <v>18.735299999999999</v>
      </c>
      <c r="Q217" s="54"/>
      <c r="R217" s="54"/>
      <c r="S217" s="54"/>
      <c r="U217" s="54"/>
      <c r="V217" s="54">
        <v>46.789000000000001</v>
      </c>
      <c r="W217" s="54"/>
      <c r="X217" s="54"/>
      <c r="Y217" s="54">
        <v>28.207999999999998</v>
      </c>
      <c r="Z217" s="54"/>
      <c r="AA217" s="54"/>
      <c r="AB217" s="54">
        <v>12.172499999999999</v>
      </c>
      <c r="AC217" s="54">
        <v>21.107299999999999</v>
      </c>
      <c r="AE217" s="54">
        <v>21.107299999999999</v>
      </c>
      <c r="AF217" s="54">
        <v>48.206000000000003</v>
      </c>
      <c r="AG217" s="54"/>
      <c r="AH217" s="54">
        <v>36.323500000000003</v>
      </c>
      <c r="AI217" s="54">
        <v>30.3704</v>
      </c>
      <c r="AJ217" s="54">
        <v>52.777799999999999</v>
      </c>
      <c r="AK217" s="54"/>
      <c r="AL217" s="54"/>
      <c r="AM217" s="54"/>
      <c r="AN217" s="54"/>
      <c r="AO217" s="54"/>
      <c r="AQ217" s="54">
        <v>50.806699999999999</v>
      </c>
      <c r="AR217" s="54">
        <v>35.731000000000002</v>
      </c>
      <c r="AS217" s="54"/>
      <c r="AT217" s="54">
        <v>30.341200000000001</v>
      </c>
      <c r="AU217" s="54">
        <v>28.0855</v>
      </c>
      <c r="AV217" s="54"/>
      <c r="AW217" s="54">
        <v>28.744900000000001</v>
      </c>
      <c r="AX217" s="54"/>
    </row>
    <row r="218" spans="1:50">
      <c r="A218" s="139">
        <v>213</v>
      </c>
      <c r="B218">
        <f t="shared" si="3"/>
        <v>21.3</v>
      </c>
      <c r="C218" s="54">
        <v>30.7361</v>
      </c>
      <c r="D218" s="54">
        <v>42.7639</v>
      </c>
      <c r="E218" s="54"/>
      <c r="F218" s="54"/>
      <c r="G218" s="54"/>
      <c r="H218" s="54">
        <v>36.522599999999997</v>
      </c>
      <c r="I218" s="54">
        <v>20.6356</v>
      </c>
      <c r="J218" s="54"/>
      <c r="K218" s="54"/>
      <c r="L218" s="54"/>
      <c r="M218" s="54"/>
      <c r="N218" s="54"/>
      <c r="O218" s="54"/>
      <c r="P218" s="54">
        <v>19.424800000000001</v>
      </c>
      <c r="Q218" s="54"/>
      <c r="R218" s="54"/>
      <c r="S218" s="54"/>
      <c r="U218" s="54"/>
      <c r="V218" s="54">
        <v>45.945099999999996</v>
      </c>
      <c r="W218" s="54"/>
      <c r="X218" s="54"/>
      <c r="Y218" s="54">
        <v>28.202300000000001</v>
      </c>
      <c r="Z218" s="54"/>
      <c r="AA218" s="54"/>
      <c r="AB218" s="54">
        <v>13.056900000000001</v>
      </c>
      <c r="AC218" s="54">
        <v>20.584299999999999</v>
      </c>
      <c r="AE218" s="54">
        <v>20.584299999999999</v>
      </c>
      <c r="AF218" s="54">
        <v>49.883899999999997</v>
      </c>
      <c r="AG218" s="54"/>
      <c r="AH218" s="54">
        <v>35.117600000000003</v>
      </c>
      <c r="AI218" s="54">
        <v>29.8889</v>
      </c>
      <c r="AJ218" s="54">
        <v>53.371499999999997</v>
      </c>
      <c r="AK218" s="54"/>
      <c r="AL218" s="54"/>
      <c r="AM218" s="54"/>
      <c r="AN218" s="54"/>
      <c r="AO218" s="54"/>
      <c r="AQ218" s="54">
        <v>49.845799999999997</v>
      </c>
      <c r="AR218" s="54">
        <v>37.807099999999998</v>
      </c>
      <c r="AS218" s="54"/>
      <c r="AT218" s="54">
        <v>30.407800000000002</v>
      </c>
      <c r="AU218" s="54">
        <v>28.114999999999998</v>
      </c>
      <c r="AV218" s="54"/>
      <c r="AW218" s="54">
        <v>30.0732</v>
      </c>
      <c r="AX218" s="54"/>
    </row>
    <row r="219" spans="1:50">
      <c r="A219" s="139">
        <v>214</v>
      </c>
      <c r="B219">
        <f t="shared" si="3"/>
        <v>21.4</v>
      </c>
      <c r="C219" s="54">
        <v>33.392400000000002</v>
      </c>
      <c r="D219" s="54">
        <v>45.590299999999999</v>
      </c>
      <c r="E219" s="54"/>
      <c r="F219" s="54"/>
      <c r="G219" s="54"/>
      <c r="H219" s="54">
        <v>39.121499999999997</v>
      </c>
      <c r="I219" s="54">
        <v>20.4407</v>
      </c>
      <c r="J219" s="54"/>
      <c r="K219" s="54"/>
      <c r="L219" s="54"/>
      <c r="M219" s="54"/>
      <c r="N219" s="54"/>
      <c r="O219" s="54"/>
      <c r="P219" s="54">
        <v>18.215699999999998</v>
      </c>
      <c r="Q219" s="54"/>
      <c r="R219" s="54"/>
      <c r="S219" s="54"/>
      <c r="U219" s="54"/>
      <c r="V219" s="54">
        <v>45.1477</v>
      </c>
      <c r="W219" s="54"/>
      <c r="X219" s="54"/>
      <c r="Y219" s="54">
        <v>27.470099999999999</v>
      </c>
      <c r="Z219" s="54"/>
      <c r="AA219" s="54"/>
      <c r="AB219" s="54">
        <v>12.837300000000001</v>
      </c>
      <c r="AC219" s="54">
        <v>20.3429</v>
      </c>
      <c r="AE219" s="54">
        <v>20.3429</v>
      </c>
      <c r="AF219" s="54">
        <v>49.044899999999998</v>
      </c>
      <c r="AG219" s="54"/>
      <c r="AH219" s="54">
        <v>33.970599999999997</v>
      </c>
      <c r="AI219" s="54">
        <v>32.592599999999997</v>
      </c>
      <c r="AJ219" s="54">
        <v>52.350700000000003</v>
      </c>
      <c r="AK219" s="54"/>
      <c r="AL219" s="54"/>
      <c r="AM219" s="54"/>
      <c r="AN219" s="54"/>
      <c r="AO219" s="54"/>
      <c r="AQ219" s="54">
        <v>48.458199999999998</v>
      </c>
      <c r="AR219" s="54">
        <v>39.0548</v>
      </c>
      <c r="AS219" s="54"/>
      <c r="AT219" s="54">
        <v>30.823499999999999</v>
      </c>
      <c r="AU219" s="54">
        <v>27.581099999999999</v>
      </c>
      <c r="AV219" s="54"/>
      <c r="AW219" s="54">
        <v>31.9697</v>
      </c>
      <c r="AX219" s="54"/>
    </row>
    <row r="220" spans="1:50">
      <c r="A220" s="139">
        <v>215</v>
      </c>
      <c r="B220">
        <f t="shared" si="3"/>
        <v>21.5</v>
      </c>
      <c r="C220" s="54">
        <v>36.066000000000003</v>
      </c>
      <c r="D220" s="54"/>
      <c r="E220" s="54"/>
      <c r="F220" s="54"/>
      <c r="G220" s="54"/>
      <c r="H220" s="54">
        <v>39.423699999999997</v>
      </c>
      <c r="I220" s="54">
        <v>18.3475</v>
      </c>
      <c r="J220" s="54"/>
      <c r="K220" s="54"/>
      <c r="L220" s="54"/>
      <c r="M220" s="54"/>
      <c r="N220" s="54"/>
      <c r="O220" s="54"/>
      <c r="P220" s="54">
        <v>16.382400000000001</v>
      </c>
      <c r="Q220" s="54"/>
      <c r="R220" s="54"/>
      <c r="S220" s="54"/>
      <c r="U220" s="54"/>
      <c r="V220" s="54">
        <v>41.497900000000001</v>
      </c>
      <c r="W220" s="54"/>
      <c r="X220" s="54"/>
      <c r="Y220" s="54">
        <v>29.7578</v>
      </c>
      <c r="Z220" s="54"/>
      <c r="AA220" s="54"/>
      <c r="AB220" s="54">
        <v>12.6</v>
      </c>
      <c r="AC220" s="54">
        <v>19.593900000000001</v>
      </c>
      <c r="AE220" s="54">
        <v>19.593900000000001</v>
      </c>
      <c r="AF220" s="54">
        <v>47.3446</v>
      </c>
      <c r="AG220" s="54"/>
      <c r="AH220" s="54">
        <v>32.2941</v>
      </c>
      <c r="AI220" s="54">
        <v>33.518500000000003</v>
      </c>
      <c r="AJ220" s="54">
        <v>52.218800000000002</v>
      </c>
      <c r="AK220" s="54"/>
      <c r="AL220" s="54"/>
      <c r="AM220" s="54"/>
      <c r="AN220" s="54"/>
      <c r="AO220" s="54"/>
      <c r="AQ220" s="54">
        <v>46.896900000000002</v>
      </c>
      <c r="AR220" s="54">
        <v>40.549999999999997</v>
      </c>
      <c r="AS220" s="54"/>
      <c r="AT220" s="54">
        <v>30.4176</v>
      </c>
      <c r="AU220" s="54">
        <v>27.604700000000001</v>
      </c>
      <c r="AV220" s="54"/>
      <c r="AW220" s="54">
        <v>32.4343</v>
      </c>
      <c r="AX220" s="54"/>
    </row>
    <row r="221" spans="1:50">
      <c r="A221" s="139">
        <v>216</v>
      </c>
      <c r="B221">
        <f t="shared" si="3"/>
        <v>21.6</v>
      </c>
      <c r="C221" s="54">
        <v>36.645800000000001</v>
      </c>
      <c r="D221" s="54"/>
      <c r="E221" s="54"/>
      <c r="F221" s="54"/>
      <c r="G221" s="54"/>
      <c r="H221" s="54">
        <v>38.293799999999997</v>
      </c>
      <c r="I221" s="54">
        <v>17.6158</v>
      </c>
      <c r="J221" s="54"/>
      <c r="K221" s="54"/>
      <c r="L221" s="54"/>
      <c r="M221" s="54"/>
      <c r="N221" s="54"/>
      <c r="O221" s="54"/>
      <c r="P221" s="54">
        <v>17.352900000000002</v>
      </c>
      <c r="Q221" s="54"/>
      <c r="R221" s="54"/>
      <c r="S221" s="54"/>
      <c r="U221" s="54"/>
      <c r="V221" s="54">
        <v>41.008400000000002</v>
      </c>
      <c r="W221" s="54"/>
      <c r="X221" s="54"/>
      <c r="Y221" s="54">
        <v>33.170900000000003</v>
      </c>
      <c r="Z221" s="54"/>
      <c r="AA221" s="54"/>
      <c r="AB221" s="54">
        <v>13.519600000000001</v>
      </c>
      <c r="AC221" s="54">
        <v>19.887</v>
      </c>
      <c r="AE221" s="54">
        <v>19.887</v>
      </c>
      <c r="AF221" s="54">
        <v>45.389499999999998</v>
      </c>
      <c r="AG221" s="54"/>
      <c r="AH221" s="54">
        <v>33.617600000000003</v>
      </c>
      <c r="AI221" s="54">
        <v>31.6402</v>
      </c>
      <c r="AJ221" s="54">
        <v>53.833300000000001</v>
      </c>
      <c r="AK221" s="54"/>
      <c r="AL221" s="54"/>
      <c r="AM221" s="54"/>
      <c r="AN221" s="54"/>
      <c r="AO221" s="54"/>
      <c r="AQ221" s="54">
        <v>46.099899999999998</v>
      </c>
      <c r="AR221" s="54">
        <v>42.047600000000003</v>
      </c>
      <c r="AS221" s="54"/>
      <c r="AT221" s="54">
        <v>28.6157</v>
      </c>
      <c r="AU221" s="54">
        <v>28.054600000000001</v>
      </c>
      <c r="AV221" s="54"/>
      <c r="AW221" s="54">
        <v>32.320700000000002</v>
      </c>
      <c r="AX221" s="54"/>
    </row>
    <row r="222" spans="1:50">
      <c r="A222" s="139">
        <v>217</v>
      </c>
      <c r="B222">
        <f t="shared" si="3"/>
        <v>21.7</v>
      </c>
      <c r="C222" s="54">
        <v>34.996499999999997</v>
      </c>
      <c r="D222" s="54"/>
      <c r="E222" s="54"/>
      <c r="F222" s="54"/>
      <c r="G222" s="54"/>
      <c r="H222" s="54">
        <v>36.293799999999997</v>
      </c>
      <c r="I222" s="54">
        <v>17.2288</v>
      </c>
      <c r="J222" s="54"/>
      <c r="K222" s="54"/>
      <c r="L222" s="54"/>
      <c r="M222" s="54"/>
      <c r="N222" s="54"/>
      <c r="O222" s="54"/>
      <c r="P222" s="54">
        <v>19.640499999999999</v>
      </c>
      <c r="Q222" s="54"/>
      <c r="R222" s="54"/>
      <c r="S222" s="54"/>
      <c r="U222" s="54"/>
      <c r="V222" s="54">
        <v>40.919800000000002</v>
      </c>
      <c r="W222" s="54"/>
      <c r="X222" s="54"/>
      <c r="Y222" s="54">
        <v>31.504300000000001</v>
      </c>
      <c r="Z222" s="54"/>
      <c r="AA222" s="54"/>
      <c r="AB222" s="54">
        <v>14.148999999999999</v>
      </c>
      <c r="AC222" s="54">
        <v>22.1571</v>
      </c>
      <c r="AE222" s="54">
        <v>22.1571</v>
      </c>
      <c r="AF222" s="54">
        <v>43.265900000000002</v>
      </c>
      <c r="AG222" s="54"/>
      <c r="AH222" s="54">
        <v>35.0931</v>
      </c>
      <c r="AI222" s="54">
        <v>31.4497</v>
      </c>
      <c r="AJ222" s="54">
        <v>56.208300000000001</v>
      </c>
      <c r="AK222" s="54"/>
      <c r="AL222" s="54"/>
      <c r="AM222" s="54"/>
      <c r="AN222" s="54"/>
      <c r="AO222" s="54"/>
      <c r="AQ222" s="54">
        <v>46.219299999999997</v>
      </c>
      <c r="AR222" s="54">
        <v>42.202399999999997</v>
      </c>
      <c r="AS222" s="54"/>
      <c r="AT222" s="54">
        <v>27.1431</v>
      </c>
      <c r="AU222" s="54">
        <v>28.014700000000001</v>
      </c>
      <c r="AV222" s="54"/>
      <c r="AW222" s="54">
        <v>30.553000000000001</v>
      </c>
      <c r="AX222" s="54"/>
    </row>
    <row r="223" spans="1:50">
      <c r="A223" s="139">
        <v>218</v>
      </c>
      <c r="B223">
        <f t="shared" si="3"/>
        <v>21.8</v>
      </c>
      <c r="C223" s="54">
        <v>30.295100000000001</v>
      </c>
      <c r="D223" s="54"/>
      <c r="E223" s="54"/>
      <c r="F223" s="54"/>
      <c r="G223" s="54"/>
      <c r="H223" s="54">
        <v>34.361600000000003</v>
      </c>
      <c r="I223" s="54">
        <v>17.949200000000001</v>
      </c>
      <c r="J223" s="54"/>
      <c r="K223" s="54"/>
      <c r="L223" s="54"/>
      <c r="M223" s="54"/>
      <c r="N223" s="54"/>
      <c r="O223" s="54"/>
      <c r="P223" s="54">
        <v>18.493500000000001</v>
      </c>
      <c r="Q223" s="54"/>
      <c r="R223" s="54"/>
      <c r="S223" s="54"/>
      <c r="U223" s="54"/>
      <c r="V223" s="54">
        <v>39.848100000000002</v>
      </c>
      <c r="W223" s="54"/>
      <c r="X223" s="54"/>
      <c r="Y223" s="54">
        <v>32.1937</v>
      </c>
      <c r="Z223" s="54"/>
      <c r="AA223" s="54"/>
      <c r="AB223" s="54">
        <v>12.4922</v>
      </c>
      <c r="AC223" s="54">
        <v>24.639800000000001</v>
      </c>
      <c r="AE223" s="54">
        <v>24.639800000000001</v>
      </c>
      <c r="AF223" s="54">
        <v>44.561799999999998</v>
      </c>
      <c r="AG223" s="54"/>
      <c r="AH223" s="54">
        <v>35.789200000000001</v>
      </c>
      <c r="AI223" s="54">
        <v>34.4392</v>
      </c>
      <c r="AJ223" s="54">
        <v>58.086799999999997</v>
      </c>
      <c r="AK223" s="54"/>
      <c r="AL223" s="54"/>
      <c r="AM223" s="54"/>
      <c r="AN223" s="54"/>
      <c r="AO223" s="54"/>
      <c r="AQ223" s="54">
        <v>46.224800000000002</v>
      </c>
      <c r="AR223" s="54">
        <v>42.776200000000003</v>
      </c>
      <c r="AS223" s="54"/>
      <c r="AT223" s="54">
        <v>26.878399999999999</v>
      </c>
      <c r="AU223" s="54">
        <v>27.933599999999998</v>
      </c>
      <c r="AV223" s="54"/>
      <c r="AW223" s="54">
        <v>30.7424</v>
      </c>
      <c r="AX223" s="54"/>
    </row>
    <row r="224" spans="1:50">
      <c r="A224" s="139">
        <v>219</v>
      </c>
      <c r="B224">
        <f t="shared" si="3"/>
        <v>21.9</v>
      </c>
      <c r="C224" s="54">
        <v>29.541699999999999</v>
      </c>
      <c r="D224" s="54"/>
      <c r="E224" s="54"/>
      <c r="F224" s="54"/>
      <c r="G224" s="54"/>
      <c r="H224" s="54">
        <v>31.875699999999998</v>
      </c>
      <c r="I224" s="54">
        <v>17.821999999999999</v>
      </c>
      <c r="J224" s="54"/>
      <c r="K224" s="54"/>
      <c r="L224" s="54"/>
      <c r="M224" s="54"/>
      <c r="N224" s="54"/>
      <c r="O224" s="54"/>
      <c r="P224" s="54">
        <v>16.486899999999999</v>
      </c>
      <c r="Q224" s="54"/>
      <c r="R224" s="54"/>
      <c r="S224" s="54"/>
      <c r="U224" s="54"/>
      <c r="V224" s="54">
        <v>37.3249</v>
      </c>
      <c r="W224" s="54"/>
      <c r="X224" s="54"/>
      <c r="Y224" s="54">
        <v>34.985799999999998</v>
      </c>
      <c r="Z224" s="54"/>
      <c r="AA224" s="54"/>
      <c r="AB224" s="54">
        <v>12.368600000000001</v>
      </c>
      <c r="AC224" s="54">
        <v>25.1341</v>
      </c>
      <c r="AE224" s="54">
        <v>25.1341</v>
      </c>
      <c r="AF224" s="54">
        <v>44.378300000000003</v>
      </c>
      <c r="AG224" s="54"/>
      <c r="AH224" s="54">
        <v>35.034300000000002</v>
      </c>
      <c r="AI224" s="54">
        <v>35.137599999999999</v>
      </c>
      <c r="AJ224" s="54">
        <v>57.868099999999998</v>
      </c>
      <c r="AK224" s="54"/>
      <c r="AL224" s="54"/>
      <c r="AM224" s="54"/>
      <c r="AN224" s="54"/>
      <c r="AO224" s="54"/>
      <c r="AQ224" s="54">
        <v>45.454900000000002</v>
      </c>
      <c r="AR224" s="54">
        <v>44.773800000000001</v>
      </c>
      <c r="AS224" s="54"/>
      <c r="AT224" s="54">
        <v>27.7392</v>
      </c>
      <c r="AU224" s="54">
        <v>28.0398</v>
      </c>
      <c r="AV224" s="54"/>
      <c r="AW224" s="54">
        <v>30.305599999999998</v>
      </c>
      <c r="AX224" s="54"/>
    </row>
    <row r="225" spans="1:50">
      <c r="A225" s="139">
        <v>220</v>
      </c>
      <c r="B225">
        <f t="shared" si="3"/>
        <v>22</v>
      </c>
      <c r="C225" s="54">
        <v>33.708300000000001</v>
      </c>
      <c r="D225" s="54"/>
      <c r="E225" s="54"/>
      <c r="F225" s="54"/>
      <c r="G225" s="54"/>
      <c r="H225" s="54">
        <v>31.858799999999999</v>
      </c>
      <c r="I225" s="54">
        <v>16.2288</v>
      </c>
      <c r="J225" s="54"/>
      <c r="K225" s="54"/>
      <c r="L225" s="54"/>
      <c r="M225" s="54"/>
      <c r="N225" s="54"/>
      <c r="O225" s="54"/>
      <c r="P225" s="54">
        <v>15.290800000000001</v>
      </c>
      <c r="Q225" s="54"/>
      <c r="R225" s="54"/>
      <c r="S225" s="54"/>
      <c r="U225" s="54"/>
      <c r="V225" s="54">
        <v>37.953600000000002</v>
      </c>
      <c r="W225" s="54"/>
      <c r="X225" s="54"/>
      <c r="Y225" s="54">
        <v>36.131100000000004</v>
      </c>
      <c r="Z225" s="54"/>
      <c r="AA225" s="54"/>
      <c r="AB225" s="54">
        <v>13.388199999999999</v>
      </c>
      <c r="AC225" s="54">
        <v>24.498100000000001</v>
      </c>
      <c r="AE225" s="54">
        <v>24.498100000000001</v>
      </c>
      <c r="AF225" s="54">
        <v>40.779000000000003</v>
      </c>
      <c r="AG225" s="54"/>
      <c r="AH225" s="54">
        <v>35.9559</v>
      </c>
      <c r="AI225" s="54">
        <v>31.645499999999998</v>
      </c>
      <c r="AJ225" s="54"/>
      <c r="AK225" s="54"/>
      <c r="AL225" s="54"/>
      <c r="AM225" s="54"/>
      <c r="AN225" s="54"/>
      <c r="AO225" s="54"/>
      <c r="AQ225" s="54">
        <v>44.534199999999998</v>
      </c>
      <c r="AR225" s="54">
        <v>46.747599999999998</v>
      </c>
      <c r="AS225" s="54"/>
      <c r="AT225" s="54">
        <v>28.707799999999999</v>
      </c>
      <c r="AU225" s="54">
        <v>28.216799999999999</v>
      </c>
      <c r="AV225" s="54"/>
      <c r="AW225" s="54"/>
      <c r="AX225" s="54"/>
    </row>
    <row r="226" spans="1:50">
      <c r="A226" s="139">
        <v>221</v>
      </c>
      <c r="B226">
        <f t="shared" si="3"/>
        <v>22.1</v>
      </c>
      <c r="C226" s="54">
        <v>34.791699999999999</v>
      </c>
      <c r="D226" s="54"/>
      <c r="E226" s="54"/>
      <c r="F226" s="54"/>
      <c r="G226" s="54"/>
      <c r="H226" s="54">
        <v>32.031100000000002</v>
      </c>
      <c r="I226" s="54">
        <v>16.8079</v>
      </c>
      <c r="J226" s="54"/>
      <c r="K226" s="54"/>
      <c r="L226" s="54"/>
      <c r="M226" s="54"/>
      <c r="N226" s="54"/>
      <c r="O226" s="54"/>
      <c r="P226" s="54">
        <v>15.2516</v>
      </c>
      <c r="Q226" s="54"/>
      <c r="R226" s="54"/>
      <c r="S226" s="54"/>
      <c r="U226" s="54"/>
      <c r="V226" s="54">
        <v>38.459899999999998</v>
      </c>
      <c r="W226" s="54"/>
      <c r="X226" s="54"/>
      <c r="Y226" s="54">
        <v>34.165199999999999</v>
      </c>
      <c r="Z226" s="54"/>
      <c r="AA226" s="54"/>
      <c r="AB226" s="54">
        <v>13.9824</v>
      </c>
      <c r="AC226" s="54">
        <v>25.400400000000001</v>
      </c>
      <c r="AE226" s="54">
        <v>25.400400000000001</v>
      </c>
      <c r="AF226" s="54">
        <v>39.573</v>
      </c>
      <c r="AG226" s="54"/>
      <c r="AH226" s="54"/>
      <c r="AI226" s="54">
        <v>29.677199999999999</v>
      </c>
      <c r="AJ226" s="54"/>
      <c r="AK226" s="54"/>
      <c r="AL226" s="54"/>
      <c r="AM226" s="54"/>
      <c r="AN226" s="54"/>
      <c r="AO226" s="54"/>
      <c r="AQ226" s="54">
        <v>44.4908</v>
      </c>
      <c r="AR226" s="54">
        <v>46.8</v>
      </c>
      <c r="AS226" s="54"/>
      <c r="AT226" s="54">
        <v>28.509799999999998</v>
      </c>
      <c r="AU226" s="54">
        <v>28.165199999999999</v>
      </c>
      <c r="AV226" s="54"/>
      <c r="AW226" s="54"/>
      <c r="AX226" s="54"/>
    </row>
    <row r="227" spans="1:50">
      <c r="A227" s="139">
        <v>222</v>
      </c>
      <c r="B227">
        <f t="shared" si="3"/>
        <v>22.2</v>
      </c>
      <c r="C227" s="54">
        <v>37.204900000000002</v>
      </c>
      <c r="D227" s="54"/>
      <c r="E227" s="54"/>
      <c r="F227" s="54"/>
      <c r="G227" s="54"/>
      <c r="H227" s="54">
        <v>31.875699999999998</v>
      </c>
      <c r="I227" s="54">
        <v>18.033899999999999</v>
      </c>
      <c r="J227" s="54"/>
      <c r="K227" s="54"/>
      <c r="L227" s="54"/>
      <c r="M227" s="54"/>
      <c r="N227" s="54"/>
      <c r="O227" s="54"/>
      <c r="P227" s="54">
        <v>14.800700000000001</v>
      </c>
      <c r="Q227" s="54"/>
      <c r="R227" s="54"/>
      <c r="S227" s="54"/>
      <c r="U227" s="54"/>
      <c r="V227" s="54">
        <v>35.789000000000001</v>
      </c>
      <c r="W227" s="54"/>
      <c r="X227" s="54"/>
      <c r="Y227" s="54">
        <v>35.094000000000001</v>
      </c>
      <c r="Z227" s="54"/>
      <c r="AA227" s="54"/>
      <c r="AB227" s="54">
        <v>14.5314</v>
      </c>
      <c r="AC227" s="54">
        <v>26.764399999999998</v>
      </c>
      <c r="AE227" s="54">
        <v>26.764399999999998</v>
      </c>
      <c r="AF227" s="54">
        <v>44.093600000000002</v>
      </c>
      <c r="AG227" s="54"/>
      <c r="AH227" s="54"/>
      <c r="AI227" s="54">
        <v>30.285699999999999</v>
      </c>
      <c r="AJ227" s="54"/>
      <c r="AK227" s="54"/>
      <c r="AL227" s="54"/>
      <c r="AM227" s="54"/>
      <c r="AN227" s="54"/>
      <c r="AO227" s="54"/>
      <c r="AQ227" s="54">
        <v>44.468000000000004</v>
      </c>
      <c r="AR227" s="54">
        <v>43.369</v>
      </c>
      <c r="AS227" s="54"/>
      <c r="AT227" s="54">
        <v>26.603899999999999</v>
      </c>
      <c r="AU227" s="54">
        <v>27.353999999999999</v>
      </c>
      <c r="AV227" s="54"/>
      <c r="AW227" s="54"/>
      <c r="AX227" s="54"/>
    </row>
    <row r="228" spans="1:50">
      <c r="A228" s="139">
        <v>223</v>
      </c>
      <c r="B228">
        <f t="shared" si="3"/>
        <v>22.3</v>
      </c>
      <c r="C228" s="54">
        <v>37.843800000000002</v>
      </c>
      <c r="D228" s="54"/>
      <c r="E228" s="54"/>
      <c r="F228" s="54"/>
      <c r="G228" s="54"/>
      <c r="H228" s="54">
        <v>34.966099999999997</v>
      </c>
      <c r="I228" s="54">
        <v>17.904</v>
      </c>
      <c r="J228" s="54"/>
      <c r="K228" s="54"/>
      <c r="L228" s="54"/>
      <c r="M228" s="54"/>
      <c r="N228" s="54"/>
      <c r="O228" s="54"/>
      <c r="P228" s="54">
        <v>14.6275</v>
      </c>
      <c r="Q228" s="54"/>
      <c r="R228" s="54"/>
      <c r="S228" s="54"/>
      <c r="U228" s="54"/>
      <c r="V228" s="54"/>
      <c r="W228" s="54"/>
      <c r="X228" s="54"/>
      <c r="Y228" s="54">
        <v>35.341900000000003</v>
      </c>
      <c r="Z228" s="54"/>
      <c r="AA228" s="54"/>
      <c r="AB228" s="54">
        <v>14.8529</v>
      </c>
      <c r="AC228" s="54">
        <v>27.6935</v>
      </c>
      <c r="AE228" s="54">
        <v>27.6935</v>
      </c>
      <c r="AF228" s="54">
        <v>44.726599999999998</v>
      </c>
      <c r="AG228" s="54"/>
      <c r="AH228" s="54"/>
      <c r="AI228" s="54">
        <v>30.7407</v>
      </c>
      <c r="AJ228" s="54"/>
      <c r="AK228" s="54"/>
      <c r="AL228" s="54"/>
      <c r="AM228" s="54"/>
      <c r="AN228" s="54"/>
      <c r="AO228" s="54"/>
      <c r="AQ228" s="54"/>
      <c r="AR228" s="54">
        <v>40.959499999999998</v>
      </c>
      <c r="AS228" s="54"/>
      <c r="AT228" s="54">
        <v>24.1431</v>
      </c>
      <c r="AU228" s="54">
        <v>26.0457</v>
      </c>
      <c r="AV228" s="54"/>
      <c r="AW228" s="54"/>
      <c r="AX228" s="54"/>
    </row>
    <row r="229" spans="1:50">
      <c r="A229" s="139">
        <v>224</v>
      </c>
      <c r="B229">
        <f t="shared" si="3"/>
        <v>22.4</v>
      </c>
      <c r="C229" s="54">
        <v>38.090299999999999</v>
      </c>
      <c r="D229" s="54"/>
      <c r="E229" s="54"/>
      <c r="F229" s="54"/>
      <c r="G229" s="54"/>
      <c r="H229" s="54">
        <v>39.669499999999999</v>
      </c>
      <c r="I229" s="54">
        <v>16.853100000000001</v>
      </c>
      <c r="J229" s="54"/>
      <c r="K229" s="54"/>
      <c r="L229" s="54"/>
      <c r="M229" s="54"/>
      <c r="N229" s="54"/>
      <c r="O229" s="54"/>
      <c r="P229" s="54">
        <v>15.8889</v>
      </c>
      <c r="Q229" s="54"/>
      <c r="R229" s="54"/>
      <c r="S229" s="54"/>
      <c r="U229" s="54"/>
      <c r="V229" s="54"/>
      <c r="W229" s="54"/>
      <c r="X229" s="54"/>
      <c r="Y229" s="54">
        <v>33.757800000000003</v>
      </c>
      <c r="Z229" s="54"/>
      <c r="AA229" s="54"/>
      <c r="AB229" s="54">
        <v>15.2667</v>
      </c>
      <c r="AC229" s="54">
        <v>27.607299999999999</v>
      </c>
      <c r="AE229" s="54">
        <v>27.607299999999999</v>
      </c>
      <c r="AF229" s="54">
        <v>47.846400000000003</v>
      </c>
      <c r="AG229" s="54"/>
      <c r="AH229" s="54"/>
      <c r="AI229" s="54">
        <v>29.656099999999999</v>
      </c>
      <c r="AJ229" s="54"/>
      <c r="AK229" s="54"/>
      <c r="AL229" s="54"/>
      <c r="AM229" s="54"/>
      <c r="AN229" s="54"/>
      <c r="AO229" s="54"/>
      <c r="AQ229" s="54"/>
      <c r="AR229" s="54">
        <v>42.261899999999997</v>
      </c>
      <c r="AS229" s="54"/>
      <c r="AT229" s="54">
        <v>23.048999999999999</v>
      </c>
      <c r="AU229" s="54">
        <v>25.8687</v>
      </c>
      <c r="AV229" s="54"/>
      <c r="AW229" s="54"/>
      <c r="AX229" s="54"/>
    </row>
    <row r="230" spans="1:50">
      <c r="A230" s="139">
        <v>225</v>
      </c>
      <c r="B230">
        <f t="shared" si="3"/>
        <v>22.5</v>
      </c>
      <c r="C230" s="54">
        <v>40.829900000000002</v>
      </c>
      <c r="D230" s="54"/>
      <c r="E230" s="54"/>
      <c r="F230" s="54"/>
      <c r="G230" s="54"/>
      <c r="H230" s="54">
        <v>39.491500000000002</v>
      </c>
      <c r="I230" s="54">
        <v>16.581900000000001</v>
      </c>
      <c r="J230" s="54"/>
      <c r="K230" s="54"/>
      <c r="L230" s="54"/>
      <c r="M230" s="54"/>
      <c r="N230" s="54"/>
      <c r="O230" s="54"/>
      <c r="P230" s="54">
        <v>16.323499999999999</v>
      </c>
      <c r="Q230" s="54"/>
      <c r="R230" s="54"/>
      <c r="S230" s="54"/>
      <c r="U230" s="54"/>
      <c r="V230" s="54"/>
      <c r="W230" s="54"/>
      <c r="X230" s="54"/>
      <c r="Y230" s="54">
        <v>35.51</v>
      </c>
      <c r="Z230" s="54"/>
      <c r="AA230" s="54"/>
      <c r="AB230" s="54">
        <v>14.960800000000001</v>
      </c>
      <c r="AC230" s="54">
        <v>26.4253</v>
      </c>
      <c r="AE230" s="54">
        <v>26.4253</v>
      </c>
      <c r="AF230" s="54">
        <v>48.719099999999997</v>
      </c>
      <c r="AG230" s="54"/>
      <c r="AH230" s="54"/>
      <c r="AI230" s="54">
        <v>26.846599999999999</v>
      </c>
      <c r="AJ230" s="54"/>
      <c r="AK230" s="54"/>
      <c r="AL230" s="54"/>
      <c r="AM230" s="54"/>
      <c r="AN230" s="54"/>
      <c r="AO230" s="54"/>
      <c r="AQ230" s="54"/>
      <c r="AR230" s="54">
        <v>44.166699999999999</v>
      </c>
      <c r="AS230" s="54"/>
      <c r="AT230" s="54">
        <v>23.168600000000001</v>
      </c>
      <c r="AU230" s="54">
        <v>25.898199999999999</v>
      </c>
      <c r="AV230" s="54"/>
      <c r="AW230" s="54"/>
      <c r="AX230" s="54"/>
    </row>
    <row r="231" spans="1:50">
      <c r="A231" s="139">
        <v>226</v>
      </c>
      <c r="B231">
        <f t="shared" si="3"/>
        <v>22.6</v>
      </c>
      <c r="C231" s="54">
        <v>43.927100000000003</v>
      </c>
      <c r="D231" s="54"/>
      <c r="E231" s="54"/>
      <c r="F231" s="54"/>
      <c r="G231" s="54"/>
      <c r="H231" s="54">
        <v>34.257100000000001</v>
      </c>
      <c r="I231" s="54">
        <v>16.528199999999998</v>
      </c>
      <c r="J231" s="54"/>
      <c r="K231" s="54"/>
      <c r="L231" s="54"/>
      <c r="M231" s="54"/>
      <c r="N231" s="54"/>
      <c r="O231" s="54"/>
      <c r="P231" s="54">
        <v>14.2614</v>
      </c>
      <c r="Q231" s="54"/>
      <c r="R231" s="54"/>
      <c r="S231" s="54"/>
      <c r="U231" s="54"/>
      <c r="V231" s="54"/>
      <c r="W231" s="54"/>
      <c r="X231" s="54"/>
      <c r="Y231" s="54">
        <v>35.094000000000001</v>
      </c>
      <c r="Z231" s="54"/>
      <c r="AA231" s="54"/>
      <c r="AB231" s="54">
        <v>14.8</v>
      </c>
      <c r="AC231" s="54">
        <v>25.875499999999999</v>
      </c>
      <c r="AE231" s="54">
        <v>25.875499999999999</v>
      </c>
      <c r="AF231" s="54">
        <v>49.307099999999998</v>
      </c>
      <c r="AG231" s="54"/>
      <c r="AH231" s="54"/>
      <c r="AI231" s="54">
        <v>26.9894</v>
      </c>
      <c r="AJ231" s="54"/>
      <c r="AK231" s="54"/>
      <c r="AL231" s="54"/>
      <c r="AM231" s="54"/>
      <c r="AN231" s="54"/>
      <c r="AO231" s="54"/>
      <c r="AQ231" s="54"/>
      <c r="AR231" s="54">
        <v>44.828600000000002</v>
      </c>
      <c r="AS231" s="54"/>
      <c r="AT231" s="54">
        <v>24.001999999999999</v>
      </c>
      <c r="AU231" s="54">
        <v>25.690300000000001</v>
      </c>
      <c r="AV231" s="54"/>
      <c r="AW231" s="54"/>
      <c r="AX231" s="54"/>
    </row>
    <row r="232" spans="1:50">
      <c r="A232" s="139">
        <v>227</v>
      </c>
      <c r="B232">
        <f t="shared" si="3"/>
        <v>22.7</v>
      </c>
      <c r="C232" s="54">
        <v>41.732599999999998</v>
      </c>
      <c r="D232" s="54"/>
      <c r="E232" s="54"/>
      <c r="F232" s="54"/>
      <c r="G232" s="54"/>
      <c r="H232" s="54">
        <v>33.997199999999999</v>
      </c>
      <c r="I232" s="54">
        <v>15.726000000000001</v>
      </c>
      <c r="J232" s="54"/>
      <c r="K232" s="54"/>
      <c r="L232" s="54"/>
      <c r="M232" s="54"/>
      <c r="N232" s="54"/>
      <c r="O232" s="54"/>
      <c r="P232" s="54">
        <v>15.2843</v>
      </c>
      <c r="Q232" s="54"/>
      <c r="R232" s="54"/>
      <c r="S232" s="54"/>
      <c r="U232" s="54"/>
      <c r="V232" s="54"/>
      <c r="W232" s="54"/>
      <c r="X232" s="54"/>
      <c r="Y232" s="54">
        <v>33.410299999999999</v>
      </c>
      <c r="Z232" s="54"/>
      <c r="AA232" s="54"/>
      <c r="AB232" s="54">
        <v>16.076499999999999</v>
      </c>
      <c r="AC232" s="54">
        <v>22.454000000000001</v>
      </c>
      <c r="AE232" s="54">
        <v>22.454000000000001</v>
      </c>
      <c r="AF232" s="54">
        <v>53.591799999999999</v>
      </c>
      <c r="AG232" s="54"/>
      <c r="AH232" s="54"/>
      <c r="AI232" s="54">
        <v>26.7407</v>
      </c>
      <c r="AJ232" s="54"/>
      <c r="AK232" s="54"/>
      <c r="AL232" s="54"/>
      <c r="AM232" s="54"/>
      <c r="AN232" s="54"/>
      <c r="AO232" s="54"/>
      <c r="AQ232" s="54"/>
      <c r="AR232" s="54">
        <v>44.814300000000003</v>
      </c>
      <c r="AS232" s="54"/>
      <c r="AT232" s="54">
        <v>24.827500000000001</v>
      </c>
      <c r="AU232" s="54">
        <v>25.873200000000001</v>
      </c>
      <c r="AV232" s="54"/>
      <c r="AW232" s="54"/>
      <c r="AX232" s="54"/>
    </row>
    <row r="233" spans="1:50">
      <c r="A233" s="139">
        <v>228</v>
      </c>
      <c r="B233">
        <f t="shared" si="3"/>
        <v>22.8</v>
      </c>
      <c r="C233" s="54">
        <v>41.555599999999998</v>
      </c>
      <c r="D233" s="54"/>
      <c r="E233" s="54"/>
      <c r="F233" s="54"/>
      <c r="G233" s="54"/>
      <c r="H233" s="54">
        <v>35.522599999999997</v>
      </c>
      <c r="I233" s="54">
        <v>14.830500000000001</v>
      </c>
      <c r="J233" s="54"/>
      <c r="K233" s="54"/>
      <c r="L233" s="54"/>
      <c r="M233" s="54"/>
      <c r="N233" s="54"/>
      <c r="O233" s="54"/>
      <c r="P233" s="54">
        <v>17.127500000000001</v>
      </c>
      <c r="Q233" s="54"/>
      <c r="R233" s="54"/>
      <c r="S233" s="54"/>
      <c r="U233" s="54"/>
      <c r="V233" s="54"/>
      <c r="W233" s="54"/>
      <c r="X233" s="54"/>
      <c r="Y233" s="54">
        <v>36.430199999999999</v>
      </c>
      <c r="Z233" s="54"/>
      <c r="AA233" s="54"/>
      <c r="AB233" s="54">
        <v>15.694100000000001</v>
      </c>
      <c r="AC233" s="54">
        <v>18.406099999999999</v>
      </c>
      <c r="AE233" s="54">
        <v>18.406099999999999</v>
      </c>
      <c r="AF233" s="54">
        <v>54.018700000000003</v>
      </c>
      <c r="AG233" s="54"/>
      <c r="AH233" s="54"/>
      <c r="AI233" s="54">
        <v>28.264500000000002</v>
      </c>
      <c r="AJ233" s="54"/>
      <c r="AK233" s="54"/>
      <c r="AL233" s="54"/>
      <c r="AM233" s="54"/>
      <c r="AN233" s="54"/>
      <c r="AO233" s="54"/>
      <c r="AQ233" s="54"/>
      <c r="AR233" s="54">
        <v>46.338099999999997</v>
      </c>
      <c r="AS233" s="54"/>
      <c r="AT233" s="54">
        <v>26.256900000000002</v>
      </c>
      <c r="AU233" s="54">
        <v>25.793500000000002</v>
      </c>
      <c r="AV233" s="54"/>
      <c r="AW233" s="54"/>
      <c r="AX233" s="54"/>
    </row>
    <row r="234" spans="1:50">
      <c r="A234" s="139">
        <v>229</v>
      </c>
      <c r="B234">
        <f t="shared" si="3"/>
        <v>22.9</v>
      </c>
      <c r="C234" s="54">
        <v>47.993099999999998</v>
      </c>
      <c r="D234" s="54"/>
      <c r="E234" s="54"/>
      <c r="F234" s="54"/>
      <c r="G234" s="54"/>
      <c r="H234" s="54">
        <v>38.282499999999999</v>
      </c>
      <c r="I234" s="54">
        <v>14.745799999999999</v>
      </c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U234" s="54"/>
      <c r="V234" s="54"/>
      <c r="W234" s="54"/>
      <c r="X234" s="54"/>
      <c r="Y234" s="54">
        <v>39.561300000000003</v>
      </c>
      <c r="Z234" s="54"/>
      <c r="AA234" s="54"/>
      <c r="AB234" s="54">
        <v>15.7098</v>
      </c>
      <c r="AC234" s="54">
        <v>17.796900000000001</v>
      </c>
      <c r="AE234" s="54">
        <v>17.796900000000001</v>
      </c>
      <c r="AF234" s="54">
        <v>54.441899999999997</v>
      </c>
      <c r="AG234" s="54"/>
      <c r="AH234" s="54"/>
      <c r="AI234" s="54">
        <v>26.9312</v>
      </c>
      <c r="AJ234" s="54"/>
      <c r="AK234" s="54"/>
      <c r="AL234" s="54"/>
      <c r="AM234" s="54"/>
      <c r="AN234" s="54"/>
      <c r="AO234" s="54"/>
      <c r="AQ234" s="54"/>
      <c r="AR234" s="54">
        <v>49.5595</v>
      </c>
      <c r="AS234" s="54"/>
      <c r="AT234" s="54">
        <v>27.3157</v>
      </c>
      <c r="AU234" s="54">
        <v>25.513300000000001</v>
      </c>
      <c r="AV234" s="54"/>
      <c r="AW234" s="54"/>
      <c r="AX234" s="54"/>
    </row>
    <row r="235" spans="1:50">
      <c r="A235" s="139">
        <v>230</v>
      </c>
      <c r="B235">
        <f t="shared" si="3"/>
        <v>23</v>
      </c>
      <c r="C235" s="54">
        <v>45.9861</v>
      </c>
      <c r="D235" s="54"/>
      <c r="E235" s="54"/>
      <c r="F235" s="54"/>
      <c r="G235" s="54"/>
      <c r="H235" s="54">
        <v>43.3277</v>
      </c>
      <c r="I235" s="54">
        <v>15.1412</v>
      </c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U235" s="54"/>
      <c r="V235" s="54"/>
      <c r="W235" s="54"/>
      <c r="X235" s="54"/>
      <c r="Y235" s="54">
        <v>43.418799999999997</v>
      </c>
      <c r="Z235" s="54"/>
      <c r="AA235" s="54"/>
      <c r="AB235" s="54">
        <v>15.602</v>
      </c>
      <c r="AC235" s="54">
        <v>19.245200000000001</v>
      </c>
      <c r="AE235" s="54">
        <v>19.245200000000001</v>
      </c>
      <c r="AF235" s="54">
        <v>53.3596</v>
      </c>
      <c r="AG235" s="54"/>
      <c r="AH235" s="54"/>
      <c r="AI235" s="54">
        <v>25.2011</v>
      </c>
      <c r="AJ235" s="54"/>
      <c r="AK235" s="54"/>
      <c r="AL235" s="54"/>
      <c r="AM235" s="54"/>
      <c r="AN235" s="54"/>
      <c r="AO235" s="54"/>
      <c r="AQ235" s="54"/>
      <c r="AR235" s="54">
        <v>51.354799999999997</v>
      </c>
      <c r="AS235" s="54"/>
      <c r="AT235" s="54">
        <v>27.6922</v>
      </c>
      <c r="AU235" s="54">
        <v>25.606200000000001</v>
      </c>
      <c r="AV235" s="54"/>
      <c r="AW235" s="54"/>
      <c r="AX235" s="54"/>
    </row>
    <row r="236" spans="1:50">
      <c r="A236" s="139">
        <v>231</v>
      </c>
      <c r="B236">
        <f t="shared" si="3"/>
        <v>23.1</v>
      </c>
      <c r="C236" s="54">
        <v>42.020800000000001</v>
      </c>
      <c r="D236" s="54"/>
      <c r="E236" s="54"/>
      <c r="F236" s="54"/>
      <c r="G236" s="54"/>
      <c r="H236" s="54">
        <v>45.689300000000003</v>
      </c>
      <c r="I236" s="54">
        <v>17.477399999999999</v>
      </c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U236" s="54"/>
      <c r="V236" s="54"/>
      <c r="W236" s="54"/>
      <c r="X236" s="54"/>
      <c r="Y236" s="54">
        <v>45.920200000000001</v>
      </c>
      <c r="Z236" s="54"/>
      <c r="AA236" s="54"/>
      <c r="AB236" s="54">
        <v>15.341200000000001</v>
      </c>
      <c r="AC236" s="54">
        <v>20.266300000000001</v>
      </c>
      <c r="AE236" s="54">
        <v>20.266300000000001</v>
      </c>
      <c r="AF236" s="54">
        <v>50.0899</v>
      </c>
      <c r="AG236" s="54"/>
      <c r="AH236" s="54"/>
      <c r="AI236" s="54">
        <v>27.9206</v>
      </c>
      <c r="AJ236" s="54"/>
      <c r="AK236" s="54"/>
      <c r="AL236" s="54"/>
      <c r="AM236" s="54"/>
      <c r="AN236" s="54"/>
      <c r="AO236" s="54"/>
      <c r="AQ236" s="54"/>
      <c r="AR236" s="54">
        <v>53.366700000000002</v>
      </c>
      <c r="AS236" s="54"/>
      <c r="AT236" s="54">
        <v>28.001999999999999</v>
      </c>
      <c r="AU236" s="54">
        <v>25.340699999999998</v>
      </c>
      <c r="AV236" s="54"/>
      <c r="AW236" s="54"/>
      <c r="AX236" s="54"/>
    </row>
    <row r="237" spans="1:50">
      <c r="A237" s="139">
        <v>232</v>
      </c>
      <c r="B237">
        <f t="shared" si="3"/>
        <v>23.2</v>
      </c>
      <c r="C237" s="54">
        <v>44.909700000000001</v>
      </c>
      <c r="D237" s="54"/>
      <c r="E237" s="54"/>
      <c r="F237" s="54"/>
      <c r="G237" s="54"/>
      <c r="H237" s="54">
        <v>46.129899999999999</v>
      </c>
      <c r="I237" s="54">
        <v>17.497199999999999</v>
      </c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U237" s="54"/>
      <c r="V237" s="54"/>
      <c r="W237" s="54"/>
      <c r="X237" s="54"/>
      <c r="Y237" s="54">
        <v>48.7607</v>
      </c>
      <c r="Z237" s="54"/>
      <c r="AA237" s="54"/>
      <c r="AB237" s="54">
        <v>16.368600000000001</v>
      </c>
      <c r="AC237" s="54">
        <v>18.986599999999999</v>
      </c>
      <c r="AE237" s="54">
        <v>18.986599999999999</v>
      </c>
      <c r="AF237" s="54">
        <v>49.4345</v>
      </c>
      <c r="AG237" s="54"/>
      <c r="AH237" s="54"/>
      <c r="AI237" s="54">
        <v>29.597899999999999</v>
      </c>
      <c r="AJ237" s="54"/>
      <c r="AK237" s="54"/>
      <c r="AL237" s="54"/>
      <c r="AM237" s="54"/>
      <c r="AN237" s="54"/>
      <c r="AO237" s="54"/>
      <c r="AQ237" s="54"/>
      <c r="AR237" s="54">
        <v>57.0381</v>
      </c>
      <c r="AS237" s="54"/>
      <c r="AT237" s="54">
        <v>28.837299999999999</v>
      </c>
      <c r="AU237" s="54">
        <v>25.4071</v>
      </c>
      <c r="AV237" s="54"/>
      <c r="AW237" s="54"/>
      <c r="AX237" s="54"/>
    </row>
    <row r="238" spans="1:50">
      <c r="A238" s="139">
        <v>233</v>
      </c>
      <c r="B238">
        <f t="shared" si="3"/>
        <v>23.3</v>
      </c>
      <c r="C238" s="54">
        <v>45.329900000000002</v>
      </c>
      <c r="D238" s="54"/>
      <c r="E238" s="54"/>
      <c r="F238" s="54"/>
      <c r="G238" s="54"/>
      <c r="H238" s="54">
        <v>44.161000000000001</v>
      </c>
      <c r="I238" s="54">
        <v>15.1921</v>
      </c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U238" s="54"/>
      <c r="V238" s="54"/>
      <c r="W238" s="54"/>
      <c r="X238" s="54"/>
      <c r="Y238" s="54">
        <v>49.253599999999999</v>
      </c>
      <c r="Z238" s="54"/>
      <c r="AA238" s="54"/>
      <c r="AB238" s="54">
        <v>17.347100000000001</v>
      </c>
      <c r="AC238" s="54">
        <v>17.264399999999998</v>
      </c>
      <c r="AE238" s="54">
        <v>17.264399999999998</v>
      </c>
      <c r="AF238" s="54">
        <v>50.966299999999997</v>
      </c>
      <c r="AG238" s="54"/>
      <c r="AH238" s="54"/>
      <c r="AI238" s="54">
        <v>30.587299999999999</v>
      </c>
      <c r="AJ238" s="54"/>
      <c r="AK238" s="54"/>
      <c r="AL238" s="54"/>
      <c r="AM238" s="54"/>
      <c r="AN238" s="54"/>
      <c r="AO238" s="54"/>
      <c r="AQ238" s="54"/>
      <c r="AR238" s="54">
        <v>60.004800000000003</v>
      </c>
      <c r="AS238" s="54"/>
      <c r="AT238" s="54">
        <v>28.662700000000001</v>
      </c>
      <c r="AU238" s="54">
        <v>26.666699999999999</v>
      </c>
      <c r="AV238" s="54"/>
      <c r="AW238" s="54"/>
      <c r="AX238" s="54"/>
    </row>
    <row r="239" spans="1:50">
      <c r="A239" s="139">
        <v>234</v>
      </c>
      <c r="B239">
        <f t="shared" si="3"/>
        <v>23.4</v>
      </c>
      <c r="C239" s="54">
        <v>41.642400000000002</v>
      </c>
      <c r="D239" s="54"/>
      <c r="E239" s="54"/>
      <c r="F239" s="54"/>
      <c r="G239" s="54"/>
      <c r="H239" s="54">
        <v>42.590400000000002</v>
      </c>
      <c r="I239" s="54">
        <v>14.9605</v>
      </c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U239" s="54"/>
      <c r="V239" s="54"/>
      <c r="W239" s="54"/>
      <c r="X239" s="54"/>
      <c r="Y239" s="54">
        <v>50.2849</v>
      </c>
      <c r="Z239" s="54"/>
      <c r="AA239" s="54"/>
      <c r="AB239" s="54">
        <v>17.229399999999998</v>
      </c>
      <c r="AC239" s="54">
        <v>16.220300000000002</v>
      </c>
      <c r="AE239" s="54">
        <v>16.220300000000002</v>
      </c>
      <c r="AF239" s="54">
        <v>50.101100000000002</v>
      </c>
      <c r="AG239" s="54"/>
      <c r="AH239" s="54"/>
      <c r="AI239" s="54">
        <v>27.582000000000001</v>
      </c>
      <c r="AJ239" s="54"/>
      <c r="AK239" s="54"/>
      <c r="AL239" s="54"/>
      <c r="AM239" s="54"/>
      <c r="AN239" s="54"/>
      <c r="AO239" s="54"/>
      <c r="AQ239" s="54"/>
      <c r="AR239" s="54">
        <v>59.473799999999997</v>
      </c>
      <c r="AS239" s="54"/>
      <c r="AT239" s="54">
        <v>27.254899999999999</v>
      </c>
      <c r="AU239" s="54">
        <v>26.9115</v>
      </c>
      <c r="AV239" s="54"/>
      <c r="AW239" s="54"/>
      <c r="AX239" s="54"/>
    </row>
    <row r="240" spans="1:50">
      <c r="A240" s="139">
        <v>235</v>
      </c>
      <c r="B240">
        <f t="shared" si="3"/>
        <v>23.5</v>
      </c>
      <c r="C240" s="54">
        <v>39.875</v>
      </c>
      <c r="D240" s="54"/>
      <c r="E240" s="54"/>
      <c r="F240" s="54"/>
      <c r="G240" s="54"/>
      <c r="H240" s="54">
        <v>41.282499999999999</v>
      </c>
      <c r="I240" s="54">
        <v>14.8729</v>
      </c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U240" s="54"/>
      <c r="V240" s="54"/>
      <c r="W240" s="54"/>
      <c r="X240" s="54"/>
      <c r="Y240" s="54">
        <v>48.629600000000003</v>
      </c>
      <c r="Z240" s="54"/>
      <c r="AA240" s="54"/>
      <c r="AB240" s="54">
        <v>16.647099999999998</v>
      </c>
      <c r="AC240" s="54">
        <v>16.647500000000001</v>
      </c>
      <c r="AE240" s="54">
        <v>16.647500000000001</v>
      </c>
      <c r="AF240" s="54">
        <v>46.209699999999998</v>
      </c>
      <c r="AG240" s="54"/>
      <c r="AH240" s="54"/>
      <c r="AI240" s="54">
        <v>29.005299999999998</v>
      </c>
      <c r="AJ240" s="54"/>
      <c r="AK240" s="54"/>
      <c r="AL240" s="54"/>
      <c r="AM240" s="54"/>
      <c r="AN240" s="54"/>
      <c r="AO240" s="54"/>
      <c r="AQ240" s="54"/>
      <c r="AR240" s="54">
        <v>57.557099999999998</v>
      </c>
      <c r="AS240" s="54"/>
      <c r="AT240" s="54">
        <v>27.354900000000001</v>
      </c>
      <c r="AU240" s="54">
        <v>26.169599999999999</v>
      </c>
      <c r="AV240" s="54"/>
      <c r="AW240" s="54"/>
      <c r="AX240" s="54"/>
    </row>
    <row r="241" spans="1:50">
      <c r="A241" s="139">
        <v>236</v>
      </c>
      <c r="B241">
        <f t="shared" si="3"/>
        <v>23.6</v>
      </c>
      <c r="C241" s="54">
        <v>39.163200000000003</v>
      </c>
      <c r="D241" s="54"/>
      <c r="E241" s="54"/>
      <c r="F241" s="54"/>
      <c r="G241" s="54"/>
      <c r="H241" s="54">
        <v>44.2316</v>
      </c>
      <c r="I241" s="54">
        <v>13.6271</v>
      </c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U241" s="54"/>
      <c r="V241" s="54"/>
      <c r="W241" s="54"/>
      <c r="X241" s="54"/>
      <c r="Y241" s="54">
        <v>43.085500000000003</v>
      </c>
      <c r="Z241" s="54"/>
      <c r="AA241" s="54"/>
      <c r="AB241" s="54">
        <v>16.9588</v>
      </c>
      <c r="AC241" s="54">
        <v>16.802700000000002</v>
      </c>
      <c r="AE241" s="54">
        <v>16.802700000000002</v>
      </c>
      <c r="AF241" s="54">
        <v>44.857700000000001</v>
      </c>
      <c r="AG241" s="54"/>
      <c r="AH241" s="54"/>
      <c r="AI241" s="54">
        <v>30.761900000000001</v>
      </c>
      <c r="AJ241" s="54"/>
      <c r="AK241" s="54"/>
      <c r="AL241" s="54"/>
      <c r="AM241" s="54"/>
      <c r="AN241" s="54"/>
      <c r="AO241" s="54"/>
      <c r="AQ241" s="54"/>
      <c r="AR241" s="54">
        <v>56.5</v>
      </c>
      <c r="AS241" s="54"/>
      <c r="AT241" s="54">
        <v>28.245100000000001</v>
      </c>
      <c r="AU241" s="54">
        <v>26.1844</v>
      </c>
      <c r="AV241" s="54"/>
      <c r="AW241" s="54"/>
      <c r="AX241" s="54"/>
    </row>
    <row r="242" spans="1:50">
      <c r="A242" s="139">
        <v>237</v>
      </c>
      <c r="B242">
        <f t="shared" si="3"/>
        <v>23.7</v>
      </c>
      <c r="C242" s="54">
        <v>37.2014</v>
      </c>
      <c r="D242" s="54"/>
      <c r="E242" s="54"/>
      <c r="F242" s="54"/>
      <c r="G242" s="54"/>
      <c r="H242" s="54">
        <v>48.604500000000002</v>
      </c>
      <c r="I242" s="54">
        <v>13.7994</v>
      </c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U242" s="54"/>
      <c r="V242" s="54"/>
      <c r="W242" s="54"/>
      <c r="X242" s="54"/>
      <c r="Y242" s="54">
        <v>39.410299999999999</v>
      </c>
      <c r="Z242" s="54"/>
      <c r="AA242" s="54"/>
      <c r="AB242" s="54">
        <v>17.264700000000001</v>
      </c>
      <c r="AC242" s="54">
        <v>16.860199999999999</v>
      </c>
      <c r="AE242" s="54">
        <v>16.860199999999999</v>
      </c>
      <c r="AF242" s="54">
        <v>43.749099999999999</v>
      </c>
      <c r="AG242" s="54"/>
      <c r="AH242" s="54"/>
      <c r="AI242" s="54">
        <v>29.619</v>
      </c>
      <c r="AJ242" s="54"/>
      <c r="AK242" s="54"/>
      <c r="AL242" s="54"/>
      <c r="AM242" s="54"/>
      <c r="AN242" s="54"/>
      <c r="AO242" s="54"/>
      <c r="AQ242" s="54"/>
      <c r="AR242" s="54">
        <v>56.073799999999999</v>
      </c>
      <c r="AS242" s="54"/>
      <c r="AT242" s="54">
        <v>27.484300000000001</v>
      </c>
      <c r="AU242" s="54">
        <v>27.4558</v>
      </c>
      <c r="AV242" s="54"/>
      <c r="AW242" s="54"/>
      <c r="AX242" s="54"/>
    </row>
    <row r="243" spans="1:50">
      <c r="A243" s="139">
        <v>238</v>
      </c>
      <c r="B243">
        <f t="shared" si="3"/>
        <v>23.8</v>
      </c>
      <c r="C243" s="54">
        <v>36.489600000000003</v>
      </c>
      <c r="D243" s="54"/>
      <c r="E243" s="54"/>
      <c r="F243" s="54"/>
      <c r="G243" s="54"/>
      <c r="H243" s="54">
        <v>50.957599999999999</v>
      </c>
      <c r="I243" s="54">
        <v>12.977399999999999</v>
      </c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U243" s="54"/>
      <c r="V243" s="54"/>
      <c r="W243" s="54"/>
      <c r="X243" s="54"/>
      <c r="Y243" s="54">
        <v>40.433</v>
      </c>
      <c r="Z243" s="54"/>
      <c r="AA243" s="54"/>
      <c r="AB243" s="54">
        <v>17.333300000000001</v>
      </c>
      <c r="AC243" s="54">
        <v>18.404199999999999</v>
      </c>
      <c r="AE243" s="54">
        <v>18.404199999999999</v>
      </c>
      <c r="AF243" s="54">
        <v>45.078699999999998</v>
      </c>
      <c r="AG243" s="54"/>
      <c r="AH243" s="54"/>
      <c r="AI243" s="54">
        <v>29.365100000000002</v>
      </c>
      <c r="AJ243" s="54"/>
      <c r="AK243" s="54"/>
      <c r="AL243" s="54"/>
      <c r="AM243" s="54"/>
      <c r="AN243" s="54"/>
      <c r="AO243" s="54"/>
      <c r="AQ243" s="54"/>
      <c r="AR243" s="54">
        <v>55.814300000000003</v>
      </c>
      <c r="AS243" s="54"/>
      <c r="AT243" s="54">
        <v>26.409800000000001</v>
      </c>
      <c r="AU243" s="54">
        <v>28.882000000000001</v>
      </c>
      <c r="AV243" s="54"/>
      <c r="AW243" s="54"/>
      <c r="AX243" s="54"/>
    </row>
    <row r="244" spans="1:50">
      <c r="A244" s="139">
        <v>239</v>
      </c>
      <c r="B244">
        <f t="shared" si="3"/>
        <v>23.9</v>
      </c>
      <c r="C244" s="54">
        <v>41.600700000000003</v>
      </c>
      <c r="D244" s="54"/>
      <c r="E244" s="54"/>
      <c r="F244" s="54"/>
      <c r="G244" s="54"/>
      <c r="H244" s="54">
        <v>53.062100000000001</v>
      </c>
      <c r="I244" s="54">
        <v>12.370100000000001</v>
      </c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U244" s="54"/>
      <c r="V244" s="54"/>
      <c r="W244" s="54"/>
      <c r="X244" s="54"/>
      <c r="Y244" s="54">
        <v>45.0627</v>
      </c>
      <c r="Z244" s="54"/>
      <c r="AA244" s="54"/>
      <c r="AB244" s="54">
        <v>17.4314</v>
      </c>
      <c r="AC244" s="54">
        <v>18.337199999999999</v>
      </c>
      <c r="AE244" s="54">
        <v>18.337199999999999</v>
      </c>
      <c r="AF244" s="54">
        <v>53.951300000000003</v>
      </c>
      <c r="AG244" s="54"/>
      <c r="AH244" s="54"/>
      <c r="AI244" s="54">
        <v>27.894200000000001</v>
      </c>
      <c r="AJ244" s="54"/>
      <c r="AK244" s="54"/>
      <c r="AL244" s="54"/>
      <c r="AM244" s="54"/>
      <c r="AN244" s="54"/>
      <c r="AO244" s="54"/>
      <c r="AQ244" s="54"/>
      <c r="AR244" s="54">
        <v>52.821399999999997</v>
      </c>
      <c r="AS244" s="54"/>
      <c r="AT244" s="54">
        <v>26.460799999999999</v>
      </c>
      <c r="AU244" s="54">
        <v>29.519200000000001</v>
      </c>
      <c r="AV244" s="54"/>
      <c r="AW244" s="54"/>
      <c r="AX244" s="54"/>
    </row>
    <row r="245" spans="1:50">
      <c r="A245" s="139">
        <v>240</v>
      </c>
      <c r="B245">
        <f t="shared" si="3"/>
        <v>24</v>
      </c>
      <c r="C245" s="54">
        <v>42.930599999999998</v>
      </c>
      <c r="D245" s="54"/>
      <c r="E245" s="54"/>
      <c r="F245" s="54"/>
      <c r="G245" s="54"/>
      <c r="H245" s="54">
        <v>52.669499999999999</v>
      </c>
      <c r="I245" s="54">
        <v>12.497199999999999</v>
      </c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U245" s="54"/>
      <c r="V245" s="54"/>
      <c r="W245" s="54"/>
      <c r="X245" s="54"/>
      <c r="Y245" s="54"/>
      <c r="Z245" s="54"/>
      <c r="AA245" s="54"/>
      <c r="AB245" s="54">
        <v>16.9392</v>
      </c>
      <c r="AC245" s="54">
        <v>17.254799999999999</v>
      </c>
      <c r="AE245" s="54">
        <v>17.254799999999999</v>
      </c>
      <c r="AF245" s="54">
        <v>54.419499999999999</v>
      </c>
      <c r="AG245" s="54"/>
      <c r="AH245" s="54"/>
      <c r="AI245" s="54">
        <v>29.254000000000001</v>
      </c>
      <c r="AJ245" s="54"/>
      <c r="AK245" s="54"/>
      <c r="AL245" s="54"/>
      <c r="AM245" s="54"/>
      <c r="AN245" s="54"/>
      <c r="AO245" s="54"/>
      <c r="AQ245" s="54"/>
      <c r="AR245" s="54">
        <v>50.473799999999997</v>
      </c>
      <c r="AS245" s="54"/>
      <c r="AT245" s="54">
        <v>27.474499999999999</v>
      </c>
      <c r="AU245" s="54">
        <v>30.5914</v>
      </c>
      <c r="AV245" s="54"/>
      <c r="AW245" s="54"/>
      <c r="AX245" s="54"/>
    </row>
    <row r="246" spans="1:50">
      <c r="A246" s="139">
        <v>241</v>
      </c>
      <c r="B246">
        <f t="shared" si="3"/>
        <v>24.1</v>
      </c>
      <c r="C246" s="54">
        <v>46.3264</v>
      </c>
      <c r="D246" s="54"/>
      <c r="E246" s="54"/>
      <c r="F246" s="54"/>
      <c r="G246" s="54"/>
      <c r="H246" s="54">
        <v>48.584699999999998</v>
      </c>
      <c r="I246" s="54">
        <v>12.7712</v>
      </c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U246" s="54"/>
      <c r="V246" s="54"/>
      <c r="W246" s="54"/>
      <c r="X246" s="54"/>
      <c r="Y246" s="54"/>
      <c r="Z246" s="54"/>
      <c r="AA246" s="54"/>
      <c r="AB246" s="54">
        <v>16.5608</v>
      </c>
      <c r="AC246" s="54">
        <v>17.457899999999999</v>
      </c>
      <c r="AE246" s="54">
        <v>17.457899999999999</v>
      </c>
      <c r="AF246" s="54"/>
      <c r="AG246" s="54"/>
      <c r="AH246" s="54"/>
      <c r="AI246" s="54">
        <v>31.2698</v>
      </c>
      <c r="AJ246" s="54"/>
      <c r="AK246" s="54"/>
      <c r="AL246" s="54"/>
      <c r="AM246" s="54"/>
      <c r="AN246" s="54"/>
      <c r="AO246" s="54"/>
      <c r="AQ246" s="54"/>
      <c r="AR246" s="54">
        <v>49.8857</v>
      </c>
      <c r="AS246" s="54"/>
      <c r="AT246" s="54">
        <v>27.5627</v>
      </c>
      <c r="AU246" s="54">
        <v>32.146000000000001</v>
      </c>
      <c r="AV246" s="54"/>
      <c r="AW246" s="54"/>
      <c r="AX246" s="54"/>
    </row>
    <row r="247" spans="1:50">
      <c r="A247" s="139">
        <v>242</v>
      </c>
      <c r="B247">
        <f t="shared" si="3"/>
        <v>24.2</v>
      </c>
      <c r="C247" s="54">
        <v>46.822899999999997</v>
      </c>
      <c r="D247" s="54"/>
      <c r="E247" s="54"/>
      <c r="F247" s="54"/>
      <c r="G247" s="54"/>
      <c r="H247" s="54">
        <v>49.782499999999999</v>
      </c>
      <c r="I247" s="54">
        <v>13.6328</v>
      </c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U247" s="54"/>
      <c r="V247" s="54"/>
      <c r="W247" s="54"/>
      <c r="X247" s="54"/>
      <c r="Y247" s="54"/>
      <c r="Z247" s="54"/>
      <c r="AA247" s="54"/>
      <c r="AB247" s="54">
        <v>18.4373</v>
      </c>
      <c r="AC247" s="54">
        <v>18.189699999999998</v>
      </c>
      <c r="AE247" s="54">
        <v>18.189699999999998</v>
      </c>
      <c r="AF247" s="54"/>
      <c r="AG247" s="54"/>
      <c r="AH247" s="54"/>
      <c r="AI247" s="54">
        <v>32.777799999999999</v>
      </c>
      <c r="AJ247" s="54"/>
      <c r="AK247" s="54"/>
      <c r="AL247" s="54"/>
      <c r="AM247" s="54"/>
      <c r="AN247" s="54"/>
      <c r="AO247" s="54"/>
      <c r="AQ247" s="54"/>
      <c r="AR247" s="54">
        <v>48.916699999999999</v>
      </c>
      <c r="AS247" s="54"/>
      <c r="AT247" s="54">
        <v>27.341200000000001</v>
      </c>
      <c r="AU247" s="54">
        <v>33.047199999999997</v>
      </c>
      <c r="AV247" s="54"/>
      <c r="AW247" s="54"/>
      <c r="AX247" s="54"/>
    </row>
    <row r="248" spans="1:50">
      <c r="A248" s="139">
        <v>243</v>
      </c>
      <c r="B248">
        <f t="shared" si="3"/>
        <v>24.3</v>
      </c>
      <c r="C248" s="54">
        <v>39.1875</v>
      </c>
      <c r="D248" s="54"/>
      <c r="E248" s="54"/>
      <c r="F248" s="54"/>
      <c r="G248" s="54"/>
      <c r="H248" s="54">
        <v>51.858800000000002</v>
      </c>
      <c r="I248" s="54">
        <v>15.494400000000001</v>
      </c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U248" s="54"/>
      <c r="V248" s="54"/>
      <c r="W248" s="54"/>
      <c r="X248" s="54"/>
      <c r="Y248" s="54"/>
      <c r="Z248" s="54"/>
      <c r="AA248" s="54"/>
      <c r="AB248" s="54">
        <v>19.858799999999999</v>
      </c>
      <c r="AC248" s="54">
        <v>18.339099999999998</v>
      </c>
      <c r="AE248" s="54">
        <v>18.339099999999998</v>
      </c>
      <c r="AF248" s="54"/>
      <c r="AG248" s="54"/>
      <c r="AH248" s="54"/>
      <c r="AI248" s="54">
        <v>29.0794</v>
      </c>
      <c r="AJ248" s="54"/>
      <c r="AK248" s="54"/>
      <c r="AL248" s="54"/>
      <c r="AM248" s="54"/>
      <c r="AN248" s="54"/>
      <c r="AO248" s="54"/>
      <c r="AQ248" s="54"/>
      <c r="AR248" s="54">
        <v>48.8476</v>
      </c>
      <c r="AS248" s="54"/>
      <c r="AT248" s="54">
        <v>28.276499999999999</v>
      </c>
      <c r="AU248" s="54">
        <v>33.519199999999998</v>
      </c>
      <c r="AV248" s="54"/>
      <c r="AW248" s="54"/>
      <c r="AX248" s="54"/>
    </row>
    <row r="249" spans="1:50">
      <c r="A249" s="139">
        <v>244</v>
      </c>
      <c r="B249">
        <f t="shared" si="3"/>
        <v>24.4</v>
      </c>
      <c r="C249" s="54">
        <v>39.163200000000003</v>
      </c>
      <c r="D249" s="54"/>
      <c r="E249" s="54"/>
      <c r="F249" s="54"/>
      <c r="G249" s="54"/>
      <c r="H249" s="54">
        <v>50.457599999999999</v>
      </c>
      <c r="I249" s="54">
        <v>17.333300000000001</v>
      </c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U249" s="54"/>
      <c r="V249" s="54"/>
      <c r="W249" s="54"/>
      <c r="X249" s="54"/>
      <c r="Y249" s="54"/>
      <c r="Z249" s="54"/>
      <c r="AA249" s="54"/>
      <c r="AB249" s="54">
        <v>19.543099999999999</v>
      </c>
      <c r="AC249" s="54">
        <v>18.655200000000001</v>
      </c>
      <c r="AE249" s="54">
        <v>18.655200000000001</v>
      </c>
      <c r="AF249" s="54"/>
      <c r="AG249" s="54"/>
      <c r="AH249" s="54"/>
      <c r="AI249" s="54">
        <v>31.365100000000002</v>
      </c>
      <c r="AJ249" s="54"/>
      <c r="AK249" s="54"/>
      <c r="AL249" s="54"/>
      <c r="AM249" s="54"/>
      <c r="AN249" s="54"/>
      <c r="AO249" s="54"/>
      <c r="AQ249" s="54"/>
      <c r="AR249" s="54">
        <v>49.035699999999999</v>
      </c>
      <c r="AS249" s="54"/>
      <c r="AT249" s="54">
        <v>28.3353</v>
      </c>
      <c r="AU249" s="54">
        <v>33.613599999999998</v>
      </c>
      <c r="AV249" s="54"/>
      <c r="AW249" s="54"/>
      <c r="AX249" s="54"/>
    </row>
    <row r="250" spans="1:50">
      <c r="A250" s="139">
        <v>245</v>
      </c>
      <c r="B250">
        <f t="shared" si="3"/>
        <v>24.5</v>
      </c>
      <c r="C250" s="54">
        <v>38.166699999999999</v>
      </c>
      <c r="D250" s="54"/>
      <c r="E250" s="54"/>
      <c r="F250" s="54"/>
      <c r="G250" s="54"/>
      <c r="H250" s="54">
        <v>48.206200000000003</v>
      </c>
      <c r="I250" s="54">
        <v>18.084700000000002</v>
      </c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U250" s="54"/>
      <c r="V250" s="54"/>
      <c r="W250" s="54"/>
      <c r="X250" s="54"/>
      <c r="Y250" s="54"/>
      <c r="Z250" s="54"/>
      <c r="AA250" s="54"/>
      <c r="AB250" s="54">
        <v>17.8569</v>
      </c>
      <c r="AC250" s="54">
        <v>18.2835</v>
      </c>
      <c r="AE250" s="54">
        <v>18.2835</v>
      </c>
      <c r="AF250" s="54"/>
      <c r="AG250" s="54"/>
      <c r="AH250" s="54"/>
      <c r="AI250" s="54">
        <v>33.941800000000001</v>
      </c>
      <c r="AJ250" s="54"/>
      <c r="AK250" s="54"/>
      <c r="AL250" s="54"/>
      <c r="AM250" s="54"/>
      <c r="AN250" s="54"/>
      <c r="AO250" s="54"/>
      <c r="AQ250" s="54"/>
      <c r="AR250" s="54">
        <v>49.45</v>
      </c>
      <c r="AS250" s="54"/>
      <c r="AT250" s="54">
        <v>28.243099999999998</v>
      </c>
      <c r="AU250" s="54">
        <v>33.019199999999998</v>
      </c>
      <c r="AV250" s="54"/>
      <c r="AW250" s="54"/>
      <c r="AX250" s="54"/>
    </row>
    <row r="251" spans="1:50">
      <c r="A251" s="139">
        <v>246</v>
      </c>
      <c r="B251">
        <f t="shared" si="3"/>
        <v>24.6</v>
      </c>
      <c r="C251" s="54">
        <v>31.222200000000001</v>
      </c>
      <c r="D251" s="54"/>
      <c r="E251" s="54"/>
      <c r="F251" s="54"/>
      <c r="G251" s="54"/>
      <c r="H251" s="54">
        <v>47.892699999999998</v>
      </c>
      <c r="I251" s="54">
        <v>17.310700000000001</v>
      </c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U251" s="54"/>
      <c r="V251" s="54"/>
      <c r="W251" s="54"/>
      <c r="X251" s="54"/>
      <c r="Y251" s="54"/>
      <c r="Z251" s="54"/>
      <c r="AA251" s="54"/>
      <c r="AB251" s="54">
        <v>16.349</v>
      </c>
      <c r="AC251" s="54">
        <v>17.1111</v>
      </c>
      <c r="AE251" s="54">
        <v>17.1111</v>
      </c>
      <c r="AF251" s="54"/>
      <c r="AG251" s="54"/>
      <c r="AH251" s="54"/>
      <c r="AI251" s="54">
        <v>34.063499999999998</v>
      </c>
      <c r="AJ251" s="54"/>
      <c r="AK251" s="54"/>
      <c r="AL251" s="54"/>
      <c r="AM251" s="54"/>
      <c r="AN251" s="54"/>
      <c r="AO251" s="54"/>
      <c r="AQ251" s="54"/>
      <c r="AR251" s="54">
        <v>50.235700000000001</v>
      </c>
      <c r="AS251" s="54"/>
      <c r="AT251" s="54">
        <v>29.866700000000002</v>
      </c>
      <c r="AU251" s="54">
        <v>32.558999999999997</v>
      </c>
      <c r="AV251" s="54"/>
      <c r="AW251" s="54"/>
      <c r="AX251" s="54"/>
    </row>
    <row r="252" spans="1:50">
      <c r="A252" s="139">
        <v>247</v>
      </c>
      <c r="B252">
        <f t="shared" si="3"/>
        <v>24.7</v>
      </c>
      <c r="C252" s="54">
        <v>27.729199999999999</v>
      </c>
      <c r="D252" s="54"/>
      <c r="E252" s="54"/>
      <c r="F252" s="54"/>
      <c r="G252" s="54"/>
      <c r="H252" s="54">
        <v>49.474600000000002</v>
      </c>
      <c r="I252" s="54">
        <v>18.381399999999999</v>
      </c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U252" s="54"/>
      <c r="V252" s="54"/>
      <c r="W252" s="54"/>
      <c r="X252" s="54"/>
      <c r="Y252" s="54"/>
      <c r="Z252" s="54"/>
      <c r="AA252" s="54"/>
      <c r="AB252" s="54">
        <v>16.713699999999999</v>
      </c>
      <c r="AC252" s="54">
        <v>17.390799999999999</v>
      </c>
      <c r="AE252" s="54">
        <v>17.390799999999999</v>
      </c>
      <c r="AF252" s="54"/>
      <c r="AG252" s="54"/>
      <c r="AH252" s="54"/>
      <c r="AI252" s="54">
        <v>29.994700000000002</v>
      </c>
      <c r="AJ252" s="54"/>
      <c r="AK252" s="54"/>
      <c r="AL252" s="54"/>
      <c r="AM252" s="54"/>
      <c r="AN252" s="54"/>
      <c r="AO252" s="54"/>
      <c r="AQ252" s="54"/>
      <c r="AR252" s="54">
        <v>49.957099999999997</v>
      </c>
      <c r="AS252" s="54"/>
      <c r="AT252" s="54">
        <v>31.282399999999999</v>
      </c>
      <c r="AU252" s="54">
        <v>32.778799999999997</v>
      </c>
      <c r="AV252" s="54"/>
      <c r="AW252" s="54"/>
      <c r="AX252" s="54"/>
    </row>
    <row r="253" spans="1:50">
      <c r="A253" s="139">
        <v>248</v>
      </c>
      <c r="B253">
        <f t="shared" si="3"/>
        <v>24.8</v>
      </c>
      <c r="C253" s="54">
        <v>26.670100000000001</v>
      </c>
      <c r="D253" s="54"/>
      <c r="E253" s="54"/>
      <c r="F253" s="54"/>
      <c r="G253" s="54"/>
      <c r="H253" s="54">
        <v>49.706200000000003</v>
      </c>
      <c r="I253" s="54">
        <v>19.697700000000001</v>
      </c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U253" s="54"/>
      <c r="V253" s="54"/>
      <c r="W253" s="54"/>
      <c r="X253" s="54"/>
      <c r="Y253" s="54"/>
      <c r="Z253" s="54"/>
      <c r="AA253" s="54"/>
      <c r="AB253" s="54">
        <v>15.909800000000001</v>
      </c>
      <c r="AC253" s="54">
        <v>17.6648</v>
      </c>
      <c r="AE253" s="54">
        <v>17.6648</v>
      </c>
      <c r="AF253" s="54"/>
      <c r="AG253" s="54"/>
      <c r="AH253" s="54"/>
      <c r="AI253" s="54">
        <v>29.396799999999999</v>
      </c>
      <c r="AJ253" s="54"/>
      <c r="AK253" s="54"/>
      <c r="AL253" s="54"/>
      <c r="AM253" s="54"/>
      <c r="AN253" s="54"/>
      <c r="AO253" s="54"/>
      <c r="AQ253" s="54"/>
      <c r="AR253" s="54">
        <v>48.316699999999997</v>
      </c>
      <c r="AS253" s="54"/>
      <c r="AT253" s="54">
        <v>31.070599999999999</v>
      </c>
      <c r="AU253" s="54">
        <v>32.286099999999998</v>
      </c>
      <c r="AV253" s="54"/>
      <c r="AW253" s="54"/>
      <c r="AX253" s="54"/>
    </row>
    <row r="254" spans="1:50">
      <c r="A254" s="139">
        <v>249</v>
      </c>
      <c r="B254">
        <f t="shared" si="3"/>
        <v>24.9</v>
      </c>
      <c r="C254" s="54">
        <v>27.8993</v>
      </c>
      <c r="D254" s="54"/>
      <c r="E254" s="54"/>
      <c r="F254" s="54"/>
      <c r="G254" s="54"/>
      <c r="H254" s="54">
        <v>44.437899999999999</v>
      </c>
      <c r="I254" s="54">
        <v>18.686399999999999</v>
      </c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U254" s="54"/>
      <c r="V254" s="54"/>
      <c r="W254" s="54"/>
      <c r="X254" s="54"/>
      <c r="Y254" s="54"/>
      <c r="Z254" s="54"/>
      <c r="AA254" s="54"/>
      <c r="AB254" s="54">
        <v>14.7608</v>
      </c>
      <c r="AC254" s="54">
        <v>17.915700000000001</v>
      </c>
      <c r="AE254" s="54">
        <v>17.915700000000001</v>
      </c>
      <c r="AF254" s="54"/>
      <c r="AG254" s="54"/>
      <c r="AH254" s="54"/>
      <c r="AI254" s="54">
        <v>30.952400000000001</v>
      </c>
      <c r="AJ254" s="54"/>
      <c r="AK254" s="54"/>
      <c r="AL254" s="54"/>
      <c r="AM254" s="54"/>
      <c r="AN254" s="54"/>
      <c r="AO254" s="54"/>
      <c r="AQ254" s="54"/>
      <c r="AR254" s="54">
        <v>45.859499999999997</v>
      </c>
      <c r="AS254" s="54"/>
      <c r="AT254" s="54">
        <v>31.084299999999999</v>
      </c>
      <c r="AU254" s="54">
        <v>31.623899999999999</v>
      </c>
      <c r="AV254" s="54"/>
      <c r="AW254" s="54"/>
      <c r="AX254" s="54"/>
    </row>
    <row r="255" spans="1:50">
      <c r="A255" s="139">
        <v>250</v>
      </c>
      <c r="B255">
        <f t="shared" si="3"/>
        <v>25</v>
      </c>
      <c r="C255" s="54">
        <v>28.2882</v>
      </c>
      <c r="D255" s="54"/>
      <c r="E255" s="54"/>
      <c r="F255" s="54"/>
      <c r="G255" s="54"/>
      <c r="H255" s="54">
        <v>41.333300000000001</v>
      </c>
      <c r="I255" s="54">
        <v>17.474599999999999</v>
      </c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U255" s="54"/>
      <c r="V255" s="54"/>
      <c r="W255" s="54"/>
      <c r="X255" s="54"/>
      <c r="Y255" s="54"/>
      <c r="Z255" s="54"/>
      <c r="AA255" s="54"/>
      <c r="AB255" s="54">
        <v>15.3569</v>
      </c>
      <c r="AC255" s="54">
        <v>17.990400000000001</v>
      </c>
      <c r="AE255" s="54">
        <v>17.990400000000001</v>
      </c>
      <c r="AF255" s="54"/>
      <c r="AG255" s="54"/>
      <c r="AH255" s="54"/>
      <c r="AI255" s="54">
        <v>30.1693</v>
      </c>
      <c r="AJ255" s="54"/>
      <c r="AK255" s="54"/>
      <c r="AL255" s="54"/>
      <c r="AM255" s="54"/>
      <c r="AN255" s="54"/>
      <c r="AO255" s="54"/>
      <c r="AQ255" s="54"/>
      <c r="AR255" s="54">
        <v>45.085700000000003</v>
      </c>
      <c r="AS255" s="54"/>
      <c r="AT255" s="54">
        <v>30.698</v>
      </c>
      <c r="AU255" s="54">
        <v>32.525100000000002</v>
      </c>
      <c r="AV255" s="54"/>
      <c r="AW255" s="54"/>
      <c r="AX255" s="54"/>
    </row>
    <row r="256" spans="1:50">
      <c r="A256" s="139">
        <v>251</v>
      </c>
      <c r="B256">
        <f t="shared" si="3"/>
        <v>25.1</v>
      </c>
      <c r="C256" s="54">
        <v>27.281199999999998</v>
      </c>
      <c r="D256" s="54"/>
      <c r="E256" s="54"/>
      <c r="F256" s="54"/>
      <c r="G256" s="54"/>
      <c r="H256" s="54">
        <v>39.245800000000003</v>
      </c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U256" s="54"/>
      <c r="V256" s="54"/>
      <c r="W256" s="54"/>
      <c r="X256" s="54"/>
      <c r="Y256" s="54"/>
      <c r="Z256" s="54"/>
      <c r="AA256" s="54"/>
      <c r="AB256" s="54">
        <v>15.686299999999999</v>
      </c>
      <c r="AC256" s="54">
        <v>15.9655</v>
      </c>
      <c r="AE256" s="54">
        <v>15.9655</v>
      </c>
      <c r="AF256" s="54"/>
      <c r="AG256" s="54"/>
      <c r="AH256" s="54"/>
      <c r="AI256" s="54">
        <v>28.1587</v>
      </c>
      <c r="AJ256" s="54"/>
      <c r="AK256" s="54"/>
      <c r="AL256" s="54"/>
      <c r="AM256" s="54"/>
      <c r="AN256" s="54"/>
      <c r="AO256" s="54"/>
      <c r="AQ256" s="54"/>
      <c r="AR256" s="54">
        <v>45.5595</v>
      </c>
      <c r="AS256" s="54"/>
      <c r="AT256" s="54">
        <v>29.4863</v>
      </c>
      <c r="AU256" s="54">
        <v>33.393799999999999</v>
      </c>
      <c r="AV256" s="54"/>
      <c r="AW256" s="54"/>
      <c r="AX256" s="54"/>
    </row>
    <row r="257" spans="1:50">
      <c r="A257" s="139">
        <v>252</v>
      </c>
      <c r="B257">
        <f t="shared" si="3"/>
        <v>25.2</v>
      </c>
      <c r="C257" s="54">
        <v>29.9861</v>
      </c>
      <c r="D257" s="54"/>
      <c r="E257" s="54"/>
      <c r="F257" s="54"/>
      <c r="G257" s="54"/>
      <c r="H257" s="54">
        <v>36.409599999999998</v>
      </c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U257" s="54"/>
      <c r="V257" s="54"/>
      <c r="W257" s="54"/>
      <c r="X257" s="54"/>
      <c r="Y257" s="54"/>
      <c r="Z257" s="54"/>
      <c r="AA257" s="54"/>
      <c r="AB257" s="54">
        <v>16.913699999999999</v>
      </c>
      <c r="AC257" s="54">
        <v>15.423400000000001</v>
      </c>
      <c r="AE257" s="54">
        <v>15.423400000000001</v>
      </c>
      <c r="AF257" s="54"/>
      <c r="AG257" s="54"/>
      <c r="AH257" s="54"/>
      <c r="AI257" s="54">
        <v>28.3492</v>
      </c>
      <c r="AJ257" s="54"/>
      <c r="AK257" s="54"/>
      <c r="AL257" s="54"/>
      <c r="AM257" s="54"/>
      <c r="AN257" s="54"/>
      <c r="AO257" s="54"/>
      <c r="AQ257" s="54"/>
      <c r="AR257" s="54">
        <v>46.661900000000003</v>
      </c>
      <c r="AS257" s="54"/>
      <c r="AT257" s="54">
        <v>28.7529</v>
      </c>
      <c r="AU257" s="54">
        <v>33.612099999999998</v>
      </c>
      <c r="AV257" s="54"/>
      <c r="AW257" s="54"/>
      <c r="AX257" s="54"/>
    </row>
    <row r="258" spans="1:50">
      <c r="A258" s="139">
        <v>253</v>
      </c>
      <c r="B258">
        <f t="shared" si="3"/>
        <v>25.3</v>
      </c>
      <c r="C258" s="54">
        <v>33.965299999999999</v>
      </c>
      <c r="D258" s="54"/>
      <c r="E258" s="54"/>
      <c r="F258" s="54"/>
      <c r="G258" s="54"/>
      <c r="H258" s="54">
        <v>34.867199999999997</v>
      </c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U258" s="54"/>
      <c r="V258" s="54"/>
      <c r="W258" s="54"/>
      <c r="X258" s="54"/>
      <c r="Y258" s="54"/>
      <c r="Z258" s="54"/>
      <c r="AA258" s="54"/>
      <c r="AB258" s="54">
        <v>18.135300000000001</v>
      </c>
      <c r="AC258" s="54">
        <v>16.837199999999999</v>
      </c>
      <c r="AE258" s="54">
        <v>16.837199999999999</v>
      </c>
      <c r="AF258" s="54"/>
      <c r="AG258" s="54"/>
      <c r="AH258" s="54"/>
      <c r="AI258" s="54">
        <v>29.386199999999999</v>
      </c>
      <c r="AJ258" s="54"/>
      <c r="AK258" s="54"/>
      <c r="AL258" s="54"/>
      <c r="AM258" s="54"/>
      <c r="AN258" s="54"/>
      <c r="AO258" s="54"/>
      <c r="AQ258" s="54"/>
      <c r="AR258" s="54">
        <v>48.785699999999999</v>
      </c>
      <c r="AS258" s="54"/>
      <c r="AT258" s="54">
        <v>28.490200000000002</v>
      </c>
      <c r="AU258" s="54">
        <v>33.063400000000001</v>
      </c>
      <c r="AV258" s="54"/>
      <c r="AW258" s="54"/>
      <c r="AX258" s="54"/>
    </row>
    <row r="259" spans="1:50">
      <c r="A259" s="139">
        <v>254</v>
      </c>
      <c r="B259">
        <f t="shared" si="3"/>
        <v>25.4</v>
      </c>
      <c r="C259" s="54">
        <v>33.0764</v>
      </c>
      <c r="D259" s="54"/>
      <c r="E259" s="54"/>
      <c r="F259" s="54"/>
      <c r="G259" s="54"/>
      <c r="H259" s="54">
        <v>32.6751</v>
      </c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U259" s="54"/>
      <c r="V259" s="54"/>
      <c r="W259" s="54"/>
      <c r="X259" s="54"/>
      <c r="Y259" s="54"/>
      <c r="Z259" s="54"/>
      <c r="AA259" s="54"/>
      <c r="AB259" s="54">
        <v>18.084299999999999</v>
      </c>
      <c r="AC259" s="54">
        <v>16.8506</v>
      </c>
      <c r="AE259" s="54">
        <v>16.8506</v>
      </c>
      <c r="AF259" s="54"/>
      <c r="AG259" s="54"/>
      <c r="AH259" s="54"/>
      <c r="AI259" s="54">
        <v>30.9788</v>
      </c>
      <c r="AJ259" s="54"/>
      <c r="AK259" s="54"/>
      <c r="AL259" s="54"/>
      <c r="AM259" s="54"/>
      <c r="AN259" s="54"/>
      <c r="AO259" s="54"/>
      <c r="AQ259" s="54"/>
      <c r="AR259" s="54">
        <v>48.5548</v>
      </c>
      <c r="AS259" s="54"/>
      <c r="AT259" s="54">
        <v>28.482399999999998</v>
      </c>
      <c r="AU259" s="54">
        <v>32.677</v>
      </c>
      <c r="AV259" s="54"/>
      <c r="AW259" s="54"/>
      <c r="AX259" s="54"/>
    </row>
    <row r="260" spans="1:50">
      <c r="A260" s="139">
        <v>255</v>
      </c>
      <c r="B260">
        <f t="shared" si="3"/>
        <v>25.5</v>
      </c>
      <c r="C260" s="54">
        <v>30.069400000000002</v>
      </c>
      <c r="D260" s="54"/>
      <c r="E260" s="54"/>
      <c r="F260" s="54"/>
      <c r="G260" s="54"/>
      <c r="H260" s="54">
        <v>33.8446</v>
      </c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U260" s="54"/>
      <c r="V260" s="54"/>
      <c r="W260" s="54"/>
      <c r="X260" s="54"/>
      <c r="Y260" s="54"/>
      <c r="Z260" s="54"/>
      <c r="AA260" s="54"/>
      <c r="AB260" s="54">
        <v>16.831399999999999</v>
      </c>
      <c r="AC260" s="54">
        <v>16.547899999999998</v>
      </c>
      <c r="AE260" s="54">
        <v>16.547899999999998</v>
      </c>
      <c r="AF260" s="54"/>
      <c r="AG260" s="54"/>
      <c r="AH260" s="54"/>
      <c r="AI260" s="54">
        <v>31.587299999999999</v>
      </c>
      <c r="AJ260" s="54"/>
      <c r="AK260" s="54"/>
      <c r="AL260" s="54"/>
      <c r="AM260" s="54"/>
      <c r="AN260" s="54"/>
      <c r="AO260" s="54"/>
      <c r="AQ260" s="54"/>
      <c r="AR260" s="54">
        <v>47.009500000000003</v>
      </c>
      <c r="AS260" s="54"/>
      <c r="AT260" s="54">
        <v>29.174499999999998</v>
      </c>
      <c r="AU260" s="54">
        <v>33.5914</v>
      </c>
      <c r="AV260" s="54"/>
      <c r="AW260" s="54"/>
      <c r="AX260" s="54"/>
    </row>
    <row r="261" spans="1:50">
      <c r="A261" s="139">
        <v>256</v>
      </c>
      <c r="B261">
        <f t="shared" si="3"/>
        <v>25.6</v>
      </c>
      <c r="C261" s="54">
        <v>27.343800000000002</v>
      </c>
      <c r="D261" s="54"/>
      <c r="E261" s="54"/>
      <c r="F261" s="54"/>
      <c r="G261" s="54"/>
      <c r="H261" s="54">
        <v>35.076300000000003</v>
      </c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U261" s="54"/>
      <c r="V261" s="54"/>
      <c r="W261" s="54"/>
      <c r="X261" s="54"/>
      <c r="Y261" s="54"/>
      <c r="Z261" s="54"/>
      <c r="AA261" s="54"/>
      <c r="AB261" s="54">
        <v>18.023499999999999</v>
      </c>
      <c r="AC261" s="54">
        <v>16.433</v>
      </c>
      <c r="AE261" s="54">
        <v>16.433</v>
      </c>
      <c r="AF261" s="54"/>
      <c r="AG261" s="54"/>
      <c r="AH261" s="54"/>
      <c r="AI261" s="54">
        <v>26.666699999999999</v>
      </c>
      <c r="AJ261" s="54"/>
      <c r="AK261" s="54"/>
      <c r="AL261" s="54"/>
      <c r="AM261" s="54"/>
      <c r="AN261" s="54"/>
      <c r="AO261" s="54"/>
      <c r="AQ261" s="54"/>
      <c r="AR261" s="54">
        <v>47.573799999999999</v>
      </c>
      <c r="AS261" s="54"/>
      <c r="AT261" s="54">
        <v>30.127500000000001</v>
      </c>
      <c r="AU261" s="54">
        <v>33.4602</v>
      </c>
      <c r="AV261" s="54"/>
      <c r="AW261" s="54"/>
      <c r="AX261" s="54"/>
    </row>
    <row r="262" spans="1:50">
      <c r="A262" s="139">
        <v>257</v>
      </c>
      <c r="B262">
        <f t="shared" ref="B262:B275" si="4">A262/10</f>
        <v>25.7</v>
      </c>
      <c r="C262" s="54">
        <v>29.819400000000002</v>
      </c>
      <c r="D262" s="54"/>
      <c r="E262" s="54"/>
      <c r="F262" s="54"/>
      <c r="G262" s="54"/>
      <c r="H262" s="54">
        <v>34.909599999999998</v>
      </c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U262" s="54"/>
      <c r="V262" s="54"/>
      <c r="W262" s="54"/>
      <c r="X262" s="54"/>
      <c r="Y262" s="54"/>
      <c r="Z262" s="54"/>
      <c r="AA262" s="54"/>
      <c r="AB262" s="54">
        <v>21.019600000000001</v>
      </c>
      <c r="AC262" s="54">
        <v>15.741400000000001</v>
      </c>
      <c r="AE262" s="54">
        <v>15.741400000000001</v>
      </c>
      <c r="AF262" s="54"/>
      <c r="AG262" s="54"/>
      <c r="AH262" s="54"/>
      <c r="AI262" s="54">
        <v>25.206299999999999</v>
      </c>
      <c r="AJ262" s="54"/>
      <c r="AK262" s="54"/>
      <c r="AL262" s="54"/>
      <c r="AM262" s="54"/>
      <c r="AN262" s="54"/>
      <c r="AO262" s="54"/>
      <c r="AQ262" s="54"/>
      <c r="AR262" s="54">
        <v>47.3</v>
      </c>
      <c r="AS262" s="54"/>
      <c r="AT262" s="54">
        <v>30.0961</v>
      </c>
      <c r="AU262" s="54">
        <v>32.853999999999999</v>
      </c>
      <c r="AV262" s="54"/>
      <c r="AW262" s="54"/>
      <c r="AX262" s="54"/>
    </row>
    <row r="263" spans="1:50">
      <c r="A263" s="139">
        <v>258</v>
      </c>
      <c r="B263">
        <f t="shared" si="4"/>
        <v>25.8</v>
      </c>
      <c r="C263" s="54">
        <v>29.093800000000002</v>
      </c>
      <c r="D263" s="54"/>
      <c r="E263" s="54"/>
      <c r="F263" s="54"/>
      <c r="G263" s="54"/>
      <c r="H263" s="54">
        <v>35.259900000000002</v>
      </c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U263" s="54"/>
      <c r="V263" s="54"/>
      <c r="W263" s="54"/>
      <c r="X263" s="54"/>
      <c r="Y263" s="54"/>
      <c r="Z263" s="54"/>
      <c r="AA263" s="54"/>
      <c r="AB263" s="54">
        <v>21.5549</v>
      </c>
      <c r="AC263" s="54">
        <v>17.5077</v>
      </c>
      <c r="AE263" s="54">
        <v>17.5077</v>
      </c>
      <c r="AF263" s="54"/>
      <c r="AG263" s="54"/>
      <c r="AH263" s="54"/>
      <c r="AI263" s="54">
        <v>26.454999999999998</v>
      </c>
      <c r="AJ263" s="54"/>
      <c r="AK263" s="54"/>
      <c r="AL263" s="54"/>
      <c r="AM263" s="54"/>
      <c r="AN263" s="54"/>
      <c r="AO263" s="54"/>
      <c r="AQ263" s="54"/>
      <c r="AR263" s="54">
        <v>44.6524</v>
      </c>
      <c r="AS263" s="54"/>
      <c r="AT263" s="54">
        <v>30.160799999999998</v>
      </c>
      <c r="AU263" s="54">
        <v>33.673999999999999</v>
      </c>
      <c r="AV263" s="54"/>
      <c r="AW263" s="54"/>
      <c r="AX263" s="54"/>
    </row>
    <row r="264" spans="1:50">
      <c r="A264" s="139">
        <v>259</v>
      </c>
      <c r="B264">
        <f t="shared" si="4"/>
        <v>25.9</v>
      </c>
      <c r="C264" s="54">
        <v>29.270800000000001</v>
      </c>
      <c r="D264" s="54"/>
      <c r="E264" s="54"/>
      <c r="F264" s="54"/>
      <c r="G264" s="54"/>
      <c r="H264" s="54">
        <v>36.050800000000002</v>
      </c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U264" s="54"/>
      <c r="V264" s="54"/>
      <c r="W264" s="54"/>
      <c r="X264" s="54"/>
      <c r="Y264" s="54"/>
      <c r="Z264" s="54"/>
      <c r="AA264" s="54"/>
      <c r="AB264" s="54">
        <v>21.5824</v>
      </c>
      <c r="AC264" s="54">
        <v>19.047899999999998</v>
      </c>
      <c r="AE264" s="54">
        <v>19.047899999999998</v>
      </c>
      <c r="AF264" s="54"/>
      <c r="AG264" s="54"/>
      <c r="AH264" s="54"/>
      <c r="AI264" s="54">
        <v>30.672000000000001</v>
      </c>
      <c r="AJ264" s="54"/>
      <c r="AK264" s="54"/>
      <c r="AL264" s="54"/>
      <c r="AM264" s="54"/>
      <c r="AN264" s="54"/>
      <c r="AO264" s="54"/>
      <c r="AQ264" s="54"/>
      <c r="AR264" s="54">
        <v>42.009500000000003</v>
      </c>
      <c r="AS264" s="54"/>
      <c r="AT264" s="54">
        <v>30.2529</v>
      </c>
      <c r="AU264" s="54">
        <v>33.507399999999997</v>
      </c>
      <c r="AV264" s="54"/>
      <c r="AW264" s="54"/>
      <c r="AX264" s="54"/>
    </row>
    <row r="265" spans="1:50">
      <c r="A265" s="139">
        <v>260</v>
      </c>
      <c r="B265">
        <f t="shared" si="4"/>
        <v>26</v>
      </c>
      <c r="C265" s="54">
        <v>29.614599999999999</v>
      </c>
      <c r="D265" s="54"/>
      <c r="E265" s="54"/>
      <c r="F265" s="54"/>
      <c r="G265" s="54"/>
      <c r="H265" s="54">
        <v>35.963299999999997</v>
      </c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U265" s="54"/>
      <c r="V265" s="54"/>
      <c r="W265" s="54"/>
      <c r="X265" s="54"/>
      <c r="Y265" s="54"/>
      <c r="Z265" s="54"/>
      <c r="AA265" s="54"/>
      <c r="AB265" s="54">
        <v>23.025500000000001</v>
      </c>
      <c r="AC265" s="54">
        <v>19.114899999999999</v>
      </c>
      <c r="AE265" s="54">
        <v>19.114899999999999</v>
      </c>
      <c r="AF265" s="54"/>
      <c r="AG265" s="54"/>
      <c r="AH265" s="54"/>
      <c r="AI265" s="54">
        <v>31.9312</v>
      </c>
      <c r="AJ265" s="54"/>
      <c r="AK265" s="54"/>
      <c r="AL265" s="54"/>
      <c r="AM265" s="54"/>
      <c r="AN265" s="54"/>
      <c r="AO265" s="54"/>
      <c r="AQ265" s="54"/>
      <c r="AR265" s="54">
        <v>42.207099999999997</v>
      </c>
      <c r="AS265" s="54"/>
      <c r="AT265" s="54">
        <v>30.172499999999999</v>
      </c>
      <c r="AU265" s="54">
        <v>32.177</v>
      </c>
      <c r="AV265" s="54"/>
      <c r="AW265" s="54"/>
      <c r="AX265" s="54"/>
    </row>
    <row r="266" spans="1:50">
      <c r="A266" s="139">
        <v>261</v>
      </c>
      <c r="B266">
        <f t="shared" si="4"/>
        <v>26.1</v>
      </c>
      <c r="C266" s="54">
        <v>28.493099999999998</v>
      </c>
      <c r="D266" s="54"/>
      <c r="E266" s="54"/>
      <c r="F266" s="54"/>
      <c r="G266" s="54"/>
      <c r="H266" s="54">
        <v>34.081899999999997</v>
      </c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U266" s="54"/>
      <c r="V266" s="54"/>
      <c r="W266" s="54"/>
      <c r="X266" s="54"/>
      <c r="Y266" s="54"/>
      <c r="Z266" s="54"/>
      <c r="AA266" s="54"/>
      <c r="AB266" s="54">
        <v>23.3078</v>
      </c>
      <c r="AC266" s="54">
        <v>19.383099999999999</v>
      </c>
      <c r="AE266" s="54">
        <v>19.383099999999999</v>
      </c>
      <c r="AF266" s="54"/>
      <c r="AG266" s="54"/>
      <c r="AH266" s="54"/>
      <c r="AI266" s="54">
        <v>30.6402</v>
      </c>
      <c r="AJ266" s="54"/>
      <c r="AK266" s="54"/>
      <c r="AL266" s="54"/>
      <c r="AM266" s="54"/>
      <c r="AN266" s="54"/>
      <c r="AO266" s="54"/>
      <c r="AQ266" s="54"/>
      <c r="AR266" s="54">
        <v>41.5548</v>
      </c>
      <c r="AS266" s="54"/>
      <c r="AT266" s="54">
        <v>29.311800000000002</v>
      </c>
      <c r="AU266" s="54">
        <v>31.8569</v>
      </c>
      <c r="AV266" s="54"/>
      <c r="AW266" s="54"/>
      <c r="AX266" s="54"/>
    </row>
    <row r="267" spans="1:50">
      <c r="A267" s="139">
        <v>262</v>
      </c>
      <c r="B267">
        <f t="shared" si="4"/>
        <v>26.2</v>
      </c>
      <c r="C267" s="54">
        <v>24.635400000000001</v>
      </c>
      <c r="D267" s="54"/>
      <c r="E267" s="54"/>
      <c r="F267" s="54"/>
      <c r="G267" s="54"/>
      <c r="H267" s="54">
        <v>32.889800000000001</v>
      </c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U267" s="54"/>
      <c r="V267" s="54"/>
      <c r="W267" s="54"/>
      <c r="X267" s="54"/>
      <c r="Y267" s="54"/>
      <c r="Z267" s="54"/>
      <c r="AA267" s="54"/>
      <c r="AB267" s="54">
        <v>22.107800000000001</v>
      </c>
      <c r="AC267" s="54">
        <v>19.132200000000001</v>
      </c>
      <c r="AE267" s="54">
        <v>19.132200000000001</v>
      </c>
      <c r="AF267" s="54"/>
      <c r="AG267" s="54"/>
      <c r="AH267" s="54"/>
      <c r="AI267" s="54">
        <v>28.7989</v>
      </c>
      <c r="AJ267" s="54"/>
      <c r="AK267" s="54"/>
      <c r="AL267" s="54"/>
      <c r="AM267" s="54"/>
      <c r="AN267" s="54"/>
      <c r="AO267" s="54"/>
      <c r="AQ267" s="54"/>
      <c r="AR267" s="54">
        <v>40.033299999999997</v>
      </c>
      <c r="AS267" s="54"/>
      <c r="AT267" s="54">
        <v>27.409800000000001</v>
      </c>
      <c r="AU267" s="54">
        <v>32.5413</v>
      </c>
      <c r="AV267" s="54"/>
      <c r="AW267" s="54"/>
      <c r="AX267" s="54"/>
    </row>
    <row r="268" spans="1:50">
      <c r="A268" s="139">
        <v>263</v>
      </c>
      <c r="B268">
        <f t="shared" si="4"/>
        <v>26.3</v>
      </c>
      <c r="C268" s="54">
        <v>25.677099999999999</v>
      </c>
      <c r="D268" s="54"/>
      <c r="E268" s="54"/>
      <c r="F268" s="54"/>
      <c r="G268" s="54"/>
      <c r="H268" s="54">
        <v>32.485900000000001</v>
      </c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U268" s="54"/>
      <c r="V268" s="54"/>
      <c r="W268" s="54"/>
      <c r="X268" s="54"/>
      <c r="Y268" s="54"/>
      <c r="Z268" s="54"/>
      <c r="AA268" s="54"/>
      <c r="AB268" s="54">
        <v>20.980399999999999</v>
      </c>
      <c r="AC268" s="54">
        <v>19.107299999999999</v>
      </c>
      <c r="AE268" s="54">
        <v>19.107299999999999</v>
      </c>
      <c r="AF268" s="54"/>
      <c r="AG268" s="54"/>
      <c r="AH268" s="54"/>
      <c r="AI268" s="54">
        <v>29.0899</v>
      </c>
      <c r="AJ268" s="54"/>
      <c r="AK268" s="54"/>
      <c r="AL268" s="54"/>
      <c r="AM268" s="54"/>
      <c r="AN268" s="54"/>
      <c r="AO268" s="54"/>
      <c r="AQ268" s="54"/>
      <c r="AR268" s="54">
        <v>42.240499999999997</v>
      </c>
      <c r="AS268" s="54"/>
      <c r="AT268" s="54">
        <v>26.694099999999999</v>
      </c>
      <c r="AU268" s="54">
        <v>32.806800000000003</v>
      </c>
      <c r="AV268" s="54"/>
      <c r="AW268" s="54"/>
      <c r="AX268" s="54"/>
    </row>
    <row r="269" spans="1:50">
      <c r="A269" s="139">
        <v>264</v>
      </c>
      <c r="B269">
        <f t="shared" si="4"/>
        <v>26.4</v>
      </c>
      <c r="C269" s="54">
        <v>26.5486</v>
      </c>
      <c r="D269" s="54"/>
      <c r="E269" s="54"/>
      <c r="F269" s="54"/>
      <c r="G269" s="54"/>
      <c r="H269" s="54">
        <v>30.915299999999998</v>
      </c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U269" s="54"/>
      <c r="V269" s="54"/>
      <c r="W269" s="54"/>
      <c r="X269" s="54"/>
      <c r="Y269" s="54"/>
      <c r="Z269" s="54"/>
      <c r="AA269" s="54"/>
      <c r="AB269" s="54">
        <v>20.292200000000001</v>
      </c>
      <c r="AC269" s="54">
        <v>19.1935</v>
      </c>
      <c r="AE269" s="54">
        <v>19.1935</v>
      </c>
      <c r="AF269" s="54"/>
      <c r="AG269" s="54"/>
      <c r="AH269" s="54"/>
      <c r="AI269" s="54">
        <v>28.153400000000001</v>
      </c>
      <c r="AJ269" s="54"/>
      <c r="AK269" s="54"/>
      <c r="AL269" s="54"/>
      <c r="AM269" s="54"/>
      <c r="AN269" s="54"/>
      <c r="AO269" s="54"/>
      <c r="AQ269" s="54"/>
      <c r="AR269" s="54">
        <v>45.278599999999997</v>
      </c>
      <c r="AS269" s="54"/>
      <c r="AT269" s="54">
        <v>26.449000000000002</v>
      </c>
      <c r="AU269" s="54">
        <v>32.396799999999999</v>
      </c>
      <c r="AV269" s="54"/>
      <c r="AW269" s="54"/>
      <c r="AX269" s="54"/>
    </row>
    <row r="270" spans="1:50">
      <c r="A270" s="139">
        <v>265</v>
      </c>
      <c r="B270">
        <f t="shared" si="4"/>
        <v>26.5</v>
      </c>
      <c r="C270" s="54">
        <v>26.593800000000002</v>
      </c>
      <c r="D270" s="54"/>
      <c r="E270" s="54"/>
      <c r="F270" s="54"/>
      <c r="G270" s="54"/>
      <c r="H270" s="54">
        <v>30.666699999999999</v>
      </c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U270" s="54"/>
      <c r="V270" s="54"/>
      <c r="W270" s="54"/>
      <c r="X270" s="54"/>
      <c r="Y270" s="54"/>
      <c r="Z270" s="54"/>
      <c r="AA270" s="54"/>
      <c r="AB270" s="54">
        <v>19.741199999999999</v>
      </c>
      <c r="AC270" s="54">
        <v>19.674299999999999</v>
      </c>
      <c r="AE270" s="54">
        <v>19.674299999999999</v>
      </c>
      <c r="AF270" s="54"/>
      <c r="AG270" s="54"/>
      <c r="AH270" s="54"/>
      <c r="AI270" s="54">
        <v>27.994700000000002</v>
      </c>
      <c r="AJ270" s="54"/>
      <c r="AK270" s="54"/>
      <c r="AL270" s="54"/>
      <c r="AM270" s="54"/>
      <c r="AN270" s="54"/>
      <c r="AO270" s="54"/>
      <c r="AQ270" s="54"/>
      <c r="AR270" s="54">
        <v>43.9833</v>
      </c>
      <c r="AS270" s="54"/>
      <c r="AT270" s="54">
        <v>26</v>
      </c>
      <c r="AU270" s="54">
        <v>31.802399999999999</v>
      </c>
      <c r="AV270" s="54"/>
      <c r="AW270" s="54"/>
      <c r="AX270" s="54"/>
    </row>
    <row r="271" spans="1:50">
      <c r="A271" s="139">
        <v>266</v>
      </c>
      <c r="B271">
        <f t="shared" si="4"/>
        <v>26.6</v>
      </c>
      <c r="C271" s="54">
        <v>26.791699999999999</v>
      </c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U271" s="54"/>
      <c r="V271" s="54"/>
      <c r="W271" s="54"/>
      <c r="X271" s="54"/>
      <c r="Y271" s="54"/>
      <c r="Z271" s="54"/>
      <c r="AA271" s="54"/>
      <c r="AB271" s="54">
        <v>20.1569</v>
      </c>
      <c r="AC271" s="54">
        <v>19.262499999999999</v>
      </c>
      <c r="AE271" s="54">
        <v>19.262499999999999</v>
      </c>
      <c r="AF271" s="54"/>
      <c r="AG271" s="54"/>
      <c r="AH271" s="54"/>
      <c r="AI271" s="54">
        <v>31.8201</v>
      </c>
      <c r="AJ271" s="54"/>
      <c r="AK271" s="54"/>
      <c r="AL271" s="54"/>
      <c r="AM271" s="54"/>
      <c r="AN271" s="54"/>
      <c r="AO271" s="54"/>
      <c r="AQ271" s="54"/>
      <c r="AR271" s="54">
        <v>42.5214</v>
      </c>
      <c r="AS271" s="54"/>
      <c r="AT271" s="54">
        <v>26.5</v>
      </c>
      <c r="AU271" s="54"/>
      <c r="AV271" s="54"/>
      <c r="AW271" s="54"/>
      <c r="AX271" s="54"/>
    </row>
    <row r="272" spans="1:50">
      <c r="A272" s="139">
        <v>267</v>
      </c>
      <c r="B272">
        <f t="shared" si="4"/>
        <v>26.7</v>
      </c>
      <c r="C272" s="54">
        <v>27.010400000000001</v>
      </c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U272" s="54"/>
      <c r="V272" s="54"/>
      <c r="W272" s="54"/>
      <c r="X272" s="54"/>
      <c r="Y272" s="54"/>
      <c r="Z272" s="54"/>
      <c r="AA272" s="54"/>
      <c r="AB272" s="54">
        <v>22.323499999999999</v>
      </c>
      <c r="AC272" s="54">
        <v>17.557500000000001</v>
      </c>
      <c r="AE272" s="54">
        <v>17.557500000000001</v>
      </c>
      <c r="AF272" s="54"/>
      <c r="AG272" s="54"/>
      <c r="AH272" s="54"/>
      <c r="AI272" s="54">
        <v>33.005299999999998</v>
      </c>
      <c r="AJ272" s="54"/>
      <c r="AK272" s="54"/>
      <c r="AL272" s="54"/>
      <c r="AM272" s="54"/>
      <c r="AN272" s="54"/>
      <c r="AO272" s="54"/>
      <c r="AQ272" s="54"/>
      <c r="AR272" s="54">
        <v>44.171399999999998</v>
      </c>
      <c r="AS272" s="54"/>
      <c r="AT272" s="54">
        <v>27.892199999999999</v>
      </c>
      <c r="AU272" s="54"/>
      <c r="AV272" s="54"/>
      <c r="AW272" s="54"/>
      <c r="AX272" s="54"/>
    </row>
    <row r="273" spans="1:50">
      <c r="A273" s="139">
        <v>268</v>
      </c>
      <c r="B273">
        <f t="shared" si="4"/>
        <v>26.8</v>
      </c>
      <c r="C273" s="54">
        <v>28.843800000000002</v>
      </c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U273" s="54"/>
      <c r="V273" s="54"/>
      <c r="W273" s="54"/>
      <c r="X273" s="54"/>
      <c r="Y273" s="54"/>
      <c r="Z273" s="54"/>
      <c r="AA273" s="54"/>
      <c r="AB273" s="54">
        <v>22.388200000000001</v>
      </c>
      <c r="AC273" s="54">
        <v>16.639800000000001</v>
      </c>
      <c r="AE273" s="54">
        <v>16.639800000000001</v>
      </c>
      <c r="AF273" s="54"/>
      <c r="AG273" s="54"/>
      <c r="AH273" s="54"/>
      <c r="AI273" s="54">
        <v>29.687799999999999</v>
      </c>
      <c r="AJ273" s="54"/>
      <c r="AK273" s="54"/>
      <c r="AL273" s="54"/>
      <c r="AM273" s="54"/>
      <c r="AN273" s="54"/>
      <c r="AO273" s="54"/>
      <c r="AQ273" s="54"/>
      <c r="AR273" s="54">
        <v>47.45</v>
      </c>
      <c r="AS273" s="54"/>
      <c r="AT273" s="54">
        <v>29.923500000000001</v>
      </c>
      <c r="AU273" s="54"/>
      <c r="AV273" s="54"/>
      <c r="AW273" s="54"/>
      <c r="AX273" s="54"/>
    </row>
    <row r="274" spans="1:50">
      <c r="A274" s="139">
        <v>269</v>
      </c>
      <c r="B274">
        <f t="shared" si="4"/>
        <v>26.9</v>
      </c>
      <c r="C274" s="54">
        <v>29.871500000000001</v>
      </c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U274" s="54"/>
      <c r="V274" s="54"/>
      <c r="W274" s="54"/>
      <c r="X274" s="54"/>
      <c r="Y274" s="54"/>
      <c r="Z274" s="54"/>
      <c r="AA274" s="54"/>
      <c r="AB274" s="54">
        <v>22.158799999999999</v>
      </c>
      <c r="AC274" s="54">
        <v>16.1935</v>
      </c>
      <c r="AE274" s="54">
        <v>16.1935</v>
      </c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Q274" s="54"/>
      <c r="AR274" s="54">
        <v>49.930999999999997</v>
      </c>
      <c r="AS274" s="54"/>
      <c r="AT274" s="54">
        <v>30.001999999999999</v>
      </c>
      <c r="AU274" s="54"/>
      <c r="AV274" s="54"/>
      <c r="AW274" s="54"/>
      <c r="AX274" s="54"/>
    </row>
    <row r="275" spans="1:50">
      <c r="A275" s="139">
        <v>270</v>
      </c>
      <c r="B275">
        <f t="shared" si="4"/>
        <v>27</v>
      </c>
      <c r="C275" s="54">
        <v>28.319400000000002</v>
      </c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U275" s="54"/>
      <c r="V275" s="54"/>
      <c r="W275" s="54"/>
      <c r="X275" s="54"/>
      <c r="Y275" s="54"/>
      <c r="Z275" s="54"/>
      <c r="AA275" s="54"/>
      <c r="AB275" s="54">
        <v>22.762699999999999</v>
      </c>
      <c r="AC275" s="54">
        <v>15.3391</v>
      </c>
      <c r="AE275" s="54">
        <v>15.3391</v>
      </c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Q275" s="54"/>
      <c r="AR275" s="54"/>
      <c r="AS275" s="54"/>
      <c r="AT275" s="54">
        <v>28.354900000000001</v>
      </c>
      <c r="AU275" s="54"/>
      <c r="AV275" s="54"/>
      <c r="AW275" s="54"/>
      <c r="AX275" s="54"/>
    </row>
    <row r="276" spans="1:50">
      <c r="A276" s="139">
        <v>271</v>
      </c>
      <c r="B276">
        <f>A276/10</f>
        <v>27.1</v>
      </c>
      <c r="C276" s="54">
        <v>23.375</v>
      </c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U276" s="54"/>
      <c r="V276" s="54"/>
      <c r="W276" s="54"/>
      <c r="X276" s="54"/>
      <c r="Y276" s="54"/>
      <c r="Z276" s="54"/>
      <c r="AA276" s="54"/>
      <c r="AB276" s="54">
        <v>21.603899999999999</v>
      </c>
      <c r="AC276" s="54">
        <v>15.049799999999999</v>
      </c>
      <c r="AE276" s="54">
        <v>15.049799999999999</v>
      </c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Q276" s="54"/>
      <c r="AR276" s="54"/>
      <c r="AS276" s="54"/>
      <c r="AT276" s="54">
        <v>28.088200000000001</v>
      </c>
      <c r="AU276" s="54"/>
      <c r="AV276" s="54"/>
      <c r="AW276" s="54"/>
      <c r="AX276" s="54"/>
    </row>
    <row r="277" spans="1:50">
      <c r="A277" s="139">
        <v>272</v>
      </c>
      <c r="B277">
        <f>A277/10</f>
        <v>27.2</v>
      </c>
      <c r="C277" s="54">
        <v>25.906199999999998</v>
      </c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U277" s="54"/>
      <c r="V277" s="54"/>
      <c r="W277" s="54"/>
      <c r="X277" s="54"/>
      <c r="Y277" s="54"/>
      <c r="Z277" s="54"/>
      <c r="AA277" s="54"/>
      <c r="AB277" s="54">
        <v>20.386299999999999</v>
      </c>
      <c r="AC277" s="54">
        <v>16.4636</v>
      </c>
      <c r="AE277" s="54">
        <v>16.4636</v>
      </c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Q277" s="54"/>
      <c r="AR277" s="54"/>
      <c r="AS277" s="54"/>
      <c r="AT277" s="54">
        <v>28.833300000000001</v>
      </c>
      <c r="AU277" s="54"/>
      <c r="AV277" s="54"/>
      <c r="AW277" s="54"/>
      <c r="AX277" s="54"/>
    </row>
    <row r="278" spans="1:50">
      <c r="U278" s="54"/>
      <c r="V278" s="54"/>
      <c r="W278" s="54"/>
      <c r="X278" s="54"/>
      <c r="Y278" s="54"/>
      <c r="Z278" s="54"/>
      <c r="AA278" s="54"/>
      <c r="AB278" s="54">
        <v>18.619599999999998</v>
      </c>
      <c r="AC278" s="54">
        <v>17.580500000000001</v>
      </c>
      <c r="AE278" s="54">
        <v>17.580500000000001</v>
      </c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Q278" s="54"/>
      <c r="AR278" s="54"/>
      <c r="AS278" s="54"/>
      <c r="AT278" s="54">
        <v>28.9176</v>
      </c>
      <c r="AU278" s="54"/>
      <c r="AV278" s="54"/>
      <c r="AW278" s="54"/>
      <c r="AX278" s="54"/>
    </row>
    <row r="279" spans="1:50">
      <c r="U279" s="54"/>
      <c r="V279" s="54"/>
      <c r="W279" s="54"/>
      <c r="X279" s="54"/>
      <c r="Y279" s="54"/>
      <c r="Z279" s="54"/>
      <c r="AA279" s="54"/>
      <c r="AB279" s="54">
        <v>16.768599999999999</v>
      </c>
      <c r="AC279" s="54">
        <v>17.892700000000001</v>
      </c>
      <c r="AE279" s="54">
        <v>17.892700000000001</v>
      </c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Q279" s="54"/>
      <c r="AR279" s="54"/>
      <c r="AS279" s="54"/>
      <c r="AT279" s="54">
        <v>28.331399999999999</v>
      </c>
      <c r="AU279" s="54"/>
      <c r="AV279" s="54"/>
      <c r="AW279" s="54"/>
      <c r="AX279" s="54"/>
    </row>
    <row r="280" spans="1:50">
      <c r="U280" s="54"/>
      <c r="V280" s="54"/>
      <c r="W280" s="54"/>
      <c r="X280" s="54"/>
      <c r="Y280" s="54"/>
      <c r="Z280" s="54"/>
      <c r="AA280" s="54"/>
      <c r="AB280" s="54">
        <v>16.703900000000001</v>
      </c>
      <c r="AC280" s="54">
        <v>18.151299999999999</v>
      </c>
      <c r="AE280" s="54">
        <v>18.151299999999999</v>
      </c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Q280" s="54"/>
      <c r="AR280" s="54"/>
      <c r="AS280" s="54"/>
      <c r="AT280" s="54">
        <v>27.203900000000001</v>
      </c>
      <c r="AU280" s="54"/>
      <c r="AV280" s="54"/>
      <c r="AW280" s="54"/>
      <c r="AX280" s="54"/>
    </row>
    <row r="281" spans="1:50">
      <c r="U281" s="54"/>
      <c r="V281" s="54"/>
      <c r="W281" s="54"/>
      <c r="X281" s="54"/>
      <c r="Y281" s="54"/>
      <c r="Z281" s="54"/>
      <c r="AA281" s="54"/>
      <c r="AB281" s="54">
        <v>18.5137</v>
      </c>
      <c r="AC281" s="54">
        <v>17.490400000000001</v>
      </c>
      <c r="AE281" s="54">
        <v>17.490400000000001</v>
      </c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Q281" s="54"/>
      <c r="AR281" s="54"/>
      <c r="AS281" s="54"/>
      <c r="AT281" s="54">
        <v>26.468599999999999</v>
      </c>
      <c r="AU281" s="54"/>
      <c r="AV281" s="54"/>
      <c r="AW281" s="54"/>
      <c r="AX281" s="54"/>
    </row>
    <row r="282" spans="1:50">
      <c r="U282" s="54"/>
      <c r="V282" s="54"/>
      <c r="W282" s="54"/>
      <c r="X282" s="54"/>
      <c r="Y282" s="54"/>
      <c r="Z282" s="54"/>
      <c r="AA282" s="54"/>
      <c r="AB282" s="54">
        <v>18.6569</v>
      </c>
      <c r="AC282" s="54">
        <v>18.454000000000001</v>
      </c>
      <c r="AE282" s="54">
        <v>18.454000000000001</v>
      </c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Q282" s="54"/>
      <c r="AR282" s="54"/>
      <c r="AS282" s="54"/>
      <c r="AT282" s="54">
        <v>26.039200000000001</v>
      </c>
      <c r="AU282" s="54"/>
      <c r="AV282" s="54"/>
      <c r="AW282" s="54"/>
      <c r="AX282" s="54"/>
    </row>
    <row r="283" spans="1:50">
      <c r="U283" s="54"/>
      <c r="V283" s="54"/>
      <c r="W283" s="54"/>
      <c r="X283" s="54"/>
      <c r="Y283" s="54"/>
      <c r="Z283" s="54"/>
      <c r="AA283" s="54"/>
      <c r="AB283" s="54">
        <v>16.198</v>
      </c>
      <c r="AC283" s="54">
        <v>20.385100000000001</v>
      </c>
      <c r="AE283" s="54">
        <v>20.385100000000001</v>
      </c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Q283" s="54"/>
      <c r="AR283" s="54"/>
      <c r="AS283" s="54"/>
      <c r="AT283" s="54">
        <v>26.580400000000001</v>
      </c>
      <c r="AU283" s="54"/>
      <c r="AV283" s="54"/>
      <c r="AW283" s="54"/>
      <c r="AX283" s="54"/>
    </row>
    <row r="284" spans="1:50">
      <c r="U284" s="54"/>
      <c r="V284" s="54"/>
      <c r="W284" s="54"/>
      <c r="X284" s="54"/>
      <c r="Y284" s="54"/>
      <c r="Z284" s="54"/>
      <c r="AA284" s="54"/>
      <c r="AB284" s="54">
        <v>15.543100000000001</v>
      </c>
      <c r="AC284" s="54">
        <v>19.973199999999999</v>
      </c>
      <c r="AE284" s="54">
        <v>19.973199999999999</v>
      </c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Q284" s="54"/>
      <c r="AR284" s="54"/>
      <c r="AS284" s="54"/>
      <c r="AT284" s="54">
        <v>27.641200000000001</v>
      </c>
      <c r="AU284" s="54"/>
      <c r="AV284" s="54"/>
      <c r="AW284" s="54"/>
      <c r="AX284" s="54"/>
    </row>
    <row r="285" spans="1:50">
      <c r="U285" s="54"/>
      <c r="V285" s="54"/>
      <c r="W285" s="54"/>
      <c r="X285" s="54"/>
      <c r="Y285" s="54"/>
      <c r="Z285" s="54"/>
      <c r="AA285" s="54"/>
      <c r="AB285" s="54">
        <v>17.227499999999999</v>
      </c>
      <c r="AC285" s="54"/>
      <c r="AQ285" s="54"/>
      <c r="AR285" s="54"/>
      <c r="AS285" s="54"/>
      <c r="AT285" s="54">
        <v>28.302</v>
      </c>
      <c r="AU285" s="54"/>
      <c r="AV285" s="54"/>
      <c r="AW285" s="54"/>
      <c r="AX285" s="54"/>
    </row>
    <row r="286" spans="1:50">
      <c r="U286" s="54"/>
      <c r="V286" s="54"/>
      <c r="W286" s="54"/>
      <c r="X286" s="54"/>
      <c r="Y286" s="54"/>
      <c r="Z286" s="54"/>
      <c r="AA286" s="54"/>
      <c r="AB286" s="54">
        <v>17.849</v>
      </c>
      <c r="AC286" s="54"/>
      <c r="AQ286" s="54"/>
      <c r="AR286" s="54"/>
      <c r="AS286" s="54"/>
      <c r="AT286" s="54">
        <v>27.4255</v>
      </c>
      <c r="AU286" s="54"/>
      <c r="AV286" s="54"/>
      <c r="AW286" s="54"/>
      <c r="AX286" s="54"/>
    </row>
    <row r="287" spans="1:50">
      <c r="U287" s="54"/>
      <c r="V287" s="54"/>
      <c r="W287" s="54"/>
      <c r="X287" s="54"/>
      <c r="Y287" s="54"/>
      <c r="Z287" s="54"/>
      <c r="AA287" s="54"/>
      <c r="AB287" s="54">
        <v>15.302</v>
      </c>
      <c r="AC287" s="54"/>
      <c r="AQ287" s="54"/>
      <c r="AR287" s="54"/>
      <c r="AS287" s="54"/>
      <c r="AT287" s="54">
        <v>26.9392</v>
      </c>
      <c r="AU287" s="54"/>
      <c r="AV287" s="54"/>
      <c r="AW287" s="54"/>
      <c r="AX287" s="54"/>
    </row>
    <row r="288" spans="1:50">
      <c r="U288" s="54"/>
      <c r="V288" s="54"/>
      <c r="W288" s="54"/>
      <c r="X288" s="54"/>
      <c r="Y288" s="54"/>
      <c r="Z288" s="54"/>
      <c r="AA288" s="54"/>
      <c r="AB288" s="54">
        <v>14.0725</v>
      </c>
      <c r="AC288" s="54"/>
      <c r="AQ288" s="54"/>
      <c r="AR288" s="54"/>
      <c r="AS288" s="54"/>
      <c r="AT288" s="54">
        <v>26.892199999999999</v>
      </c>
      <c r="AU288" s="54"/>
      <c r="AV288" s="54"/>
      <c r="AW288" s="54"/>
      <c r="AX288" s="54"/>
    </row>
    <row r="289" spans="21:50">
      <c r="U289" s="54"/>
      <c r="V289" s="54"/>
      <c r="W289" s="54"/>
      <c r="X289" s="54"/>
      <c r="Y289" s="54"/>
      <c r="Z289" s="54"/>
      <c r="AA289" s="54"/>
      <c r="AB289" s="54">
        <v>15.731400000000001</v>
      </c>
      <c r="AC289" s="54"/>
      <c r="AQ289" s="54"/>
      <c r="AR289" s="54"/>
      <c r="AS289" s="54"/>
      <c r="AT289" s="54">
        <v>26.029399999999999</v>
      </c>
      <c r="AU289" s="54"/>
      <c r="AV289" s="54"/>
      <c r="AW289" s="54"/>
      <c r="AX289" s="54"/>
    </row>
    <row r="290" spans="21:50">
      <c r="U290" s="54"/>
      <c r="V290" s="54"/>
      <c r="W290" s="54"/>
      <c r="X290" s="54"/>
      <c r="Y290" s="54"/>
      <c r="Z290" s="54"/>
      <c r="AA290" s="54"/>
      <c r="AB290" s="54">
        <v>17.258800000000001</v>
      </c>
      <c r="AC290" s="54"/>
      <c r="AQ290" s="54"/>
      <c r="AR290" s="54"/>
      <c r="AS290" s="54"/>
      <c r="AT290" s="54">
        <v>26.1157</v>
      </c>
      <c r="AU290" s="54"/>
      <c r="AV290" s="54"/>
      <c r="AW290" s="54"/>
      <c r="AX290" s="54"/>
    </row>
    <row r="291" spans="21:50">
      <c r="U291" s="54"/>
      <c r="V291" s="54"/>
      <c r="W291" s="54"/>
      <c r="X291" s="54"/>
      <c r="Y291" s="54"/>
      <c r="Z291" s="54"/>
      <c r="AA291" s="54"/>
      <c r="AB291" s="54">
        <v>16.6098</v>
      </c>
      <c r="AC291" s="54"/>
      <c r="AQ291" s="54"/>
      <c r="AR291" s="54"/>
      <c r="AS291" s="54"/>
      <c r="AT291" s="54">
        <v>25.919599999999999</v>
      </c>
      <c r="AU291" s="54"/>
      <c r="AV291" s="54"/>
      <c r="AW291" s="54"/>
      <c r="AX291" s="54"/>
    </row>
    <row r="292" spans="21:50">
      <c r="U292" s="54"/>
      <c r="V292" s="54"/>
      <c r="W292" s="54"/>
      <c r="X292" s="54"/>
      <c r="Y292" s="54"/>
      <c r="Z292" s="54"/>
      <c r="AA292" s="54"/>
      <c r="AB292" s="54">
        <v>15.7196</v>
      </c>
      <c r="AC292" s="54"/>
      <c r="AQ292" s="54"/>
      <c r="AR292" s="54"/>
      <c r="AS292" s="54"/>
      <c r="AT292" s="54">
        <v>25.378399999999999</v>
      </c>
      <c r="AU292" s="54"/>
      <c r="AV292" s="54"/>
      <c r="AW292" s="54"/>
      <c r="AX292" s="54"/>
    </row>
    <row r="293" spans="21:50">
      <c r="U293" s="54"/>
      <c r="V293" s="54"/>
      <c r="W293" s="54"/>
      <c r="X293" s="54"/>
      <c r="Y293" s="54"/>
      <c r="Z293" s="54"/>
      <c r="AA293" s="54"/>
      <c r="AB293" s="54">
        <v>16.564699999999998</v>
      </c>
      <c r="AC293" s="54"/>
      <c r="AQ293" s="54"/>
      <c r="AR293" s="54"/>
      <c r="AS293" s="54"/>
      <c r="AT293" s="54">
        <v>26.707799999999999</v>
      </c>
      <c r="AU293" s="54"/>
      <c r="AV293" s="54"/>
      <c r="AW293" s="54"/>
      <c r="AX293" s="54"/>
    </row>
    <row r="294" spans="21:50">
      <c r="U294" s="54"/>
      <c r="V294" s="54"/>
      <c r="W294" s="54"/>
      <c r="X294" s="54"/>
      <c r="Y294" s="54"/>
      <c r="Z294" s="54"/>
      <c r="AA294" s="54"/>
      <c r="AB294" s="54">
        <v>17.364699999999999</v>
      </c>
      <c r="AC294" s="54"/>
      <c r="AQ294" s="54"/>
      <c r="AR294" s="54"/>
      <c r="AS294" s="54"/>
      <c r="AT294" s="54">
        <v>26.4176</v>
      </c>
      <c r="AU294" s="54"/>
      <c r="AV294" s="54"/>
      <c r="AW294" s="54"/>
      <c r="AX294" s="54"/>
    </row>
    <row r="295" spans="21:50">
      <c r="U295" s="54"/>
      <c r="V295" s="54"/>
      <c r="W295" s="54"/>
      <c r="X295" s="54"/>
      <c r="Y295" s="54"/>
      <c r="Z295" s="54"/>
      <c r="AA295" s="54"/>
      <c r="AB295" s="54">
        <v>18.707799999999999</v>
      </c>
      <c r="AC295" s="54"/>
      <c r="AQ295" s="54"/>
      <c r="AR295" s="54"/>
      <c r="AS295" s="54"/>
      <c r="AT295" s="54">
        <v>25.854900000000001</v>
      </c>
      <c r="AU295" s="54"/>
      <c r="AV295" s="54"/>
      <c r="AW295" s="54"/>
      <c r="AX295" s="54"/>
    </row>
    <row r="296" spans="21:50">
      <c r="U296" s="54"/>
      <c r="V296" s="54"/>
      <c r="W296" s="54"/>
      <c r="X296" s="54"/>
      <c r="Y296" s="54"/>
      <c r="Z296" s="54"/>
      <c r="AA296" s="54"/>
      <c r="AB296" s="54">
        <v>18.923500000000001</v>
      </c>
      <c r="AC296" s="54"/>
      <c r="AQ296" s="54"/>
      <c r="AR296" s="54"/>
      <c r="AS296" s="54"/>
      <c r="AT296" s="54">
        <v>27.043099999999999</v>
      </c>
      <c r="AU296" s="54"/>
      <c r="AV296" s="54"/>
      <c r="AW296" s="54"/>
      <c r="AX296" s="54"/>
    </row>
    <row r="297" spans="21:50">
      <c r="U297" s="54"/>
      <c r="V297" s="54"/>
      <c r="W297" s="54"/>
      <c r="X297" s="54"/>
      <c r="Y297" s="54"/>
      <c r="Z297" s="54"/>
      <c r="AA297" s="54"/>
      <c r="AB297" s="54">
        <v>17.237300000000001</v>
      </c>
      <c r="AC297" s="54"/>
      <c r="AQ297" s="54"/>
      <c r="AR297" s="54"/>
      <c r="AS297" s="54"/>
      <c r="AT297" s="54">
        <v>27.4</v>
      </c>
      <c r="AU297" s="54"/>
      <c r="AV297" s="54"/>
      <c r="AW297" s="54"/>
      <c r="AX297" s="54"/>
    </row>
    <row r="298" spans="21:50">
      <c r="U298" s="54"/>
      <c r="V298" s="54"/>
      <c r="W298" s="54"/>
      <c r="X298" s="54"/>
      <c r="Y298" s="54"/>
      <c r="Z298" s="54"/>
      <c r="AA298" s="54"/>
      <c r="AB298" s="54">
        <v>15.7706</v>
      </c>
      <c r="AC298" s="54"/>
      <c r="AQ298" s="54"/>
      <c r="AR298" s="54"/>
      <c r="AS298" s="54"/>
      <c r="AT298" s="54">
        <v>26.831399999999999</v>
      </c>
      <c r="AU298" s="54"/>
      <c r="AV298" s="54"/>
      <c r="AW298" s="54"/>
      <c r="AX298" s="54"/>
    </row>
    <row r="299" spans="21:50">
      <c r="U299" s="54"/>
      <c r="V299" s="54"/>
      <c r="W299" s="54"/>
      <c r="X299" s="54"/>
      <c r="Y299" s="54"/>
      <c r="Z299" s="54"/>
      <c r="AA299" s="54"/>
      <c r="AB299" s="54">
        <v>15.382400000000001</v>
      </c>
      <c r="AC299" s="54"/>
      <c r="AQ299" s="54"/>
      <c r="AR299" s="54"/>
      <c r="AS299" s="54"/>
      <c r="AT299" s="54">
        <v>26.3157</v>
      </c>
      <c r="AU299" s="54"/>
      <c r="AV299" s="54"/>
      <c r="AW299" s="54"/>
      <c r="AX299" s="54"/>
    </row>
    <row r="300" spans="21:50">
      <c r="U300" s="54"/>
      <c r="V300" s="54"/>
      <c r="W300" s="54"/>
      <c r="X300" s="54"/>
      <c r="Y300" s="54"/>
      <c r="Z300" s="54"/>
      <c r="AA300" s="54"/>
      <c r="AB300" s="54">
        <v>15.4412</v>
      </c>
      <c r="AC300" s="54"/>
      <c r="AQ300" s="54"/>
      <c r="AR300" s="54"/>
      <c r="AS300" s="54"/>
      <c r="AT300" s="54">
        <v>26.141200000000001</v>
      </c>
      <c r="AU300" s="54"/>
      <c r="AV300" s="54"/>
      <c r="AW300" s="54"/>
      <c r="AX300" s="54"/>
    </row>
    <row r="301" spans="21:50">
      <c r="U301" s="54"/>
      <c r="V301" s="54"/>
      <c r="W301" s="54"/>
      <c r="X301" s="54"/>
      <c r="Y301" s="54"/>
      <c r="Z301" s="54"/>
      <c r="AA301" s="54"/>
      <c r="AB301" s="54">
        <v>15.974500000000001</v>
      </c>
      <c r="AC301" s="54"/>
      <c r="AQ301" s="54"/>
      <c r="AR301" s="54"/>
      <c r="AS301" s="54"/>
      <c r="AT301" s="54">
        <v>25.909800000000001</v>
      </c>
      <c r="AU301" s="54"/>
      <c r="AV301" s="54"/>
      <c r="AW301" s="54"/>
      <c r="AX301" s="54"/>
    </row>
    <row r="302" spans="21:50">
      <c r="U302" s="54"/>
      <c r="V302" s="54"/>
      <c r="W302" s="54"/>
      <c r="X302" s="54"/>
      <c r="Y302" s="54"/>
      <c r="Z302" s="54"/>
      <c r="AA302" s="54"/>
      <c r="AB302" s="54">
        <v>15.7941</v>
      </c>
      <c r="AC302" s="54"/>
      <c r="AQ302" s="54"/>
      <c r="AR302" s="54"/>
      <c r="AS302" s="54"/>
      <c r="AT302" s="54">
        <v>25.854900000000001</v>
      </c>
      <c r="AU302" s="54"/>
      <c r="AV302" s="54"/>
      <c r="AW302" s="54"/>
      <c r="AX302" s="54"/>
    </row>
    <row r="303" spans="21:50">
      <c r="U303" s="54"/>
      <c r="V303" s="54"/>
      <c r="W303" s="54"/>
      <c r="X303" s="54"/>
      <c r="Y303" s="54"/>
      <c r="Z303" s="54"/>
      <c r="AA303" s="54"/>
      <c r="AB303" s="54">
        <v>14.6471</v>
      </c>
      <c r="AC303" s="54"/>
      <c r="AQ303" s="54"/>
      <c r="AR303" s="54"/>
      <c r="AS303" s="54"/>
      <c r="AT303" s="54">
        <v>25.758800000000001</v>
      </c>
      <c r="AU303" s="54"/>
      <c r="AV303" s="54"/>
      <c r="AW303" s="54"/>
      <c r="AX303" s="54"/>
    </row>
    <row r="304" spans="21:50">
      <c r="U304" s="54"/>
      <c r="V304" s="54"/>
      <c r="W304" s="54"/>
      <c r="X304" s="54"/>
      <c r="Y304" s="54"/>
      <c r="Z304" s="54"/>
      <c r="AA304" s="54"/>
      <c r="AB304" s="54">
        <v>13.9412</v>
      </c>
      <c r="AC304" s="54"/>
      <c r="AQ304" s="54"/>
      <c r="AR304" s="54"/>
      <c r="AS304" s="54"/>
      <c r="AT304" s="54">
        <v>26.031400000000001</v>
      </c>
      <c r="AU304" s="54"/>
      <c r="AV304" s="54"/>
      <c r="AW304" s="54"/>
      <c r="AX304" s="54"/>
    </row>
    <row r="305" spans="21:50">
      <c r="U305" s="54"/>
      <c r="V305" s="54"/>
      <c r="W305" s="54"/>
      <c r="X305" s="54"/>
      <c r="Y305" s="54"/>
      <c r="Z305" s="54"/>
      <c r="AA305" s="54"/>
      <c r="AB305" s="54">
        <v>14.152900000000001</v>
      </c>
      <c r="AC305" s="54"/>
      <c r="AQ305" s="54"/>
      <c r="AR305" s="54"/>
      <c r="AS305" s="54"/>
      <c r="AT305" s="54">
        <v>26.8157</v>
      </c>
      <c r="AU305" s="54"/>
      <c r="AV305" s="54"/>
      <c r="AW305" s="54"/>
      <c r="AX305" s="54"/>
    </row>
    <row r="306" spans="21:50">
      <c r="U306" s="54"/>
      <c r="V306" s="54"/>
      <c r="W306" s="54"/>
      <c r="X306" s="54"/>
      <c r="Y306" s="54"/>
      <c r="Z306" s="54"/>
      <c r="AA306" s="54"/>
      <c r="AB306" s="54">
        <v>13.8392</v>
      </c>
      <c r="AC306" s="54"/>
    </row>
    <row r="307" spans="21:50">
      <c r="U307" s="54"/>
      <c r="V307" s="54"/>
      <c r="W307" s="54"/>
      <c r="X307" s="54"/>
      <c r="Y307" s="54"/>
      <c r="Z307" s="54"/>
      <c r="AA307" s="54"/>
      <c r="AB307" s="54">
        <v>13.3706</v>
      </c>
      <c r="AC307" s="54"/>
    </row>
    <row r="308" spans="21:50">
      <c r="U308" s="54"/>
      <c r="V308" s="54"/>
      <c r="W308" s="54"/>
      <c r="X308" s="54"/>
      <c r="Y308" s="54"/>
      <c r="Z308" s="54"/>
      <c r="AA308" s="54"/>
      <c r="AB308" s="54">
        <v>13.019600000000001</v>
      </c>
      <c r="AC308" s="54"/>
    </row>
    <row r="309" spans="21:50">
      <c r="U309" s="54"/>
      <c r="V309" s="54"/>
      <c r="W309" s="54"/>
      <c r="X309" s="54"/>
      <c r="Y309" s="54"/>
      <c r="Z309" s="54"/>
      <c r="AA309" s="54"/>
      <c r="AB309" s="54">
        <v>13.694100000000001</v>
      </c>
      <c r="AC309" s="54"/>
    </row>
    <row r="310" spans="21:50">
      <c r="U310" s="54"/>
      <c r="V310" s="54"/>
      <c r="W310" s="54"/>
      <c r="X310" s="54"/>
      <c r="Y310" s="54"/>
      <c r="Z310" s="54"/>
      <c r="AA310" s="54"/>
      <c r="AB310" s="54">
        <v>14.464700000000001</v>
      </c>
      <c r="AC310" s="54"/>
    </row>
    <row r="311" spans="21:50">
      <c r="U311" s="54"/>
      <c r="V311" s="54"/>
      <c r="W311" s="54"/>
      <c r="X311" s="54"/>
      <c r="Y311" s="54"/>
      <c r="Z311" s="54"/>
      <c r="AA311" s="54"/>
      <c r="AB311" s="54">
        <v>13.9765</v>
      </c>
      <c r="AC311" s="54"/>
    </row>
    <row r="312" spans="21:50">
      <c r="U312" s="54"/>
      <c r="V312" s="54"/>
      <c r="W312" s="54"/>
      <c r="X312" s="54"/>
      <c r="Y312" s="54"/>
      <c r="Z312" s="54"/>
      <c r="AA312" s="54"/>
      <c r="AB312" s="54">
        <v>14.3529</v>
      </c>
      <c r="AC312" s="54"/>
    </row>
    <row r="313" spans="21:50">
      <c r="U313" s="54"/>
      <c r="V313" s="54"/>
      <c r="W313" s="54"/>
      <c r="X313" s="54"/>
      <c r="Y313" s="54"/>
      <c r="Z313" s="54"/>
      <c r="AA313" s="54"/>
      <c r="AB313" s="54">
        <v>13.798</v>
      </c>
      <c r="AC313" s="54"/>
    </row>
    <row r="314" spans="21:50">
      <c r="U314" s="54"/>
      <c r="V314" s="54"/>
      <c r="W314" s="54"/>
      <c r="X314" s="54"/>
      <c r="Y314" s="54"/>
      <c r="Z314" s="54"/>
      <c r="AA314" s="54"/>
      <c r="AB314" s="54">
        <v>12.6431</v>
      </c>
      <c r="AC314" s="54"/>
    </row>
    <row r="315" spans="21:50">
      <c r="U315" s="54"/>
      <c r="V315" s="54"/>
      <c r="W315" s="54"/>
      <c r="X315" s="54"/>
      <c r="Y315" s="54"/>
      <c r="Z315" s="54"/>
      <c r="AA315" s="54"/>
      <c r="AB315" s="54">
        <v>12.317600000000001</v>
      </c>
      <c r="AC315" s="54"/>
    </row>
    <row r="316" spans="21:50">
      <c r="U316" s="54"/>
      <c r="V316" s="54"/>
      <c r="W316" s="54"/>
      <c r="X316" s="54"/>
      <c r="Y316" s="54"/>
      <c r="Z316" s="54"/>
      <c r="AA316" s="54"/>
      <c r="AB316" s="54">
        <v>12.7157</v>
      </c>
      <c r="AC316" s="54"/>
    </row>
    <row r="317" spans="21:50">
      <c r="U317" s="54"/>
      <c r="V317" s="54"/>
      <c r="W317" s="54"/>
      <c r="X317" s="54"/>
      <c r="Y317" s="54"/>
      <c r="Z317" s="54"/>
      <c r="AA317" s="54"/>
      <c r="AB317" s="54">
        <v>12.970599999999999</v>
      </c>
      <c r="AC317" s="54"/>
    </row>
    <row r="318" spans="21:50">
      <c r="U318" s="54"/>
      <c r="V318" s="54"/>
      <c r="W318" s="54"/>
      <c r="X318" s="54"/>
      <c r="Y318" s="54"/>
      <c r="Z318" s="54"/>
      <c r="AA318" s="54"/>
      <c r="AB318" s="54">
        <v>13.6059</v>
      </c>
      <c r="AC318" s="54"/>
    </row>
    <row r="319" spans="21:50">
      <c r="U319" s="54"/>
      <c r="V319" s="54"/>
      <c r="W319" s="54"/>
      <c r="X319" s="54"/>
      <c r="Y319" s="54"/>
      <c r="Z319" s="54"/>
      <c r="AA319" s="54"/>
      <c r="AB319" s="54">
        <v>14.4392</v>
      </c>
      <c r="AC319" s="54"/>
    </row>
    <row r="320" spans="21:50">
      <c r="U320" s="54"/>
      <c r="V320" s="54"/>
      <c r="W320" s="54"/>
      <c r="X320" s="54"/>
      <c r="Y320" s="54"/>
      <c r="Z320" s="54"/>
      <c r="AA320" s="54"/>
      <c r="AB320" s="54">
        <v>14.682399999999999</v>
      </c>
      <c r="AC320" s="54"/>
    </row>
    <row r="321" spans="21:29">
      <c r="U321" s="54"/>
      <c r="V321" s="54"/>
      <c r="W321" s="54"/>
      <c r="X321" s="54"/>
      <c r="Y321" s="54"/>
      <c r="Z321" s="54"/>
      <c r="AA321" s="54"/>
      <c r="AB321" s="54">
        <v>13.3902</v>
      </c>
      <c r="AC321" s="54"/>
    </row>
    <row r="322" spans="21:29">
      <c r="U322" s="54"/>
      <c r="V322" s="54"/>
      <c r="W322" s="54"/>
      <c r="X322" s="54"/>
      <c r="Y322" s="54"/>
      <c r="Z322" s="54"/>
      <c r="AA322" s="54"/>
      <c r="AB322" s="54">
        <v>12.235300000000001</v>
      </c>
      <c r="AC322" s="54"/>
    </row>
    <row r="323" spans="21:29">
      <c r="U323" s="54"/>
      <c r="V323" s="54"/>
      <c r="W323" s="54"/>
      <c r="X323" s="54"/>
      <c r="Y323" s="54"/>
      <c r="Z323" s="54"/>
      <c r="AA323" s="54"/>
      <c r="AB323" s="54">
        <v>12.1157</v>
      </c>
      <c r="AC323" s="54"/>
    </row>
    <row r="324" spans="21:29">
      <c r="U324" s="54"/>
      <c r="V324" s="54"/>
      <c r="W324" s="54"/>
      <c r="X324" s="54"/>
      <c r="Y324" s="54"/>
      <c r="Z324" s="54"/>
      <c r="AA324" s="54"/>
      <c r="AB324" s="54">
        <v>13.145099999999999</v>
      </c>
      <c r="AC324" s="54"/>
    </row>
    <row r="325" spans="21:29">
      <c r="U325" s="54"/>
      <c r="V325" s="54"/>
      <c r="W325" s="54"/>
      <c r="X325" s="54"/>
      <c r="Y325" s="54"/>
      <c r="Z325" s="54"/>
      <c r="AA325" s="54"/>
      <c r="AB325" s="54">
        <v>13.6275</v>
      </c>
      <c r="AC325" s="54"/>
    </row>
    <row r="326" spans="21:29">
      <c r="U326" s="54"/>
      <c r="V326" s="54"/>
      <c r="W326" s="54"/>
      <c r="X326" s="54"/>
      <c r="Y326" s="54"/>
      <c r="Z326" s="54"/>
      <c r="AA326" s="54"/>
      <c r="AB326" s="54">
        <v>13.6471</v>
      </c>
      <c r="AC326" s="54"/>
    </row>
    <row r="327" spans="21:29">
      <c r="U327" s="54"/>
      <c r="V327" s="54"/>
      <c r="W327" s="54"/>
      <c r="X327" s="54"/>
      <c r="Y327" s="54"/>
      <c r="Z327" s="54"/>
      <c r="AA327" s="54"/>
      <c r="AB327" s="54">
        <v>14.102</v>
      </c>
      <c r="AC327" s="54"/>
    </row>
    <row r="328" spans="21:29">
      <c r="U328" s="54"/>
      <c r="V328" s="54"/>
      <c r="W328" s="54"/>
      <c r="X328" s="54"/>
      <c r="Y328" s="54"/>
      <c r="Z328" s="54"/>
      <c r="AA328" s="54"/>
      <c r="AB328" s="54">
        <v>15.666700000000001</v>
      </c>
      <c r="AC328" s="54"/>
    </row>
    <row r="329" spans="21:29">
      <c r="U329" s="54"/>
      <c r="V329" s="54"/>
      <c r="W329" s="54"/>
      <c r="X329" s="54"/>
      <c r="Y329" s="54"/>
      <c r="Z329" s="54"/>
      <c r="AA329" s="54"/>
      <c r="AB329" s="54">
        <v>17.327500000000001</v>
      </c>
      <c r="AC329" s="54"/>
    </row>
    <row r="330" spans="21:29">
      <c r="U330" s="54"/>
      <c r="V330" s="54"/>
      <c r="W330" s="54"/>
      <c r="X330" s="54"/>
      <c r="Y330" s="54"/>
      <c r="Z330" s="54"/>
      <c r="AA330" s="54"/>
      <c r="AB330" s="54">
        <v>17.313700000000001</v>
      </c>
      <c r="AC330" s="54"/>
    </row>
    <row r="331" spans="21:29">
      <c r="U331" s="54"/>
      <c r="V331" s="54"/>
      <c r="W331" s="54"/>
      <c r="X331" s="54"/>
      <c r="Y331" s="54"/>
      <c r="Z331" s="54"/>
      <c r="AA331" s="54"/>
      <c r="AB331" s="54">
        <v>16.2667</v>
      </c>
      <c r="AC331" s="54"/>
    </row>
    <row r="332" spans="21:29">
      <c r="U332" s="54"/>
      <c r="V332" s="54"/>
      <c r="W332" s="54"/>
      <c r="X332" s="54"/>
      <c r="Y332" s="54"/>
      <c r="Z332" s="54"/>
      <c r="AA332" s="54"/>
      <c r="AB332" s="54">
        <v>15.802</v>
      </c>
      <c r="AC332" s="54"/>
    </row>
    <row r="333" spans="21:29">
      <c r="U333" s="54"/>
      <c r="V333" s="54"/>
      <c r="W333" s="54"/>
      <c r="X333" s="54"/>
      <c r="Y333" s="54"/>
      <c r="Z333" s="54"/>
      <c r="AA333" s="54"/>
      <c r="AB333" s="54">
        <v>15.111800000000001</v>
      </c>
      <c r="AC333" s="54"/>
    </row>
    <row r="334" spans="21:29">
      <c r="U334" s="54"/>
      <c r="V334" s="54"/>
      <c r="W334" s="54"/>
      <c r="X334" s="54"/>
      <c r="Y334" s="54"/>
      <c r="Z334" s="54"/>
      <c r="AA334" s="54"/>
      <c r="AB334" s="54">
        <v>14.464700000000001</v>
      </c>
      <c r="AC334" s="54"/>
    </row>
    <row r="335" spans="21:29">
      <c r="U335" s="54"/>
      <c r="V335" s="54"/>
      <c r="W335" s="54"/>
      <c r="X335" s="54"/>
      <c r="Y335" s="54"/>
      <c r="Z335" s="54"/>
      <c r="AA335" s="54"/>
      <c r="AB335" s="54">
        <v>13.3294</v>
      </c>
      <c r="AC335" s="54"/>
    </row>
    <row r="336" spans="21:29">
      <c r="U336" s="54"/>
      <c r="V336" s="54"/>
      <c r="W336" s="54"/>
      <c r="X336" s="54"/>
      <c r="Y336" s="54"/>
      <c r="Z336" s="54"/>
      <c r="AA336" s="54"/>
      <c r="AB336" s="54">
        <v>12.135300000000001</v>
      </c>
      <c r="AC336" s="54"/>
    </row>
    <row r="337" spans="21:29">
      <c r="U337" s="54"/>
      <c r="V337" s="54"/>
      <c r="W337" s="54"/>
      <c r="X337" s="54"/>
      <c r="Y337" s="54"/>
      <c r="Z337" s="54"/>
      <c r="AA337" s="54"/>
      <c r="AB337" s="54">
        <v>12.4216</v>
      </c>
      <c r="AC337" s="54"/>
    </row>
    <row r="338" spans="21:29">
      <c r="U338" s="54"/>
      <c r="V338" s="54"/>
      <c r="W338" s="54"/>
      <c r="X338" s="54"/>
      <c r="Y338" s="54"/>
      <c r="Z338" s="54"/>
      <c r="AA338" s="54"/>
      <c r="AB338" s="54">
        <v>13.0922</v>
      </c>
      <c r="AC338" s="54"/>
    </row>
  </sheetData>
  <mergeCells count="4">
    <mergeCell ref="C3:S3"/>
    <mergeCell ref="U3:AC3"/>
    <mergeCell ref="AE3:AO3"/>
    <mergeCell ref="AQ3:AX3"/>
  </mergeCells>
  <phoneticPr fontId="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8D6D-2C9B-BF40-8423-925EC2951101}">
  <dimension ref="B2:X48"/>
  <sheetViews>
    <sheetView zoomScale="125" workbookViewId="0">
      <selection activeCell="D14" sqref="D14"/>
    </sheetView>
  </sheetViews>
  <sheetFormatPr baseColWidth="10" defaultRowHeight="16"/>
  <cols>
    <col min="2" max="2" width="19.83203125" customWidth="1"/>
    <col min="3" max="3" width="12.6640625" customWidth="1"/>
    <col min="4" max="4" width="13" customWidth="1"/>
    <col min="5" max="5" width="14" customWidth="1"/>
    <col min="6" max="6" width="13.6640625" customWidth="1"/>
    <col min="7" max="7" width="15" customWidth="1"/>
    <col min="8" max="8" width="16.33203125" customWidth="1"/>
    <col min="9" max="9" width="18.1640625" customWidth="1"/>
    <col min="13" max="13" width="17" customWidth="1"/>
  </cols>
  <sheetData>
    <row r="2" spans="2:24" ht="22" customHeight="1">
      <c r="B2" s="142" t="s">
        <v>228</v>
      </c>
      <c r="C2" s="143"/>
      <c r="D2" s="182" t="s">
        <v>227</v>
      </c>
      <c r="E2" s="182"/>
      <c r="F2" s="182" t="s">
        <v>229</v>
      </c>
      <c r="G2" s="182"/>
    </row>
    <row r="3" spans="2:24">
      <c r="B3" s="144" t="s">
        <v>2</v>
      </c>
      <c r="C3" s="144" t="s">
        <v>3</v>
      </c>
      <c r="D3" s="144" t="s">
        <v>2</v>
      </c>
      <c r="E3" s="144" t="s">
        <v>3</v>
      </c>
      <c r="F3" s="144" t="s">
        <v>2</v>
      </c>
      <c r="G3" s="144" t="s">
        <v>3</v>
      </c>
    </row>
    <row r="4" spans="2:24">
      <c r="B4" s="145">
        <v>34.568739999999998</v>
      </c>
      <c r="C4" s="54">
        <v>0.15155479999999999</v>
      </c>
      <c r="D4" s="54">
        <v>0.44718561000000001</v>
      </c>
      <c r="E4" s="54">
        <v>0.62725169000000003</v>
      </c>
      <c r="F4" s="54">
        <v>0.20712702999999999</v>
      </c>
      <c r="G4" s="54">
        <v>0.22119352</v>
      </c>
    </row>
    <row r="5" spans="2:24">
      <c r="B5" s="145">
        <v>27.877610000000001</v>
      </c>
      <c r="C5" s="54">
        <v>6.2203889999999998E-2</v>
      </c>
      <c r="D5" s="54">
        <v>0.52263749000000004</v>
      </c>
      <c r="E5" s="54">
        <v>0.80628164999999996</v>
      </c>
      <c r="F5" s="54">
        <v>0.19860573000000001</v>
      </c>
      <c r="G5" s="54">
        <v>0.13151446</v>
      </c>
    </row>
    <row r="6" spans="2:24">
      <c r="B6" s="145">
        <v>30.11731</v>
      </c>
      <c r="C6" s="54">
        <v>7.1242E-2</v>
      </c>
      <c r="D6" s="54">
        <v>0.44681020999999999</v>
      </c>
      <c r="E6" s="54">
        <v>0.75623525000000003</v>
      </c>
      <c r="F6" s="54">
        <v>0.15826477999999999</v>
      </c>
      <c r="G6" s="54">
        <v>0.17256488</v>
      </c>
    </row>
    <row r="7" spans="2:24">
      <c r="B7" s="145">
        <v>27.85313</v>
      </c>
      <c r="C7" s="54">
        <v>0.15598375</v>
      </c>
      <c r="D7" s="54">
        <v>0.44849003999999998</v>
      </c>
      <c r="E7" s="54">
        <v>0.60591165000000002</v>
      </c>
      <c r="F7" s="54">
        <v>0.27297866999999998</v>
      </c>
      <c r="G7" s="54">
        <v>0.23807183000000001</v>
      </c>
    </row>
    <row r="8" spans="2:24">
      <c r="B8" s="145">
        <v>26.56523</v>
      </c>
      <c r="C8" s="54">
        <v>0.15628510000000001</v>
      </c>
      <c r="D8" s="54">
        <v>0.50569629999999999</v>
      </c>
      <c r="E8" s="54">
        <v>0.66490676000000004</v>
      </c>
      <c r="F8" s="54">
        <v>0.22867636</v>
      </c>
      <c r="G8" s="54">
        <v>0.17875197000000001</v>
      </c>
    </row>
    <row r="10" spans="2:24"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</row>
    <row r="11" spans="2:24"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</row>
    <row r="12" spans="2:24"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</row>
    <row r="13" spans="2:24"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</row>
    <row r="14" spans="2:24"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</row>
    <row r="15" spans="2:24">
      <c r="B15" s="141"/>
      <c r="C15" s="141"/>
      <c r="D15" s="141"/>
      <c r="E15" s="141"/>
      <c r="F15" s="141"/>
      <c r="G15" s="141"/>
      <c r="H15" s="123"/>
      <c r="I15" s="123"/>
      <c r="J15" s="123"/>
      <c r="K15" s="123"/>
      <c r="L15" s="123"/>
      <c r="M15" s="123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0"/>
    </row>
    <row r="16" spans="2:24">
      <c r="B16" s="140"/>
      <c r="C16" s="140"/>
      <c r="D16" s="140"/>
      <c r="E16" s="140"/>
      <c r="F16" s="140"/>
      <c r="G16" s="140"/>
      <c r="H16" s="20"/>
      <c r="I16" s="20"/>
      <c r="J16" s="20"/>
      <c r="K16" s="20"/>
      <c r="L16" s="20"/>
      <c r="M16" s="2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</row>
    <row r="17" spans="2:24">
      <c r="B17" s="140"/>
      <c r="C17" s="140"/>
      <c r="D17" s="140"/>
      <c r="E17" s="140"/>
      <c r="F17" s="140"/>
      <c r="G17" s="140"/>
      <c r="H17" s="20"/>
      <c r="I17" s="20"/>
      <c r="J17" s="20"/>
      <c r="K17" s="20"/>
      <c r="L17" s="20"/>
      <c r="M17" s="2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</row>
    <row r="18" spans="2:24">
      <c r="B18" s="140"/>
      <c r="C18" s="140"/>
      <c r="D18" s="140"/>
      <c r="E18" s="140"/>
      <c r="F18" s="140"/>
      <c r="G18" s="140"/>
      <c r="H18" s="20"/>
      <c r="I18" s="20"/>
      <c r="J18" s="20"/>
      <c r="K18" s="20"/>
      <c r="L18" s="20"/>
      <c r="M18" s="2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</row>
    <row r="19" spans="2:24">
      <c r="B19" s="140"/>
      <c r="C19" s="140"/>
      <c r="D19" s="140"/>
      <c r="E19" s="146"/>
      <c r="F19" s="140"/>
      <c r="G19" s="140"/>
      <c r="H19" s="20"/>
      <c r="I19" s="20"/>
      <c r="J19" s="20"/>
      <c r="K19" s="20"/>
      <c r="L19" s="20"/>
      <c r="M19" s="2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</row>
    <row r="20" spans="2:24">
      <c r="B20" s="140"/>
      <c r="C20" s="140"/>
      <c r="D20" s="140"/>
      <c r="E20" s="146"/>
      <c r="F20" s="140"/>
      <c r="G20" s="140"/>
      <c r="H20" s="20"/>
      <c r="I20" s="20"/>
      <c r="J20" s="20"/>
      <c r="K20" s="20"/>
      <c r="L20" s="20"/>
      <c r="M20" s="2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</row>
    <row r="21" spans="2:24"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</row>
    <row r="22" spans="2:24"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</row>
    <row r="23" spans="2:24"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</row>
    <row r="24" spans="2:24"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</row>
    <row r="25" spans="2:24"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</row>
    <row r="26" spans="2:24"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</row>
    <row r="27" spans="2:24"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</row>
    <row r="28" spans="2:24"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</row>
    <row r="29" spans="2:24"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</row>
    <row r="30" spans="2:24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</row>
    <row r="31" spans="2:24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</row>
    <row r="32" spans="2:24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</row>
    <row r="33" spans="2:24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</row>
    <row r="34" spans="2:24"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</row>
    <row r="35" spans="2:24"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</row>
    <row r="36" spans="2:24"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</row>
    <row r="37" spans="2:24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</row>
    <row r="38" spans="2:24"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</row>
    <row r="39" spans="2:24"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</row>
    <row r="40" spans="2:24"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</row>
    <row r="41" spans="2:24"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</row>
    <row r="42" spans="2:24"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</row>
    <row r="43" spans="2:24"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</row>
    <row r="44" spans="2:24"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</row>
    <row r="45" spans="2:24"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</row>
    <row r="46" spans="2:24"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</row>
    <row r="47" spans="2:24"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</row>
    <row r="48" spans="2:24"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</row>
  </sheetData>
  <mergeCells count="2">
    <mergeCell ref="F2:G2"/>
    <mergeCell ref="D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A77C-C8A6-DE4B-BEB0-0A848C04AE47}">
  <dimension ref="B2:W15"/>
  <sheetViews>
    <sheetView workbookViewId="0">
      <selection activeCell="F5" sqref="F5"/>
    </sheetView>
  </sheetViews>
  <sheetFormatPr baseColWidth="10" defaultRowHeight="16"/>
  <cols>
    <col min="3" max="3" width="14.5" customWidth="1"/>
  </cols>
  <sheetData>
    <row r="2" spans="2:23">
      <c r="B2" s="42"/>
    </row>
    <row r="3" spans="2:23" ht="43" customHeight="1">
      <c r="C3" s="180" t="s">
        <v>185</v>
      </c>
      <c r="D3" s="180"/>
      <c r="E3" s="183" t="s">
        <v>226</v>
      </c>
      <c r="F3" s="183"/>
      <c r="G3" s="183" t="s">
        <v>229</v>
      </c>
      <c r="H3" s="183"/>
    </row>
    <row r="4" spans="2:23">
      <c r="C4" s="121" t="s">
        <v>2</v>
      </c>
      <c r="D4" s="121" t="s">
        <v>3</v>
      </c>
      <c r="E4" s="144" t="s">
        <v>2</v>
      </c>
      <c r="F4" s="144" t="s">
        <v>3</v>
      </c>
      <c r="G4" s="144" t="s">
        <v>2</v>
      </c>
      <c r="H4" s="144" t="s">
        <v>3</v>
      </c>
    </row>
    <row r="5" spans="2:23">
      <c r="C5" s="54">
        <v>32.939382000000002</v>
      </c>
      <c r="D5" s="54">
        <v>28.158515999999999</v>
      </c>
      <c r="E5" s="54">
        <v>0.60053741000000005</v>
      </c>
      <c r="F5" s="54">
        <v>0.63451902999999998</v>
      </c>
      <c r="G5" s="54">
        <v>3.1834950000000001E-2</v>
      </c>
      <c r="H5" s="54">
        <v>8.3895810000000001E-2</v>
      </c>
    </row>
    <row r="6" spans="2:23">
      <c r="C6" s="54">
        <v>32.584085999999999</v>
      </c>
      <c r="D6" s="54">
        <v>22.083599</v>
      </c>
      <c r="E6" s="54">
        <v>0.57795322000000005</v>
      </c>
      <c r="F6" s="54">
        <v>0.71300162</v>
      </c>
      <c r="G6" s="54">
        <v>9.6238539999999997E-2</v>
      </c>
      <c r="H6" s="54">
        <v>6.6113270000000002E-2</v>
      </c>
    </row>
    <row r="7" spans="2:23">
      <c r="C7" s="54">
        <v>28.360372999999999</v>
      </c>
      <c r="D7" s="54">
        <v>29.197033000000001</v>
      </c>
      <c r="E7" s="54">
        <v>0.65290492</v>
      </c>
      <c r="F7" s="54">
        <v>0.61309254999999996</v>
      </c>
      <c r="G7" s="54">
        <v>6.3514000000000001E-2</v>
      </c>
      <c r="H7" s="54">
        <v>9.4872620000000005E-2</v>
      </c>
    </row>
    <row r="8" spans="2:23">
      <c r="C8" s="54">
        <v>40.654037000000002</v>
      </c>
      <c r="D8" s="54">
        <v>30.647227000000001</v>
      </c>
      <c r="E8" s="54">
        <v>0.40375518999999999</v>
      </c>
      <c r="F8" s="54">
        <v>0.58899365999999997</v>
      </c>
      <c r="G8" s="54">
        <v>0.18970443000000001</v>
      </c>
      <c r="H8" s="54">
        <v>0.10453408</v>
      </c>
    </row>
    <row r="9" spans="2:23">
      <c r="C9" s="54">
        <v>32.932806999999997</v>
      </c>
      <c r="D9" s="54">
        <v>12.715866</v>
      </c>
      <c r="E9" s="54">
        <v>0.59548970000000001</v>
      </c>
      <c r="F9" s="54">
        <v>0.85000969999999998</v>
      </c>
      <c r="G9" s="54">
        <v>7.5198139999999997E-2</v>
      </c>
      <c r="H9" s="54">
        <v>2.283164E-2</v>
      </c>
    </row>
    <row r="10" spans="2:23">
      <c r="C10" s="54">
        <v>22.543019000000001</v>
      </c>
      <c r="D10" s="54"/>
      <c r="E10" s="54">
        <v>0.67791449000000004</v>
      </c>
      <c r="F10" s="37"/>
      <c r="G10" s="54">
        <v>9.6655320000000003E-2</v>
      </c>
      <c r="H10" s="37"/>
    </row>
    <row r="11" spans="2:23">
      <c r="C11" s="37"/>
      <c r="D11" s="37"/>
      <c r="E11" s="37"/>
      <c r="F11" s="37"/>
      <c r="G11" s="37"/>
      <c r="H11" s="37"/>
    </row>
    <row r="12" spans="2:23">
      <c r="C12" s="37"/>
      <c r="D12" s="37"/>
      <c r="E12" s="37"/>
      <c r="F12" s="37"/>
      <c r="G12" s="37"/>
      <c r="H12" s="37"/>
    </row>
    <row r="15" spans="2:23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47"/>
      <c r="N15" s="12"/>
      <c r="O15" s="12"/>
      <c r="P15" s="12"/>
      <c r="Q15" s="12"/>
      <c r="R15" s="12"/>
      <c r="S15" s="12"/>
      <c r="T15" s="12"/>
      <c r="U15" s="12"/>
      <c r="V15" s="12"/>
      <c r="W15" s="12"/>
    </row>
  </sheetData>
  <mergeCells count="3">
    <mergeCell ref="E3:F3"/>
    <mergeCell ref="G3:H3"/>
    <mergeCell ref="C3:D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0D5D-84D1-9944-A3FF-2F8DAE077742}">
  <dimension ref="A2:J95"/>
  <sheetViews>
    <sheetView workbookViewId="0">
      <selection activeCell="I7" sqref="I7"/>
    </sheetView>
  </sheetViews>
  <sheetFormatPr baseColWidth="10" defaultRowHeight="16"/>
  <cols>
    <col min="2" max="2" width="10.83203125" style="37"/>
    <col min="3" max="3" width="14" style="37" customWidth="1"/>
    <col min="4" max="6" width="10.83203125" style="37"/>
    <col min="7" max="7" width="15.1640625" style="37" customWidth="1"/>
    <col min="8" max="8" width="15.5" style="37" customWidth="1"/>
    <col min="9" max="9" width="15" style="37" customWidth="1"/>
  </cols>
  <sheetData>
    <row r="2" spans="1:10">
      <c r="B2" s="177" t="s">
        <v>186</v>
      </c>
      <c r="C2" s="177"/>
      <c r="D2" s="177"/>
      <c r="E2" s="177"/>
      <c r="F2" s="177"/>
      <c r="G2" s="177"/>
      <c r="H2" s="177"/>
      <c r="I2" s="177"/>
    </row>
    <row r="3" spans="1:10" ht="30">
      <c r="A3" s="9"/>
      <c r="B3" s="95" t="s">
        <v>49</v>
      </c>
      <c r="C3" s="95" t="s">
        <v>50</v>
      </c>
      <c r="D3" s="95" t="s">
        <v>51</v>
      </c>
      <c r="E3" s="95" t="s">
        <v>52</v>
      </c>
      <c r="F3" s="95" t="s">
        <v>53</v>
      </c>
      <c r="G3" s="95" t="s">
        <v>54</v>
      </c>
      <c r="H3" s="95" t="s">
        <v>55</v>
      </c>
      <c r="I3" s="95" t="s">
        <v>56</v>
      </c>
      <c r="J3" s="12"/>
    </row>
    <row r="4" spans="1:10">
      <c r="B4" s="54">
        <v>0.11</v>
      </c>
      <c r="C4" s="54">
        <v>0.53</v>
      </c>
      <c r="D4" s="54">
        <v>0.31</v>
      </c>
      <c r="E4" s="54">
        <v>0.1</v>
      </c>
      <c r="F4" s="54">
        <v>0.08</v>
      </c>
      <c r="G4" s="54">
        <v>0.30199999999999999</v>
      </c>
      <c r="H4" s="54">
        <v>0.122</v>
      </c>
      <c r="I4" s="54">
        <v>0.193</v>
      </c>
    </row>
    <row r="5" spans="1:10">
      <c r="B5" s="54">
        <v>0.1</v>
      </c>
      <c r="C5" s="54">
        <v>1.73</v>
      </c>
      <c r="D5" s="54">
        <v>0.15</v>
      </c>
      <c r="E5" s="54">
        <v>0.16</v>
      </c>
      <c r="F5" s="54">
        <v>0.05</v>
      </c>
      <c r="G5" s="54">
        <v>7.0000000000000001E-3</v>
      </c>
      <c r="H5" s="54">
        <v>0.11799999999999999</v>
      </c>
      <c r="I5" s="54">
        <v>0.20599999999999999</v>
      </c>
    </row>
    <row r="6" spans="1:10">
      <c r="B6" s="54">
        <v>0.24</v>
      </c>
      <c r="C6" s="54">
        <v>1.32</v>
      </c>
      <c r="D6" s="54">
        <v>0.75</v>
      </c>
      <c r="E6" s="54">
        <v>0.14000000000000001</v>
      </c>
      <c r="F6" s="54">
        <v>7.0000000000000007E-2</v>
      </c>
      <c r="G6" s="54">
        <v>0.35099999999999998</v>
      </c>
      <c r="H6" s="54">
        <v>0.22700000000000001</v>
      </c>
      <c r="I6" s="54">
        <v>0.30199999999999999</v>
      </c>
    </row>
    <row r="7" spans="1:10">
      <c r="B7" s="54">
        <v>0.3</v>
      </c>
      <c r="C7" s="54">
        <v>1.32</v>
      </c>
      <c r="D7" s="54">
        <v>0.87</v>
      </c>
      <c r="E7" s="54">
        <v>0.26</v>
      </c>
      <c r="F7" s="54">
        <v>0.52</v>
      </c>
      <c r="G7" s="54">
        <v>0.56000000000000005</v>
      </c>
      <c r="H7" s="54">
        <v>0.216</v>
      </c>
      <c r="I7" s="54">
        <v>0.20699999999999999</v>
      </c>
    </row>
    <row r="8" spans="1:10">
      <c r="B8" s="54">
        <v>0.16</v>
      </c>
      <c r="C8" s="54">
        <v>0.64</v>
      </c>
      <c r="D8" s="54">
        <v>0.27</v>
      </c>
      <c r="E8" s="54">
        <v>0.47</v>
      </c>
      <c r="F8" s="54">
        <v>0.13</v>
      </c>
      <c r="G8" s="54">
        <v>0.79</v>
      </c>
      <c r="H8" s="54">
        <v>0.14000000000000001</v>
      </c>
      <c r="I8" s="54">
        <v>0.13900000000000001</v>
      </c>
    </row>
    <row r="9" spans="1:10">
      <c r="B9" s="54">
        <v>0.22</v>
      </c>
      <c r="C9" s="54">
        <v>0.21</v>
      </c>
      <c r="D9" s="54">
        <v>0.23</v>
      </c>
      <c r="E9" s="54">
        <v>0.15</v>
      </c>
      <c r="F9" s="54">
        <v>0.14000000000000001</v>
      </c>
      <c r="G9" s="54">
        <v>0.82</v>
      </c>
      <c r="H9" s="54">
        <v>0.10100000000000001</v>
      </c>
      <c r="I9" s="54">
        <v>0.14899999999999999</v>
      </c>
    </row>
    <row r="10" spans="1:10">
      <c r="B10" s="54">
        <v>0.06</v>
      </c>
      <c r="C10" s="54">
        <v>0.46</v>
      </c>
      <c r="D10" s="54">
        <v>0.6</v>
      </c>
      <c r="E10" s="54">
        <v>0.31</v>
      </c>
      <c r="F10" s="54">
        <v>0.41</v>
      </c>
      <c r="G10" s="54">
        <v>0.44</v>
      </c>
      <c r="H10" s="54">
        <v>0.121</v>
      </c>
      <c r="I10" s="54">
        <v>0.17299999999999999</v>
      </c>
    </row>
    <row r="11" spans="1:10">
      <c r="B11" s="54">
        <v>0.04</v>
      </c>
      <c r="C11" s="54">
        <v>0.12</v>
      </c>
      <c r="D11" s="54">
        <v>0.25</v>
      </c>
      <c r="E11" s="54">
        <v>0.15</v>
      </c>
      <c r="F11" s="54">
        <v>0.24</v>
      </c>
      <c r="G11" s="54">
        <v>0.28000000000000003</v>
      </c>
      <c r="H11" s="54">
        <v>0.219</v>
      </c>
      <c r="I11" s="54">
        <v>0.10100000000000001</v>
      </c>
    </row>
    <row r="12" spans="1:10">
      <c r="B12" s="54">
        <v>0.69</v>
      </c>
      <c r="C12" s="54">
        <v>0.15</v>
      </c>
      <c r="D12" s="54">
        <v>0.27</v>
      </c>
      <c r="E12" s="54">
        <v>0.14000000000000001</v>
      </c>
      <c r="F12" s="54">
        <v>0.26</v>
      </c>
      <c r="G12" s="54">
        <v>0.8</v>
      </c>
      <c r="H12" s="54">
        <v>9.9000000000000005E-2</v>
      </c>
      <c r="I12" s="54">
        <v>0.24199999999999999</v>
      </c>
    </row>
    <row r="13" spans="1:10">
      <c r="B13" s="54">
        <v>0.14000000000000001</v>
      </c>
      <c r="C13" s="54">
        <v>0.69</v>
      </c>
      <c r="D13" s="54">
        <v>0.25</v>
      </c>
      <c r="E13" s="54">
        <v>0.1</v>
      </c>
      <c r="F13" s="54">
        <v>0.67</v>
      </c>
      <c r="G13" s="54">
        <v>0.74</v>
      </c>
      <c r="H13" s="54">
        <v>8.5999999999999993E-2</v>
      </c>
      <c r="I13" s="54">
        <v>2.1000000000000001E-2</v>
      </c>
    </row>
    <row r="14" spans="1:10">
      <c r="B14" s="54">
        <v>0.14000000000000001</v>
      </c>
      <c r="C14" s="54">
        <v>0.4</v>
      </c>
      <c r="D14" s="54">
        <v>1.22</v>
      </c>
      <c r="E14" s="54">
        <v>7.0000000000000007E-2</v>
      </c>
      <c r="F14" s="54">
        <v>0.26</v>
      </c>
      <c r="G14" s="54">
        <v>0.67</v>
      </c>
      <c r="H14" s="54">
        <v>0.04</v>
      </c>
      <c r="I14" s="54">
        <v>7.5999999999999998E-2</v>
      </c>
    </row>
    <row r="15" spans="1:10">
      <c r="B15" s="54">
        <v>0.53</v>
      </c>
      <c r="C15" s="54">
        <v>0.14000000000000001</v>
      </c>
      <c r="D15" s="54">
        <v>0.37</v>
      </c>
      <c r="E15" s="54">
        <v>0.17</v>
      </c>
      <c r="F15" s="54">
        <v>0.31</v>
      </c>
      <c r="G15" s="54">
        <v>0.46</v>
      </c>
      <c r="H15" s="54">
        <v>0.75</v>
      </c>
      <c r="I15" s="54">
        <v>8.2000000000000003E-2</v>
      </c>
    </row>
    <row r="16" spans="1:10">
      <c r="B16" s="54">
        <v>0.11</v>
      </c>
      <c r="C16" s="54">
        <v>0.28000000000000003</v>
      </c>
      <c r="D16" s="54">
        <v>0.64</v>
      </c>
      <c r="E16" s="54">
        <v>0.2</v>
      </c>
      <c r="F16" s="54">
        <v>0.28000000000000003</v>
      </c>
      <c r="G16" s="54">
        <v>0.36</v>
      </c>
      <c r="H16" s="54"/>
      <c r="I16" s="54">
        <v>0.14199999999999999</v>
      </c>
    </row>
    <row r="17" spans="2:9">
      <c r="B17" s="54">
        <v>0.16</v>
      </c>
      <c r="C17" s="54">
        <v>1.55</v>
      </c>
      <c r="D17" s="54">
        <v>0.35</v>
      </c>
      <c r="E17" s="54">
        <v>0.33</v>
      </c>
      <c r="F17" s="54">
        <v>0.51</v>
      </c>
      <c r="G17" s="54">
        <v>0.52</v>
      </c>
      <c r="H17" s="54"/>
      <c r="I17" s="54">
        <v>7.0999999999999994E-2</v>
      </c>
    </row>
    <row r="18" spans="2:9">
      <c r="B18" s="54">
        <v>0.25</v>
      </c>
      <c r="C18" s="54">
        <v>0.48</v>
      </c>
      <c r="D18" s="54">
        <v>0.18</v>
      </c>
      <c r="E18" s="54">
        <v>0.16</v>
      </c>
      <c r="F18" s="54">
        <v>0.24</v>
      </c>
      <c r="G18" s="54">
        <v>0.21</v>
      </c>
      <c r="H18" s="54"/>
      <c r="I18" s="54">
        <v>0.64</v>
      </c>
    </row>
    <row r="19" spans="2:9">
      <c r="B19" s="54"/>
      <c r="C19" s="54">
        <v>1.6</v>
      </c>
      <c r="D19" s="54">
        <v>0.83</v>
      </c>
      <c r="E19" s="54">
        <v>0.1</v>
      </c>
      <c r="F19" s="54">
        <v>0.13</v>
      </c>
      <c r="G19" s="54">
        <v>0.5</v>
      </c>
      <c r="H19" s="54"/>
      <c r="I19" s="54">
        <v>0.123</v>
      </c>
    </row>
    <row r="20" spans="2:9">
      <c r="B20" s="54"/>
      <c r="C20" s="54">
        <v>0.26</v>
      </c>
      <c r="D20" s="54">
        <v>0.4</v>
      </c>
      <c r="E20" s="54">
        <v>0.16</v>
      </c>
      <c r="F20" s="54">
        <v>0.24</v>
      </c>
      <c r="G20" s="54">
        <v>0.54</v>
      </c>
      <c r="H20" s="54"/>
      <c r="I20" s="54">
        <v>7.2999999999999995E-2</v>
      </c>
    </row>
    <row r="21" spans="2:9">
      <c r="B21" s="54"/>
      <c r="C21" s="54">
        <v>1.0900000000000001</v>
      </c>
      <c r="D21" s="54">
        <v>0.27</v>
      </c>
      <c r="E21" s="54">
        <v>0.14000000000000001</v>
      </c>
      <c r="F21" s="54">
        <v>0.11</v>
      </c>
      <c r="G21" s="54">
        <v>0.42</v>
      </c>
      <c r="H21" s="54"/>
      <c r="I21" s="54">
        <v>0.36499999999999999</v>
      </c>
    </row>
    <row r="22" spans="2:9">
      <c r="B22" s="54"/>
      <c r="C22" s="54">
        <v>0.84</v>
      </c>
      <c r="D22" s="54">
        <v>0.39</v>
      </c>
      <c r="E22" s="54">
        <v>0.26</v>
      </c>
      <c r="F22" s="54">
        <v>0.95</v>
      </c>
      <c r="G22" s="54">
        <v>0.54</v>
      </c>
      <c r="H22" s="54"/>
      <c r="I22" s="54">
        <v>7.5999999999999998E-2</v>
      </c>
    </row>
    <row r="23" spans="2:9">
      <c r="B23" s="54"/>
      <c r="C23" s="54">
        <v>1.37</v>
      </c>
      <c r="D23" s="54">
        <v>0.35</v>
      </c>
      <c r="E23" s="54">
        <v>0.47</v>
      </c>
      <c r="F23" s="54">
        <v>0.24</v>
      </c>
      <c r="G23" s="54">
        <v>0.83</v>
      </c>
      <c r="H23" s="54"/>
      <c r="I23" s="54">
        <v>4.9000000000000002E-2</v>
      </c>
    </row>
    <row r="24" spans="2:9">
      <c r="B24" s="54"/>
      <c r="C24" s="54">
        <v>1.61</v>
      </c>
      <c r="D24" s="54">
        <v>0.52</v>
      </c>
      <c r="E24" s="54">
        <v>0.15</v>
      </c>
      <c r="F24" s="54">
        <v>0.28000000000000003</v>
      </c>
      <c r="G24" s="54">
        <v>0.48</v>
      </c>
      <c r="H24" s="54"/>
      <c r="I24" s="54">
        <v>5.6000000000000001E-2</v>
      </c>
    </row>
    <row r="25" spans="2:9">
      <c r="B25" s="54"/>
      <c r="C25" s="54">
        <v>0.36</v>
      </c>
      <c r="D25" s="54">
        <v>0.36</v>
      </c>
      <c r="E25" s="54">
        <v>0.31</v>
      </c>
      <c r="F25" s="54">
        <v>0.19</v>
      </c>
      <c r="G25" s="54">
        <v>0.23</v>
      </c>
      <c r="H25" s="54"/>
      <c r="I25" s="54">
        <v>5.8000000000000003E-2</v>
      </c>
    </row>
    <row r="26" spans="2:9">
      <c r="B26" s="54"/>
      <c r="C26" s="54">
        <v>1.08</v>
      </c>
      <c r="D26" s="54">
        <v>0.46</v>
      </c>
      <c r="E26" s="54">
        <v>0.15</v>
      </c>
      <c r="F26" s="54">
        <v>0.28000000000000003</v>
      </c>
      <c r="G26" s="54">
        <v>0.22600000000000001</v>
      </c>
      <c r="H26" s="54"/>
      <c r="I26" s="54">
        <v>0.109</v>
      </c>
    </row>
    <row r="27" spans="2:9">
      <c r="B27" s="54"/>
      <c r="C27" s="54">
        <v>0.38</v>
      </c>
      <c r="D27" s="54">
        <v>0.47</v>
      </c>
      <c r="E27" s="54">
        <v>0.14000000000000001</v>
      </c>
      <c r="F27" s="54">
        <v>0.2</v>
      </c>
      <c r="G27" s="54">
        <v>0.13800000000000001</v>
      </c>
      <c r="H27" s="54"/>
      <c r="I27" s="54">
        <v>6.3E-2</v>
      </c>
    </row>
    <row r="28" spans="2:9">
      <c r="B28" s="54"/>
      <c r="C28" s="54">
        <v>0.28000000000000003</v>
      </c>
      <c r="D28" s="54">
        <v>0.28000000000000003</v>
      </c>
      <c r="E28" s="54">
        <v>0.06</v>
      </c>
      <c r="F28" s="54">
        <v>0.39</v>
      </c>
      <c r="G28" s="54">
        <v>0.71099999999999997</v>
      </c>
      <c r="H28" s="54"/>
      <c r="I28" s="54">
        <v>2.4E-2</v>
      </c>
    </row>
    <row r="29" spans="2:9">
      <c r="B29" s="54"/>
      <c r="C29" s="54">
        <v>0.41</v>
      </c>
      <c r="D29" s="54">
        <v>0.25</v>
      </c>
      <c r="E29" s="54">
        <v>0.12</v>
      </c>
      <c r="F29" s="54">
        <v>0.28000000000000003</v>
      </c>
      <c r="G29" s="54">
        <v>0.23400000000000001</v>
      </c>
      <c r="H29" s="54"/>
      <c r="I29" s="54">
        <v>1.4999999999999999E-2</v>
      </c>
    </row>
    <row r="30" spans="2:9">
      <c r="B30" s="54"/>
      <c r="C30" s="54">
        <v>0.12</v>
      </c>
      <c r="D30" s="54">
        <v>0.21</v>
      </c>
      <c r="E30" s="54">
        <v>0.17</v>
      </c>
      <c r="F30" s="54">
        <v>0.37</v>
      </c>
      <c r="G30" s="54">
        <v>0.17199999999999999</v>
      </c>
      <c r="H30" s="54"/>
      <c r="I30" s="54"/>
    </row>
    <row r="31" spans="2:9">
      <c r="B31" s="54"/>
      <c r="C31" s="54">
        <v>0.62</v>
      </c>
      <c r="D31" s="54">
        <v>0.25</v>
      </c>
      <c r="E31" s="54">
        <v>0.26</v>
      </c>
      <c r="F31" s="54">
        <v>0.15</v>
      </c>
      <c r="G31" s="54">
        <v>0.11799999999999999</v>
      </c>
      <c r="H31" s="54"/>
      <c r="I31" s="54"/>
    </row>
    <row r="32" spans="2:9">
      <c r="B32" s="54"/>
      <c r="C32" s="54">
        <v>0.2</v>
      </c>
      <c r="D32" s="54">
        <v>0.34</v>
      </c>
      <c r="E32" s="54">
        <v>0.19</v>
      </c>
      <c r="F32" s="54">
        <v>0.13</v>
      </c>
      <c r="G32" s="54">
        <v>0.216</v>
      </c>
      <c r="H32" s="54"/>
      <c r="I32" s="54"/>
    </row>
    <row r="33" spans="2:9">
      <c r="B33" s="54"/>
      <c r="C33" s="54">
        <v>1.26</v>
      </c>
      <c r="D33" s="54">
        <v>0.44</v>
      </c>
      <c r="E33" s="54">
        <v>0.34</v>
      </c>
      <c r="F33" s="54">
        <v>0.32</v>
      </c>
      <c r="G33" s="54">
        <v>0.48299999999999998</v>
      </c>
      <c r="H33" s="54"/>
      <c r="I33" s="54"/>
    </row>
    <row r="34" spans="2:9">
      <c r="B34" s="54"/>
      <c r="C34" s="54">
        <v>0.22</v>
      </c>
      <c r="D34" s="54">
        <v>0.52</v>
      </c>
      <c r="E34" s="54">
        <v>0.17</v>
      </c>
      <c r="F34" s="54">
        <v>0.27</v>
      </c>
      <c r="G34" s="54">
        <v>0.32800000000000001</v>
      </c>
      <c r="H34" s="54"/>
      <c r="I34" s="54"/>
    </row>
    <row r="35" spans="2:9">
      <c r="B35" s="54"/>
      <c r="C35" s="54">
        <v>0.16</v>
      </c>
      <c r="D35" s="54">
        <v>0.37</v>
      </c>
      <c r="E35" s="54">
        <v>0.19</v>
      </c>
      <c r="F35" s="54">
        <v>0.32</v>
      </c>
      <c r="G35" s="54">
        <v>4.1000000000000002E-2</v>
      </c>
      <c r="H35" s="54"/>
      <c r="I35" s="54"/>
    </row>
    <row r="36" spans="2:9">
      <c r="B36" s="54"/>
      <c r="C36" s="54">
        <v>0.17</v>
      </c>
      <c r="D36" s="54">
        <v>0.23</v>
      </c>
      <c r="E36" s="54">
        <v>0.14000000000000001</v>
      </c>
      <c r="F36" s="54">
        <v>0.24</v>
      </c>
      <c r="G36" s="54">
        <v>8.8999999999999996E-2</v>
      </c>
      <c r="H36" s="54"/>
      <c r="I36" s="54"/>
    </row>
    <row r="37" spans="2:9">
      <c r="B37" s="54"/>
      <c r="C37" s="54">
        <v>0.11</v>
      </c>
      <c r="D37" s="54">
        <v>0.44</v>
      </c>
      <c r="E37" s="54">
        <v>0.14000000000000001</v>
      </c>
      <c r="F37" s="54">
        <v>0.25</v>
      </c>
      <c r="G37" s="54">
        <v>0.191</v>
      </c>
      <c r="H37" s="54"/>
      <c r="I37" s="54"/>
    </row>
    <row r="38" spans="2:9">
      <c r="B38" s="54"/>
      <c r="C38" s="54">
        <v>0.88</v>
      </c>
      <c r="D38" s="54">
        <v>0.2</v>
      </c>
      <c r="E38" s="54">
        <v>0.21</v>
      </c>
      <c r="F38" s="54">
        <v>0.21</v>
      </c>
      <c r="G38" s="54">
        <v>0.12</v>
      </c>
      <c r="H38" s="54"/>
      <c r="I38" s="54"/>
    </row>
    <row r="39" spans="2:9">
      <c r="B39" s="54"/>
      <c r="C39" s="54">
        <v>0.09</v>
      </c>
      <c r="D39" s="54">
        <v>0.28999999999999998</v>
      </c>
      <c r="E39" s="54">
        <v>0.08</v>
      </c>
      <c r="F39" s="54">
        <v>0.18</v>
      </c>
      <c r="G39" s="54">
        <v>0.16</v>
      </c>
      <c r="H39" s="54"/>
      <c r="I39" s="54"/>
    </row>
    <row r="40" spans="2:9">
      <c r="B40" s="54"/>
      <c r="C40" s="54">
        <v>0.21</v>
      </c>
      <c r="D40" s="54">
        <v>0.31</v>
      </c>
      <c r="E40" s="54">
        <v>0.12</v>
      </c>
      <c r="F40" s="54">
        <v>0.27</v>
      </c>
      <c r="G40" s="54">
        <v>0.20699999999999999</v>
      </c>
      <c r="H40" s="54"/>
      <c r="I40" s="54"/>
    </row>
    <row r="41" spans="2:9">
      <c r="B41" s="54"/>
      <c r="C41" s="54">
        <v>3.26</v>
      </c>
      <c r="D41" s="54">
        <v>0.24</v>
      </c>
      <c r="E41" s="54">
        <v>0.08</v>
      </c>
      <c r="F41" s="54">
        <v>0.1</v>
      </c>
      <c r="G41" s="54">
        <v>0.246</v>
      </c>
      <c r="H41" s="54"/>
      <c r="I41" s="54"/>
    </row>
    <row r="42" spans="2:9">
      <c r="B42" s="54"/>
      <c r="C42" s="54">
        <v>0.23</v>
      </c>
      <c r="D42" s="54">
        <v>0.2</v>
      </c>
      <c r="E42" s="54">
        <v>0.22</v>
      </c>
      <c r="F42" s="54">
        <v>0.19</v>
      </c>
      <c r="G42" s="54">
        <v>0.252</v>
      </c>
      <c r="H42" s="54"/>
      <c r="I42" s="54"/>
    </row>
    <row r="43" spans="2:9">
      <c r="B43" s="54"/>
      <c r="C43" s="54">
        <v>0.35</v>
      </c>
      <c r="D43" s="54">
        <v>0.36</v>
      </c>
      <c r="E43" s="54">
        <v>0.05</v>
      </c>
      <c r="F43" s="54">
        <v>0.22</v>
      </c>
      <c r="G43" s="54">
        <v>0.19800000000000001</v>
      </c>
      <c r="H43" s="54"/>
      <c r="I43" s="54"/>
    </row>
    <row r="44" spans="2:9">
      <c r="B44" s="54"/>
      <c r="C44" s="54">
        <v>0.94</v>
      </c>
      <c r="D44" s="54">
        <v>0.22</v>
      </c>
      <c r="E44" s="54">
        <v>0.04</v>
      </c>
      <c r="F44" s="54">
        <v>7.0000000000000007E-2</v>
      </c>
      <c r="G44" s="54">
        <v>0.224</v>
      </c>
      <c r="H44" s="54"/>
      <c r="I44" s="54"/>
    </row>
    <row r="45" spans="2:9">
      <c r="B45" s="54"/>
      <c r="C45" s="54">
        <v>0.63</v>
      </c>
      <c r="D45" s="54">
        <v>0.155</v>
      </c>
      <c r="E45" s="54">
        <v>0.13</v>
      </c>
      <c r="F45" s="54">
        <v>0.16</v>
      </c>
      <c r="G45" s="54">
        <v>0.21299999999999999</v>
      </c>
      <c r="H45" s="54"/>
      <c r="I45" s="54"/>
    </row>
    <row r="46" spans="2:9">
      <c r="B46" s="54"/>
      <c r="C46" s="54">
        <v>0.09</v>
      </c>
      <c r="D46" s="54">
        <v>0.69799999999999995</v>
      </c>
      <c r="E46" s="54">
        <v>0.12</v>
      </c>
      <c r="F46" s="54">
        <v>0.39</v>
      </c>
      <c r="G46" s="54">
        <v>0.36699999999999999</v>
      </c>
      <c r="H46" s="54"/>
      <c r="I46" s="54"/>
    </row>
    <row r="47" spans="2:9">
      <c r="B47" s="54"/>
      <c r="C47" s="54">
        <v>1.94</v>
      </c>
      <c r="D47" s="54">
        <v>0.54400000000000004</v>
      </c>
      <c r="E47" s="54">
        <v>0.27</v>
      </c>
      <c r="F47" s="54">
        <v>0.17</v>
      </c>
      <c r="G47" s="54">
        <v>0.27700000000000002</v>
      </c>
      <c r="H47" s="54"/>
      <c r="I47" s="54"/>
    </row>
    <row r="48" spans="2:9">
      <c r="B48" s="54"/>
      <c r="C48" s="54">
        <v>2.62</v>
      </c>
      <c r="D48" s="54">
        <v>0.42</v>
      </c>
      <c r="E48" s="54">
        <v>0.09</v>
      </c>
      <c r="F48" s="54">
        <v>0.12</v>
      </c>
      <c r="G48" s="54"/>
      <c r="H48" s="54"/>
      <c r="I48" s="54"/>
    </row>
    <row r="49" spans="2:9">
      <c r="B49" s="54"/>
      <c r="C49" s="54">
        <v>0.17</v>
      </c>
      <c r="D49" s="54">
        <v>0.55000000000000004</v>
      </c>
      <c r="E49" s="54">
        <v>0.06</v>
      </c>
      <c r="F49" s="54">
        <v>0.22</v>
      </c>
      <c r="G49" s="54"/>
      <c r="H49" s="54"/>
      <c r="I49" s="54"/>
    </row>
    <row r="50" spans="2:9">
      <c r="B50" s="54"/>
      <c r="C50" s="54">
        <v>0.57999999999999996</v>
      </c>
      <c r="D50" s="54">
        <v>0.34</v>
      </c>
      <c r="E50" s="54">
        <v>0.18</v>
      </c>
      <c r="F50" s="54">
        <v>0.2</v>
      </c>
      <c r="G50" s="54"/>
      <c r="H50" s="54"/>
      <c r="I50" s="54"/>
    </row>
    <row r="51" spans="2:9">
      <c r="B51" s="54"/>
      <c r="C51" s="54">
        <v>3.45</v>
      </c>
      <c r="D51" s="54">
        <v>0.76</v>
      </c>
      <c r="E51" s="54">
        <v>0.19</v>
      </c>
      <c r="F51" s="54">
        <v>0.22</v>
      </c>
      <c r="G51" s="54"/>
      <c r="H51" s="54"/>
      <c r="I51" s="54"/>
    </row>
    <row r="52" spans="2:9">
      <c r="B52" s="54"/>
      <c r="C52" s="54">
        <v>0.18</v>
      </c>
      <c r="D52" s="54">
        <v>0.33</v>
      </c>
      <c r="E52" s="54">
        <v>0.16</v>
      </c>
      <c r="F52" s="54">
        <v>0.54</v>
      </c>
      <c r="G52" s="54"/>
      <c r="H52" s="54"/>
      <c r="I52" s="54"/>
    </row>
    <row r="53" spans="2:9">
      <c r="B53" s="54"/>
      <c r="C53" s="54">
        <v>0.19</v>
      </c>
      <c r="D53" s="54">
        <v>0.43</v>
      </c>
      <c r="E53" s="54">
        <v>0.52</v>
      </c>
      <c r="F53" s="54">
        <v>0.39</v>
      </c>
      <c r="G53" s="54"/>
      <c r="H53" s="54"/>
      <c r="I53" s="54"/>
    </row>
    <row r="54" spans="2:9">
      <c r="B54" s="54"/>
      <c r="C54" s="54">
        <v>0.12</v>
      </c>
      <c r="D54" s="54">
        <v>0.55000000000000004</v>
      </c>
      <c r="E54" s="54">
        <v>0.18</v>
      </c>
      <c r="F54" s="54">
        <v>0.26</v>
      </c>
      <c r="G54" s="54"/>
      <c r="H54" s="54"/>
      <c r="I54" s="54"/>
    </row>
    <row r="55" spans="2:9">
      <c r="B55" s="54"/>
      <c r="C55" s="54">
        <v>0.12</v>
      </c>
      <c r="D55" s="54">
        <v>0.55000000000000004</v>
      </c>
      <c r="E55" s="54">
        <v>0.21</v>
      </c>
      <c r="F55" s="54">
        <v>0.42</v>
      </c>
      <c r="G55" s="54"/>
      <c r="H55" s="54"/>
      <c r="I55" s="54"/>
    </row>
    <row r="56" spans="2:9">
      <c r="B56" s="54"/>
      <c r="C56" s="54">
        <v>0.42</v>
      </c>
      <c r="D56" s="54">
        <v>0.32</v>
      </c>
      <c r="E56" s="54">
        <v>0.21</v>
      </c>
      <c r="F56" s="54">
        <v>0.32</v>
      </c>
      <c r="G56" s="54"/>
      <c r="H56" s="54"/>
      <c r="I56" s="54"/>
    </row>
    <row r="57" spans="2:9">
      <c r="B57" s="54"/>
      <c r="C57" s="54">
        <v>0.13</v>
      </c>
      <c r="D57" s="54">
        <v>0.32</v>
      </c>
      <c r="E57" s="54">
        <v>0.16</v>
      </c>
      <c r="F57" s="54">
        <v>0.39</v>
      </c>
      <c r="G57" s="54"/>
      <c r="H57" s="54"/>
      <c r="I57" s="54"/>
    </row>
    <row r="58" spans="2:9">
      <c r="B58" s="54"/>
      <c r="C58" s="54">
        <v>0.13</v>
      </c>
      <c r="D58" s="54">
        <v>0.3</v>
      </c>
      <c r="E58" s="54">
        <v>0.15</v>
      </c>
      <c r="F58" s="54">
        <v>0.32</v>
      </c>
      <c r="G58" s="54"/>
      <c r="H58" s="54"/>
      <c r="I58" s="54"/>
    </row>
    <row r="59" spans="2:9">
      <c r="B59" s="54"/>
      <c r="C59" s="54">
        <v>1.65</v>
      </c>
      <c r="D59" s="54">
        <v>0.33</v>
      </c>
      <c r="E59" s="54">
        <v>0.1</v>
      </c>
      <c r="F59" s="54">
        <v>0.49</v>
      </c>
      <c r="G59" s="54"/>
      <c r="H59" s="54"/>
      <c r="I59" s="54"/>
    </row>
    <row r="60" spans="2:9">
      <c r="B60" s="54"/>
      <c r="C60" s="54">
        <v>1.88</v>
      </c>
      <c r="D60" s="54">
        <v>0.63</v>
      </c>
      <c r="E60" s="54">
        <v>7.0000000000000007E-2</v>
      </c>
      <c r="F60" s="54">
        <v>0.34</v>
      </c>
      <c r="G60" s="54"/>
      <c r="H60" s="54"/>
      <c r="I60" s="54"/>
    </row>
    <row r="61" spans="2:9">
      <c r="B61" s="54"/>
      <c r="C61" s="54">
        <v>3.73</v>
      </c>
      <c r="D61" s="54">
        <v>0.22</v>
      </c>
      <c r="E61" s="54">
        <v>0.17</v>
      </c>
      <c r="F61" s="54">
        <v>0.47</v>
      </c>
      <c r="G61" s="54"/>
      <c r="H61" s="54"/>
      <c r="I61" s="54"/>
    </row>
    <row r="62" spans="2:9">
      <c r="B62" s="54"/>
      <c r="C62" s="54">
        <v>0.24</v>
      </c>
      <c r="D62" s="54">
        <v>0.42</v>
      </c>
      <c r="E62" s="54">
        <v>0.2</v>
      </c>
      <c r="F62" s="54">
        <v>0.17</v>
      </c>
      <c r="G62" s="54"/>
      <c r="H62" s="54"/>
      <c r="I62" s="54"/>
    </row>
    <row r="63" spans="2:9">
      <c r="B63" s="54"/>
      <c r="C63" s="54">
        <v>0.46</v>
      </c>
      <c r="D63" s="54">
        <v>0.53</v>
      </c>
      <c r="E63" s="54">
        <v>0.33</v>
      </c>
      <c r="F63" s="54"/>
      <c r="G63" s="54"/>
      <c r="H63" s="54"/>
      <c r="I63" s="54"/>
    </row>
    <row r="64" spans="2:9">
      <c r="B64" s="54"/>
      <c r="C64" s="54">
        <v>2.5</v>
      </c>
      <c r="D64" s="54">
        <v>0.87</v>
      </c>
      <c r="E64" s="54">
        <v>0.16</v>
      </c>
      <c r="F64" s="54"/>
      <c r="G64" s="54"/>
      <c r="H64" s="54"/>
      <c r="I64" s="54"/>
    </row>
    <row r="65" spans="2:9">
      <c r="B65" s="54"/>
      <c r="C65" s="54">
        <v>3.61</v>
      </c>
      <c r="D65" s="54">
        <v>0.47</v>
      </c>
      <c r="E65" s="54"/>
      <c r="F65" s="54"/>
      <c r="G65" s="54"/>
      <c r="H65" s="54"/>
      <c r="I65" s="54"/>
    </row>
    <row r="66" spans="2:9">
      <c r="B66" s="54"/>
      <c r="C66" s="54">
        <v>0.86</v>
      </c>
      <c r="D66" s="54">
        <v>0.5</v>
      </c>
      <c r="E66" s="54"/>
      <c r="F66" s="54"/>
      <c r="G66" s="54"/>
      <c r="H66" s="54"/>
      <c r="I66" s="54"/>
    </row>
    <row r="67" spans="2:9">
      <c r="B67" s="54"/>
      <c r="C67" s="54">
        <v>0.7</v>
      </c>
      <c r="D67" s="54">
        <v>0.34</v>
      </c>
      <c r="E67" s="54"/>
      <c r="F67" s="54"/>
      <c r="G67" s="54"/>
      <c r="H67" s="54"/>
      <c r="I67" s="54"/>
    </row>
    <row r="68" spans="2:9">
      <c r="B68" s="54"/>
      <c r="C68" s="54">
        <v>2.0499999999999998</v>
      </c>
      <c r="D68" s="54">
        <v>0.46</v>
      </c>
      <c r="E68" s="54"/>
      <c r="F68" s="54"/>
      <c r="G68" s="54"/>
      <c r="H68" s="54"/>
      <c r="I68" s="54"/>
    </row>
    <row r="69" spans="2:9">
      <c r="B69" s="54"/>
      <c r="C69" s="54">
        <v>0.27</v>
      </c>
      <c r="D69" s="54">
        <v>0.25</v>
      </c>
      <c r="E69" s="54"/>
      <c r="F69" s="54"/>
      <c r="G69" s="54"/>
      <c r="H69" s="54"/>
      <c r="I69" s="54"/>
    </row>
    <row r="70" spans="2:9">
      <c r="B70" s="54"/>
      <c r="C70" s="54">
        <v>2.16</v>
      </c>
      <c r="D70" s="54">
        <v>0.33</v>
      </c>
      <c r="E70" s="54"/>
      <c r="F70" s="54"/>
      <c r="G70" s="54"/>
      <c r="H70" s="54"/>
      <c r="I70" s="54"/>
    </row>
    <row r="71" spans="2:9">
      <c r="B71" s="54"/>
      <c r="C71" s="54">
        <v>3.87</v>
      </c>
      <c r="D71" s="54">
        <v>0.61</v>
      </c>
      <c r="E71" s="54"/>
      <c r="F71" s="54"/>
      <c r="G71" s="54"/>
      <c r="H71" s="54"/>
      <c r="I71" s="54"/>
    </row>
    <row r="72" spans="2:9">
      <c r="B72" s="54"/>
      <c r="C72" s="54"/>
      <c r="D72" s="54">
        <v>0.23</v>
      </c>
      <c r="E72" s="54"/>
      <c r="F72" s="54"/>
      <c r="G72" s="54"/>
      <c r="H72" s="54"/>
      <c r="I72" s="54"/>
    </row>
    <row r="73" spans="2:9">
      <c r="B73" s="54"/>
      <c r="C73" s="54"/>
      <c r="D73" s="54">
        <v>0.39</v>
      </c>
      <c r="E73" s="54"/>
      <c r="F73" s="54"/>
      <c r="G73" s="54"/>
      <c r="H73" s="54"/>
      <c r="I73" s="54"/>
    </row>
    <row r="74" spans="2:9">
      <c r="B74" s="54"/>
      <c r="C74" s="54"/>
      <c r="D74" s="54">
        <v>0.31</v>
      </c>
      <c r="E74" s="54"/>
      <c r="F74" s="54"/>
      <c r="G74" s="54"/>
      <c r="H74" s="54"/>
      <c r="I74" s="54"/>
    </row>
    <row r="75" spans="2:9">
      <c r="B75" s="54"/>
      <c r="C75" s="54"/>
      <c r="D75" s="54">
        <v>0.56999999999999995</v>
      </c>
      <c r="E75" s="54"/>
      <c r="F75" s="54"/>
      <c r="G75" s="54"/>
      <c r="H75" s="54"/>
      <c r="I75" s="54"/>
    </row>
    <row r="76" spans="2:9">
      <c r="B76" s="54"/>
      <c r="C76" s="54"/>
      <c r="D76" s="54">
        <v>0.26</v>
      </c>
      <c r="E76" s="54"/>
      <c r="F76" s="54"/>
      <c r="G76" s="54"/>
      <c r="H76" s="54"/>
      <c r="I76" s="54"/>
    </row>
    <row r="77" spans="2:9">
      <c r="B77" s="54"/>
      <c r="C77" s="54"/>
      <c r="D77" s="54">
        <v>0.28999999999999998</v>
      </c>
      <c r="E77" s="54"/>
      <c r="F77" s="54"/>
      <c r="G77" s="54"/>
      <c r="H77" s="54"/>
      <c r="I77" s="54"/>
    </row>
    <row r="78" spans="2:9">
      <c r="B78" s="54"/>
      <c r="C78" s="54"/>
      <c r="D78" s="54">
        <v>0.41</v>
      </c>
      <c r="E78" s="54"/>
      <c r="F78" s="54"/>
      <c r="G78" s="54"/>
      <c r="H78" s="54"/>
      <c r="I78" s="54"/>
    </row>
    <row r="79" spans="2:9">
      <c r="B79" s="54"/>
      <c r="C79" s="54"/>
      <c r="D79" s="54">
        <v>0.88</v>
      </c>
      <c r="E79" s="54"/>
      <c r="F79" s="54"/>
      <c r="G79" s="54"/>
      <c r="H79" s="54"/>
      <c r="I79" s="54"/>
    </row>
    <row r="80" spans="2:9">
      <c r="B80" s="54"/>
      <c r="C80" s="54"/>
      <c r="D80" s="54">
        <v>0.34</v>
      </c>
      <c r="E80" s="54"/>
      <c r="F80" s="54"/>
      <c r="G80" s="54"/>
      <c r="H80" s="54"/>
      <c r="I80" s="54"/>
    </row>
    <row r="81" spans="2:9">
      <c r="B81" s="54"/>
      <c r="C81" s="54"/>
      <c r="D81" s="54">
        <v>0.36</v>
      </c>
      <c r="E81" s="54"/>
      <c r="F81" s="54"/>
      <c r="G81" s="54"/>
      <c r="H81" s="54"/>
      <c r="I81" s="54"/>
    </row>
    <row r="82" spans="2:9">
      <c r="B82" s="54"/>
      <c r="C82" s="54"/>
      <c r="D82" s="54">
        <v>0.66</v>
      </c>
      <c r="E82" s="54"/>
      <c r="F82" s="54"/>
      <c r="G82" s="54"/>
      <c r="H82" s="54"/>
      <c r="I82" s="54"/>
    </row>
    <row r="83" spans="2:9">
      <c r="B83" s="54"/>
      <c r="C83" s="54"/>
      <c r="D83" s="54">
        <v>0.42</v>
      </c>
      <c r="E83" s="54"/>
      <c r="F83" s="54"/>
      <c r="G83" s="54"/>
      <c r="H83" s="54"/>
      <c r="I83" s="54"/>
    </row>
    <row r="84" spans="2:9">
      <c r="B84" s="54"/>
      <c r="C84" s="54"/>
      <c r="D84" s="54">
        <v>0.26</v>
      </c>
      <c r="E84" s="54"/>
      <c r="F84" s="54"/>
      <c r="G84" s="54"/>
      <c r="H84" s="54"/>
      <c r="I84" s="54"/>
    </row>
    <row r="85" spans="2:9">
      <c r="B85" s="54"/>
      <c r="C85" s="54"/>
      <c r="D85" s="54">
        <v>0.39</v>
      </c>
      <c r="E85" s="54"/>
      <c r="F85" s="54"/>
      <c r="G85" s="54"/>
      <c r="H85" s="54"/>
      <c r="I85" s="54"/>
    </row>
    <row r="86" spans="2:9">
      <c r="B86" s="54"/>
      <c r="C86" s="54"/>
      <c r="D86" s="54">
        <v>0.26</v>
      </c>
      <c r="E86" s="54"/>
      <c r="F86" s="54"/>
      <c r="G86" s="54"/>
      <c r="H86" s="54"/>
      <c r="I86" s="54"/>
    </row>
    <row r="87" spans="2:9">
      <c r="B87" s="54"/>
      <c r="C87" s="54"/>
      <c r="D87" s="54">
        <v>0.49</v>
      </c>
      <c r="E87" s="54"/>
      <c r="F87" s="54"/>
      <c r="G87" s="54"/>
      <c r="H87" s="54"/>
      <c r="I87" s="54"/>
    </row>
    <row r="88" spans="2:9">
      <c r="B88" s="54"/>
      <c r="C88" s="54"/>
      <c r="D88" s="54">
        <v>0.36</v>
      </c>
      <c r="E88" s="54"/>
      <c r="F88" s="54"/>
      <c r="G88" s="54"/>
      <c r="H88" s="54"/>
      <c r="I88" s="54"/>
    </row>
    <row r="89" spans="2:9">
      <c r="B89" s="54"/>
      <c r="C89" s="54"/>
      <c r="D89" s="54">
        <v>0.22</v>
      </c>
      <c r="E89" s="54"/>
      <c r="F89" s="54"/>
      <c r="G89" s="54"/>
      <c r="H89" s="54"/>
      <c r="I89" s="54"/>
    </row>
    <row r="90" spans="2:9">
      <c r="B90" s="54"/>
      <c r="C90" s="54"/>
      <c r="D90" s="54">
        <v>0.54</v>
      </c>
      <c r="E90" s="54"/>
      <c r="F90" s="54"/>
      <c r="G90" s="54"/>
      <c r="H90" s="54"/>
      <c r="I90" s="54"/>
    </row>
    <row r="91" spans="2:9">
      <c r="B91" s="54"/>
      <c r="C91" s="54"/>
      <c r="D91" s="54">
        <v>0.33500000000000002</v>
      </c>
      <c r="E91" s="54"/>
      <c r="F91" s="54"/>
      <c r="G91" s="54"/>
      <c r="H91" s="54"/>
      <c r="I91" s="54"/>
    </row>
    <row r="92" spans="2:9">
      <c r="B92" s="54"/>
      <c r="C92" s="54"/>
      <c r="D92" s="54">
        <v>0.33400000000000002</v>
      </c>
      <c r="E92" s="54"/>
      <c r="F92" s="54"/>
      <c r="G92" s="54"/>
      <c r="H92" s="54"/>
      <c r="I92" s="54"/>
    </row>
    <row r="93" spans="2:9">
      <c r="B93" s="54"/>
      <c r="C93" s="54"/>
      <c r="D93" s="54">
        <v>0.495</v>
      </c>
      <c r="E93" s="54"/>
      <c r="F93" s="54"/>
      <c r="G93" s="54"/>
      <c r="H93" s="54"/>
      <c r="I93" s="54"/>
    </row>
    <row r="94" spans="2:9">
      <c r="B94" s="54"/>
      <c r="C94" s="54"/>
      <c r="D94" s="54">
        <v>0.32100000000000001</v>
      </c>
      <c r="E94" s="54"/>
      <c r="F94" s="54"/>
      <c r="G94" s="54"/>
      <c r="H94" s="54"/>
      <c r="I94" s="54"/>
    </row>
    <row r="95" spans="2:9">
      <c r="B95" s="54"/>
      <c r="C95" s="54"/>
      <c r="D95" s="54">
        <v>0.28199999999999997</v>
      </c>
      <c r="E95" s="54"/>
      <c r="F95" s="54"/>
      <c r="G95" s="54"/>
      <c r="H95" s="54"/>
      <c r="I95" s="54"/>
    </row>
  </sheetData>
  <mergeCells count="1">
    <mergeCell ref="B2:I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D6EE-587B-C646-A4FA-42A07DE98AE7}">
  <dimension ref="B2:F44"/>
  <sheetViews>
    <sheetView workbookViewId="0">
      <selection activeCell="E7" sqref="E7"/>
    </sheetView>
  </sheetViews>
  <sheetFormatPr baseColWidth="10" defaultRowHeight="16"/>
  <cols>
    <col min="2" max="2" width="14.5" style="54" customWidth="1"/>
    <col min="3" max="3" width="14.83203125" style="54" customWidth="1"/>
    <col min="4" max="6" width="10.83203125" style="37"/>
  </cols>
  <sheetData>
    <row r="2" spans="2:3" ht="27" customHeight="1">
      <c r="B2" s="184" t="s">
        <v>230</v>
      </c>
      <c r="C2" s="184"/>
    </row>
    <row r="3" spans="2:3">
      <c r="B3" s="174" t="s">
        <v>187</v>
      </c>
      <c r="C3" s="174"/>
    </row>
    <row r="4" spans="2:3">
      <c r="B4" s="110" t="s">
        <v>2</v>
      </c>
      <c r="C4" s="110" t="s">
        <v>3</v>
      </c>
    </row>
    <row r="5" spans="2:3">
      <c r="B5" s="54">
        <v>0.66500000000000004</v>
      </c>
      <c r="C5" s="54">
        <v>0.58899999999999997</v>
      </c>
    </row>
    <row r="6" spans="2:3">
      <c r="B6" s="54">
        <v>0.505</v>
      </c>
      <c r="C6" s="54">
        <v>0.311</v>
      </c>
    </row>
    <row r="7" spans="2:3">
      <c r="B7" s="54">
        <v>0.94299999999999995</v>
      </c>
      <c r="C7" s="54">
        <v>0.219</v>
      </c>
    </row>
    <row r="8" spans="2:3">
      <c r="B8" s="54">
        <v>1.044</v>
      </c>
      <c r="C8" s="54">
        <v>0.16800000000000001</v>
      </c>
    </row>
    <row r="9" spans="2:3">
      <c r="B9" s="54">
        <v>1.119</v>
      </c>
      <c r="C9" s="54">
        <v>0.26900000000000002</v>
      </c>
    </row>
    <row r="10" spans="2:3">
      <c r="B10" s="54">
        <v>0.94299999999999995</v>
      </c>
      <c r="C10" s="54">
        <v>0.20200000000000001</v>
      </c>
    </row>
    <row r="11" spans="2:3">
      <c r="B11" s="54">
        <v>1.2709999999999999</v>
      </c>
      <c r="C11" s="54">
        <v>0.37</v>
      </c>
    </row>
    <row r="12" spans="2:3">
      <c r="B12" s="54">
        <v>0.58899999999999997</v>
      </c>
      <c r="C12" s="54">
        <v>0.26900000000000002</v>
      </c>
    </row>
    <row r="13" spans="2:3">
      <c r="B13" s="54">
        <v>0.58099999999999996</v>
      </c>
      <c r="C13" s="54">
        <v>0.219</v>
      </c>
    </row>
    <row r="14" spans="2:3">
      <c r="B14" s="54">
        <v>0.875</v>
      </c>
      <c r="C14" s="54">
        <v>0.26900000000000002</v>
      </c>
    </row>
    <row r="15" spans="2:3">
      <c r="B15" s="54">
        <v>0.505</v>
      </c>
      <c r="C15" s="54">
        <v>0.311</v>
      </c>
    </row>
    <row r="16" spans="2:3">
      <c r="B16" s="54">
        <v>1.7509999999999999</v>
      </c>
      <c r="C16" s="54">
        <v>0.37</v>
      </c>
    </row>
    <row r="17" spans="2:3">
      <c r="B17" s="54">
        <v>2.508</v>
      </c>
      <c r="C17" s="54">
        <v>0.37</v>
      </c>
    </row>
    <row r="18" spans="2:3">
      <c r="B18" s="54">
        <v>1.5649999999999999</v>
      </c>
      <c r="C18" s="54">
        <v>0.42899999999999999</v>
      </c>
    </row>
    <row r="19" spans="2:3">
      <c r="B19" s="54">
        <v>0.749</v>
      </c>
      <c r="C19" s="54">
        <v>0.42899999999999999</v>
      </c>
    </row>
    <row r="20" spans="2:3">
      <c r="B20" s="54">
        <v>0.51300000000000001</v>
      </c>
      <c r="C20" s="54">
        <v>0.53900000000000003</v>
      </c>
    </row>
    <row r="21" spans="2:3">
      <c r="B21" s="54">
        <v>0.94299999999999995</v>
      </c>
      <c r="C21" s="54">
        <v>0.749</v>
      </c>
    </row>
    <row r="22" spans="2:3">
      <c r="B22" s="54">
        <v>0.42899999999999999</v>
      </c>
      <c r="C22" s="54">
        <v>1.3129999999999999</v>
      </c>
    </row>
    <row r="23" spans="2:3">
      <c r="B23" s="54">
        <v>0.37</v>
      </c>
      <c r="C23" s="54">
        <v>0.29599999999999999</v>
      </c>
    </row>
    <row r="24" spans="2:3">
      <c r="B24" s="54">
        <v>0.42899999999999999</v>
      </c>
      <c r="C24" s="54">
        <v>0.64700000000000002</v>
      </c>
    </row>
    <row r="25" spans="2:3">
      <c r="B25" s="54">
        <v>0.70699999999999996</v>
      </c>
      <c r="C25" s="54">
        <v>0.111</v>
      </c>
    </row>
    <row r="26" spans="2:3">
      <c r="B26" s="54">
        <v>1.1779999999999999</v>
      </c>
      <c r="C26" s="54">
        <v>0.24</v>
      </c>
    </row>
    <row r="27" spans="2:3">
      <c r="B27" s="54">
        <v>0.26900000000000002</v>
      </c>
      <c r="C27" s="54">
        <v>0.25900000000000001</v>
      </c>
    </row>
    <row r="28" spans="2:3">
      <c r="B28" s="54">
        <v>0.749</v>
      </c>
      <c r="C28" s="54">
        <v>0.29599999999999999</v>
      </c>
    </row>
    <row r="29" spans="2:3">
      <c r="B29" s="54">
        <v>0.29599999999999999</v>
      </c>
      <c r="C29" s="54">
        <v>0.314</v>
      </c>
    </row>
    <row r="30" spans="2:3">
      <c r="B30" s="54">
        <v>0.64700000000000002</v>
      </c>
      <c r="C30" s="54">
        <v>0.33300000000000002</v>
      </c>
    </row>
    <row r="31" spans="2:3">
      <c r="B31" s="54">
        <v>0.77600000000000002</v>
      </c>
      <c r="C31" s="54">
        <v>0.34200000000000003</v>
      </c>
    </row>
    <row r="32" spans="2:3">
      <c r="B32" s="54">
        <v>0.82199999999999995</v>
      </c>
      <c r="C32" s="54">
        <v>0.40600000000000003</v>
      </c>
    </row>
    <row r="33" spans="2:3">
      <c r="B33" s="54">
        <v>0.89600000000000002</v>
      </c>
      <c r="C33" s="54">
        <v>0.48</v>
      </c>
    </row>
    <row r="34" spans="2:3">
      <c r="B34" s="54">
        <v>0.94199999999999995</v>
      </c>
      <c r="C34" s="54">
        <v>0.63700000000000001</v>
      </c>
    </row>
    <row r="35" spans="2:3">
      <c r="B35" s="54">
        <v>1.256</v>
      </c>
      <c r="C35" s="54">
        <v>0.66500000000000004</v>
      </c>
    </row>
    <row r="36" spans="2:3">
      <c r="B36" s="54">
        <v>1.266</v>
      </c>
    </row>
    <row r="37" spans="2:3">
      <c r="B37" s="54">
        <v>1.423</v>
      </c>
    </row>
    <row r="38" spans="2:3">
      <c r="B38" s="54">
        <v>1.4410000000000001</v>
      </c>
    </row>
    <row r="39" spans="2:3">
      <c r="B39" s="54">
        <v>1.5329999999999999</v>
      </c>
    </row>
    <row r="40" spans="2:3">
      <c r="B40" s="54">
        <v>1.635</v>
      </c>
    </row>
    <row r="41" spans="2:3">
      <c r="B41" s="54">
        <v>2.1150000000000002</v>
      </c>
    </row>
    <row r="42" spans="2:3">
      <c r="B42" s="54">
        <v>2.5310000000000001</v>
      </c>
    </row>
    <row r="43" spans="2:3">
      <c r="B43" s="54">
        <v>3.1779999999999999</v>
      </c>
    </row>
    <row r="44" spans="2:3">
      <c r="B44" s="54">
        <v>3.4729999999999999</v>
      </c>
    </row>
  </sheetData>
  <mergeCells count="2">
    <mergeCell ref="B3:C3"/>
    <mergeCell ref="B2:C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4B42-42FE-3849-8AEB-E09AF802FB4D}">
  <dimension ref="B2:N47"/>
  <sheetViews>
    <sheetView zoomScale="107" zoomScaleNormal="10" workbookViewId="0">
      <selection activeCell="G38" sqref="B38:G48"/>
    </sheetView>
  </sheetViews>
  <sheetFormatPr baseColWidth="10" defaultRowHeight="16"/>
  <cols>
    <col min="4" max="4" width="14.5" customWidth="1"/>
    <col min="11" max="11" width="17.1640625" customWidth="1"/>
  </cols>
  <sheetData>
    <row r="2" spans="2:14" ht="27" customHeight="1">
      <c r="B2" s="180" t="s">
        <v>188</v>
      </c>
      <c r="C2" s="180"/>
      <c r="D2" s="180"/>
    </row>
    <row r="3" spans="2:14" ht="45">
      <c r="B3" s="91" t="s">
        <v>191</v>
      </c>
      <c r="C3" s="91" t="s">
        <v>190</v>
      </c>
      <c r="D3" s="91" t="s">
        <v>189</v>
      </c>
    </row>
    <row r="4" spans="2:14">
      <c r="B4" s="88">
        <v>0.34997128</v>
      </c>
      <c r="C4" s="88">
        <v>0.49707065</v>
      </c>
      <c r="D4" s="88">
        <v>0.15290063000000001</v>
      </c>
    </row>
    <row r="5" spans="2:14">
      <c r="B5" s="88">
        <v>0.32008012000000002</v>
      </c>
      <c r="C5" s="88">
        <v>0.29233851</v>
      </c>
      <c r="D5" s="88">
        <v>0.38758136999999998</v>
      </c>
    </row>
    <row r="6" spans="2:14">
      <c r="B6" s="88">
        <v>0.19049437</v>
      </c>
      <c r="C6" s="88">
        <v>0.49589615999999997</v>
      </c>
      <c r="D6" s="88">
        <v>0.31360947</v>
      </c>
    </row>
    <row r="7" spans="2:14">
      <c r="B7" s="88">
        <v>0.12286774</v>
      </c>
      <c r="C7" s="88">
        <v>0.48034610999999999</v>
      </c>
      <c r="D7" s="88">
        <v>0.39678616</v>
      </c>
    </row>
    <row r="9" spans="2:14" ht="35" customHeight="1">
      <c r="J9" s="98"/>
      <c r="N9" s="98"/>
    </row>
    <row r="10" spans="2:14">
      <c r="J10" s="98"/>
      <c r="N10" s="98"/>
    </row>
    <row r="11" spans="2:14">
      <c r="B11" s="12"/>
      <c r="C11" s="12"/>
      <c r="D11" s="12"/>
      <c r="E11" s="12"/>
      <c r="F11" s="12"/>
      <c r="G11" s="12"/>
      <c r="J11" s="98"/>
      <c r="N11" s="98"/>
    </row>
    <row r="12" spans="2:14">
      <c r="J12" s="98"/>
      <c r="N12" s="98"/>
    </row>
    <row r="13" spans="2:14">
      <c r="J13" s="98"/>
      <c r="N13" s="98"/>
    </row>
    <row r="14" spans="2:14">
      <c r="J14" s="98"/>
      <c r="N14" s="98"/>
    </row>
    <row r="15" spans="2:14">
      <c r="E15" s="13"/>
      <c r="J15" s="98"/>
      <c r="K15" s="48"/>
      <c r="L15" s="48"/>
      <c r="M15" s="48"/>
      <c r="N15" s="98"/>
    </row>
    <row r="19" spans="5:5">
      <c r="E19" s="13"/>
    </row>
    <row r="20" spans="5:5">
      <c r="E20" s="13"/>
    </row>
    <row r="21" spans="5:5">
      <c r="E21" s="13"/>
    </row>
    <row r="22" spans="5:5">
      <c r="E22" s="13"/>
    </row>
    <row r="26" spans="5:5">
      <c r="E26" s="13"/>
    </row>
    <row r="27" spans="5:5">
      <c r="E27" s="13"/>
    </row>
    <row r="28" spans="5:5">
      <c r="E28" s="13"/>
    </row>
    <row r="29" spans="5:5">
      <c r="E29" s="13"/>
    </row>
    <row r="31" spans="5:5">
      <c r="E31" s="13"/>
    </row>
    <row r="33" spans="5:5">
      <c r="E33" s="13"/>
    </row>
    <row r="34" spans="5:5">
      <c r="E34" s="13"/>
    </row>
    <row r="35" spans="5:5">
      <c r="E35" s="13"/>
    </row>
    <row r="37" spans="5:5">
      <c r="E37" s="13"/>
    </row>
    <row r="38" spans="5:5">
      <c r="E38" s="13"/>
    </row>
    <row r="39" spans="5:5">
      <c r="E39" s="13"/>
    </row>
    <row r="40" spans="5:5">
      <c r="E40" s="13"/>
    </row>
    <row r="41" spans="5:5">
      <c r="E41" s="13"/>
    </row>
    <row r="43" spans="5:5">
      <c r="E43" s="13"/>
    </row>
    <row r="44" spans="5:5">
      <c r="E44" s="13"/>
    </row>
    <row r="45" spans="5:5">
      <c r="E45" s="13"/>
    </row>
    <row r="46" spans="5:5">
      <c r="E46" s="13"/>
    </row>
    <row r="47" spans="5:5">
      <c r="E47" s="13"/>
    </row>
  </sheetData>
  <mergeCells count="1">
    <mergeCell ref="B2:D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6A63-B9E3-3947-80DF-AB7B75F502C2}">
  <dimension ref="B2:P42"/>
  <sheetViews>
    <sheetView workbookViewId="0">
      <selection activeCell="B12" sqref="B12:M47"/>
    </sheetView>
  </sheetViews>
  <sheetFormatPr baseColWidth="10" defaultRowHeight="16"/>
  <sheetData>
    <row r="2" spans="2:16" ht="39" customHeight="1">
      <c r="B2" s="180" t="s">
        <v>192</v>
      </c>
      <c r="C2" s="180"/>
      <c r="D2" s="180"/>
    </row>
    <row r="3" spans="2:16" ht="30">
      <c r="B3" s="91" t="s">
        <v>193</v>
      </c>
      <c r="C3" s="91" t="s">
        <v>190</v>
      </c>
      <c r="D3" s="91" t="s">
        <v>48</v>
      </c>
    </row>
    <row r="4" spans="2:16">
      <c r="B4" s="54">
        <v>0.36848368999999997</v>
      </c>
      <c r="C4" s="54">
        <v>0.53838372000000001</v>
      </c>
      <c r="D4" s="54">
        <v>9.3132590000000001E-2</v>
      </c>
    </row>
    <row r="5" spans="2:16">
      <c r="B5" s="54">
        <v>2.1493470000000001E-2</v>
      </c>
      <c r="C5" s="54">
        <v>0.97257967999999995</v>
      </c>
      <c r="D5" s="54">
        <v>5.92685E-3</v>
      </c>
    </row>
    <row r="6" spans="2:16">
      <c r="B6" s="54">
        <v>0.20520184999999999</v>
      </c>
      <c r="C6" s="54">
        <v>0.70049465</v>
      </c>
      <c r="D6" s="54">
        <v>9.4303490000000004E-2</v>
      </c>
    </row>
    <row r="7" spans="2:16">
      <c r="B7" s="54">
        <v>0.16785230000000001</v>
      </c>
      <c r="C7" s="54">
        <v>0.81283875000000005</v>
      </c>
      <c r="D7" s="54">
        <v>1.947832E-2</v>
      </c>
    </row>
    <row r="8" spans="2:16">
      <c r="B8" s="54">
        <v>0.27767745999999999</v>
      </c>
      <c r="C8" s="54">
        <v>0.67338056000000002</v>
      </c>
      <c r="D8" s="54">
        <v>4.8941980000000003E-2</v>
      </c>
    </row>
    <row r="13" spans="2:16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2:16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N14" s="21"/>
      <c r="O14" s="21"/>
      <c r="P14" s="21"/>
    </row>
    <row r="15" spans="2:16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2:16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>
      <c r="B17" s="8"/>
      <c r="C17" s="8"/>
      <c r="D17" s="8"/>
      <c r="E17" s="24"/>
      <c r="F17" s="8"/>
      <c r="G17" s="8"/>
      <c r="H17" s="8"/>
      <c r="I17" s="8"/>
      <c r="J17" s="8"/>
      <c r="K17" s="8"/>
      <c r="L17" s="8"/>
    </row>
    <row r="18" spans="2:12">
      <c r="B18" s="8"/>
      <c r="C18" s="8"/>
      <c r="D18" s="8"/>
      <c r="E18" s="24"/>
      <c r="F18" s="8"/>
      <c r="G18" s="8"/>
      <c r="H18" s="8"/>
      <c r="I18" s="8"/>
      <c r="J18" s="8"/>
      <c r="K18" s="8"/>
      <c r="L18" s="8"/>
    </row>
    <row r="19" spans="2:1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2:12">
      <c r="B20" s="8"/>
      <c r="C20" s="8"/>
      <c r="D20" s="8"/>
      <c r="E20" s="24"/>
      <c r="F20" s="8"/>
      <c r="G20" s="8"/>
      <c r="H20" s="8"/>
      <c r="I20" s="8"/>
      <c r="J20" s="8"/>
      <c r="K20" s="8"/>
      <c r="L20" s="8"/>
    </row>
    <row r="21" spans="2:12">
      <c r="B21" s="8"/>
      <c r="C21" s="8"/>
      <c r="D21" s="8"/>
      <c r="E21" s="24"/>
      <c r="F21" s="8"/>
      <c r="G21" s="8"/>
      <c r="H21" s="8"/>
      <c r="I21" s="8"/>
      <c r="J21" s="8"/>
      <c r="K21" s="8"/>
      <c r="L21" s="8"/>
    </row>
    <row r="22" spans="2:12">
      <c r="B22" s="8"/>
      <c r="C22" s="8"/>
      <c r="D22" s="8"/>
      <c r="E22" s="24"/>
      <c r="F22" s="8"/>
      <c r="G22" s="8"/>
      <c r="H22" s="8"/>
      <c r="I22" s="8"/>
      <c r="J22" s="8"/>
      <c r="K22" s="8"/>
      <c r="L22" s="8"/>
    </row>
    <row r="23" spans="2:12">
      <c r="B23" s="8"/>
      <c r="C23" s="8"/>
      <c r="D23" s="8"/>
      <c r="E23" s="24"/>
      <c r="F23" s="8"/>
      <c r="G23" s="8"/>
      <c r="H23" s="8"/>
      <c r="I23" s="8"/>
      <c r="J23" s="8"/>
      <c r="K23" s="8"/>
      <c r="L23" s="8"/>
    </row>
    <row r="24" spans="2:12">
      <c r="B24" s="8"/>
      <c r="C24" s="8"/>
      <c r="D24" s="8"/>
      <c r="E24" s="24"/>
      <c r="F24" s="8"/>
      <c r="G24" s="8"/>
      <c r="H24" s="8"/>
      <c r="I24" s="8"/>
      <c r="J24" s="8"/>
      <c r="K24" s="8"/>
      <c r="L24" s="8"/>
    </row>
    <row r="25" spans="2:1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2:12">
      <c r="B26" s="8"/>
      <c r="C26" s="8"/>
      <c r="D26" s="8"/>
      <c r="E26" s="24"/>
      <c r="F26" s="8"/>
      <c r="G26" s="8"/>
      <c r="H26" s="8"/>
      <c r="I26" s="8"/>
      <c r="J26" s="8"/>
      <c r="K26" s="8"/>
      <c r="L26" s="8"/>
    </row>
    <row r="27" spans="2:12">
      <c r="B27" s="8"/>
      <c r="C27" s="8"/>
      <c r="D27" s="8"/>
      <c r="E27" s="24"/>
      <c r="F27" s="8"/>
      <c r="G27" s="8"/>
      <c r="H27" s="8"/>
      <c r="I27" s="8"/>
      <c r="J27" s="8"/>
      <c r="K27" s="8"/>
      <c r="L27" s="8"/>
    </row>
    <row r="28" spans="2:12">
      <c r="B28" s="8"/>
      <c r="C28" s="8"/>
      <c r="D28" s="8"/>
      <c r="E28" s="24"/>
      <c r="F28" s="8"/>
      <c r="G28" s="8"/>
      <c r="H28" s="8"/>
      <c r="I28" s="8"/>
      <c r="J28" s="8"/>
      <c r="K28" s="8"/>
      <c r="L28" s="8"/>
    </row>
    <row r="29" spans="2:12">
      <c r="B29" s="8"/>
      <c r="C29" s="8"/>
      <c r="D29" s="8"/>
      <c r="E29" s="24"/>
      <c r="F29" s="8"/>
      <c r="G29" s="8"/>
      <c r="H29" s="8"/>
      <c r="I29" s="8"/>
      <c r="J29" s="8"/>
      <c r="K29" s="8"/>
      <c r="L29" s="8"/>
    </row>
    <row r="30" spans="2:12">
      <c r="B30" s="8"/>
      <c r="C30" s="8"/>
      <c r="D30" s="8"/>
      <c r="E30" s="24"/>
      <c r="F30" s="8"/>
      <c r="G30" s="8"/>
      <c r="H30" s="8"/>
      <c r="I30" s="8"/>
      <c r="J30" s="8"/>
      <c r="K30" s="8"/>
      <c r="L30" s="8"/>
    </row>
    <row r="31" spans="2:1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2:12">
      <c r="B32" s="8"/>
      <c r="C32" s="8"/>
      <c r="D32" s="8"/>
      <c r="E32" s="24"/>
      <c r="F32" s="8"/>
      <c r="G32" s="8"/>
      <c r="H32" s="8"/>
      <c r="I32" s="8"/>
      <c r="J32" s="8"/>
      <c r="K32" s="8"/>
      <c r="L32" s="8"/>
    </row>
    <row r="33" spans="2:12">
      <c r="B33" s="8"/>
      <c r="C33" s="8"/>
      <c r="D33" s="8"/>
      <c r="E33" s="24"/>
      <c r="F33" s="8"/>
      <c r="G33" s="8"/>
      <c r="H33" s="8"/>
      <c r="I33" s="8"/>
      <c r="J33" s="8"/>
      <c r="K33" s="8"/>
      <c r="L33" s="8"/>
    </row>
    <row r="34" spans="2:12">
      <c r="B34" s="8"/>
      <c r="C34" s="8"/>
      <c r="D34" s="8"/>
      <c r="E34" s="24"/>
      <c r="F34" s="8"/>
      <c r="G34" s="8"/>
      <c r="H34" s="8"/>
      <c r="I34" s="8"/>
      <c r="J34" s="8"/>
      <c r="K34" s="8"/>
      <c r="L34" s="8"/>
    </row>
    <row r="35" spans="2:12">
      <c r="B35" s="8"/>
      <c r="C35" s="8"/>
      <c r="D35" s="8"/>
      <c r="E35" s="24"/>
      <c r="F35" s="8"/>
      <c r="G35" s="8"/>
      <c r="H35" s="8"/>
      <c r="I35" s="8"/>
      <c r="J35" s="8"/>
      <c r="K35" s="8"/>
      <c r="L35" s="8"/>
    </row>
    <row r="36" spans="2:12">
      <c r="B36" s="8"/>
      <c r="C36" s="8"/>
      <c r="D36" s="8"/>
      <c r="E36" s="24"/>
      <c r="F36" s="8"/>
      <c r="G36" s="8"/>
      <c r="H36" s="8"/>
      <c r="I36" s="8"/>
      <c r="J36" s="8"/>
      <c r="K36" s="8"/>
      <c r="L36" s="8"/>
    </row>
    <row r="37" spans="2:1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2">
      <c r="B38" s="8"/>
      <c r="C38" s="8"/>
      <c r="D38" s="8"/>
      <c r="E38" s="24"/>
      <c r="F38" s="8"/>
      <c r="G38" s="8"/>
      <c r="H38" s="8"/>
      <c r="I38" s="8"/>
      <c r="J38" s="8"/>
      <c r="K38" s="8"/>
      <c r="L38" s="8"/>
    </row>
    <row r="39" spans="2:12">
      <c r="B39" s="8"/>
      <c r="C39" s="8"/>
      <c r="D39" s="8"/>
      <c r="E39" s="24"/>
      <c r="F39" s="8"/>
      <c r="G39" s="8"/>
      <c r="H39" s="8"/>
      <c r="I39" s="8"/>
      <c r="J39" s="8"/>
      <c r="K39" s="8"/>
      <c r="L39" s="8"/>
    </row>
    <row r="40" spans="2:12">
      <c r="B40" s="8"/>
      <c r="C40" s="8"/>
      <c r="D40" s="8"/>
      <c r="E40" s="24"/>
      <c r="F40" s="8"/>
      <c r="G40" s="8"/>
      <c r="H40" s="8"/>
      <c r="I40" s="8"/>
      <c r="J40" s="8"/>
      <c r="K40" s="8"/>
      <c r="L40" s="8"/>
    </row>
    <row r="41" spans="2:12">
      <c r="B41" s="8"/>
      <c r="C41" s="8"/>
      <c r="D41" s="8"/>
      <c r="E41" s="24"/>
      <c r="F41" s="8"/>
      <c r="G41" s="8"/>
      <c r="H41" s="8"/>
      <c r="I41" s="8"/>
      <c r="J41" s="8"/>
      <c r="K41" s="8"/>
      <c r="L41" s="8"/>
    </row>
    <row r="42" spans="2:12">
      <c r="B42" s="8"/>
      <c r="C42" s="8"/>
      <c r="D42" s="8"/>
      <c r="E42" s="24"/>
      <c r="F42" s="8"/>
      <c r="G42" s="8"/>
      <c r="H42" s="8"/>
      <c r="I42" s="8"/>
      <c r="J42" s="8"/>
      <c r="K42" s="8"/>
      <c r="L42" s="8"/>
    </row>
  </sheetData>
  <mergeCells count="1">
    <mergeCell ref="B2: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3CBF-F1AE-A440-9C17-F827A33356BA}">
  <dimension ref="B1:T88"/>
  <sheetViews>
    <sheetView workbookViewId="0">
      <selection activeCell="B11" sqref="B11:K44"/>
    </sheetView>
  </sheetViews>
  <sheetFormatPr baseColWidth="10" defaultRowHeight="16"/>
  <sheetData>
    <row r="1" spans="2:20" ht="19">
      <c r="K1" s="25"/>
    </row>
    <row r="2" spans="2:20" ht="25" customHeight="1">
      <c r="B2" s="180" t="s">
        <v>194</v>
      </c>
      <c r="C2" s="180"/>
      <c r="D2" s="180"/>
      <c r="K2" s="25"/>
    </row>
    <row r="3" spans="2:20" ht="30">
      <c r="B3" s="91" t="s">
        <v>195</v>
      </c>
      <c r="C3" s="91" t="s">
        <v>190</v>
      </c>
      <c r="D3" s="91" t="s">
        <v>176</v>
      </c>
      <c r="K3" s="25"/>
    </row>
    <row r="4" spans="2:20" ht="19">
      <c r="B4" s="54">
        <v>0.18927545000000001</v>
      </c>
      <c r="C4" s="54">
        <v>0.52058729999999998</v>
      </c>
      <c r="D4" s="54">
        <v>0.28981806999999998</v>
      </c>
      <c r="K4" s="25"/>
    </row>
    <row r="5" spans="2:20" ht="19">
      <c r="B5" s="54">
        <v>0.31400888999999998</v>
      </c>
      <c r="C5" s="54">
        <v>0.56289708000000005</v>
      </c>
      <c r="D5" s="54">
        <v>0.12309402999999999</v>
      </c>
      <c r="K5" s="25"/>
    </row>
    <row r="6" spans="2:20" ht="19">
      <c r="B6" s="54">
        <v>0.25509398</v>
      </c>
      <c r="C6" s="54">
        <v>0.61696413999999999</v>
      </c>
      <c r="D6" s="54">
        <v>0.12778392</v>
      </c>
      <c r="K6" s="25"/>
    </row>
    <row r="7" spans="2:20">
      <c r="B7" s="54">
        <v>0.28251913000000001</v>
      </c>
      <c r="C7" s="54">
        <v>0.41347852000000002</v>
      </c>
      <c r="D7" s="54">
        <v>0.30370806</v>
      </c>
    </row>
    <row r="11" spans="2:20">
      <c r="B11" s="147"/>
      <c r="C11" s="31"/>
      <c r="D11" s="31"/>
      <c r="E11" s="31"/>
      <c r="F11" s="31"/>
      <c r="G11" s="31"/>
      <c r="H11" s="31"/>
      <c r="I11" s="31"/>
      <c r="J11" s="31"/>
      <c r="K11" s="31"/>
    </row>
    <row r="12" spans="2:20" ht="19">
      <c r="B12" s="148"/>
      <c r="C12" s="148"/>
      <c r="D12" s="148"/>
      <c r="E12" s="148"/>
      <c r="F12" s="148"/>
      <c r="G12" s="148"/>
      <c r="H12" s="148"/>
      <c r="I12" s="148"/>
      <c r="J12" s="148"/>
      <c r="K12" s="148"/>
    </row>
    <row r="13" spans="2:20" ht="19">
      <c r="B13" s="148"/>
      <c r="C13" s="148"/>
      <c r="D13" s="148"/>
      <c r="E13" s="149"/>
      <c r="F13" s="148"/>
      <c r="G13" s="148"/>
      <c r="H13" s="148"/>
      <c r="I13" s="148"/>
      <c r="J13" s="148"/>
      <c r="K13" s="148"/>
      <c r="R13" s="37"/>
      <c r="S13" s="37"/>
      <c r="T13" s="37"/>
    </row>
    <row r="14" spans="2:20" ht="19">
      <c r="B14" s="148"/>
      <c r="C14" s="148"/>
      <c r="D14" s="148"/>
      <c r="E14" s="149"/>
      <c r="F14" s="148"/>
      <c r="G14" s="148"/>
      <c r="H14" s="148"/>
      <c r="I14" s="148"/>
      <c r="J14" s="148"/>
      <c r="K14" s="148"/>
    </row>
    <row r="15" spans="2:20" ht="19">
      <c r="B15" s="148"/>
      <c r="C15" s="148"/>
      <c r="D15" s="148"/>
      <c r="E15" s="149"/>
      <c r="F15" s="148"/>
      <c r="G15" s="148"/>
      <c r="H15" s="148"/>
      <c r="I15" s="148"/>
      <c r="J15" s="148"/>
      <c r="K15" s="148"/>
    </row>
    <row r="16" spans="2:20" ht="19">
      <c r="B16" s="148"/>
      <c r="C16" s="148"/>
      <c r="D16" s="148"/>
      <c r="E16" s="149"/>
      <c r="F16" s="148"/>
      <c r="G16" s="148"/>
      <c r="H16" s="148"/>
      <c r="I16" s="148"/>
      <c r="J16" s="148"/>
      <c r="K16" s="148"/>
    </row>
    <row r="17" spans="2:11" ht="19">
      <c r="B17" s="148"/>
      <c r="C17" s="148"/>
      <c r="D17" s="148"/>
      <c r="E17" s="149"/>
      <c r="F17" s="148"/>
      <c r="G17" s="148"/>
      <c r="H17" s="148"/>
      <c r="I17" s="148"/>
      <c r="J17" s="148"/>
      <c r="K17" s="148"/>
    </row>
    <row r="18" spans="2:11"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2:11"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2:11"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2:11"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2:11"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2:11"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2:11">
      <c r="B24" s="150"/>
      <c r="C24" s="31"/>
      <c r="D24" s="31"/>
      <c r="E24" s="151"/>
      <c r="F24" s="31"/>
      <c r="G24" s="31"/>
      <c r="H24" s="31"/>
      <c r="I24" s="31"/>
      <c r="J24" s="31"/>
      <c r="K24" s="31"/>
    </row>
    <row r="25" spans="2:11">
      <c r="B25" s="152"/>
      <c r="C25" s="31"/>
      <c r="D25" s="31"/>
      <c r="E25" s="151"/>
      <c r="F25" s="31"/>
      <c r="G25" s="31"/>
      <c r="H25" s="31"/>
      <c r="I25" s="31"/>
      <c r="J25" s="31"/>
      <c r="K25" s="31"/>
    </row>
    <row r="26" spans="2:11">
      <c r="B26" s="153"/>
      <c r="C26" s="153"/>
      <c r="D26" s="153"/>
      <c r="E26" s="154"/>
      <c r="F26" s="153"/>
      <c r="G26" s="153"/>
      <c r="H26" s="31"/>
      <c r="I26" s="31"/>
      <c r="J26" s="31"/>
      <c r="K26" s="31"/>
    </row>
    <row r="27" spans="2:11">
      <c r="B27" s="155"/>
      <c r="C27" s="155"/>
      <c r="D27" s="155"/>
      <c r="E27" s="156"/>
      <c r="F27" s="155"/>
      <c r="G27" s="155"/>
      <c r="H27" s="155"/>
      <c r="I27" s="155"/>
      <c r="J27" s="155"/>
      <c r="K27" s="155"/>
    </row>
    <row r="28" spans="2:11"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2:11"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2:11">
      <c r="B30" s="31"/>
      <c r="C30" s="31"/>
      <c r="D30" s="31"/>
      <c r="E30" s="151"/>
      <c r="F30" s="31"/>
      <c r="G30" s="31"/>
      <c r="H30" s="31"/>
      <c r="I30" s="31"/>
      <c r="J30" s="31"/>
      <c r="K30" s="31"/>
    </row>
    <row r="31" spans="2:11"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2:11"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2:11">
      <c r="B33" s="31"/>
      <c r="C33" s="31"/>
      <c r="D33" s="31"/>
      <c r="E33" s="151"/>
      <c r="F33" s="31"/>
      <c r="G33" s="31"/>
      <c r="H33" s="31"/>
      <c r="I33" s="31"/>
      <c r="J33" s="31"/>
      <c r="K33" s="31"/>
    </row>
    <row r="34" spans="2:11">
      <c r="B34" s="31"/>
      <c r="C34" s="31"/>
      <c r="D34" s="31"/>
      <c r="E34" s="151"/>
      <c r="F34" s="31"/>
      <c r="G34" s="31"/>
      <c r="H34" s="31"/>
      <c r="I34" s="31"/>
      <c r="J34" s="31"/>
      <c r="K34" s="31"/>
    </row>
    <row r="35" spans="2:11">
      <c r="B35" s="31"/>
      <c r="C35" s="31"/>
      <c r="D35" s="31"/>
      <c r="E35" s="151"/>
      <c r="F35" s="31"/>
      <c r="G35" s="31"/>
      <c r="H35" s="31"/>
      <c r="I35" s="31"/>
      <c r="J35" s="31"/>
      <c r="K35" s="31"/>
    </row>
    <row r="36" spans="2:11">
      <c r="B36" s="31"/>
      <c r="C36" s="31"/>
      <c r="D36" s="31"/>
      <c r="E36" s="151"/>
      <c r="F36" s="31"/>
      <c r="G36" s="31"/>
      <c r="H36" s="31"/>
      <c r="I36" s="31"/>
      <c r="J36" s="31"/>
      <c r="K36" s="31"/>
    </row>
    <row r="37" spans="2:11">
      <c r="B37" s="31"/>
      <c r="C37" s="31"/>
      <c r="D37" s="31"/>
      <c r="E37" s="151"/>
      <c r="F37" s="31"/>
      <c r="G37" s="31"/>
      <c r="H37" s="31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2:11">
      <c r="B39" s="31"/>
      <c r="C39" s="31"/>
      <c r="D39" s="31"/>
      <c r="E39" s="151"/>
      <c r="F39" s="31"/>
      <c r="G39" s="31"/>
      <c r="H39" s="31"/>
      <c r="I39" s="31"/>
      <c r="J39" s="31"/>
      <c r="K39" s="31"/>
    </row>
    <row r="40" spans="2:11">
      <c r="B40" s="31"/>
      <c r="C40" s="31"/>
      <c r="D40" s="31"/>
      <c r="E40" s="151"/>
      <c r="F40" s="31"/>
      <c r="G40" s="31"/>
      <c r="H40" s="31"/>
      <c r="I40" s="31"/>
      <c r="J40" s="31"/>
      <c r="K40" s="31"/>
    </row>
    <row r="41" spans="2:11">
      <c r="B41" s="31"/>
      <c r="C41" s="31"/>
      <c r="D41" s="31"/>
      <c r="E41" s="151"/>
      <c r="F41" s="31"/>
      <c r="G41" s="31"/>
      <c r="H41" s="31"/>
      <c r="I41" s="31"/>
      <c r="J41" s="31"/>
      <c r="K41" s="31"/>
    </row>
    <row r="42" spans="2:11">
      <c r="B42" s="31"/>
      <c r="C42" s="31"/>
      <c r="D42" s="31"/>
      <c r="E42" s="151"/>
      <c r="F42" s="31"/>
      <c r="G42" s="31"/>
      <c r="H42" s="31"/>
      <c r="I42" s="31"/>
      <c r="J42" s="31"/>
      <c r="K42" s="31"/>
    </row>
    <row r="43" spans="2:11">
      <c r="B43" s="31"/>
      <c r="C43" s="31"/>
      <c r="D43" s="31"/>
      <c r="E43" s="151"/>
      <c r="F43" s="31"/>
      <c r="G43" s="31"/>
      <c r="H43" s="31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51" spans="2:7">
      <c r="B51" t="s">
        <v>62</v>
      </c>
      <c r="C51">
        <v>1437</v>
      </c>
      <c r="D51">
        <v>0.88900000000000001</v>
      </c>
      <c r="E51" s="13">
        <v>6.1879999999999997E-4</v>
      </c>
      <c r="F51">
        <v>5.5209999999999999</v>
      </c>
      <c r="G51">
        <v>255</v>
      </c>
    </row>
    <row r="52" spans="2:7">
      <c r="B52" t="s">
        <v>63</v>
      </c>
      <c r="C52">
        <v>585</v>
      </c>
      <c r="D52">
        <v>0.443</v>
      </c>
      <c r="E52" s="13">
        <v>7.5759999999999998E-4</v>
      </c>
      <c r="F52">
        <v>2.7519999999999998</v>
      </c>
      <c r="G52">
        <v>255</v>
      </c>
    </row>
    <row r="53" spans="2:7">
      <c r="B53" t="s">
        <v>58</v>
      </c>
      <c r="C53">
        <v>611</v>
      </c>
      <c r="D53">
        <v>0.318</v>
      </c>
      <c r="E53" s="13">
        <v>5.2099999999999998E-4</v>
      </c>
      <c r="F53">
        <v>1.9770000000000001</v>
      </c>
      <c r="G53">
        <v>255</v>
      </c>
    </row>
    <row r="54" spans="2:7">
      <c r="B54" t="s">
        <v>61</v>
      </c>
      <c r="C54">
        <v>1085</v>
      </c>
      <c r="D54">
        <v>0.125</v>
      </c>
      <c r="E54" s="13">
        <v>1.1510000000000001E-4</v>
      </c>
      <c r="F54">
        <v>0.77500000000000002</v>
      </c>
      <c r="G54">
        <v>255</v>
      </c>
    </row>
    <row r="55" spans="2:7">
      <c r="B55" t="s">
        <v>66</v>
      </c>
      <c r="C55">
        <v>1939</v>
      </c>
      <c r="D55">
        <v>0.57099999999999995</v>
      </c>
      <c r="E55" s="13">
        <v>2.944E-4</v>
      </c>
      <c r="F55">
        <v>3.544</v>
      </c>
      <c r="G55">
        <v>255</v>
      </c>
    </row>
    <row r="57" spans="2:7">
      <c r="B57" t="s">
        <v>67</v>
      </c>
      <c r="C57">
        <v>913</v>
      </c>
      <c r="D57">
        <v>0.39</v>
      </c>
      <c r="E57" s="13">
        <v>4.2759999999999999E-4</v>
      </c>
      <c r="F57">
        <v>2.4239999999999999</v>
      </c>
      <c r="G57">
        <v>255</v>
      </c>
    </row>
    <row r="58" spans="2:7">
      <c r="B58" t="s">
        <v>68</v>
      </c>
      <c r="C58">
        <v>732</v>
      </c>
      <c r="D58">
        <v>0.88900000000000001</v>
      </c>
      <c r="E58">
        <v>1E-3</v>
      </c>
      <c r="F58">
        <v>5.5220000000000002</v>
      </c>
      <c r="G58">
        <v>255</v>
      </c>
    </row>
    <row r="59" spans="2:7">
      <c r="B59" t="s">
        <v>60</v>
      </c>
      <c r="C59">
        <v>632</v>
      </c>
      <c r="D59">
        <v>0.26</v>
      </c>
      <c r="E59" s="13">
        <v>4.1159999999999998E-4</v>
      </c>
      <c r="F59">
        <v>1.615</v>
      </c>
      <c r="G59">
        <v>255</v>
      </c>
    </row>
    <row r="60" spans="2:7">
      <c r="B60" t="s">
        <v>64</v>
      </c>
      <c r="C60">
        <v>750</v>
      </c>
      <c r="D60">
        <v>0.13</v>
      </c>
      <c r="E60" s="13">
        <v>1.7369999999999999E-4</v>
      </c>
      <c r="F60">
        <v>0.80900000000000005</v>
      </c>
      <c r="G60">
        <v>255</v>
      </c>
    </row>
    <row r="61" spans="2:7">
      <c r="B61" t="s">
        <v>65</v>
      </c>
      <c r="C61">
        <v>852</v>
      </c>
      <c r="D61">
        <v>0.629</v>
      </c>
      <c r="E61" s="13">
        <v>7.3839999999999995E-4</v>
      </c>
      <c r="F61">
        <v>3.9060000000000001</v>
      </c>
      <c r="G61">
        <v>255</v>
      </c>
    </row>
    <row r="64" spans="2:7">
      <c r="B64" t="s">
        <v>69</v>
      </c>
      <c r="C64">
        <v>871</v>
      </c>
      <c r="D64">
        <v>0.38100000000000001</v>
      </c>
      <c r="E64" s="13">
        <v>4.373E-4</v>
      </c>
      <c r="F64">
        <v>2.3650000000000002</v>
      </c>
      <c r="G64">
        <v>255</v>
      </c>
    </row>
    <row r="65" spans="2:8">
      <c r="B65" t="s">
        <v>70</v>
      </c>
      <c r="C65">
        <v>279</v>
      </c>
      <c r="D65">
        <v>0.32100000000000001</v>
      </c>
      <c r="E65">
        <v>1E-3</v>
      </c>
      <c r="F65">
        <v>1.9930000000000001</v>
      </c>
      <c r="G65">
        <v>255</v>
      </c>
    </row>
    <row r="66" spans="2:8">
      <c r="B66" t="s">
        <v>71</v>
      </c>
      <c r="C66">
        <v>385</v>
      </c>
      <c r="D66">
        <v>0.155</v>
      </c>
      <c r="E66" s="13">
        <v>4.0170000000000001E-4</v>
      </c>
      <c r="F66">
        <v>0.96</v>
      </c>
      <c r="G66">
        <v>255</v>
      </c>
    </row>
    <row r="67" spans="2:8">
      <c r="B67" t="s">
        <v>64</v>
      </c>
      <c r="C67">
        <v>469</v>
      </c>
      <c r="D67">
        <v>0.16600000000000001</v>
      </c>
      <c r="E67" s="13">
        <v>3.545E-4</v>
      </c>
      <c r="F67">
        <v>1.032</v>
      </c>
      <c r="G67">
        <v>255</v>
      </c>
    </row>
    <row r="68" spans="2:8">
      <c r="B68" t="s">
        <v>65</v>
      </c>
      <c r="C68">
        <v>960</v>
      </c>
      <c r="D68">
        <v>0.22600000000000001</v>
      </c>
      <c r="E68" s="13">
        <v>2.3570000000000001E-4</v>
      </c>
      <c r="F68">
        <v>1.405</v>
      </c>
      <c r="G68">
        <v>255</v>
      </c>
    </row>
    <row r="70" spans="2:8">
      <c r="B70" t="s">
        <v>72</v>
      </c>
      <c r="C70">
        <v>1603</v>
      </c>
      <c r="D70">
        <v>0.72299999999999998</v>
      </c>
      <c r="E70" s="13">
        <v>4.5110000000000001E-4</v>
      </c>
      <c r="F70">
        <v>4.49</v>
      </c>
      <c r="G70">
        <v>255</v>
      </c>
      <c r="H70" t="s">
        <v>73</v>
      </c>
    </row>
    <row r="71" spans="2:8">
      <c r="B71" t="s">
        <v>74</v>
      </c>
      <c r="C71">
        <v>880</v>
      </c>
      <c r="D71">
        <v>0.79800000000000004</v>
      </c>
      <c r="E71" s="13">
        <v>9.0660000000000003E-4</v>
      </c>
      <c r="F71">
        <v>4.9530000000000003</v>
      </c>
      <c r="G71">
        <v>255</v>
      </c>
      <c r="H71" t="s">
        <v>75</v>
      </c>
    </row>
    <row r="72" spans="2:8">
      <c r="B72" t="s">
        <v>76</v>
      </c>
      <c r="C72">
        <v>956</v>
      </c>
      <c r="D72">
        <v>0.34599999999999997</v>
      </c>
      <c r="E72" s="13">
        <v>3.6240000000000003E-4</v>
      </c>
      <c r="F72">
        <v>2.1509999999999998</v>
      </c>
      <c r="G72">
        <v>255</v>
      </c>
      <c r="H72" t="s">
        <v>77</v>
      </c>
    </row>
    <row r="73" spans="2:8">
      <c r="B73" t="s">
        <v>64</v>
      </c>
      <c r="C73">
        <v>1395</v>
      </c>
      <c r="D73">
        <v>0.45100000000000001</v>
      </c>
      <c r="E73" s="13">
        <v>3.235E-4</v>
      </c>
      <c r="F73">
        <v>2.802</v>
      </c>
      <c r="G73">
        <v>255</v>
      </c>
      <c r="H73" t="s">
        <v>78</v>
      </c>
    </row>
    <row r="74" spans="2:8">
      <c r="B74" t="s">
        <v>65</v>
      </c>
      <c r="C74">
        <v>1882</v>
      </c>
      <c r="D74">
        <v>0.377</v>
      </c>
      <c r="E74" s="13">
        <v>2.0010000000000001E-4</v>
      </c>
      <c r="F74">
        <v>2.3380000000000001</v>
      </c>
      <c r="G74">
        <v>255</v>
      </c>
      <c r="H74" t="s">
        <v>79</v>
      </c>
    </row>
    <row r="76" spans="2:8">
      <c r="B76" t="s">
        <v>80</v>
      </c>
      <c r="C76">
        <v>1539</v>
      </c>
      <c r="D76">
        <v>0.48799999999999999</v>
      </c>
      <c r="E76" s="13">
        <v>3.168E-4</v>
      </c>
      <c r="F76">
        <v>3.0270000000000001</v>
      </c>
      <c r="G76">
        <v>255</v>
      </c>
    </row>
    <row r="77" spans="2:8">
      <c r="B77" t="s">
        <v>81</v>
      </c>
      <c r="C77">
        <v>1193</v>
      </c>
      <c r="D77">
        <v>0.97599999999999998</v>
      </c>
      <c r="E77" s="13">
        <v>8.1820000000000005E-4</v>
      </c>
      <c r="F77">
        <v>6.0609999999999999</v>
      </c>
      <c r="G77">
        <v>255</v>
      </c>
    </row>
    <row r="78" spans="2:8">
      <c r="B78" t="s">
        <v>59</v>
      </c>
      <c r="C78">
        <v>1050</v>
      </c>
      <c r="D78">
        <v>0.24299999999999999</v>
      </c>
      <c r="E78" s="13">
        <v>2.3169999999999999E-4</v>
      </c>
      <c r="F78">
        <v>1.51</v>
      </c>
      <c r="G78">
        <v>255</v>
      </c>
    </row>
    <row r="79" spans="2:8">
      <c r="B79" t="s">
        <v>64</v>
      </c>
      <c r="C79">
        <v>1508</v>
      </c>
      <c r="D79">
        <v>0.73299999999999998</v>
      </c>
      <c r="E79" s="13">
        <v>4.86E-4</v>
      </c>
      <c r="F79">
        <v>4.55</v>
      </c>
      <c r="G79">
        <v>255</v>
      </c>
    </row>
    <row r="80" spans="2:8">
      <c r="B80" t="s">
        <v>65</v>
      </c>
      <c r="C80">
        <v>1440</v>
      </c>
      <c r="D80">
        <v>0.24399999999999999</v>
      </c>
      <c r="E80" s="13">
        <v>1.697E-4</v>
      </c>
      <c r="F80">
        <v>1.5169999999999999</v>
      </c>
      <c r="G80">
        <v>255</v>
      </c>
    </row>
    <row r="82" spans="2:7">
      <c r="B82" t="s">
        <v>82</v>
      </c>
      <c r="C82">
        <v>937</v>
      </c>
      <c r="D82">
        <v>0.38100000000000001</v>
      </c>
      <c r="E82" s="13">
        <v>4.0640000000000001E-4</v>
      </c>
      <c r="F82">
        <v>2.3639999999999999</v>
      </c>
      <c r="G82">
        <v>255</v>
      </c>
    </row>
    <row r="83" spans="2:7">
      <c r="B83" t="s">
        <v>83</v>
      </c>
      <c r="C83">
        <v>362</v>
      </c>
      <c r="D83">
        <v>0.437</v>
      </c>
      <c r="E83">
        <v>1E-3</v>
      </c>
      <c r="F83">
        <v>2.7160000000000002</v>
      </c>
      <c r="G83">
        <v>255</v>
      </c>
    </row>
    <row r="84" spans="2:7">
      <c r="B84" t="s">
        <v>59</v>
      </c>
      <c r="C84">
        <v>471</v>
      </c>
      <c r="D84">
        <v>0.18</v>
      </c>
      <c r="E84" s="13">
        <v>3.8220000000000002E-4</v>
      </c>
      <c r="F84">
        <v>1.1180000000000001</v>
      </c>
      <c r="G84">
        <v>255</v>
      </c>
    </row>
    <row r="85" spans="2:7">
      <c r="B85" t="s">
        <v>64</v>
      </c>
      <c r="C85">
        <v>623</v>
      </c>
      <c r="D85">
        <v>0.25700000000000001</v>
      </c>
      <c r="E85" s="13">
        <v>4.1310000000000001E-4</v>
      </c>
      <c r="F85">
        <v>1.5980000000000001</v>
      </c>
      <c r="G85">
        <v>255</v>
      </c>
    </row>
    <row r="86" spans="2:7">
      <c r="B86" t="s">
        <v>65</v>
      </c>
      <c r="C86">
        <v>994</v>
      </c>
      <c r="D86">
        <v>0.20100000000000001</v>
      </c>
      <c r="E86" s="13">
        <v>2.02E-4</v>
      </c>
      <c r="F86">
        <v>1.2470000000000001</v>
      </c>
      <c r="G86">
        <v>255</v>
      </c>
    </row>
    <row r="88" spans="2:7">
      <c r="D88">
        <f>D82+D83+D84</f>
        <v>0.998</v>
      </c>
    </row>
  </sheetData>
  <mergeCells count="1">
    <mergeCell ref="B2:D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2F15A-F7F1-FB47-A828-1420BDF7FA21}">
  <dimension ref="A3:V428"/>
  <sheetViews>
    <sheetView workbookViewId="0">
      <selection activeCell="B432" sqref="B432"/>
    </sheetView>
  </sheetViews>
  <sheetFormatPr baseColWidth="10" defaultRowHeight="16"/>
  <cols>
    <col min="1" max="7" width="10.83203125" style="37"/>
    <col min="8" max="8" width="5.1640625" style="37" customWidth="1"/>
    <col min="9" max="12" width="10.83203125" style="37"/>
    <col min="13" max="13" width="5.1640625" style="37" customWidth="1"/>
    <col min="14" max="22" width="10.83203125" style="37"/>
  </cols>
  <sheetData>
    <row r="3" spans="2:21" ht="45">
      <c r="B3" s="76" t="s">
        <v>196</v>
      </c>
      <c r="C3" s="184" t="s">
        <v>197</v>
      </c>
      <c r="D3" s="184"/>
      <c r="E3" s="184"/>
      <c r="F3" s="184"/>
      <c r="G3" s="184"/>
      <c r="H3" s="111"/>
      <c r="I3" s="184" t="s">
        <v>198</v>
      </c>
      <c r="J3" s="184"/>
      <c r="K3" s="184"/>
      <c r="L3" s="184"/>
      <c r="M3" s="111"/>
      <c r="N3" s="184" t="s">
        <v>199</v>
      </c>
      <c r="O3" s="184"/>
      <c r="P3" s="184"/>
      <c r="Q3" s="184"/>
      <c r="R3" s="184"/>
      <c r="S3" s="184"/>
      <c r="T3" s="184"/>
      <c r="U3" s="105"/>
    </row>
    <row r="4" spans="2:21">
      <c r="B4" s="54">
        <v>0</v>
      </c>
      <c r="C4" s="54">
        <v>89</v>
      </c>
      <c r="D4" s="54">
        <v>255</v>
      </c>
      <c r="E4" s="54">
        <v>81</v>
      </c>
      <c r="F4" s="54">
        <v>138</v>
      </c>
      <c r="G4" s="54">
        <v>12</v>
      </c>
      <c r="H4" s="54"/>
      <c r="I4" s="54">
        <v>255</v>
      </c>
      <c r="J4" s="54">
        <v>100</v>
      </c>
      <c r="K4" s="54">
        <v>0</v>
      </c>
      <c r="L4" s="54">
        <v>72</v>
      </c>
      <c r="M4" s="54"/>
      <c r="N4" s="54">
        <v>0</v>
      </c>
      <c r="O4" s="54">
        <v>0</v>
      </c>
      <c r="P4" s="54">
        <v>0</v>
      </c>
      <c r="Q4" s="54">
        <v>6</v>
      </c>
      <c r="R4" s="54">
        <v>134</v>
      </c>
      <c r="S4" s="54">
        <v>0</v>
      </c>
      <c r="T4" s="54">
        <v>1</v>
      </c>
      <c r="U4" s="54"/>
    </row>
    <row r="5" spans="2:21">
      <c r="B5" s="54">
        <v>0.12989999999999999</v>
      </c>
      <c r="C5" s="54">
        <v>85.748000000000005</v>
      </c>
      <c r="D5" s="54">
        <v>255</v>
      </c>
      <c r="E5" s="54">
        <v>142.62700000000001</v>
      </c>
      <c r="F5" s="54">
        <v>138.148</v>
      </c>
      <c r="G5" s="54">
        <v>3.198</v>
      </c>
      <c r="H5" s="54"/>
      <c r="I5" s="54">
        <v>255</v>
      </c>
      <c r="J5" s="54">
        <v>180.797</v>
      </c>
      <c r="K5" s="54">
        <v>41.866999999999997</v>
      </c>
      <c r="L5" s="54">
        <v>77.962999999999994</v>
      </c>
      <c r="M5" s="54"/>
      <c r="N5" s="54">
        <v>29.045999999999999</v>
      </c>
      <c r="O5" s="54">
        <v>7.1280000000000001</v>
      </c>
      <c r="P5" s="54">
        <v>0</v>
      </c>
      <c r="Q5" s="54">
        <v>14.744</v>
      </c>
      <c r="R5" s="54">
        <v>166.73500000000001</v>
      </c>
      <c r="S5" s="54">
        <v>0</v>
      </c>
      <c r="T5" s="54">
        <v>0.70099999999999996</v>
      </c>
      <c r="U5" s="54"/>
    </row>
    <row r="6" spans="2:21">
      <c r="B6" s="54">
        <v>0.25969999999999999</v>
      </c>
      <c r="C6" s="54">
        <v>109.43300000000001</v>
      </c>
      <c r="D6" s="54">
        <v>255</v>
      </c>
      <c r="E6" s="54">
        <v>182.05199999999999</v>
      </c>
      <c r="F6" s="54">
        <v>146.94800000000001</v>
      </c>
      <c r="G6" s="54">
        <v>3.488</v>
      </c>
      <c r="H6" s="54"/>
      <c r="I6" s="54">
        <v>255</v>
      </c>
      <c r="J6" s="54">
        <v>253.66399999999999</v>
      </c>
      <c r="K6" s="54">
        <v>121.02500000000001</v>
      </c>
      <c r="L6" s="54">
        <v>85.975999999999999</v>
      </c>
      <c r="M6" s="54"/>
      <c r="N6" s="54">
        <v>25.616</v>
      </c>
      <c r="O6" s="54">
        <v>2.4620000000000002</v>
      </c>
      <c r="P6" s="54">
        <v>4.0209999999999999</v>
      </c>
      <c r="Q6" s="54">
        <v>26.86</v>
      </c>
      <c r="R6" s="54">
        <v>160.703</v>
      </c>
      <c r="S6" s="54">
        <v>7.0780000000000003</v>
      </c>
      <c r="T6" s="54">
        <v>5.1680000000000001</v>
      </c>
      <c r="U6" s="54"/>
    </row>
    <row r="7" spans="2:21">
      <c r="B7" s="54">
        <v>0.3896</v>
      </c>
      <c r="C7" s="54">
        <v>142.55699999999999</v>
      </c>
      <c r="D7" s="54">
        <v>255</v>
      </c>
      <c r="E7" s="54">
        <v>171.07599999999999</v>
      </c>
      <c r="F7" s="54">
        <v>160.40100000000001</v>
      </c>
      <c r="G7" s="54">
        <v>2.7160000000000002</v>
      </c>
      <c r="H7" s="54"/>
      <c r="I7" s="54">
        <v>255</v>
      </c>
      <c r="J7" s="54">
        <v>255</v>
      </c>
      <c r="K7" s="54">
        <v>175.03100000000001</v>
      </c>
      <c r="L7" s="54">
        <v>71.597999999999999</v>
      </c>
      <c r="M7" s="54"/>
      <c r="N7" s="54">
        <v>5.6740000000000004</v>
      </c>
      <c r="O7" s="54">
        <v>0</v>
      </c>
      <c r="P7" s="54">
        <v>6.6740000000000004</v>
      </c>
      <c r="Q7" s="54">
        <v>36.186999999999998</v>
      </c>
      <c r="R7" s="54">
        <v>130.755</v>
      </c>
      <c r="S7" s="54">
        <v>5.64</v>
      </c>
      <c r="T7" s="54">
        <v>17.577000000000002</v>
      </c>
      <c r="U7" s="54"/>
    </row>
    <row r="8" spans="2:21">
      <c r="B8" s="54">
        <v>0.51939999999999997</v>
      </c>
      <c r="C8" s="54">
        <v>140.464</v>
      </c>
      <c r="D8" s="54">
        <v>255</v>
      </c>
      <c r="E8" s="54">
        <v>136.33000000000001</v>
      </c>
      <c r="F8" s="54">
        <v>181.73500000000001</v>
      </c>
      <c r="G8" s="54">
        <v>4.3949999999999996</v>
      </c>
      <c r="H8" s="54"/>
      <c r="I8" s="54">
        <v>255</v>
      </c>
      <c r="J8" s="54">
        <v>255</v>
      </c>
      <c r="K8" s="54">
        <v>207.41200000000001</v>
      </c>
      <c r="L8" s="54">
        <v>67.527000000000001</v>
      </c>
      <c r="M8" s="54"/>
      <c r="N8" s="54">
        <v>0</v>
      </c>
      <c r="O8" s="54">
        <v>0</v>
      </c>
      <c r="P8" s="54">
        <v>9.6679999999999993</v>
      </c>
      <c r="Q8" s="54">
        <v>39.302</v>
      </c>
      <c r="R8" s="54">
        <v>112.20099999999999</v>
      </c>
      <c r="S8" s="54">
        <v>0</v>
      </c>
      <c r="T8" s="54">
        <v>29.579000000000001</v>
      </c>
      <c r="U8" s="54"/>
    </row>
    <row r="9" spans="2:21">
      <c r="B9" s="54">
        <v>0.64929999999999999</v>
      </c>
      <c r="C9" s="54">
        <v>110.38200000000001</v>
      </c>
      <c r="D9" s="54">
        <v>255</v>
      </c>
      <c r="E9" s="54">
        <v>180.785</v>
      </c>
      <c r="F9" s="54">
        <v>194.828</v>
      </c>
      <c r="G9" s="54">
        <v>11.817</v>
      </c>
      <c r="H9" s="54"/>
      <c r="I9" s="54">
        <v>69</v>
      </c>
      <c r="J9" s="54">
        <v>250.47399999999999</v>
      </c>
      <c r="K9" s="54">
        <v>214.74199999999999</v>
      </c>
      <c r="L9" s="54">
        <v>84.715999999999994</v>
      </c>
      <c r="M9" s="54"/>
      <c r="N9" s="54">
        <v>5.0960000000000001</v>
      </c>
      <c r="O9" s="54">
        <v>0</v>
      </c>
      <c r="P9" s="54">
        <v>23.334</v>
      </c>
      <c r="Q9" s="54">
        <v>41.798999999999999</v>
      </c>
      <c r="R9" s="54">
        <v>117.277</v>
      </c>
      <c r="S9" s="54">
        <v>0.67900000000000005</v>
      </c>
      <c r="T9" s="54">
        <v>26.395</v>
      </c>
      <c r="U9" s="54"/>
    </row>
    <row r="10" spans="2:21">
      <c r="B10" s="54">
        <v>0.7792</v>
      </c>
      <c r="C10" s="54">
        <v>89.424000000000007</v>
      </c>
      <c r="D10" s="54">
        <v>255</v>
      </c>
      <c r="E10" s="54">
        <v>205.90199999999999</v>
      </c>
      <c r="F10" s="54">
        <v>187.721</v>
      </c>
      <c r="G10" s="54">
        <v>35.228999999999999</v>
      </c>
      <c r="H10" s="54"/>
      <c r="I10" s="54">
        <v>9</v>
      </c>
      <c r="J10" s="54">
        <v>254.90899999999999</v>
      </c>
      <c r="K10" s="54">
        <v>217.142</v>
      </c>
      <c r="L10" s="54">
        <v>125.148</v>
      </c>
      <c r="M10" s="54"/>
      <c r="N10" s="54">
        <v>31.013000000000002</v>
      </c>
      <c r="O10" s="54">
        <v>0.85899999999999999</v>
      </c>
      <c r="P10" s="54">
        <v>39.164000000000001</v>
      </c>
      <c r="Q10" s="54">
        <v>57.780999999999999</v>
      </c>
      <c r="R10" s="54">
        <v>106.184</v>
      </c>
      <c r="S10" s="54">
        <v>5.0570000000000004</v>
      </c>
      <c r="T10" s="54">
        <v>12.596</v>
      </c>
      <c r="U10" s="54"/>
    </row>
    <row r="11" spans="2:21">
      <c r="B11" s="54">
        <v>0.90900000000000003</v>
      </c>
      <c r="C11" s="54">
        <v>102.547</v>
      </c>
      <c r="D11" s="54">
        <v>255</v>
      </c>
      <c r="E11" s="54">
        <v>223.184</v>
      </c>
      <c r="F11" s="54">
        <v>168.221</v>
      </c>
      <c r="G11" s="54">
        <v>48.088999999999999</v>
      </c>
      <c r="H11" s="54"/>
      <c r="I11" s="54">
        <v>92</v>
      </c>
      <c r="J11" s="54">
        <v>255</v>
      </c>
      <c r="K11" s="54">
        <v>255</v>
      </c>
      <c r="L11" s="54">
        <v>99.138999999999996</v>
      </c>
      <c r="M11" s="54"/>
      <c r="N11" s="54">
        <v>74.090999999999994</v>
      </c>
      <c r="O11" s="54">
        <v>14.208</v>
      </c>
      <c r="P11" s="54">
        <v>44.215000000000003</v>
      </c>
      <c r="Q11" s="54">
        <v>61.247</v>
      </c>
      <c r="R11" s="54">
        <v>75.474999999999994</v>
      </c>
      <c r="S11" s="54">
        <v>8.2330000000000005</v>
      </c>
      <c r="T11" s="54">
        <v>9.7170000000000005</v>
      </c>
      <c r="U11" s="54"/>
    </row>
    <row r="12" spans="2:21">
      <c r="B12" s="54">
        <v>1.0388999999999999</v>
      </c>
      <c r="C12" s="54">
        <v>167.02799999999999</v>
      </c>
      <c r="D12" s="54">
        <v>213</v>
      </c>
      <c r="E12" s="54">
        <v>228.60900000000001</v>
      </c>
      <c r="F12" s="54">
        <v>149.21600000000001</v>
      </c>
      <c r="G12" s="54">
        <v>54.55</v>
      </c>
      <c r="H12" s="54"/>
      <c r="I12" s="54">
        <v>100</v>
      </c>
      <c r="J12" s="54">
        <v>216.82499999999999</v>
      </c>
      <c r="K12" s="54">
        <v>254.19</v>
      </c>
      <c r="L12" s="54">
        <v>96.96</v>
      </c>
      <c r="M12" s="54"/>
      <c r="N12" s="54">
        <v>69.215999999999994</v>
      </c>
      <c r="O12" s="54">
        <v>1.2609999999999999</v>
      </c>
      <c r="P12" s="54">
        <v>26.943000000000001</v>
      </c>
      <c r="Q12" s="54">
        <v>67.641000000000005</v>
      </c>
      <c r="R12" s="54">
        <v>56.793999999999997</v>
      </c>
      <c r="S12" s="54">
        <v>6.7460000000000004</v>
      </c>
      <c r="T12" s="54">
        <v>6</v>
      </c>
      <c r="U12" s="54"/>
    </row>
    <row r="13" spans="2:21">
      <c r="B13" s="54">
        <v>1.1687000000000001</v>
      </c>
      <c r="C13" s="54">
        <v>207.68299999999999</v>
      </c>
      <c r="D13" s="54">
        <v>192</v>
      </c>
      <c r="E13" s="54">
        <v>193.624</v>
      </c>
      <c r="F13" s="54">
        <v>152.86099999999999</v>
      </c>
      <c r="G13" s="54">
        <v>68.754999999999995</v>
      </c>
      <c r="H13" s="54"/>
      <c r="I13" s="54">
        <v>0</v>
      </c>
      <c r="J13" s="54">
        <v>152.857</v>
      </c>
      <c r="K13" s="54">
        <v>251.44</v>
      </c>
      <c r="L13" s="54">
        <v>137.423</v>
      </c>
      <c r="M13" s="54"/>
      <c r="N13" s="54">
        <v>33.743000000000002</v>
      </c>
      <c r="O13" s="54">
        <v>0</v>
      </c>
      <c r="P13" s="54">
        <v>16.177</v>
      </c>
      <c r="Q13" s="54">
        <v>84.965999999999994</v>
      </c>
      <c r="R13" s="54">
        <v>57.167999999999999</v>
      </c>
      <c r="S13" s="54">
        <v>7.6360000000000001</v>
      </c>
      <c r="T13" s="54">
        <v>6</v>
      </c>
      <c r="U13" s="54"/>
    </row>
    <row r="14" spans="2:21">
      <c r="B14" s="54">
        <v>1.2986</v>
      </c>
      <c r="C14" s="54">
        <v>239.05699999999999</v>
      </c>
      <c r="D14" s="54">
        <v>177</v>
      </c>
      <c r="E14" s="54">
        <v>175.495</v>
      </c>
      <c r="F14" s="54">
        <v>120.06699999999999</v>
      </c>
      <c r="G14" s="54">
        <v>100.86499999999999</v>
      </c>
      <c r="H14" s="54"/>
      <c r="I14" s="54">
        <v>0</v>
      </c>
      <c r="J14" s="54">
        <v>209.904</v>
      </c>
      <c r="K14" s="54">
        <v>183.935</v>
      </c>
      <c r="L14" s="54">
        <v>212.119</v>
      </c>
      <c r="M14" s="54"/>
      <c r="N14" s="54">
        <v>24.686</v>
      </c>
      <c r="O14" s="54">
        <v>2.0110000000000001</v>
      </c>
      <c r="P14" s="54">
        <v>16.279</v>
      </c>
      <c r="Q14" s="54">
        <v>89.453000000000003</v>
      </c>
      <c r="R14" s="54">
        <v>63.493000000000002</v>
      </c>
      <c r="S14" s="54">
        <v>3.5910000000000002</v>
      </c>
      <c r="T14" s="54">
        <v>5.7240000000000002</v>
      </c>
      <c r="U14" s="54"/>
    </row>
    <row r="15" spans="2:21">
      <c r="B15" s="54">
        <v>1.4285000000000001</v>
      </c>
      <c r="C15" s="54">
        <v>235.44900000000001</v>
      </c>
      <c r="D15" s="54">
        <v>108</v>
      </c>
      <c r="E15" s="54">
        <v>117.39700000000001</v>
      </c>
      <c r="F15" s="54">
        <v>78.872</v>
      </c>
      <c r="G15" s="54">
        <v>106.023</v>
      </c>
      <c r="H15" s="54"/>
      <c r="I15" s="54">
        <v>0</v>
      </c>
      <c r="J15" s="54">
        <v>159.63399999999999</v>
      </c>
      <c r="K15" s="54">
        <v>38.677999999999997</v>
      </c>
      <c r="L15" s="54">
        <v>236.70699999999999</v>
      </c>
      <c r="M15" s="54"/>
      <c r="N15" s="54">
        <v>73.638000000000005</v>
      </c>
      <c r="O15" s="54">
        <v>0</v>
      </c>
      <c r="P15" s="54">
        <v>28.884</v>
      </c>
      <c r="Q15" s="54">
        <v>73.715999999999994</v>
      </c>
      <c r="R15" s="54">
        <v>50.804000000000002</v>
      </c>
      <c r="S15" s="54">
        <v>3.6219999999999999</v>
      </c>
      <c r="T15" s="54">
        <v>2.2959999999999998</v>
      </c>
      <c r="U15" s="54"/>
    </row>
    <row r="16" spans="2:21">
      <c r="B16" s="54">
        <v>1.5583</v>
      </c>
      <c r="C16" s="54">
        <v>223.71100000000001</v>
      </c>
      <c r="D16" s="54">
        <v>46</v>
      </c>
      <c r="E16" s="54">
        <v>60.087000000000003</v>
      </c>
      <c r="F16" s="54">
        <v>37.860999999999997</v>
      </c>
      <c r="G16" s="54">
        <v>83.992000000000004</v>
      </c>
      <c r="H16" s="54"/>
      <c r="I16" s="54">
        <v>0</v>
      </c>
      <c r="J16" s="54">
        <v>59.35</v>
      </c>
      <c r="K16" s="54">
        <v>1.792</v>
      </c>
      <c r="L16" s="54">
        <v>234.90100000000001</v>
      </c>
      <c r="M16" s="54"/>
      <c r="N16" s="54">
        <v>92.72</v>
      </c>
      <c r="O16" s="54">
        <v>18.218</v>
      </c>
      <c r="P16" s="54">
        <v>47.73</v>
      </c>
      <c r="Q16" s="54">
        <v>56.578000000000003</v>
      </c>
      <c r="R16" s="54">
        <v>26.422000000000001</v>
      </c>
      <c r="S16" s="54">
        <v>19.186</v>
      </c>
      <c r="T16" s="54">
        <v>5.4669999999999996</v>
      </c>
      <c r="U16" s="54"/>
    </row>
    <row r="17" spans="2:21">
      <c r="B17" s="54">
        <v>1.6881999999999999</v>
      </c>
      <c r="C17" s="54">
        <v>243.71700000000001</v>
      </c>
      <c r="D17" s="54">
        <v>11</v>
      </c>
      <c r="E17" s="54">
        <v>54.131</v>
      </c>
      <c r="F17" s="54">
        <v>13.77</v>
      </c>
      <c r="G17" s="54">
        <v>60.429000000000002</v>
      </c>
      <c r="H17" s="54"/>
      <c r="I17" s="54">
        <v>0</v>
      </c>
      <c r="J17" s="54">
        <v>95.254999999999995</v>
      </c>
      <c r="K17" s="54">
        <v>5.8879999999999999</v>
      </c>
      <c r="L17" s="54">
        <v>221.214</v>
      </c>
      <c r="M17" s="54"/>
      <c r="N17" s="54">
        <v>70.185000000000002</v>
      </c>
      <c r="O17" s="54">
        <v>18.545999999999999</v>
      </c>
      <c r="P17" s="54">
        <v>47.124000000000002</v>
      </c>
      <c r="Q17" s="54">
        <v>59.29</v>
      </c>
      <c r="R17" s="54">
        <v>31.460999999999999</v>
      </c>
      <c r="S17" s="54">
        <v>35.972999999999999</v>
      </c>
      <c r="T17" s="54">
        <v>4.391</v>
      </c>
      <c r="U17" s="54"/>
    </row>
    <row r="18" spans="2:21">
      <c r="B18" s="54">
        <v>1.8180000000000001</v>
      </c>
      <c r="C18" s="54">
        <v>254.238</v>
      </c>
      <c r="D18" s="54">
        <v>4</v>
      </c>
      <c r="E18" s="54">
        <v>66.697000000000003</v>
      </c>
      <c r="F18" s="54">
        <v>4.2530000000000001</v>
      </c>
      <c r="G18" s="54">
        <v>65.591999999999999</v>
      </c>
      <c r="H18" s="54"/>
      <c r="I18" s="54">
        <v>0</v>
      </c>
      <c r="J18" s="54">
        <v>13.685</v>
      </c>
      <c r="K18" s="54">
        <v>6.6920000000000002</v>
      </c>
      <c r="L18" s="54">
        <v>185.47300000000001</v>
      </c>
      <c r="M18" s="54"/>
      <c r="N18" s="54">
        <v>26.097000000000001</v>
      </c>
      <c r="O18" s="54">
        <v>17.234000000000002</v>
      </c>
      <c r="P18" s="54">
        <v>41.915999999999997</v>
      </c>
      <c r="Q18" s="54">
        <v>50.679000000000002</v>
      </c>
      <c r="R18" s="54">
        <v>33.186</v>
      </c>
      <c r="S18" s="54">
        <v>34.020000000000003</v>
      </c>
      <c r="T18" s="54">
        <v>2.4820000000000002</v>
      </c>
      <c r="U18" s="54"/>
    </row>
    <row r="19" spans="2:21">
      <c r="B19" s="54">
        <v>1.9479</v>
      </c>
      <c r="C19" s="54">
        <v>234.851</v>
      </c>
      <c r="D19" s="54">
        <v>0</v>
      </c>
      <c r="E19" s="54">
        <v>61.040999999999997</v>
      </c>
      <c r="F19" s="54">
        <v>6.633</v>
      </c>
      <c r="G19" s="54">
        <v>83.543000000000006</v>
      </c>
      <c r="H19" s="54"/>
      <c r="I19" s="54">
        <v>0</v>
      </c>
      <c r="J19" s="54">
        <v>0</v>
      </c>
      <c r="K19" s="54">
        <v>15.566000000000001</v>
      </c>
      <c r="L19" s="54">
        <v>155.19900000000001</v>
      </c>
      <c r="M19" s="54"/>
      <c r="N19" s="54">
        <v>3.3420000000000001</v>
      </c>
      <c r="O19" s="54">
        <v>25.917999999999999</v>
      </c>
      <c r="P19" s="54">
        <v>33.067</v>
      </c>
      <c r="Q19" s="54">
        <v>28.768999999999998</v>
      </c>
      <c r="R19" s="54">
        <v>46.61</v>
      </c>
      <c r="S19" s="54">
        <v>25.614999999999998</v>
      </c>
      <c r="T19" s="54">
        <v>0.60099999999999998</v>
      </c>
      <c r="U19" s="54"/>
    </row>
    <row r="20" spans="2:21">
      <c r="B20" s="54">
        <v>2.0777000000000001</v>
      </c>
      <c r="C20" s="54">
        <v>177.36099999999999</v>
      </c>
      <c r="D20" s="54">
        <v>0</v>
      </c>
      <c r="E20" s="54">
        <v>69.501999999999995</v>
      </c>
      <c r="F20" s="54">
        <v>9.4039999999999999</v>
      </c>
      <c r="G20" s="54">
        <v>118.405</v>
      </c>
      <c r="H20" s="54"/>
      <c r="I20" s="54">
        <v>0</v>
      </c>
      <c r="J20" s="54">
        <v>0</v>
      </c>
      <c r="K20" s="54">
        <v>22.677</v>
      </c>
      <c r="L20" s="54">
        <v>113.916</v>
      </c>
      <c r="M20" s="54"/>
      <c r="N20" s="54">
        <v>0</v>
      </c>
      <c r="O20" s="54">
        <v>6.91</v>
      </c>
      <c r="P20" s="54">
        <v>16.384</v>
      </c>
      <c r="Q20" s="54">
        <v>25.741</v>
      </c>
      <c r="R20" s="54">
        <v>56.238999999999997</v>
      </c>
      <c r="S20" s="54">
        <v>19.117999999999999</v>
      </c>
      <c r="T20" s="54">
        <v>0</v>
      </c>
      <c r="U20" s="54"/>
    </row>
    <row r="21" spans="2:21">
      <c r="B21" s="54">
        <v>2.2075999999999998</v>
      </c>
      <c r="C21" s="54">
        <v>136.23099999999999</v>
      </c>
      <c r="D21" s="54">
        <v>0</v>
      </c>
      <c r="E21" s="54">
        <v>73.826999999999998</v>
      </c>
      <c r="F21" s="54">
        <v>2.7160000000000002</v>
      </c>
      <c r="G21" s="54">
        <v>139.77099999999999</v>
      </c>
      <c r="H21" s="54"/>
      <c r="I21" s="54">
        <v>0</v>
      </c>
      <c r="J21" s="54">
        <v>0</v>
      </c>
      <c r="K21" s="54">
        <v>7.1550000000000002</v>
      </c>
      <c r="L21" s="54">
        <v>94.771000000000001</v>
      </c>
      <c r="M21" s="54"/>
      <c r="N21" s="54">
        <v>0</v>
      </c>
      <c r="O21" s="54">
        <v>43.271000000000001</v>
      </c>
      <c r="P21" s="54">
        <v>10.895</v>
      </c>
      <c r="Q21" s="54">
        <v>32.590000000000003</v>
      </c>
      <c r="R21" s="54">
        <v>66.417000000000002</v>
      </c>
      <c r="S21" s="54">
        <v>12.31</v>
      </c>
      <c r="T21" s="54">
        <v>0.43</v>
      </c>
      <c r="U21" s="54"/>
    </row>
    <row r="22" spans="2:21">
      <c r="B22" s="54">
        <v>2.3374999999999999</v>
      </c>
      <c r="C22" s="54">
        <v>165.59100000000001</v>
      </c>
      <c r="D22" s="54">
        <v>6</v>
      </c>
      <c r="E22" s="54">
        <v>41.710999999999999</v>
      </c>
      <c r="F22" s="54">
        <v>0</v>
      </c>
      <c r="G22" s="54">
        <v>135.74199999999999</v>
      </c>
      <c r="H22" s="54"/>
      <c r="I22" s="54">
        <v>0</v>
      </c>
      <c r="J22" s="54">
        <v>0</v>
      </c>
      <c r="K22" s="54">
        <v>0</v>
      </c>
      <c r="L22" s="54">
        <v>116.78400000000001</v>
      </c>
      <c r="M22" s="54"/>
      <c r="N22" s="54">
        <v>0</v>
      </c>
      <c r="O22" s="54">
        <v>48.124000000000002</v>
      </c>
      <c r="P22" s="54">
        <v>17.140999999999998</v>
      </c>
      <c r="Q22" s="54">
        <v>31.922000000000001</v>
      </c>
      <c r="R22" s="54">
        <v>98.007000000000005</v>
      </c>
      <c r="S22" s="54">
        <v>2.6259999999999999</v>
      </c>
      <c r="T22" s="54">
        <v>4.6159999999999997</v>
      </c>
      <c r="U22" s="54"/>
    </row>
    <row r="23" spans="2:21">
      <c r="B23" s="54">
        <v>2.4672999999999998</v>
      </c>
      <c r="C23" s="54">
        <v>192.81100000000001</v>
      </c>
      <c r="D23" s="54">
        <v>7</v>
      </c>
      <c r="E23" s="54">
        <v>36.698</v>
      </c>
      <c r="F23" s="54">
        <v>0</v>
      </c>
      <c r="G23" s="54">
        <v>111.262</v>
      </c>
      <c r="H23" s="54"/>
      <c r="I23" s="54">
        <v>0</v>
      </c>
      <c r="J23" s="54">
        <v>0</v>
      </c>
      <c r="K23" s="54">
        <v>0</v>
      </c>
      <c r="L23" s="54">
        <v>133.94</v>
      </c>
      <c r="M23" s="54"/>
      <c r="N23" s="54">
        <v>0</v>
      </c>
      <c r="O23" s="54">
        <v>90.275000000000006</v>
      </c>
      <c r="P23" s="54">
        <v>15.538</v>
      </c>
      <c r="Q23" s="54">
        <v>21.57</v>
      </c>
      <c r="R23" s="54">
        <v>116.48399999999999</v>
      </c>
      <c r="S23" s="54">
        <v>6.726</v>
      </c>
      <c r="T23" s="54">
        <v>14.095000000000001</v>
      </c>
      <c r="U23" s="54"/>
    </row>
    <row r="24" spans="2:21">
      <c r="B24" s="54">
        <v>2.5972</v>
      </c>
      <c r="C24" s="54">
        <v>234.72</v>
      </c>
      <c r="D24" s="54">
        <v>8</v>
      </c>
      <c r="E24" s="54">
        <v>37.963999999999999</v>
      </c>
      <c r="F24" s="54">
        <v>0</v>
      </c>
      <c r="G24" s="54">
        <v>84.272999999999996</v>
      </c>
      <c r="H24" s="54"/>
      <c r="I24" s="54">
        <v>0</v>
      </c>
      <c r="J24" s="54">
        <v>0</v>
      </c>
      <c r="K24" s="54">
        <v>0</v>
      </c>
      <c r="L24" s="54">
        <v>144.67400000000001</v>
      </c>
      <c r="M24" s="54"/>
      <c r="N24" s="54">
        <v>0</v>
      </c>
      <c r="O24" s="54">
        <v>160.434</v>
      </c>
      <c r="P24" s="54">
        <v>13.032999999999999</v>
      </c>
      <c r="Q24" s="54">
        <v>17.201000000000001</v>
      </c>
      <c r="R24" s="54">
        <v>100.113</v>
      </c>
      <c r="S24" s="54">
        <v>24.989000000000001</v>
      </c>
      <c r="T24" s="54">
        <v>22.757999999999999</v>
      </c>
      <c r="U24" s="54"/>
    </row>
    <row r="25" spans="2:21">
      <c r="B25" s="54">
        <v>2.7269999999999999</v>
      </c>
      <c r="C25" s="54">
        <v>255</v>
      </c>
      <c r="D25" s="54">
        <v>7</v>
      </c>
      <c r="E25" s="54">
        <v>38.158999999999999</v>
      </c>
      <c r="F25" s="54">
        <v>0</v>
      </c>
      <c r="G25" s="54">
        <v>70.396000000000001</v>
      </c>
      <c r="H25" s="54"/>
      <c r="I25" s="54">
        <v>0</v>
      </c>
      <c r="J25" s="54">
        <v>4.5789999999999997</v>
      </c>
      <c r="K25" s="54">
        <v>0</v>
      </c>
      <c r="L25" s="54">
        <v>147.05000000000001</v>
      </c>
      <c r="M25" s="54"/>
      <c r="N25" s="54">
        <v>0</v>
      </c>
      <c r="O25" s="54">
        <v>155.482</v>
      </c>
      <c r="P25" s="54">
        <v>13.349</v>
      </c>
      <c r="Q25" s="54">
        <v>9.7490000000000006</v>
      </c>
      <c r="R25" s="54">
        <v>90.248999999999995</v>
      </c>
      <c r="S25" s="54">
        <v>29.907</v>
      </c>
      <c r="T25" s="54">
        <v>25.548999999999999</v>
      </c>
      <c r="U25" s="54"/>
    </row>
    <row r="26" spans="2:21">
      <c r="B26" s="54">
        <v>2.8569</v>
      </c>
      <c r="C26" s="54">
        <v>255</v>
      </c>
      <c r="D26" s="54">
        <v>0</v>
      </c>
      <c r="E26" s="54">
        <v>52.837000000000003</v>
      </c>
      <c r="F26" s="54">
        <v>7.9219999999999997</v>
      </c>
      <c r="G26" s="54">
        <v>61.48</v>
      </c>
      <c r="H26" s="54"/>
      <c r="I26" s="54">
        <v>16</v>
      </c>
      <c r="J26" s="54">
        <v>5.6950000000000003</v>
      </c>
      <c r="K26" s="54">
        <v>0</v>
      </c>
      <c r="L26" s="54">
        <v>129.995</v>
      </c>
      <c r="M26" s="54"/>
      <c r="N26" s="54">
        <v>29.003</v>
      </c>
      <c r="O26" s="54">
        <v>117.759</v>
      </c>
      <c r="P26" s="54">
        <v>11.233000000000001</v>
      </c>
      <c r="Q26" s="54">
        <v>7.798</v>
      </c>
      <c r="R26" s="54">
        <v>108.99</v>
      </c>
      <c r="S26" s="54">
        <v>11.801</v>
      </c>
      <c r="T26" s="54">
        <v>31.402000000000001</v>
      </c>
      <c r="U26" s="54"/>
    </row>
    <row r="27" spans="2:21">
      <c r="B27" s="54">
        <v>2.9868000000000001</v>
      </c>
      <c r="C27" s="54">
        <v>248.55</v>
      </c>
      <c r="D27" s="54">
        <v>10</v>
      </c>
      <c r="E27" s="54">
        <v>67.441000000000003</v>
      </c>
      <c r="F27" s="54">
        <v>13.163</v>
      </c>
      <c r="G27" s="54">
        <v>35.31</v>
      </c>
      <c r="H27" s="54"/>
      <c r="I27" s="54">
        <v>16</v>
      </c>
      <c r="J27" s="54">
        <v>29.446999999999999</v>
      </c>
      <c r="K27" s="54">
        <v>20.571000000000002</v>
      </c>
      <c r="L27" s="54">
        <v>90.757000000000005</v>
      </c>
      <c r="M27" s="54"/>
      <c r="N27" s="54">
        <v>118.73099999999999</v>
      </c>
      <c r="O27" s="54">
        <v>96.155000000000001</v>
      </c>
      <c r="P27" s="54">
        <v>18.568999999999999</v>
      </c>
      <c r="Q27" s="54">
        <v>11.045999999999999</v>
      </c>
      <c r="R27" s="54">
        <v>130.26300000000001</v>
      </c>
      <c r="S27" s="54">
        <v>1.266</v>
      </c>
      <c r="T27" s="54">
        <v>30.873000000000001</v>
      </c>
      <c r="U27" s="54"/>
    </row>
    <row r="28" spans="2:21">
      <c r="B28" s="54">
        <v>3.1166</v>
      </c>
      <c r="C28" s="54">
        <v>172.339</v>
      </c>
      <c r="D28" s="54">
        <v>21</v>
      </c>
      <c r="E28" s="54">
        <v>93.724000000000004</v>
      </c>
      <c r="F28" s="54">
        <v>30.667000000000002</v>
      </c>
      <c r="G28" s="54">
        <v>17.664000000000001</v>
      </c>
      <c r="H28" s="54"/>
      <c r="I28" s="54">
        <v>0</v>
      </c>
      <c r="J28" s="54">
        <v>26.61</v>
      </c>
      <c r="K28" s="54">
        <v>60.28</v>
      </c>
      <c r="L28" s="54">
        <v>67.656000000000006</v>
      </c>
      <c r="M28" s="54"/>
      <c r="N28" s="54">
        <v>213.905</v>
      </c>
      <c r="O28" s="54">
        <v>94.106999999999999</v>
      </c>
      <c r="P28" s="54">
        <v>24.896999999999998</v>
      </c>
      <c r="Q28" s="54">
        <v>5.7350000000000003</v>
      </c>
      <c r="R28" s="54">
        <v>145.01900000000001</v>
      </c>
      <c r="S28" s="54">
        <v>0</v>
      </c>
      <c r="T28" s="54">
        <v>20.52</v>
      </c>
      <c r="U28" s="54"/>
    </row>
    <row r="29" spans="2:21">
      <c r="B29" s="54">
        <v>3.2465000000000002</v>
      </c>
      <c r="C29" s="54">
        <v>81.119</v>
      </c>
      <c r="D29" s="54">
        <v>16</v>
      </c>
      <c r="E29" s="54">
        <v>120.346</v>
      </c>
      <c r="F29" s="54">
        <v>50.741999999999997</v>
      </c>
      <c r="G29" s="54">
        <v>15.798999999999999</v>
      </c>
      <c r="H29" s="54"/>
      <c r="I29" s="54">
        <v>0</v>
      </c>
      <c r="J29" s="54">
        <v>8.9550000000000001</v>
      </c>
      <c r="K29" s="54">
        <v>123.97499999999999</v>
      </c>
      <c r="L29" s="54">
        <v>84.400999999999996</v>
      </c>
      <c r="M29" s="54"/>
      <c r="N29" s="54">
        <v>255</v>
      </c>
      <c r="O29" s="54">
        <v>98.905000000000001</v>
      </c>
      <c r="P29" s="54">
        <v>16.919</v>
      </c>
      <c r="Q29" s="54">
        <v>3.9140000000000001</v>
      </c>
      <c r="R29" s="54">
        <v>136.16200000000001</v>
      </c>
      <c r="S29" s="54">
        <v>1.833</v>
      </c>
      <c r="T29" s="54">
        <v>15.487</v>
      </c>
      <c r="U29" s="54"/>
    </row>
    <row r="30" spans="2:21">
      <c r="B30" s="54">
        <v>3.3763000000000001</v>
      </c>
      <c r="C30" s="54">
        <v>15.505000000000001</v>
      </c>
      <c r="D30" s="54">
        <v>24</v>
      </c>
      <c r="E30" s="54">
        <v>129.06</v>
      </c>
      <c r="F30" s="54">
        <v>53.631</v>
      </c>
      <c r="G30" s="54">
        <v>19.672999999999998</v>
      </c>
      <c r="H30" s="54"/>
      <c r="I30" s="54">
        <v>0</v>
      </c>
      <c r="J30" s="54">
        <v>57.012</v>
      </c>
      <c r="K30" s="54">
        <v>110.904</v>
      </c>
      <c r="L30" s="54">
        <v>111.837</v>
      </c>
      <c r="M30" s="54"/>
      <c r="N30" s="54">
        <v>254.042</v>
      </c>
      <c r="O30" s="54">
        <v>51.843000000000004</v>
      </c>
      <c r="P30" s="54">
        <v>2.0910000000000002</v>
      </c>
      <c r="Q30" s="54">
        <v>4.8470000000000004</v>
      </c>
      <c r="R30" s="54">
        <v>115.137</v>
      </c>
      <c r="S30" s="54">
        <v>6.7309999999999999</v>
      </c>
      <c r="T30" s="54">
        <v>21.001999999999999</v>
      </c>
      <c r="U30" s="54"/>
    </row>
    <row r="31" spans="2:21">
      <c r="B31" s="54">
        <v>3.5062000000000002</v>
      </c>
      <c r="C31" s="54">
        <v>13.337999999999999</v>
      </c>
      <c r="D31" s="54">
        <v>47</v>
      </c>
      <c r="E31" s="54">
        <v>133.58199999999999</v>
      </c>
      <c r="F31" s="54">
        <v>37.345999999999997</v>
      </c>
      <c r="G31" s="54">
        <v>17.873000000000001</v>
      </c>
      <c r="H31" s="54"/>
      <c r="I31" s="54">
        <v>77</v>
      </c>
      <c r="J31" s="54">
        <v>22.683</v>
      </c>
      <c r="K31" s="54">
        <v>7.7380000000000004</v>
      </c>
      <c r="L31" s="54">
        <v>128.30799999999999</v>
      </c>
      <c r="M31" s="54"/>
      <c r="N31" s="54">
        <v>248.16300000000001</v>
      </c>
      <c r="O31" s="54">
        <v>5.968</v>
      </c>
      <c r="P31" s="54">
        <v>4.5519999999999996</v>
      </c>
      <c r="Q31" s="54">
        <v>17.533999999999999</v>
      </c>
      <c r="R31" s="54">
        <v>107.55200000000001</v>
      </c>
      <c r="S31" s="54">
        <v>10.962</v>
      </c>
      <c r="T31" s="54">
        <v>40.398000000000003</v>
      </c>
      <c r="U31" s="54"/>
    </row>
    <row r="32" spans="2:21">
      <c r="B32" s="54">
        <v>3.6360999999999999</v>
      </c>
      <c r="C32" s="54">
        <v>18.466000000000001</v>
      </c>
      <c r="D32" s="54">
        <v>25</v>
      </c>
      <c r="E32" s="54">
        <v>117.274</v>
      </c>
      <c r="F32" s="54">
        <v>4.6989999999999998</v>
      </c>
      <c r="G32" s="54">
        <v>16.154</v>
      </c>
      <c r="H32" s="54"/>
      <c r="I32" s="54">
        <v>142</v>
      </c>
      <c r="J32" s="54">
        <v>0</v>
      </c>
      <c r="K32" s="54">
        <v>0</v>
      </c>
      <c r="L32" s="54">
        <v>107.31399999999999</v>
      </c>
      <c r="M32" s="54"/>
      <c r="N32" s="54">
        <v>252.76300000000001</v>
      </c>
      <c r="O32" s="54">
        <v>0</v>
      </c>
      <c r="P32" s="54">
        <v>5.649</v>
      </c>
      <c r="Q32" s="54">
        <v>27.59</v>
      </c>
      <c r="R32" s="54">
        <v>54.338000000000001</v>
      </c>
      <c r="S32" s="54">
        <v>7.5380000000000003</v>
      </c>
      <c r="T32" s="54">
        <v>48.088000000000001</v>
      </c>
      <c r="U32" s="54"/>
    </row>
    <row r="33" spans="2:21">
      <c r="B33" s="54">
        <v>3.7658999999999998</v>
      </c>
      <c r="C33" s="54">
        <v>12.864000000000001</v>
      </c>
      <c r="D33" s="54">
        <v>22</v>
      </c>
      <c r="E33" s="54">
        <v>82.302999999999997</v>
      </c>
      <c r="F33" s="54">
        <v>0.33200000000000002</v>
      </c>
      <c r="G33" s="54">
        <v>26.077999999999999</v>
      </c>
      <c r="H33" s="54"/>
      <c r="I33" s="54">
        <v>97</v>
      </c>
      <c r="J33" s="54">
        <v>0</v>
      </c>
      <c r="K33" s="54">
        <v>8.3000000000000004E-2</v>
      </c>
      <c r="L33" s="54">
        <v>93.471999999999994</v>
      </c>
      <c r="M33" s="54"/>
      <c r="N33" s="54">
        <v>237.892</v>
      </c>
      <c r="O33" s="54">
        <v>0</v>
      </c>
      <c r="P33" s="54">
        <v>0.73499999999999999</v>
      </c>
      <c r="Q33" s="54">
        <v>29.936</v>
      </c>
      <c r="R33" s="54">
        <v>57.165999999999997</v>
      </c>
      <c r="S33" s="54">
        <v>2.2629999999999999</v>
      </c>
      <c r="T33" s="54">
        <v>30.657</v>
      </c>
      <c r="U33" s="54"/>
    </row>
    <row r="34" spans="2:21">
      <c r="B34" s="54">
        <v>3.8957999999999999</v>
      </c>
      <c r="C34" s="54">
        <v>18.085000000000001</v>
      </c>
      <c r="D34" s="54">
        <v>39</v>
      </c>
      <c r="E34" s="54">
        <v>50.286999999999999</v>
      </c>
      <c r="F34" s="54">
        <v>0</v>
      </c>
      <c r="G34" s="54">
        <v>36.779000000000003</v>
      </c>
      <c r="H34" s="54"/>
      <c r="I34" s="54">
        <v>24</v>
      </c>
      <c r="J34" s="54">
        <v>0</v>
      </c>
      <c r="K34" s="54">
        <v>20.844000000000001</v>
      </c>
      <c r="L34" s="54">
        <v>85.53</v>
      </c>
      <c r="M34" s="54"/>
      <c r="N34" s="54">
        <v>243.464</v>
      </c>
      <c r="O34" s="54">
        <v>0</v>
      </c>
      <c r="P34" s="54">
        <v>1.129</v>
      </c>
      <c r="Q34" s="54">
        <v>26.167999999999999</v>
      </c>
      <c r="R34" s="54">
        <v>83.066000000000003</v>
      </c>
      <c r="S34" s="54">
        <v>0.12</v>
      </c>
      <c r="T34" s="54">
        <v>4.8250000000000002</v>
      </c>
      <c r="U34" s="54"/>
    </row>
    <row r="35" spans="2:21">
      <c r="B35" s="54">
        <v>4.0255999999999998</v>
      </c>
      <c r="C35" s="54">
        <v>7.88</v>
      </c>
      <c r="D35" s="54">
        <v>37</v>
      </c>
      <c r="E35" s="54">
        <v>74.591999999999999</v>
      </c>
      <c r="F35" s="54">
        <v>0</v>
      </c>
      <c r="G35" s="54">
        <v>32.578000000000003</v>
      </c>
      <c r="H35" s="54"/>
      <c r="I35" s="54">
        <v>105</v>
      </c>
      <c r="J35" s="54">
        <v>0</v>
      </c>
      <c r="K35" s="54">
        <v>27.606000000000002</v>
      </c>
      <c r="L35" s="54">
        <v>69.911000000000001</v>
      </c>
      <c r="M35" s="54"/>
      <c r="N35" s="54">
        <v>225.23500000000001</v>
      </c>
      <c r="O35" s="54">
        <v>0</v>
      </c>
      <c r="P35" s="54">
        <v>1.8839999999999999</v>
      </c>
      <c r="Q35" s="54">
        <v>8.1430000000000007</v>
      </c>
      <c r="R35" s="54">
        <v>94.75</v>
      </c>
      <c r="S35" s="54">
        <v>0.91400000000000003</v>
      </c>
      <c r="T35" s="54">
        <v>0.17299999999999999</v>
      </c>
      <c r="U35" s="54"/>
    </row>
    <row r="36" spans="2:21">
      <c r="B36" s="54">
        <v>4.1555</v>
      </c>
      <c r="C36" s="54">
        <v>1.6719999999999999</v>
      </c>
      <c r="D36" s="54">
        <v>39</v>
      </c>
      <c r="E36" s="54">
        <v>107.282</v>
      </c>
      <c r="F36" s="54">
        <v>0</v>
      </c>
      <c r="G36" s="54">
        <v>23.469000000000001</v>
      </c>
      <c r="H36" s="54"/>
      <c r="I36" s="54">
        <v>165</v>
      </c>
      <c r="J36" s="54">
        <v>0</v>
      </c>
      <c r="K36" s="54">
        <v>124.928</v>
      </c>
      <c r="L36" s="54">
        <v>61.682000000000002</v>
      </c>
      <c r="M36" s="54"/>
      <c r="N36" s="54">
        <v>238.768</v>
      </c>
      <c r="O36" s="54">
        <v>0</v>
      </c>
      <c r="P36" s="54">
        <v>0.01</v>
      </c>
      <c r="Q36" s="54">
        <v>2.4750000000000001</v>
      </c>
      <c r="R36" s="54">
        <v>78.843999999999994</v>
      </c>
      <c r="S36" s="54">
        <v>17.41</v>
      </c>
      <c r="T36" s="54">
        <v>0</v>
      </c>
      <c r="U36" s="54"/>
    </row>
    <row r="37" spans="2:21">
      <c r="B37" s="54">
        <v>4.2854000000000001</v>
      </c>
      <c r="C37" s="54">
        <v>29.649000000000001</v>
      </c>
      <c r="D37" s="54">
        <v>25</v>
      </c>
      <c r="E37" s="54">
        <v>104.964</v>
      </c>
      <c r="F37" s="54">
        <v>0</v>
      </c>
      <c r="G37" s="54">
        <v>33.621000000000002</v>
      </c>
      <c r="H37" s="54"/>
      <c r="I37" s="54">
        <v>165</v>
      </c>
      <c r="J37" s="54">
        <v>0</v>
      </c>
      <c r="K37" s="54">
        <v>192.88</v>
      </c>
      <c r="L37" s="54">
        <v>61.71</v>
      </c>
      <c r="M37" s="54"/>
      <c r="N37" s="54">
        <v>239.19800000000001</v>
      </c>
      <c r="O37" s="54">
        <v>0</v>
      </c>
      <c r="P37" s="54">
        <v>0</v>
      </c>
      <c r="Q37" s="54">
        <v>3.069</v>
      </c>
      <c r="R37" s="54">
        <v>69.739999999999995</v>
      </c>
      <c r="S37" s="54">
        <v>45.902000000000001</v>
      </c>
      <c r="T37" s="54">
        <v>8.5000000000000006E-2</v>
      </c>
      <c r="U37" s="54"/>
    </row>
    <row r="38" spans="2:21">
      <c r="B38" s="54">
        <v>4.4151999999999996</v>
      </c>
      <c r="C38" s="54">
        <v>62.853000000000002</v>
      </c>
      <c r="D38" s="54">
        <v>44</v>
      </c>
      <c r="E38" s="54">
        <v>78.409000000000006</v>
      </c>
      <c r="F38" s="54">
        <v>12.516</v>
      </c>
      <c r="G38" s="54">
        <v>56.436</v>
      </c>
      <c r="H38" s="54"/>
      <c r="I38" s="54">
        <v>134</v>
      </c>
      <c r="J38" s="54">
        <v>0</v>
      </c>
      <c r="K38" s="54">
        <v>162.38900000000001</v>
      </c>
      <c r="L38" s="54">
        <v>68.53</v>
      </c>
      <c r="M38" s="54"/>
      <c r="N38" s="54">
        <v>222.85300000000001</v>
      </c>
      <c r="O38" s="54">
        <v>0</v>
      </c>
      <c r="P38" s="54">
        <v>0.14899999999999999</v>
      </c>
      <c r="Q38" s="54">
        <v>11.185</v>
      </c>
      <c r="R38" s="54">
        <v>81.66</v>
      </c>
      <c r="S38" s="54">
        <v>63.436999999999998</v>
      </c>
      <c r="T38" s="54">
        <v>0</v>
      </c>
      <c r="U38" s="54"/>
    </row>
    <row r="39" spans="2:21">
      <c r="B39" s="54">
        <v>4.5450999999999997</v>
      </c>
      <c r="C39" s="54">
        <v>76.149000000000001</v>
      </c>
      <c r="D39" s="54">
        <v>112</v>
      </c>
      <c r="E39" s="54">
        <v>86.960999999999999</v>
      </c>
      <c r="F39" s="54">
        <v>22.411999999999999</v>
      </c>
      <c r="G39" s="54">
        <v>76.200999999999993</v>
      </c>
      <c r="H39" s="54"/>
      <c r="I39" s="54">
        <v>255</v>
      </c>
      <c r="J39" s="54">
        <v>0</v>
      </c>
      <c r="K39" s="54">
        <v>143.10599999999999</v>
      </c>
      <c r="L39" s="54">
        <v>84.799000000000007</v>
      </c>
      <c r="M39" s="54"/>
      <c r="N39" s="54">
        <v>192.21199999999999</v>
      </c>
      <c r="O39" s="54">
        <v>0</v>
      </c>
      <c r="P39" s="54">
        <v>1.585</v>
      </c>
      <c r="Q39" s="54">
        <v>35.634999999999998</v>
      </c>
      <c r="R39" s="54">
        <v>77.911000000000001</v>
      </c>
      <c r="S39" s="54">
        <v>74.875</v>
      </c>
      <c r="T39" s="54">
        <v>0</v>
      </c>
      <c r="U39" s="54"/>
    </row>
    <row r="40" spans="2:21">
      <c r="B40" s="54">
        <v>4.6749000000000001</v>
      </c>
      <c r="C40" s="54">
        <v>73.680000000000007</v>
      </c>
      <c r="D40" s="54">
        <v>112</v>
      </c>
      <c r="E40" s="54">
        <v>160.393</v>
      </c>
      <c r="F40" s="54">
        <v>16.146999999999998</v>
      </c>
      <c r="G40" s="54">
        <v>82.448999999999998</v>
      </c>
      <c r="H40" s="54"/>
      <c r="I40" s="54">
        <v>176</v>
      </c>
      <c r="J40" s="54">
        <v>0.22</v>
      </c>
      <c r="K40" s="54">
        <v>91.319000000000003</v>
      </c>
      <c r="L40" s="54">
        <v>100.866</v>
      </c>
      <c r="M40" s="54"/>
      <c r="N40" s="54">
        <v>132.26599999999999</v>
      </c>
      <c r="O40" s="54">
        <v>0</v>
      </c>
      <c r="P40" s="54">
        <v>9.5860000000000003</v>
      </c>
      <c r="Q40" s="54">
        <v>58.905000000000001</v>
      </c>
      <c r="R40" s="54">
        <v>80.230999999999995</v>
      </c>
      <c r="S40" s="54">
        <v>120.883</v>
      </c>
      <c r="T40" s="54">
        <v>0.26300000000000001</v>
      </c>
      <c r="U40" s="54"/>
    </row>
    <row r="41" spans="2:21">
      <c r="B41" s="54">
        <v>4.8048000000000002</v>
      </c>
      <c r="C41" s="54">
        <v>69.241</v>
      </c>
      <c r="D41" s="54">
        <v>116</v>
      </c>
      <c r="E41" s="54">
        <v>234.203</v>
      </c>
      <c r="F41" s="54">
        <v>6.4580000000000002</v>
      </c>
      <c r="G41" s="54">
        <v>87.212000000000003</v>
      </c>
      <c r="H41" s="54"/>
      <c r="I41" s="54">
        <v>74</v>
      </c>
      <c r="J41" s="54">
        <v>32.573</v>
      </c>
      <c r="K41" s="54">
        <v>18.13</v>
      </c>
      <c r="L41" s="54">
        <v>110.155</v>
      </c>
      <c r="M41" s="54"/>
      <c r="N41" s="54">
        <v>135.488</v>
      </c>
      <c r="O41" s="54">
        <v>0</v>
      </c>
      <c r="P41" s="54">
        <v>13.930999999999999</v>
      </c>
      <c r="Q41" s="54">
        <v>90.620999999999995</v>
      </c>
      <c r="R41" s="54">
        <v>83.822000000000003</v>
      </c>
      <c r="S41" s="54">
        <v>129.59</v>
      </c>
      <c r="T41" s="54">
        <v>0</v>
      </c>
      <c r="U41" s="54"/>
    </row>
    <row r="42" spans="2:21">
      <c r="B42" s="54">
        <v>4.9345999999999997</v>
      </c>
      <c r="C42" s="54">
        <v>75.710999999999999</v>
      </c>
      <c r="D42" s="54">
        <v>136</v>
      </c>
      <c r="E42" s="54">
        <v>254.976</v>
      </c>
      <c r="F42" s="54">
        <v>6.7000000000000004E-2</v>
      </c>
      <c r="G42" s="54">
        <v>86.152000000000001</v>
      </c>
      <c r="H42" s="54"/>
      <c r="I42" s="54">
        <v>192</v>
      </c>
      <c r="J42" s="54">
        <v>130.53</v>
      </c>
      <c r="K42" s="54">
        <v>0</v>
      </c>
      <c r="L42" s="54">
        <v>104.229</v>
      </c>
      <c r="M42" s="54"/>
      <c r="N42" s="54">
        <v>209.62100000000001</v>
      </c>
      <c r="O42" s="54">
        <v>3.9710000000000001</v>
      </c>
      <c r="P42" s="54">
        <v>6.5780000000000003</v>
      </c>
      <c r="Q42" s="54">
        <v>126.598</v>
      </c>
      <c r="R42" s="54">
        <v>84.308000000000007</v>
      </c>
      <c r="S42" s="54">
        <v>93.465000000000003</v>
      </c>
      <c r="T42" s="54">
        <v>0</v>
      </c>
      <c r="U42" s="54"/>
    </row>
    <row r="43" spans="2:21">
      <c r="B43" s="54">
        <v>5.0644999999999998</v>
      </c>
      <c r="C43" s="54">
        <v>65.025000000000006</v>
      </c>
      <c r="D43" s="54">
        <v>128</v>
      </c>
      <c r="E43" s="54">
        <v>255</v>
      </c>
      <c r="F43" s="54">
        <v>0</v>
      </c>
      <c r="G43" s="54">
        <v>70.826999999999998</v>
      </c>
      <c r="H43" s="54"/>
      <c r="I43" s="54">
        <v>116</v>
      </c>
      <c r="J43" s="54">
        <v>217.30699999999999</v>
      </c>
      <c r="K43" s="54">
        <v>0</v>
      </c>
      <c r="L43" s="54">
        <v>95.203999999999994</v>
      </c>
      <c r="M43" s="54"/>
      <c r="N43" s="54">
        <v>246.67</v>
      </c>
      <c r="O43" s="54">
        <v>28.67</v>
      </c>
      <c r="P43" s="54">
        <v>1.6519999999999999</v>
      </c>
      <c r="Q43" s="54">
        <v>144.27500000000001</v>
      </c>
      <c r="R43" s="54">
        <v>79.052999999999997</v>
      </c>
      <c r="S43" s="54">
        <v>52.387</v>
      </c>
      <c r="T43" s="54">
        <v>0</v>
      </c>
      <c r="U43" s="54"/>
    </row>
    <row r="44" spans="2:21">
      <c r="B44" s="54">
        <v>5.1943999999999999</v>
      </c>
      <c r="C44" s="54">
        <v>47.036000000000001</v>
      </c>
      <c r="D44" s="54">
        <v>103</v>
      </c>
      <c r="E44" s="54">
        <v>250.322</v>
      </c>
      <c r="F44" s="54">
        <v>0</v>
      </c>
      <c r="G44" s="54">
        <v>55.832000000000001</v>
      </c>
      <c r="H44" s="54"/>
      <c r="I44" s="54">
        <v>0</v>
      </c>
      <c r="J44" s="54">
        <v>202.86099999999999</v>
      </c>
      <c r="K44" s="54">
        <v>20.196999999999999</v>
      </c>
      <c r="L44" s="54">
        <v>100.163</v>
      </c>
      <c r="M44" s="54"/>
      <c r="N44" s="54">
        <v>184.9</v>
      </c>
      <c r="O44" s="54">
        <v>36.473999999999997</v>
      </c>
      <c r="P44" s="54">
        <v>0.38300000000000001</v>
      </c>
      <c r="Q44" s="54">
        <v>157.81399999999999</v>
      </c>
      <c r="R44" s="54">
        <v>68.474000000000004</v>
      </c>
      <c r="S44" s="54">
        <v>20.895</v>
      </c>
      <c r="T44" s="54">
        <v>3.5999999999999997E-2</v>
      </c>
      <c r="U44" s="54"/>
    </row>
    <row r="45" spans="2:21">
      <c r="B45" s="54">
        <v>5.3242000000000003</v>
      </c>
      <c r="C45" s="54">
        <v>43.749000000000002</v>
      </c>
      <c r="D45" s="54">
        <v>69</v>
      </c>
      <c r="E45" s="54">
        <v>241.63499999999999</v>
      </c>
      <c r="F45" s="54">
        <v>0</v>
      </c>
      <c r="G45" s="54">
        <v>46.051000000000002</v>
      </c>
      <c r="H45" s="54"/>
      <c r="I45" s="54">
        <v>0</v>
      </c>
      <c r="J45" s="54">
        <v>130.529</v>
      </c>
      <c r="K45" s="54">
        <v>22.393999999999998</v>
      </c>
      <c r="L45" s="54">
        <v>111.506</v>
      </c>
      <c r="M45" s="54"/>
      <c r="N45" s="54">
        <v>135.697</v>
      </c>
      <c r="O45" s="54">
        <v>11.327999999999999</v>
      </c>
      <c r="P45" s="54">
        <v>0</v>
      </c>
      <c r="Q45" s="54">
        <v>152.37299999999999</v>
      </c>
      <c r="R45" s="54">
        <v>71.798000000000002</v>
      </c>
      <c r="S45" s="54">
        <v>4.4909999999999997</v>
      </c>
      <c r="T45" s="54">
        <v>2.944</v>
      </c>
      <c r="U45" s="54"/>
    </row>
    <row r="46" spans="2:21">
      <c r="B46" s="54">
        <v>5.4541000000000004</v>
      </c>
      <c r="C46" s="54">
        <v>37.036999999999999</v>
      </c>
      <c r="D46" s="54">
        <v>33</v>
      </c>
      <c r="E46" s="54">
        <v>234.85400000000001</v>
      </c>
      <c r="F46" s="54">
        <v>0</v>
      </c>
      <c r="G46" s="54">
        <v>38.237000000000002</v>
      </c>
      <c r="H46" s="54"/>
      <c r="I46" s="54">
        <v>0</v>
      </c>
      <c r="J46" s="54">
        <v>42.834000000000003</v>
      </c>
      <c r="K46" s="54">
        <v>2.3759999999999999</v>
      </c>
      <c r="L46" s="54">
        <v>119.73399999999999</v>
      </c>
      <c r="M46" s="54"/>
      <c r="N46" s="54">
        <v>165.154</v>
      </c>
      <c r="O46" s="54">
        <v>26.382999999999999</v>
      </c>
      <c r="P46" s="54">
        <v>0</v>
      </c>
      <c r="Q46" s="54">
        <v>130.06</v>
      </c>
      <c r="R46" s="54">
        <v>71.772999999999996</v>
      </c>
      <c r="S46" s="54">
        <v>0.78200000000000003</v>
      </c>
      <c r="T46" s="54">
        <v>2.1269999999999998</v>
      </c>
      <c r="U46" s="54"/>
    </row>
    <row r="47" spans="2:21">
      <c r="B47" s="54">
        <v>5.5838999999999999</v>
      </c>
      <c r="C47" s="54">
        <v>24.834</v>
      </c>
      <c r="D47" s="54">
        <v>21</v>
      </c>
      <c r="E47" s="54">
        <v>201.88300000000001</v>
      </c>
      <c r="F47" s="54">
        <v>0</v>
      </c>
      <c r="G47" s="54">
        <v>31.966999999999999</v>
      </c>
      <c r="H47" s="54"/>
      <c r="I47" s="54">
        <v>0</v>
      </c>
      <c r="J47" s="54">
        <v>13.595000000000001</v>
      </c>
      <c r="K47" s="54">
        <v>7.7869999999999999</v>
      </c>
      <c r="L47" s="54">
        <v>126.208</v>
      </c>
      <c r="M47" s="54"/>
      <c r="N47" s="54">
        <v>128.88300000000001</v>
      </c>
      <c r="O47" s="54">
        <v>47.503</v>
      </c>
      <c r="P47" s="54">
        <v>0</v>
      </c>
      <c r="Q47" s="54">
        <v>96.322999999999993</v>
      </c>
      <c r="R47" s="54">
        <v>85.55</v>
      </c>
      <c r="S47" s="54">
        <v>1.877</v>
      </c>
      <c r="T47" s="54">
        <v>1.476</v>
      </c>
      <c r="U47" s="54"/>
    </row>
    <row r="48" spans="2:21">
      <c r="B48" s="54">
        <v>5.7138</v>
      </c>
      <c r="C48" s="54">
        <v>15.249000000000001</v>
      </c>
      <c r="D48" s="54">
        <v>71</v>
      </c>
      <c r="E48" s="54">
        <v>151.45699999999999</v>
      </c>
      <c r="F48" s="54">
        <v>0</v>
      </c>
      <c r="G48" s="54">
        <v>26.934000000000001</v>
      </c>
      <c r="H48" s="54"/>
      <c r="I48" s="54">
        <v>0</v>
      </c>
      <c r="J48" s="54">
        <v>22.388999999999999</v>
      </c>
      <c r="K48" s="54">
        <v>27.27</v>
      </c>
      <c r="L48" s="54">
        <v>121.739</v>
      </c>
      <c r="M48" s="54"/>
      <c r="N48" s="54">
        <v>24.4</v>
      </c>
      <c r="O48" s="54">
        <v>80.953999999999994</v>
      </c>
      <c r="P48" s="54">
        <v>0</v>
      </c>
      <c r="Q48" s="54">
        <v>62.328000000000003</v>
      </c>
      <c r="R48" s="54">
        <v>107.723</v>
      </c>
      <c r="S48" s="54">
        <v>10.023</v>
      </c>
      <c r="T48" s="54">
        <v>3.9380000000000002</v>
      </c>
      <c r="U48" s="54"/>
    </row>
    <row r="49" spans="2:21">
      <c r="B49" s="54">
        <v>5.8437000000000001</v>
      </c>
      <c r="C49" s="54">
        <v>27.814</v>
      </c>
      <c r="D49" s="54">
        <v>71</v>
      </c>
      <c r="E49" s="54">
        <v>107.214</v>
      </c>
      <c r="F49" s="54">
        <v>2.6280000000000001</v>
      </c>
      <c r="G49" s="54">
        <v>44.399000000000001</v>
      </c>
      <c r="H49" s="54"/>
      <c r="I49" s="54">
        <v>0</v>
      </c>
      <c r="J49" s="54">
        <v>12.952</v>
      </c>
      <c r="K49" s="54">
        <v>81.73</v>
      </c>
      <c r="L49" s="54">
        <v>105.887</v>
      </c>
      <c r="M49" s="54"/>
      <c r="N49" s="54">
        <v>1.6679999999999999</v>
      </c>
      <c r="O49" s="54">
        <v>153.91399999999999</v>
      </c>
      <c r="P49" s="54">
        <v>0</v>
      </c>
      <c r="Q49" s="54">
        <v>41.332999999999998</v>
      </c>
      <c r="R49" s="54">
        <v>134.60400000000001</v>
      </c>
      <c r="S49" s="54">
        <v>15.202</v>
      </c>
      <c r="T49" s="54">
        <v>5.6619999999999999</v>
      </c>
      <c r="U49" s="54"/>
    </row>
    <row r="50" spans="2:21">
      <c r="B50" s="54">
        <v>5.9734999999999996</v>
      </c>
      <c r="C50" s="54">
        <v>25</v>
      </c>
      <c r="D50" s="54">
        <v>51</v>
      </c>
      <c r="E50" s="54">
        <v>70.938000000000002</v>
      </c>
      <c r="F50" s="54">
        <v>8.5510000000000002</v>
      </c>
      <c r="G50" s="54">
        <v>73.918000000000006</v>
      </c>
      <c r="H50" s="54"/>
      <c r="I50" s="54">
        <v>9</v>
      </c>
      <c r="J50" s="54">
        <v>9.5000000000000001E-2</v>
      </c>
      <c r="K50" s="54">
        <v>52.898000000000003</v>
      </c>
      <c r="L50" s="54">
        <v>89.781000000000006</v>
      </c>
      <c r="M50" s="54"/>
      <c r="N50" s="54">
        <v>8.3650000000000002</v>
      </c>
      <c r="O50" s="54">
        <v>219.98099999999999</v>
      </c>
      <c r="P50" s="54">
        <v>1.054</v>
      </c>
      <c r="Q50" s="54">
        <v>26.353000000000002</v>
      </c>
      <c r="R50" s="54">
        <v>126.19199999999999</v>
      </c>
      <c r="S50" s="54">
        <v>3.1659999999999999</v>
      </c>
      <c r="T50" s="54">
        <v>3.8149999999999999</v>
      </c>
      <c r="U50" s="54"/>
    </row>
    <row r="51" spans="2:21">
      <c r="B51" s="54">
        <v>6.1033999999999997</v>
      </c>
      <c r="C51" s="54">
        <v>11.419</v>
      </c>
      <c r="D51" s="54">
        <v>39</v>
      </c>
      <c r="E51" s="54">
        <v>47.741999999999997</v>
      </c>
      <c r="F51" s="54">
        <v>6.766</v>
      </c>
      <c r="G51" s="54">
        <v>77.578999999999994</v>
      </c>
      <c r="H51" s="54"/>
      <c r="I51" s="54">
        <v>12</v>
      </c>
      <c r="J51" s="54">
        <v>0.185</v>
      </c>
      <c r="K51" s="54">
        <v>36.527000000000001</v>
      </c>
      <c r="L51" s="54">
        <v>81.144999999999996</v>
      </c>
      <c r="M51" s="54"/>
      <c r="N51" s="54">
        <v>36.497</v>
      </c>
      <c r="O51" s="54">
        <v>254.90899999999999</v>
      </c>
      <c r="P51" s="54">
        <v>4.6260000000000003</v>
      </c>
      <c r="Q51" s="54">
        <v>12.718</v>
      </c>
      <c r="R51" s="54">
        <v>87.858999999999995</v>
      </c>
      <c r="S51" s="54">
        <v>0.62</v>
      </c>
      <c r="T51" s="54">
        <v>2.2229999999999999</v>
      </c>
      <c r="U51" s="54"/>
    </row>
    <row r="52" spans="2:21">
      <c r="B52" s="54">
        <v>6.2332000000000001</v>
      </c>
      <c r="C52" s="54">
        <v>6.4029999999999996</v>
      </c>
      <c r="D52" s="54">
        <v>50</v>
      </c>
      <c r="E52" s="54">
        <v>48.689</v>
      </c>
      <c r="F52" s="54">
        <v>1.2609999999999999</v>
      </c>
      <c r="G52" s="54">
        <v>48.883000000000003</v>
      </c>
      <c r="H52" s="54"/>
      <c r="I52" s="54">
        <v>0</v>
      </c>
      <c r="J52" s="54">
        <v>0</v>
      </c>
      <c r="K52" s="54">
        <v>32.671999999999997</v>
      </c>
      <c r="L52" s="54">
        <v>73.87</v>
      </c>
      <c r="M52" s="54"/>
      <c r="N52" s="54">
        <v>31.995999999999999</v>
      </c>
      <c r="O52" s="54">
        <v>255</v>
      </c>
      <c r="P52" s="54">
        <v>3.1080000000000001</v>
      </c>
      <c r="Q52" s="54">
        <v>6.4530000000000003</v>
      </c>
      <c r="R52" s="54">
        <v>49.921999999999997</v>
      </c>
      <c r="S52" s="54">
        <v>3.734</v>
      </c>
      <c r="T52" s="54">
        <v>11.006</v>
      </c>
      <c r="U52" s="54"/>
    </row>
    <row r="53" spans="2:21">
      <c r="B53" s="54">
        <v>6.3631000000000002</v>
      </c>
      <c r="C53" s="54">
        <v>35.152999999999999</v>
      </c>
      <c r="D53" s="54">
        <v>88</v>
      </c>
      <c r="E53" s="54">
        <v>65.882000000000005</v>
      </c>
      <c r="F53" s="54">
        <v>4.9939999999999998</v>
      </c>
      <c r="G53" s="54">
        <v>24.388000000000002</v>
      </c>
      <c r="H53" s="54"/>
      <c r="I53" s="54">
        <v>0</v>
      </c>
      <c r="J53" s="54">
        <v>0</v>
      </c>
      <c r="K53" s="54">
        <v>5.444</v>
      </c>
      <c r="L53" s="54">
        <v>63.183</v>
      </c>
      <c r="M53" s="54"/>
      <c r="N53" s="54">
        <v>8.6910000000000007</v>
      </c>
      <c r="O53" s="54">
        <v>255</v>
      </c>
      <c r="P53" s="54">
        <v>0</v>
      </c>
      <c r="Q53" s="54">
        <v>4.383</v>
      </c>
      <c r="R53" s="54">
        <v>24.957000000000001</v>
      </c>
      <c r="S53" s="54">
        <v>1.431</v>
      </c>
      <c r="T53" s="54">
        <v>9.35</v>
      </c>
      <c r="U53" s="54"/>
    </row>
    <row r="54" spans="2:21">
      <c r="B54" s="54">
        <v>6.4930000000000003</v>
      </c>
      <c r="C54" s="54">
        <v>40.575000000000003</v>
      </c>
      <c r="D54" s="54">
        <v>84</v>
      </c>
      <c r="E54" s="54">
        <v>75.212999999999994</v>
      </c>
      <c r="F54" s="54">
        <v>5.9820000000000002</v>
      </c>
      <c r="G54" s="54">
        <v>27.481999999999999</v>
      </c>
      <c r="H54" s="54"/>
      <c r="I54" s="54">
        <v>9</v>
      </c>
      <c r="J54" s="54">
        <v>0</v>
      </c>
      <c r="K54" s="54">
        <v>21.02</v>
      </c>
      <c r="L54" s="54">
        <v>67.765000000000001</v>
      </c>
      <c r="M54" s="54"/>
      <c r="N54" s="54">
        <v>0</v>
      </c>
      <c r="O54" s="54">
        <v>255</v>
      </c>
      <c r="P54" s="54">
        <v>0</v>
      </c>
      <c r="Q54" s="54">
        <v>0.41799999999999998</v>
      </c>
      <c r="R54" s="54">
        <v>14.638999999999999</v>
      </c>
      <c r="S54" s="54">
        <v>0</v>
      </c>
      <c r="T54" s="54">
        <v>4.6479999999999997</v>
      </c>
      <c r="U54" s="54"/>
    </row>
    <row r="55" spans="2:21">
      <c r="B55" s="54">
        <v>6.6227999999999998</v>
      </c>
      <c r="C55" s="54">
        <v>22.97</v>
      </c>
      <c r="D55" s="54">
        <v>20</v>
      </c>
      <c r="E55" s="54">
        <v>59.994999999999997</v>
      </c>
      <c r="F55" s="54">
        <v>6.734</v>
      </c>
      <c r="G55" s="54">
        <v>40.853999999999999</v>
      </c>
      <c r="H55" s="54"/>
      <c r="I55" s="54">
        <v>105</v>
      </c>
      <c r="J55" s="54">
        <v>0</v>
      </c>
      <c r="K55" s="54">
        <v>24.792999999999999</v>
      </c>
      <c r="L55" s="54">
        <v>101.111</v>
      </c>
      <c r="M55" s="54"/>
      <c r="N55" s="54">
        <v>0</v>
      </c>
      <c r="O55" s="54">
        <v>255</v>
      </c>
      <c r="P55" s="54">
        <v>0</v>
      </c>
      <c r="Q55" s="54">
        <v>0.26600000000000001</v>
      </c>
      <c r="R55" s="54">
        <v>7.57</v>
      </c>
      <c r="S55" s="54">
        <v>0.32100000000000001</v>
      </c>
      <c r="T55" s="54">
        <v>1.8580000000000001</v>
      </c>
      <c r="U55" s="54"/>
    </row>
    <row r="56" spans="2:21">
      <c r="B56" s="54">
        <v>6.7526999999999999</v>
      </c>
      <c r="C56" s="54">
        <v>2.8660000000000001</v>
      </c>
      <c r="D56" s="54">
        <v>0</v>
      </c>
      <c r="E56" s="54">
        <v>28.170999999999999</v>
      </c>
      <c r="F56" s="54">
        <v>20.794</v>
      </c>
      <c r="G56" s="54">
        <v>62.898000000000003</v>
      </c>
      <c r="H56" s="54"/>
      <c r="I56" s="54">
        <v>179</v>
      </c>
      <c r="J56" s="54">
        <v>0</v>
      </c>
      <c r="K56" s="54">
        <v>3.3159999999999998</v>
      </c>
      <c r="L56" s="54">
        <v>134.69399999999999</v>
      </c>
      <c r="M56" s="54"/>
      <c r="N56" s="54">
        <v>0</v>
      </c>
      <c r="O56" s="54">
        <v>255</v>
      </c>
      <c r="P56" s="54">
        <v>0</v>
      </c>
      <c r="Q56" s="54">
        <v>0</v>
      </c>
      <c r="R56" s="54">
        <v>6.69</v>
      </c>
      <c r="S56" s="54">
        <v>2.3239999999999998</v>
      </c>
      <c r="T56" s="54">
        <v>0.42599999999999999</v>
      </c>
      <c r="U56" s="54"/>
    </row>
    <row r="57" spans="2:21">
      <c r="B57" s="54">
        <v>6.8825000000000003</v>
      </c>
      <c r="C57" s="54">
        <v>6.5590000000000002</v>
      </c>
      <c r="D57" s="54">
        <v>60</v>
      </c>
      <c r="E57" s="54">
        <v>8.7189999999999994</v>
      </c>
      <c r="F57" s="54">
        <v>47.390999999999998</v>
      </c>
      <c r="G57" s="54">
        <v>72.058999999999997</v>
      </c>
      <c r="H57" s="54"/>
      <c r="I57" s="54">
        <v>100</v>
      </c>
      <c r="J57" s="54">
        <v>0</v>
      </c>
      <c r="K57" s="54">
        <v>0</v>
      </c>
      <c r="L57" s="54">
        <v>139.35</v>
      </c>
      <c r="M57" s="54"/>
      <c r="N57" s="54">
        <v>0</v>
      </c>
      <c r="O57" s="54">
        <v>255</v>
      </c>
      <c r="P57" s="54">
        <v>0</v>
      </c>
      <c r="Q57" s="54">
        <v>0</v>
      </c>
      <c r="R57" s="54">
        <v>13.222</v>
      </c>
      <c r="S57" s="54">
        <v>2.0449999999999999</v>
      </c>
      <c r="T57" s="54">
        <v>0</v>
      </c>
      <c r="U57" s="54"/>
    </row>
    <row r="58" spans="2:21">
      <c r="B58" s="54">
        <v>7.0124000000000004</v>
      </c>
      <c r="C58" s="54">
        <v>18.167000000000002</v>
      </c>
      <c r="D58" s="54">
        <v>81</v>
      </c>
      <c r="E58" s="54">
        <v>8.7690000000000001</v>
      </c>
      <c r="F58" s="54">
        <v>63.62</v>
      </c>
      <c r="G58" s="54">
        <v>63.564999999999998</v>
      </c>
      <c r="H58" s="54"/>
      <c r="I58" s="54">
        <v>51</v>
      </c>
      <c r="J58" s="54">
        <v>0</v>
      </c>
      <c r="K58" s="54">
        <v>15.166</v>
      </c>
      <c r="L58" s="54">
        <v>137.727</v>
      </c>
      <c r="M58" s="54"/>
      <c r="N58" s="54">
        <v>0</v>
      </c>
      <c r="O58" s="54">
        <v>255</v>
      </c>
      <c r="P58" s="54">
        <v>0</v>
      </c>
      <c r="Q58" s="54">
        <v>0</v>
      </c>
      <c r="R58" s="54">
        <v>13.343</v>
      </c>
      <c r="S58" s="54">
        <v>0</v>
      </c>
      <c r="T58" s="54">
        <v>0.24199999999999999</v>
      </c>
      <c r="U58" s="54"/>
    </row>
    <row r="59" spans="2:21">
      <c r="B59" s="54">
        <v>7.1422999999999996</v>
      </c>
      <c r="C59" s="54">
        <v>30.873999999999999</v>
      </c>
      <c r="D59" s="54">
        <v>62</v>
      </c>
      <c r="E59" s="54">
        <v>20.189</v>
      </c>
      <c r="F59" s="54">
        <v>58.951000000000001</v>
      </c>
      <c r="G59" s="54">
        <v>58.91</v>
      </c>
      <c r="H59" s="54"/>
      <c r="I59" s="54">
        <v>21</v>
      </c>
      <c r="J59" s="54">
        <v>0</v>
      </c>
      <c r="K59" s="54">
        <v>124.33</v>
      </c>
      <c r="L59" s="54">
        <v>144.46</v>
      </c>
      <c r="M59" s="54"/>
      <c r="N59" s="54">
        <v>0</v>
      </c>
      <c r="O59" s="54">
        <v>255</v>
      </c>
      <c r="P59" s="54">
        <v>0</v>
      </c>
      <c r="Q59" s="54">
        <v>0</v>
      </c>
      <c r="R59" s="54">
        <v>7.4470000000000001</v>
      </c>
      <c r="S59" s="54">
        <v>0</v>
      </c>
      <c r="T59" s="54">
        <v>9.1989999999999998</v>
      </c>
      <c r="U59" s="54"/>
    </row>
    <row r="60" spans="2:21">
      <c r="B60" s="54">
        <v>7.2721</v>
      </c>
      <c r="C60" s="54">
        <v>49.828000000000003</v>
      </c>
      <c r="D60" s="54">
        <v>49</v>
      </c>
      <c r="E60" s="54">
        <v>31.756</v>
      </c>
      <c r="F60" s="54">
        <v>48.460999999999999</v>
      </c>
      <c r="G60" s="54">
        <v>59.283999999999999</v>
      </c>
      <c r="H60" s="54"/>
      <c r="I60" s="54">
        <v>40</v>
      </c>
      <c r="J60" s="54">
        <v>0</v>
      </c>
      <c r="K60" s="54">
        <v>245.07599999999999</v>
      </c>
      <c r="L60" s="54">
        <v>126.006</v>
      </c>
      <c r="M60" s="54"/>
      <c r="N60" s="54">
        <v>0</v>
      </c>
      <c r="O60" s="54">
        <v>255</v>
      </c>
      <c r="P60" s="54">
        <v>0</v>
      </c>
      <c r="Q60" s="54">
        <v>0</v>
      </c>
      <c r="R60" s="54">
        <v>0</v>
      </c>
      <c r="S60" s="54">
        <v>0</v>
      </c>
      <c r="T60" s="54">
        <v>32.545999999999999</v>
      </c>
      <c r="U60" s="54"/>
    </row>
    <row r="61" spans="2:21">
      <c r="B61" s="54">
        <v>7.4020000000000001</v>
      </c>
      <c r="C61" s="54">
        <v>52.332999999999998</v>
      </c>
      <c r="D61" s="54">
        <v>30</v>
      </c>
      <c r="E61" s="54">
        <v>39.145000000000003</v>
      </c>
      <c r="F61" s="54">
        <v>58.957000000000001</v>
      </c>
      <c r="G61" s="54">
        <v>60.975000000000001</v>
      </c>
      <c r="H61" s="54"/>
      <c r="I61" s="54">
        <v>0</v>
      </c>
      <c r="J61" s="54">
        <v>0</v>
      </c>
      <c r="K61" s="54">
        <v>254.86500000000001</v>
      </c>
      <c r="L61" s="54">
        <v>96.137</v>
      </c>
      <c r="M61" s="54"/>
      <c r="N61" s="54">
        <v>0</v>
      </c>
      <c r="O61" s="54">
        <v>255</v>
      </c>
      <c r="P61" s="54">
        <v>8.1000000000000003E-2</v>
      </c>
      <c r="Q61" s="54">
        <v>0</v>
      </c>
      <c r="R61" s="54">
        <v>0</v>
      </c>
      <c r="S61" s="54">
        <v>0</v>
      </c>
      <c r="T61" s="54">
        <v>33.408000000000001</v>
      </c>
      <c r="U61" s="54"/>
    </row>
    <row r="62" spans="2:21">
      <c r="B62" s="54">
        <v>7.5317999999999996</v>
      </c>
      <c r="C62" s="54">
        <v>27.901</v>
      </c>
      <c r="D62" s="54">
        <v>34</v>
      </c>
      <c r="E62" s="54">
        <v>47.066000000000003</v>
      </c>
      <c r="F62" s="54">
        <v>89.022000000000006</v>
      </c>
      <c r="G62" s="54">
        <v>57.667000000000002</v>
      </c>
      <c r="H62" s="54"/>
      <c r="I62" s="54">
        <v>0</v>
      </c>
      <c r="J62" s="54">
        <v>0</v>
      </c>
      <c r="K62" s="54">
        <v>255</v>
      </c>
      <c r="L62" s="54">
        <v>82.052999999999997</v>
      </c>
      <c r="M62" s="54"/>
      <c r="N62" s="54">
        <v>0</v>
      </c>
      <c r="O62" s="54">
        <v>255</v>
      </c>
      <c r="P62" s="54">
        <v>1.831</v>
      </c>
      <c r="Q62" s="54">
        <v>0</v>
      </c>
      <c r="R62" s="54">
        <v>0</v>
      </c>
      <c r="S62" s="54">
        <v>0</v>
      </c>
      <c r="T62" s="54">
        <v>12.557</v>
      </c>
      <c r="U62" s="54"/>
    </row>
    <row r="63" spans="2:21">
      <c r="B63" s="54">
        <v>7.6616999999999997</v>
      </c>
      <c r="C63" s="54">
        <v>14.718</v>
      </c>
      <c r="D63" s="54">
        <v>33</v>
      </c>
      <c r="E63" s="54">
        <v>40.875999999999998</v>
      </c>
      <c r="F63" s="54">
        <v>81.590999999999994</v>
      </c>
      <c r="G63" s="54">
        <v>38.073</v>
      </c>
      <c r="H63" s="54"/>
      <c r="I63" s="54">
        <v>24</v>
      </c>
      <c r="J63" s="54">
        <v>0</v>
      </c>
      <c r="K63" s="54">
        <v>255</v>
      </c>
      <c r="L63" s="54">
        <v>81.001000000000005</v>
      </c>
      <c r="M63" s="54"/>
      <c r="N63" s="54">
        <v>0</v>
      </c>
      <c r="O63" s="54">
        <v>255</v>
      </c>
      <c r="P63" s="54">
        <v>0.96199999999999997</v>
      </c>
      <c r="Q63" s="54">
        <v>0</v>
      </c>
      <c r="R63" s="54">
        <v>0</v>
      </c>
      <c r="S63" s="54">
        <v>0.26400000000000001</v>
      </c>
      <c r="T63" s="54">
        <v>10.44</v>
      </c>
      <c r="U63" s="54"/>
    </row>
    <row r="64" spans="2:21">
      <c r="B64" s="54">
        <v>7.7915999999999999</v>
      </c>
      <c r="C64" s="54">
        <v>8.1509999999999998</v>
      </c>
      <c r="D64" s="54">
        <v>29</v>
      </c>
      <c r="E64" s="54">
        <v>29.821000000000002</v>
      </c>
      <c r="F64" s="54">
        <v>71.738</v>
      </c>
      <c r="G64" s="54">
        <v>30.593</v>
      </c>
      <c r="H64" s="54"/>
      <c r="I64" s="54">
        <v>0</v>
      </c>
      <c r="J64" s="54">
        <v>0</v>
      </c>
      <c r="K64" s="54">
        <v>134.96600000000001</v>
      </c>
      <c r="L64" s="54">
        <v>96.775000000000006</v>
      </c>
      <c r="M64" s="54"/>
      <c r="N64" s="54">
        <v>0</v>
      </c>
      <c r="O64" s="54">
        <v>255</v>
      </c>
      <c r="P64" s="54">
        <v>0.33100000000000002</v>
      </c>
      <c r="Q64" s="54">
        <v>1.494</v>
      </c>
      <c r="R64" s="54">
        <v>4.266</v>
      </c>
      <c r="S64" s="54">
        <v>0.30599999999999999</v>
      </c>
      <c r="T64" s="54">
        <v>15.242000000000001</v>
      </c>
      <c r="U64" s="54"/>
    </row>
    <row r="65" spans="2:21">
      <c r="B65" s="54">
        <v>7.9214000000000002</v>
      </c>
      <c r="C65" s="54">
        <v>3.3980000000000001</v>
      </c>
      <c r="D65" s="54">
        <v>74</v>
      </c>
      <c r="E65" s="54">
        <v>39.988</v>
      </c>
      <c r="F65" s="54">
        <v>60.752000000000002</v>
      </c>
      <c r="G65" s="54">
        <v>42.966999999999999</v>
      </c>
      <c r="H65" s="54"/>
      <c r="I65" s="54">
        <v>0</v>
      </c>
      <c r="J65" s="54">
        <v>0.17299999999999999</v>
      </c>
      <c r="K65" s="54">
        <v>54.284999999999997</v>
      </c>
      <c r="L65" s="54">
        <v>102.554</v>
      </c>
      <c r="M65" s="54"/>
      <c r="N65" s="54">
        <v>0</v>
      </c>
      <c r="O65" s="54">
        <v>255</v>
      </c>
      <c r="P65" s="54">
        <v>4.6909999999999998</v>
      </c>
      <c r="Q65" s="54">
        <v>0.74199999999999999</v>
      </c>
      <c r="R65" s="54">
        <v>3.7360000000000002</v>
      </c>
      <c r="S65" s="54">
        <v>0.61899999999999999</v>
      </c>
      <c r="T65" s="54">
        <v>19.596</v>
      </c>
      <c r="U65" s="54"/>
    </row>
    <row r="66" spans="2:21">
      <c r="B66" s="54">
        <v>8.0512999999999995</v>
      </c>
      <c r="C66" s="54">
        <v>0</v>
      </c>
      <c r="D66" s="54">
        <v>110</v>
      </c>
      <c r="E66" s="54">
        <v>54.79</v>
      </c>
      <c r="F66" s="54">
        <v>43.89</v>
      </c>
      <c r="G66" s="54">
        <v>68.941999999999993</v>
      </c>
      <c r="H66" s="54"/>
      <c r="I66" s="54">
        <v>0</v>
      </c>
      <c r="J66" s="54">
        <v>0.48399999999999999</v>
      </c>
      <c r="K66" s="54">
        <v>84.927000000000007</v>
      </c>
      <c r="L66" s="54">
        <v>101.53400000000001</v>
      </c>
      <c r="M66" s="54"/>
      <c r="N66" s="54">
        <v>0</v>
      </c>
      <c r="O66" s="54">
        <v>255</v>
      </c>
      <c r="P66" s="54">
        <v>11.266</v>
      </c>
      <c r="Q66" s="54">
        <v>0</v>
      </c>
      <c r="R66" s="54">
        <v>1.333</v>
      </c>
      <c r="S66" s="54">
        <v>0</v>
      </c>
      <c r="T66" s="54">
        <v>19.414000000000001</v>
      </c>
      <c r="U66" s="54"/>
    </row>
    <row r="67" spans="2:21">
      <c r="B67" s="54">
        <v>8.1811000000000007</v>
      </c>
      <c r="C67" s="54">
        <v>0</v>
      </c>
      <c r="D67" s="54">
        <v>97</v>
      </c>
      <c r="E67" s="54">
        <v>60.462000000000003</v>
      </c>
      <c r="F67" s="54">
        <v>13.997999999999999</v>
      </c>
      <c r="G67" s="54">
        <v>78.635999999999996</v>
      </c>
      <c r="H67" s="54"/>
      <c r="I67" s="54">
        <v>0</v>
      </c>
      <c r="J67" s="54">
        <v>6.0739999999999998</v>
      </c>
      <c r="K67" s="54">
        <v>106.191</v>
      </c>
      <c r="L67" s="54">
        <v>117.246</v>
      </c>
      <c r="M67" s="54"/>
      <c r="N67" s="54">
        <v>0</v>
      </c>
      <c r="O67" s="54">
        <v>225.327</v>
      </c>
      <c r="P67" s="54">
        <v>6.7249999999999996</v>
      </c>
      <c r="Q67" s="54">
        <v>7.3999999999999996E-2</v>
      </c>
      <c r="R67" s="54">
        <v>0</v>
      </c>
      <c r="S67" s="54">
        <v>4.5119999999999996</v>
      </c>
      <c r="T67" s="54">
        <v>8.5830000000000002</v>
      </c>
      <c r="U67" s="54"/>
    </row>
    <row r="68" spans="2:21">
      <c r="B68" s="54">
        <v>8.3109999999999999</v>
      </c>
      <c r="C68" s="54">
        <v>0</v>
      </c>
      <c r="D68" s="54">
        <v>43</v>
      </c>
      <c r="E68" s="54">
        <v>88.608000000000004</v>
      </c>
      <c r="F68" s="54">
        <v>0.113</v>
      </c>
      <c r="G68" s="54">
        <v>56.533000000000001</v>
      </c>
      <c r="H68" s="54"/>
      <c r="I68" s="54">
        <v>0</v>
      </c>
      <c r="J68" s="54">
        <v>49.112000000000002</v>
      </c>
      <c r="K68" s="54">
        <v>98.355000000000004</v>
      </c>
      <c r="L68" s="54">
        <v>112.854</v>
      </c>
      <c r="M68" s="54"/>
      <c r="N68" s="54">
        <v>0</v>
      </c>
      <c r="O68" s="54">
        <v>244.99100000000001</v>
      </c>
      <c r="P68" s="54">
        <v>6.6000000000000003E-2</v>
      </c>
      <c r="Q68" s="54">
        <v>0.48499999999999999</v>
      </c>
      <c r="R68" s="54">
        <v>0</v>
      </c>
      <c r="S68" s="54">
        <v>18.305</v>
      </c>
      <c r="T68" s="54">
        <v>2.415</v>
      </c>
      <c r="U68" s="54"/>
    </row>
    <row r="69" spans="2:21">
      <c r="B69" s="54">
        <v>8.4407999999999994</v>
      </c>
      <c r="C69" s="54">
        <v>9.0210000000000008</v>
      </c>
      <c r="D69" s="54">
        <v>61</v>
      </c>
      <c r="E69" s="54">
        <v>114.858</v>
      </c>
      <c r="F69" s="54">
        <v>0</v>
      </c>
      <c r="G69" s="54">
        <v>35.633000000000003</v>
      </c>
      <c r="H69" s="54"/>
      <c r="I69" s="54">
        <v>0</v>
      </c>
      <c r="J69" s="54">
        <v>111.422</v>
      </c>
      <c r="K69" s="54">
        <v>45.079000000000001</v>
      </c>
      <c r="L69" s="54">
        <v>91.856999999999999</v>
      </c>
      <c r="M69" s="54"/>
      <c r="N69" s="54">
        <v>0</v>
      </c>
      <c r="O69" s="54">
        <v>235.971</v>
      </c>
      <c r="P69" s="54">
        <v>0</v>
      </c>
      <c r="Q69" s="54">
        <v>0.39800000000000002</v>
      </c>
      <c r="R69" s="54">
        <v>0</v>
      </c>
      <c r="S69" s="54">
        <v>18.202999999999999</v>
      </c>
      <c r="T69" s="54">
        <v>0.29199999999999998</v>
      </c>
      <c r="U69" s="54"/>
    </row>
    <row r="70" spans="2:21">
      <c r="B70" s="54">
        <v>8.5707000000000004</v>
      </c>
      <c r="C70" s="54">
        <v>26.911999999999999</v>
      </c>
      <c r="D70" s="54">
        <v>79</v>
      </c>
      <c r="E70" s="54">
        <v>94.433000000000007</v>
      </c>
      <c r="F70" s="54">
        <v>0</v>
      </c>
      <c r="G70" s="54">
        <v>32.94</v>
      </c>
      <c r="H70" s="54"/>
      <c r="I70" s="54">
        <v>32</v>
      </c>
      <c r="J70" s="54">
        <v>86.807000000000002</v>
      </c>
      <c r="K70" s="54">
        <v>0.90400000000000003</v>
      </c>
      <c r="L70" s="54">
        <v>70.394999999999996</v>
      </c>
      <c r="M70" s="54"/>
      <c r="N70" s="54">
        <v>0</v>
      </c>
      <c r="O70" s="54">
        <v>233.11500000000001</v>
      </c>
      <c r="P70" s="54">
        <v>3.8719999999999999</v>
      </c>
      <c r="Q70" s="54">
        <v>0.26</v>
      </c>
      <c r="R70" s="54">
        <v>0</v>
      </c>
      <c r="S70" s="54">
        <v>6.7030000000000003</v>
      </c>
      <c r="T70" s="54">
        <v>3.2919999999999998</v>
      </c>
      <c r="U70" s="54"/>
    </row>
    <row r="71" spans="2:21">
      <c r="B71" s="54">
        <v>8.7005999999999997</v>
      </c>
      <c r="C71" s="54">
        <v>30.606000000000002</v>
      </c>
      <c r="D71" s="54">
        <v>79</v>
      </c>
      <c r="E71" s="54">
        <v>55.238999999999997</v>
      </c>
      <c r="F71" s="54">
        <v>2.1320000000000001</v>
      </c>
      <c r="G71" s="54">
        <v>39.095999999999997</v>
      </c>
      <c r="H71" s="54"/>
      <c r="I71" s="54">
        <v>81</v>
      </c>
      <c r="J71" s="54">
        <v>15.465999999999999</v>
      </c>
      <c r="K71" s="54">
        <v>0</v>
      </c>
      <c r="L71" s="54">
        <v>77.933999999999997</v>
      </c>
      <c r="M71" s="54"/>
      <c r="N71" s="54">
        <v>0</v>
      </c>
      <c r="O71" s="54">
        <v>238.36199999999999</v>
      </c>
      <c r="P71" s="54">
        <v>2.0920000000000001</v>
      </c>
      <c r="Q71" s="54">
        <v>0.79</v>
      </c>
      <c r="R71" s="54">
        <v>0</v>
      </c>
      <c r="S71" s="54">
        <v>0.94299999999999995</v>
      </c>
      <c r="T71" s="54">
        <v>3.335</v>
      </c>
      <c r="U71" s="54"/>
    </row>
    <row r="72" spans="2:21">
      <c r="B72" s="54">
        <v>8.8303999999999991</v>
      </c>
      <c r="C72" s="54">
        <v>13.977</v>
      </c>
      <c r="D72" s="54">
        <v>93</v>
      </c>
      <c r="E72" s="54">
        <v>39.259</v>
      </c>
      <c r="F72" s="54">
        <v>4.9939999999999998</v>
      </c>
      <c r="G72" s="54">
        <v>30.786999999999999</v>
      </c>
      <c r="H72" s="54"/>
      <c r="I72" s="54">
        <v>100</v>
      </c>
      <c r="J72" s="54">
        <v>0</v>
      </c>
      <c r="K72" s="54">
        <v>0</v>
      </c>
      <c r="L72" s="54">
        <v>88.525000000000006</v>
      </c>
      <c r="M72" s="54"/>
      <c r="N72" s="54">
        <v>0</v>
      </c>
      <c r="O72" s="54">
        <v>255</v>
      </c>
      <c r="P72" s="54">
        <v>0.29799999999999999</v>
      </c>
      <c r="Q72" s="54">
        <v>1.917</v>
      </c>
      <c r="R72" s="54">
        <v>0</v>
      </c>
      <c r="S72" s="54">
        <v>0</v>
      </c>
      <c r="T72" s="54">
        <v>0.23100000000000001</v>
      </c>
      <c r="U72" s="54"/>
    </row>
    <row r="73" spans="2:21">
      <c r="B73" s="54">
        <v>8.9603000000000002</v>
      </c>
      <c r="C73" s="54">
        <v>2.1</v>
      </c>
      <c r="D73" s="54">
        <v>140</v>
      </c>
      <c r="E73" s="54">
        <v>27.82</v>
      </c>
      <c r="F73" s="54">
        <v>11.755000000000001</v>
      </c>
      <c r="G73" s="54">
        <v>22.712</v>
      </c>
      <c r="H73" s="54"/>
      <c r="I73" s="54">
        <v>46</v>
      </c>
      <c r="J73" s="54">
        <v>0</v>
      </c>
      <c r="K73" s="54">
        <v>0</v>
      </c>
      <c r="L73" s="54">
        <v>86.495999999999995</v>
      </c>
      <c r="M73" s="54"/>
      <c r="N73" s="54">
        <v>0</v>
      </c>
      <c r="O73" s="54">
        <v>255</v>
      </c>
      <c r="P73" s="54">
        <v>1.3420000000000001</v>
      </c>
      <c r="Q73" s="54">
        <v>2.4020000000000001</v>
      </c>
      <c r="R73" s="54">
        <v>0</v>
      </c>
      <c r="S73" s="54">
        <v>0</v>
      </c>
      <c r="T73" s="54">
        <v>0</v>
      </c>
      <c r="U73" s="54"/>
    </row>
    <row r="74" spans="2:21">
      <c r="B74" s="54">
        <v>9.0900999999999996</v>
      </c>
      <c r="C74" s="54">
        <v>4.242</v>
      </c>
      <c r="D74" s="54">
        <v>180</v>
      </c>
      <c r="E74" s="54">
        <v>8.8580000000000005</v>
      </c>
      <c r="F74" s="54">
        <v>19.821999999999999</v>
      </c>
      <c r="G74" s="54">
        <v>22.497</v>
      </c>
      <c r="H74" s="54"/>
      <c r="I74" s="54">
        <v>111</v>
      </c>
      <c r="J74" s="54">
        <v>0</v>
      </c>
      <c r="K74" s="54">
        <v>0</v>
      </c>
      <c r="L74" s="54">
        <v>80.472999999999999</v>
      </c>
      <c r="M74" s="54"/>
      <c r="N74" s="54">
        <v>0</v>
      </c>
      <c r="O74" s="54">
        <v>255</v>
      </c>
      <c r="P74" s="54">
        <v>6.9260000000000002</v>
      </c>
      <c r="Q74" s="54">
        <v>0.108</v>
      </c>
      <c r="R74" s="54">
        <v>0</v>
      </c>
      <c r="S74" s="54">
        <v>0</v>
      </c>
      <c r="T74" s="54">
        <v>0</v>
      </c>
      <c r="U74" s="54"/>
    </row>
    <row r="75" spans="2:21">
      <c r="B75" s="54">
        <v>9.2200000000000006</v>
      </c>
      <c r="C75" s="54">
        <v>9.4580000000000002</v>
      </c>
      <c r="D75" s="54">
        <v>193</v>
      </c>
      <c r="E75" s="54">
        <v>7.2690000000000001</v>
      </c>
      <c r="F75" s="54">
        <v>20.145</v>
      </c>
      <c r="G75" s="54">
        <v>35.280999999999999</v>
      </c>
      <c r="H75" s="54"/>
      <c r="I75" s="54">
        <v>40</v>
      </c>
      <c r="J75" s="54">
        <v>12.458</v>
      </c>
      <c r="K75" s="54">
        <v>21.19</v>
      </c>
      <c r="L75" s="54">
        <v>79.054000000000002</v>
      </c>
      <c r="M75" s="54"/>
      <c r="N75" s="54">
        <v>0</v>
      </c>
      <c r="O75" s="54">
        <v>255</v>
      </c>
      <c r="P75" s="54">
        <v>4.47</v>
      </c>
      <c r="Q75" s="54">
        <v>0</v>
      </c>
      <c r="R75" s="54">
        <v>0</v>
      </c>
      <c r="S75" s="54">
        <v>1.661</v>
      </c>
      <c r="T75" s="54">
        <v>0.376</v>
      </c>
      <c r="U75" s="54"/>
    </row>
    <row r="76" spans="2:21">
      <c r="B76" s="54">
        <v>9.3498999999999999</v>
      </c>
      <c r="C76" s="54">
        <v>0</v>
      </c>
      <c r="D76" s="54">
        <v>205</v>
      </c>
      <c r="E76" s="54">
        <v>15.193</v>
      </c>
      <c r="F76" s="54">
        <v>18.044</v>
      </c>
      <c r="G76" s="54">
        <v>34.856000000000002</v>
      </c>
      <c r="H76" s="54"/>
      <c r="I76" s="54">
        <v>0</v>
      </c>
      <c r="J76" s="54">
        <v>60.011000000000003</v>
      </c>
      <c r="K76" s="54">
        <v>28.38</v>
      </c>
      <c r="L76" s="54">
        <v>65.510000000000005</v>
      </c>
      <c r="M76" s="54"/>
      <c r="N76" s="54">
        <v>0</v>
      </c>
      <c r="O76" s="54">
        <v>255</v>
      </c>
      <c r="P76" s="54">
        <v>4.9260000000000002</v>
      </c>
      <c r="Q76" s="54">
        <v>0</v>
      </c>
      <c r="R76" s="54">
        <v>0</v>
      </c>
      <c r="S76" s="54">
        <v>2.0630000000000002</v>
      </c>
      <c r="T76" s="54">
        <v>6.1239999999999997</v>
      </c>
      <c r="U76" s="54"/>
    </row>
    <row r="77" spans="2:21">
      <c r="B77" s="54">
        <v>9.4796999999999993</v>
      </c>
      <c r="C77" s="54">
        <v>0</v>
      </c>
      <c r="D77" s="54">
        <v>208</v>
      </c>
      <c r="E77" s="54">
        <v>15.887</v>
      </c>
      <c r="F77" s="54">
        <v>23.573</v>
      </c>
      <c r="G77" s="54">
        <v>25.538</v>
      </c>
      <c r="H77" s="54"/>
      <c r="I77" s="54">
        <v>0</v>
      </c>
      <c r="J77" s="54">
        <v>92.158000000000001</v>
      </c>
      <c r="K77" s="54">
        <v>0</v>
      </c>
      <c r="L77" s="54">
        <v>57.94</v>
      </c>
      <c r="M77" s="54"/>
      <c r="N77" s="54">
        <v>0</v>
      </c>
      <c r="O77" s="54">
        <v>255</v>
      </c>
      <c r="P77" s="54">
        <v>7.97</v>
      </c>
      <c r="Q77" s="54">
        <v>0</v>
      </c>
      <c r="R77" s="54">
        <v>0</v>
      </c>
      <c r="S77" s="54">
        <v>7.4870000000000001</v>
      </c>
      <c r="T77" s="54">
        <v>20.998999999999999</v>
      </c>
      <c r="U77" s="54"/>
    </row>
    <row r="78" spans="2:21">
      <c r="B78" s="54">
        <v>9.6096000000000004</v>
      </c>
      <c r="C78" s="54">
        <v>0</v>
      </c>
      <c r="D78" s="54">
        <v>125</v>
      </c>
      <c r="E78" s="54">
        <v>5.2329999999999997</v>
      </c>
      <c r="F78" s="54">
        <v>24.757999999999999</v>
      </c>
      <c r="G78" s="54">
        <v>15.657</v>
      </c>
      <c r="H78" s="54"/>
      <c r="I78" s="54">
        <v>12</v>
      </c>
      <c r="J78" s="54">
        <v>26.675000000000001</v>
      </c>
      <c r="K78" s="54">
        <v>0</v>
      </c>
      <c r="L78" s="54">
        <v>65.593000000000004</v>
      </c>
      <c r="M78" s="54"/>
      <c r="N78" s="54">
        <v>0</v>
      </c>
      <c r="O78" s="54">
        <v>255</v>
      </c>
      <c r="P78" s="54">
        <v>5.6040000000000001</v>
      </c>
      <c r="Q78" s="54">
        <v>0</v>
      </c>
      <c r="R78" s="54">
        <v>0</v>
      </c>
      <c r="S78" s="54">
        <v>12.516</v>
      </c>
      <c r="T78" s="54">
        <v>39.944000000000003</v>
      </c>
      <c r="U78" s="54"/>
    </row>
    <row r="79" spans="2:21">
      <c r="B79" s="54">
        <v>9.7393999999999998</v>
      </c>
      <c r="C79" s="54">
        <v>0</v>
      </c>
      <c r="D79" s="54">
        <v>78</v>
      </c>
      <c r="E79" s="54">
        <v>0</v>
      </c>
      <c r="F79" s="54">
        <v>15.419</v>
      </c>
      <c r="G79" s="54">
        <v>17.774999999999999</v>
      </c>
      <c r="H79" s="54"/>
      <c r="I79" s="54">
        <v>0</v>
      </c>
      <c r="J79" s="54">
        <v>152.17099999999999</v>
      </c>
      <c r="K79" s="54">
        <v>0</v>
      </c>
      <c r="L79" s="54">
        <v>84.591999999999999</v>
      </c>
      <c r="M79" s="54"/>
      <c r="N79" s="54">
        <v>0</v>
      </c>
      <c r="O79" s="54">
        <v>255</v>
      </c>
      <c r="P79" s="54">
        <v>0.85399999999999998</v>
      </c>
      <c r="Q79" s="54">
        <v>0</v>
      </c>
      <c r="R79" s="54">
        <v>0</v>
      </c>
      <c r="S79" s="54">
        <v>6.5380000000000003</v>
      </c>
      <c r="T79" s="54">
        <v>56.898000000000003</v>
      </c>
      <c r="U79" s="54"/>
    </row>
    <row r="80" spans="2:21">
      <c r="B80" s="54">
        <v>9.8693000000000008</v>
      </c>
      <c r="C80" s="54">
        <v>0</v>
      </c>
      <c r="D80" s="54">
        <v>53</v>
      </c>
      <c r="E80" s="54">
        <v>0</v>
      </c>
      <c r="F80" s="54">
        <v>5.484</v>
      </c>
      <c r="G80" s="54">
        <v>21.512</v>
      </c>
      <c r="H80" s="54"/>
      <c r="I80" s="54">
        <v>100</v>
      </c>
      <c r="J80" s="54">
        <v>114.002</v>
      </c>
      <c r="K80" s="54">
        <v>0</v>
      </c>
      <c r="L80" s="54">
        <v>75.656999999999996</v>
      </c>
      <c r="M80" s="54"/>
      <c r="N80" s="54">
        <v>0</v>
      </c>
      <c r="O80" s="54">
        <v>255</v>
      </c>
      <c r="P80" s="54">
        <v>1.6379999999999999</v>
      </c>
      <c r="Q80" s="54">
        <v>5.0999999999999997E-2</v>
      </c>
      <c r="R80" s="54">
        <v>0</v>
      </c>
      <c r="S80" s="54">
        <v>2.6309999999999998</v>
      </c>
      <c r="T80" s="54">
        <v>31.812000000000001</v>
      </c>
      <c r="U80" s="54"/>
    </row>
    <row r="81" spans="2:21">
      <c r="B81" s="54">
        <v>9.9992000000000001</v>
      </c>
      <c r="C81" s="54">
        <v>0</v>
      </c>
      <c r="D81" s="54">
        <v>33</v>
      </c>
      <c r="E81" s="54">
        <v>0.93799999999999994</v>
      </c>
      <c r="F81" s="54">
        <v>0.113</v>
      </c>
      <c r="G81" s="54">
        <v>22.349</v>
      </c>
      <c r="H81" s="54"/>
      <c r="I81" s="54">
        <v>184</v>
      </c>
      <c r="J81" s="54">
        <v>7.4999999999999997E-2</v>
      </c>
      <c r="K81" s="54">
        <v>0</v>
      </c>
      <c r="L81" s="54">
        <v>65.191999999999993</v>
      </c>
      <c r="M81" s="54"/>
      <c r="N81" s="54">
        <v>0</v>
      </c>
      <c r="O81" s="54">
        <v>255</v>
      </c>
      <c r="P81" s="54">
        <v>4.7969999999999997</v>
      </c>
      <c r="Q81" s="54">
        <v>0</v>
      </c>
      <c r="R81" s="54">
        <v>0</v>
      </c>
      <c r="S81" s="54">
        <v>4.5279999999999996</v>
      </c>
      <c r="T81" s="54">
        <v>7.2110000000000003</v>
      </c>
      <c r="U81" s="54"/>
    </row>
    <row r="82" spans="2:21">
      <c r="B82" s="54">
        <v>10.129</v>
      </c>
      <c r="C82" s="54">
        <v>3.7160000000000002</v>
      </c>
      <c r="D82" s="54">
        <v>29</v>
      </c>
      <c r="E82" s="54">
        <v>8.1110000000000007</v>
      </c>
      <c r="F82" s="54">
        <v>4.6319999999999997</v>
      </c>
      <c r="G82" s="54">
        <v>24.245000000000001</v>
      </c>
      <c r="H82" s="54"/>
      <c r="I82" s="54">
        <v>89</v>
      </c>
      <c r="J82" s="54">
        <v>2.1030000000000002</v>
      </c>
      <c r="K82" s="54">
        <v>0</v>
      </c>
      <c r="L82" s="54">
        <v>64.632999999999996</v>
      </c>
      <c r="M82" s="54"/>
      <c r="N82" s="54">
        <v>0</v>
      </c>
      <c r="O82" s="54">
        <v>255</v>
      </c>
      <c r="P82" s="54">
        <v>3.3250000000000002</v>
      </c>
      <c r="Q82" s="54">
        <v>0</v>
      </c>
      <c r="R82" s="54">
        <v>0</v>
      </c>
      <c r="S82" s="54">
        <v>5.7050000000000001</v>
      </c>
      <c r="T82" s="54">
        <v>0</v>
      </c>
      <c r="U82" s="54"/>
    </row>
    <row r="83" spans="2:21">
      <c r="B83" s="54">
        <v>10.258900000000001</v>
      </c>
      <c r="C83" s="54">
        <v>0.30599999999999999</v>
      </c>
      <c r="D83" s="54">
        <v>26</v>
      </c>
      <c r="E83" s="54">
        <v>2.6139999999999999</v>
      </c>
      <c r="F83" s="54">
        <v>18.236000000000001</v>
      </c>
      <c r="G83" s="54">
        <v>32.808999999999997</v>
      </c>
      <c r="H83" s="54"/>
      <c r="I83" s="54">
        <v>55</v>
      </c>
      <c r="J83" s="54">
        <v>0</v>
      </c>
      <c r="K83" s="54">
        <v>0</v>
      </c>
      <c r="L83" s="54">
        <v>76.875</v>
      </c>
      <c r="M83" s="54"/>
      <c r="N83" s="54">
        <v>0</v>
      </c>
      <c r="O83" s="54">
        <v>217.98</v>
      </c>
      <c r="P83" s="54">
        <v>4.88</v>
      </c>
      <c r="Q83" s="54">
        <v>0</v>
      </c>
      <c r="R83" s="54">
        <v>0</v>
      </c>
      <c r="S83" s="54">
        <v>1.585</v>
      </c>
      <c r="T83" s="54">
        <v>6.2359999999999998</v>
      </c>
      <c r="U83" s="54"/>
    </row>
    <row r="84" spans="2:21">
      <c r="B84" s="54">
        <v>10.3887</v>
      </c>
      <c r="C84" s="54">
        <v>0</v>
      </c>
      <c r="D84" s="54">
        <v>13</v>
      </c>
      <c r="E84" s="54">
        <v>14.801</v>
      </c>
      <c r="F84" s="54">
        <v>26.413</v>
      </c>
      <c r="G84" s="54">
        <v>66.491</v>
      </c>
      <c r="H84" s="54"/>
      <c r="I84" s="54">
        <v>0</v>
      </c>
      <c r="J84" s="54">
        <v>5.5E-2</v>
      </c>
      <c r="K84" s="54">
        <v>7.7050000000000001</v>
      </c>
      <c r="L84" s="54">
        <v>73.099999999999994</v>
      </c>
      <c r="M84" s="54"/>
      <c r="N84" s="54">
        <v>0</v>
      </c>
      <c r="O84" s="54">
        <v>117.52</v>
      </c>
      <c r="P84" s="54">
        <v>6.8890000000000002</v>
      </c>
      <c r="Q84" s="54">
        <v>0</v>
      </c>
      <c r="R84" s="54">
        <v>0</v>
      </c>
      <c r="S84" s="54">
        <v>5.8999999999999997E-2</v>
      </c>
      <c r="T84" s="54">
        <v>10.037000000000001</v>
      </c>
      <c r="U84" s="54"/>
    </row>
    <row r="85" spans="2:21">
      <c r="B85" s="54">
        <v>10.518599999999999</v>
      </c>
      <c r="C85" s="54">
        <v>0</v>
      </c>
      <c r="D85" s="54">
        <v>0</v>
      </c>
      <c r="E85" s="54">
        <v>24.745000000000001</v>
      </c>
      <c r="F85" s="54">
        <v>22.823</v>
      </c>
      <c r="G85" s="54">
        <v>73.393000000000001</v>
      </c>
      <c r="H85" s="54"/>
      <c r="I85" s="54">
        <v>0</v>
      </c>
      <c r="J85" s="54">
        <v>4.6139999999999999</v>
      </c>
      <c r="K85" s="54">
        <v>33.487000000000002</v>
      </c>
      <c r="L85" s="54">
        <v>66.882999999999996</v>
      </c>
      <c r="M85" s="54"/>
      <c r="N85" s="54">
        <v>0</v>
      </c>
      <c r="O85" s="54">
        <v>9.1590000000000007</v>
      </c>
      <c r="P85" s="54">
        <v>4.22</v>
      </c>
      <c r="Q85" s="54">
        <v>0</v>
      </c>
      <c r="R85" s="54">
        <v>0</v>
      </c>
      <c r="S85" s="54">
        <v>2.5670000000000002</v>
      </c>
      <c r="T85" s="54">
        <v>9.0869999999999997</v>
      </c>
      <c r="U85" s="54"/>
    </row>
    <row r="86" spans="2:21">
      <c r="B86" s="54">
        <v>10.6485</v>
      </c>
      <c r="C86" s="54">
        <v>7.1559999999999997</v>
      </c>
      <c r="D86" s="54">
        <v>0</v>
      </c>
      <c r="E86" s="54">
        <v>22.545999999999999</v>
      </c>
      <c r="F86" s="54">
        <v>21.169</v>
      </c>
      <c r="G86" s="54">
        <v>62.731000000000002</v>
      </c>
      <c r="H86" s="54"/>
      <c r="I86" s="54">
        <v>0</v>
      </c>
      <c r="J86" s="54">
        <v>20.484000000000002</v>
      </c>
      <c r="K86" s="54">
        <v>83.653000000000006</v>
      </c>
      <c r="L86" s="54">
        <v>83.326999999999998</v>
      </c>
      <c r="M86" s="54"/>
      <c r="N86" s="54">
        <v>0</v>
      </c>
      <c r="O86" s="54">
        <v>26.798999999999999</v>
      </c>
      <c r="P86" s="54">
        <v>0.183</v>
      </c>
      <c r="Q86" s="54">
        <v>0</v>
      </c>
      <c r="R86" s="54">
        <v>0</v>
      </c>
      <c r="S86" s="54">
        <v>3.798</v>
      </c>
      <c r="T86" s="54">
        <v>13.488</v>
      </c>
      <c r="U86" s="54"/>
    </row>
    <row r="87" spans="2:21">
      <c r="B87" s="54">
        <v>10.7783</v>
      </c>
      <c r="C87" s="54">
        <v>12.456</v>
      </c>
      <c r="D87" s="54">
        <v>0</v>
      </c>
      <c r="E87" s="54">
        <v>35.436999999999998</v>
      </c>
      <c r="F87" s="54">
        <v>14.13</v>
      </c>
      <c r="G87" s="54">
        <v>45.472000000000001</v>
      </c>
      <c r="H87" s="54"/>
      <c r="I87" s="54">
        <v>0</v>
      </c>
      <c r="J87" s="54">
        <v>0.20599999999999999</v>
      </c>
      <c r="K87" s="54">
        <v>151.61699999999999</v>
      </c>
      <c r="L87" s="54">
        <v>102.20399999999999</v>
      </c>
      <c r="M87" s="54"/>
      <c r="N87" s="54">
        <v>0</v>
      </c>
      <c r="O87" s="54">
        <v>24.21</v>
      </c>
      <c r="P87" s="54">
        <v>3.5</v>
      </c>
      <c r="Q87" s="54">
        <v>0</v>
      </c>
      <c r="R87" s="54">
        <v>4.2000000000000003E-2</v>
      </c>
      <c r="S87" s="54">
        <v>1.67</v>
      </c>
      <c r="T87" s="54">
        <v>17.914000000000001</v>
      </c>
      <c r="U87" s="54"/>
    </row>
    <row r="88" spans="2:21">
      <c r="B88" s="54">
        <v>10.908200000000001</v>
      </c>
      <c r="C88" s="54">
        <v>30.484000000000002</v>
      </c>
      <c r="D88" s="54">
        <v>0</v>
      </c>
      <c r="E88" s="54">
        <v>59.66</v>
      </c>
      <c r="F88" s="54">
        <v>18.042000000000002</v>
      </c>
      <c r="G88" s="54">
        <v>43.142000000000003</v>
      </c>
      <c r="H88" s="54"/>
      <c r="I88" s="54">
        <v>0</v>
      </c>
      <c r="J88" s="54">
        <v>1.85</v>
      </c>
      <c r="K88" s="54">
        <v>77.766999999999996</v>
      </c>
      <c r="L88" s="54">
        <v>51.585999999999999</v>
      </c>
      <c r="M88" s="54"/>
      <c r="N88" s="54">
        <v>0.29499999999999998</v>
      </c>
      <c r="O88" s="54">
        <v>12.113</v>
      </c>
      <c r="P88" s="54">
        <v>1.0740000000000001</v>
      </c>
      <c r="Q88" s="54">
        <v>0</v>
      </c>
      <c r="R88" s="54">
        <v>0.108</v>
      </c>
      <c r="S88" s="54">
        <v>2.4089999999999998</v>
      </c>
      <c r="T88" s="54">
        <v>10.147</v>
      </c>
      <c r="U88" s="54"/>
    </row>
    <row r="89" spans="2:21">
      <c r="B89" s="54">
        <v>11.038</v>
      </c>
      <c r="C89" s="54">
        <v>20.256</v>
      </c>
      <c r="D89" s="54">
        <v>0</v>
      </c>
      <c r="E89" s="54">
        <v>40.19</v>
      </c>
      <c r="F89" s="54">
        <v>19.488</v>
      </c>
      <c r="G89" s="54">
        <v>58.47</v>
      </c>
      <c r="H89" s="54"/>
      <c r="I89" s="54">
        <v>0</v>
      </c>
      <c r="J89" s="54">
        <v>23.398</v>
      </c>
      <c r="K89" s="54">
        <v>38.82</v>
      </c>
      <c r="L89" s="54">
        <v>75.671999999999997</v>
      </c>
      <c r="M89" s="54"/>
      <c r="N89" s="54">
        <v>4.468</v>
      </c>
      <c r="O89" s="54">
        <v>4.0229999999999997</v>
      </c>
      <c r="P89" s="54">
        <v>3.4380000000000002</v>
      </c>
      <c r="Q89" s="54">
        <v>0</v>
      </c>
      <c r="R89" s="54">
        <v>0.44</v>
      </c>
      <c r="S89" s="54">
        <v>5.1150000000000002</v>
      </c>
      <c r="T89" s="54">
        <v>1.327</v>
      </c>
      <c r="U89" s="54"/>
    </row>
    <row r="90" spans="2:21">
      <c r="B90" s="54">
        <v>11.167899999999999</v>
      </c>
      <c r="C90" s="54">
        <v>2.4449999999999998</v>
      </c>
      <c r="D90" s="54">
        <v>0</v>
      </c>
      <c r="E90" s="54">
        <v>0.50600000000000001</v>
      </c>
      <c r="F90" s="54">
        <v>8.8059999999999992</v>
      </c>
      <c r="G90" s="54">
        <v>61.634999999999998</v>
      </c>
      <c r="H90" s="54"/>
      <c r="I90" s="54">
        <v>0</v>
      </c>
      <c r="J90" s="54">
        <v>2.1000000000000001E-2</v>
      </c>
      <c r="K90" s="54">
        <v>7.01</v>
      </c>
      <c r="L90" s="54">
        <v>106.08799999999999</v>
      </c>
      <c r="M90" s="54"/>
      <c r="N90" s="54">
        <v>4.508</v>
      </c>
      <c r="O90" s="54">
        <v>2.4249999999999998</v>
      </c>
      <c r="P90" s="54">
        <v>14.449</v>
      </c>
      <c r="Q90" s="54">
        <v>0</v>
      </c>
      <c r="R90" s="54">
        <v>1E-3</v>
      </c>
      <c r="S90" s="54">
        <v>5.5439999999999996</v>
      </c>
      <c r="T90" s="54">
        <v>0</v>
      </c>
      <c r="U90" s="54"/>
    </row>
    <row r="91" spans="2:21">
      <c r="B91" s="54">
        <v>11.297700000000001</v>
      </c>
      <c r="C91" s="54">
        <v>0</v>
      </c>
      <c r="D91" s="54">
        <v>0</v>
      </c>
      <c r="E91" s="54">
        <v>2.9409999999999998</v>
      </c>
      <c r="F91" s="54">
        <v>2.0539999999999998</v>
      </c>
      <c r="G91" s="54">
        <v>52.432000000000002</v>
      </c>
      <c r="H91" s="54"/>
      <c r="I91" s="54">
        <v>0</v>
      </c>
      <c r="J91" s="54">
        <v>0.44800000000000001</v>
      </c>
      <c r="K91" s="54">
        <v>6.8090000000000002</v>
      </c>
      <c r="L91" s="54">
        <v>113.28700000000001</v>
      </c>
      <c r="M91" s="54"/>
      <c r="N91" s="54">
        <v>3.5030000000000001</v>
      </c>
      <c r="O91" s="54">
        <v>56.377000000000002</v>
      </c>
      <c r="P91" s="54">
        <v>24.585000000000001</v>
      </c>
      <c r="Q91" s="54">
        <v>0</v>
      </c>
      <c r="R91" s="54">
        <v>0</v>
      </c>
      <c r="S91" s="54">
        <v>0.59699999999999998</v>
      </c>
      <c r="T91" s="54">
        <v>1.2869999999999999</v>
      </c>
      <c r="U91" s="54"/>
    </row>
    <row r="92" spans="2:21">
      <c r="B92" s="54">
        <v>11.4276</v>
      </c>
      <c r="C92" s="54">
        <v>0</v>
      </c>
      <c r="D92" s="54">
        <v>0</v>
      </c>
      <c r="E92" s="54">
        <v>18.957999999999998</v>
      </c>
      <c r="F92" s="54">
        <v>0</v>
      </c>
      <c r="G92" s="54">
        <v>34.677</v>
      </c>
      <c r="H92" s="54"/>
      <c r="I92" s="54">
        <v>0</v>
      </c>
      <c r="J92" s="54">
        <v>3.01</v>
      </c>
      <c r="K92" s="54">
        <v>0.34799999999999998</v>
      </c>
      <c r="L92" s="54">
        <v>55.359000000000002</v>
      </c>
      <c r="M92" s="54"/>
      <c r="N92" s="54">
        <v>18.46</v>
      </c>
      <c r="O92" s="54">
        <v>119.264</v>
      </c>
      <c r="P92" s="54">
        <v>24.341000000000001</v>
      </c>
      <c r="Q92" s="54">
        <v>0</v>
      </c>
      <c r="R92" s="54">
        <v>0</v>
      </c>
      <c r="S92" s="54">
        <v>10.173</v>
      </c>
      <c r="T92" s="54">
        <v>12.081</v>
      </c>
      <c r="U92" s="54"/>
    </row>
    <row r="93" spans="2:21">
      <c r="B93" s="54">
        <v>11.557499999999999</v>
      </c>
      <c r="C93" s="54">
        <v>3.2690000000000001</v>
      </c>
      <c r="D93" s="54">
        <v>0</v>
      </c>
      <c r="E93" s="54">
        <v>6.6120000000000001</v>
      </c>
      <c r="F93" s="54">
        <v>6.4539999999999997</v>
      </c>
      <c r="G93" s="54">
        <v>38.518000000000001</v>
      </c>
      <c r="H93" s="54"/>
      <c r="I93" s="54">
        <v>0</v>
      </c>
      <c r="J93" s="54">
        <v>0.316</v>
      </c>
      <c r="K93" s="54">
        <v>6.8170000000000002</v>
      </c>
      <c r="L93" s="54">
        <v>57.850999999999999</v>
      </c>
      <c r="M93" s="54"/>
      <c r="N93" s="54">
        <v>54.508000000000003</v>
      </c>
      <c r="O93" s="54">
        <v>104.03700000000001</v>
      </c>
      <c r="P93" s="54">
        <v>26.372</v>
      </c>
      <c r="Q93" s="54">
        <v>0</v>
      </c>
      <c r="R93" s="54">
        <v>0</v>
      </c>
      <c r="S93" s="54">
        <v>4.8159999999999998</v>
      </c>
      <c r="T93" s="54">
        <v>12.528</v>
      </c>
      <c r="U93" s="54"/>
    </row>
    <row r="94" spans="2:21">
      <c r="B94" s="54">
        <v>11.6873</v>
      </c>
      <c r="C94" s="54">
        <v>5.18</v>
      </c>
      <c r="D94" s="54">
        <v>0</v>
      </c>
      <c r="E94" s="54">
        <v>1.038</v>
      </c>
      <c r="F94" s="54">
        <v>24.63</v>
      </c>
      <c r="G94" s="54">
        <v>51.393999999999998</v>
      </c>
      <c r="H94" s="54"/>
      <c r="I94" s="54">
        <v>0</v>
      </c>
      <c r="J94" s="54">
        <v>50.493000000000002</v>
      </c>
      <c r="K94" s="54">
        <v>10.137</v>
      </c>
      <c r="L94" s="54">
        <v>76.277000000000001</v>
      </c>
      <c r="M94" s="54"/>
      <c r="N94" s="54">
        <v>81.611000000000004</v>
      </c>
      <c r="O94" s="54">
        <v>49.154000000000003</v>
      </c>
      <c r="P94" s="54">
        <v>31.457000000000001</v>
      </c>
      <c r="Q94" s="54">
        <v>0</v>
      </c>
      <c r="R94" s="54">
        <v>0</v>
      </c>
      <c r="S94" s="54">
        <v>2.4550000000000001</v>
      </c>
      <c r="T94" s="54">
        <v>13.397</v>
      </c>
      <c r="U94" s="54"/>
    </row>
    <row r="95" spans="2:21">
      <c r="B95" s="54">
        <v>11.8172</v>
      </c>
      <c r="C95" s="54">
        <v>0.80500000000000005</v>
      </c>
      <c r="D95" s="54">
        <v>0</v>
      </c>
      <c r="E95" s="54">
        <v>7.3239999999999998</v>
      </c>
      <c r="F95" s="54">
        <v>32.533000000000001</v>
      </c>
      <c r="G95" s="54">
        <v>61</v>
      </c>
      <c r="H95" s="54"/>
      <c r="I95" s="54">
        <v>0</v>
      </c>
      <c r="J95" s="54">
        <v>139.41200000000001</v>
      </c>
      <c r="K95" s="54">
        <v>0</v>
      </c>
      <c r="L95" s="54">
        <v>93</v>
      </c>
      <c r="M95" s="54"/>
      <c r="N95" s="54">
        <v>83.510999999999996</v>
      </c>
      <c r="O95" s="54">
        <v>27.04</v>
      </c>
      <c r="P95" s="54">
        <v>26.571000000000002</v>
      </c>
      <c r="Q95" s="54">
        <v>0</v>
      </c>
      <c r="R95" s="54">
        <v>0</v>
      </c>
      <c r="S95" s="54">
        <v>0</v>
      </c>
      <c r="T95" s="54">
        <v>18.84</v>
      </c>
      <c r="U95" s="54"/>
    </row>
    <row r="96" spans="2:21">
      <c r="B96" s="54">
        <v>11.946999999999999</v>
      </c>
      <c r="C96" s="54">
        <v>0</v>
      </c>
      <c r="D96" s="54">
        <v>0</v>
      </c>
      <c r="E96" s="54">
        <v>0.307</v>
      </c>
      <c r="F96" s="54">
        <v>27.98</v>
      </c>
      <c r="G96" s="54">
        <v>57.564</v>
      </c>
      <c r="H96" s="54"/>
      <c r="I96" s="54">
        <v>0</v>
      </c>
      <c r="J96" s="54">
        <v>28.948</v>
      </c>
      <c r="K96" s="54">
        <v>0</v>
      </c>
      <c r="L96" s="54">
        <v>98.203000000000003</v>
      </c>
      <c r="M96" s="54"/>
      <c r="N96" s="54">
        <v>36.268999999999998</v>
      </c>
      <c r="O96" s="54">
        <v>7.758</v>
      </c>
      <c r="P96" s="54">
        <v>20.760999999999999</v>
      </c>
      <c r="Q96" s="54">
        <v>3.0720000000000001</v>
      </c>
      <c r="R96" s="54">
        <v>0</v>
      </c>
      <c r="S96" s="54">
        <v>0</v>
      </c>
      <c r="T96" s="54">
        <v>23.616</v>
      </c>
      <c r="U96" s="54"/>
    </row>
    <row r="97" spans="2:21">
      <c r="B97" s="54">
        <v>12.0769</v>
      </c>
      <c r="C97" s="54">
        <v>0</v>
      </c>
      <c r="D97" s="54">
        <v>0</v>
      </c>
      <c r="E97" s="54">
        <v>16.495999999999999</v>
      </c>
      <c r="F97" s="54">
        <v>28.795999999999999</v>
      </c>
      <c r="G97" s="54">
        <v>58.064999999999998</v>
      </c>
      <c r="H97" s="54"/>
      <c r="I97" s="54">
        <v>0</v>
      </c>
      <c r="J97" s="54">
        <v>20.763000000000002</v>
      </c>
      <c r="K97" s="54">
        <v>7.9790000000000001</v>
      </c>
      <c r="L97" s="54">
        <v>93.406000000000006</v>
      </c>
      <c r="M97" s="54"/>
      <c r="N97" s="54">
        <v>0</v>
      </c>
      <c r="O97" s="54">
        <v>23.285</v>
      </c>
      <c r="P97" s="54">
        <v>8.8510000000000009</v>
      </c>
      <c r="Q97" s="54">
        <v>5.7030000000000003</v>
      </c>
      <c r="R97" s="54">
        <v>0.5</v>
      </c>
      <c r="S97" s="54">
        <v>0</v>
      </c>
      <c r="T97" s="54">
        <v>18.690999999999999</v>
      </c>
      <c r="U97" s="54"/>
    </row>
    <row r="98" spans="2:21">
      <c r="B98" s="54">
        <v>12.206799999999999</v>
      </c>
      <c r="C98" s="54">
        <v>0</v>
      </c>
      <c r="D98" s="54">
        <v>0</v>
      </c>
      <c r="E98" s="54">
        <v>35.347999999999999</v>
      </c>
      <c r="F98" s="54">
        <v>22.763999999999999</v>
      </c>
      <c r="G98" s="54">
        <v>70.593000000000004</v>
      </c>
      <c r="H98" s="54"/>
      <c r="I98" s="54">
        <v>0</v>
      </c>
      <c r="J98" s="54">
        <v>24.131</v>
      </c>
      <c r="K98" s="54">
        <v>18.393999999999998</v>
      </c>
      <c r="L98" s="54">
        <v>71.548000000000002</v>
      </c>
      <c r="M98" s="54"/>
      <c r="N98" s="54">
        <v>0</v>
      </c>
      <c r="O98" s="54">
        <v>7.2279999999999998</v>
      </c>
      <c r="P98" s="54">
        <v>0.76600000000000001</v>
      </c>
      <c r="Q98" s="54">
        <v>0.45900000000000002</v>
      </c>
      <c r="R98" s="54">
        <v>5.0720000000000001</v>
      </c>
      <c r="S98" s="54">
        <v>8.2829999999999995</v>
      </c>
      <c r="T98" s="54">
        <v>5.8170000000000002</v>
      </c>
      <c r="U98" s="54"/>
    </row>
    <row r="99" spans="2:21">
      <c r="B99" s="54">
        <v>12.336600000000001</v>
      </c>
      <c r="C99" s="54">
        <v>0</v>
      </c>
      <c r="D99" s="54">
        <v>2</v>
      </c>
      <c r="E99" s="54">
        <v>24.62</v>
      </c>
      <c r="F99" s="54">
        <v>12.526</v>
      </c>
      <c r="G99" s="54">
        <v>85.379000000000005</v>
      </c>
      <c r="H99" s="54"/>
      <c r="I99" s="54">
        <v>0</v>
      </c>
      <c r="J99" s="54">
        <v>0.748</v>
      </c>
      <c r="K99" s="54">
        <v>3.6309999999999998</v>
      </c>
      <c r="L99" s="54">
        <v>55.795999999999999</v>
      </c>
      <c r="M99" s="54"/>
      <c r="N99" s="54">
        <v>0</v>
      </c>
      <c r="O99" s="54">
        <v>13.234</v>
      </c>
      <c r="P99" s="54">
        <v>4.7619999999999996</v>
      </c>
      <c r="Q99" s="54">
        <v>0</v>
      </c>
      <c r="R99" s="54">
        <v>6.7610000000000001</v>
      </c>
      <c r="S99" s="54">
        <v>23.547999999999998</v>
      </c>
      <c r="T99" s="54">
        <v>0.45700000000000002</v>
      </c>
      <c r="U99" s="54"/>
    </row>
    <row r="100" spans="2:21">
      <c r="B100" s="54">
        <v>12.4665</v>
      </c>
      <c r="C100" s="54">
        <v>0</v>
      </c>
      <c r="D100" s="54">
        <v>2</v>
      </c>
      <c r="E100" s="54">
        <v>49.32</v>
      </c>
      <c r="F100" s="54">
        <v>10.050000000000001</v>
      </c>
      <c r="G100" s="54">
        <v>93.617999999999995</v>
      </c>
      <c r="H100" s="54"/>
      <c r="I100" s="54">
        <v>0</v>
      </c>
      <c r="J100" s="54">
        <v>0</v>
      </c>
      <c r="K100" s="54">
        <v>2.3090000000000002</v>
      </c>
      <c r="L100" s="54">
        <v>75.391000000000005</v>
      </c>
      <c r="M100" s="54"/>
      <c r="N100" s="54">
        <v>0.127</v>
      </c>
      <c r="O100" s="54">
        <v>5.9690000000000003</v>
      </c>
      <c r="P100" s="54">
        <v>18.010000000000002</v>
      </c>
      <c r="Q100" s="54">
        <v>0.66600000000000004</v>
      </c>
      <c r="R100" s="54">
        <v>1.923</v>
      </c>
      <c r="S100" s="54">
        <v>12.797000000000001</v>
      </c>
      <c r="T100" s="54">
        <v>4.6890000000000001</v>
      </c>
      <c r="U100" s="54"/>
    </row>
    <row r="101" spans="2:21">
      <c r="B101" s="54">
        <v>12.596299999999999</v>
      </c>
      <c r="C101" s="54">
        <v>0</v>
      </c>
      <c r="D101" s="54">
        <v>0</v>
      </c>
      <c r="E101" s="54">
        <v>103.376</v>
      </c>
      <c r="F101" s="54">
        <v>6.1950000000000003</v>
      </c>
      <c r="G101" s="54">
        <v>60.866</v>
      </c>
      <c r="H101" s="54"/>
      <c r="I101" s="54">
        <v>0</v>
      </c>
      <c r="J101" s="54">
        <v>0</v>
      </c>
      <c r="K101" s="54">
        <v>0</v>
      </c>
      <c r="L101" s="54">
        <v>98.861000000000004</v>
      </c>
      <c r="M101" s="54"/>
      <c r="N101" s="54">
        <v>0.6</v>
      </c>
      <c r="O101" s="54">
        <v>9.0419999999999998</v>
      </c>
      <c r="P101" s="54">
        <v>18.529</v>
      </c>
      <c r="Q101" s="54">
        <v>6.7809999999999997</v>
      </c>
      <c r="R101" s="54">
        <v>0</v>
      </c>
      <c r="S101" s="54">
        <v>0</v>
      </c>
      <c r="T101" s="54">
        <v>13.467000000000001</v>
      </c>
      <c r="U101" s="54"/>
    </row>
    <row r="102" spans="2:21">
      <c r="B102" s="54">
        <v>12.7262</v>
      </c>
      <c r="C102" s="54">
        <v>0.69</v>
      </c>
      <c r="D102" s="54">
        <v>0</v>
      </c>
      <c r="E102" s="54">
        <v>158.59299999999999</v>
      </c>
      <c r="F102" s="54">
        <v>0.78600000000000003</v>
      </c>
      <c r="G102" s="54">
        <v>41.064999999999998</v>
      </c>
      <c r="H102" s="54"/>
      <c r="I102" s="54">
        <v>0</v>
      </c>
      <c r="J102" s="54">
        <v>74.415000000000006</v>
      </c>
      <c r="K102" s="54">
        <v>83.090999999999994</v>
      </c>
      <c r="L102" s="54">
        <v>102.911</v>
      </c>
      <c r="M102" s="54"/>
      <c r="N102" s="54">
        <v>0</v>
      </c>
      <c r="O102" s="54">
        <v>17.718</v>
      </c>
      <c r="P102" s="54">
        <v>8.0220000000000002</v>
      </c>
      <c r="Q102" s="54">
        <v>6.3449999999999998</v>
      </c>
      <c r="R102" s="54">
        <v>0</v>
      </c>
      <c r="S102" s="54">
        <v>0</v>
      </c>
      <c r="T102" s="54">
        <v>14.622</v>
      </c>
      <c r="U102" s="54"/>
    </row>
    <row r="103" spans="2:21">
      <c r="B103" s="54">
        <v>12.8561</v>
      </c>
      <c r="C103" s="54">
        <v>5.1289999999999996</v>
      </c>
      <c r="D103" s="54">
        <v>0</v>
      </c>
      <c r="E103" s="54">
        <v>202.916</v>
      </c>
      <c r="F103" s="54">
        <v>0</v>
      </c>
      <c r="G103" s="54">
        <v>32.046999999999997</v>
      </c>
      <c r="H103" s="54"/>
      <c r="I103" s="54">
        <v>0</v>
      </c>
      <c r="J103" s="54">
        <v>142.619</v>
      </c>
      <c r="K103" s="54">
        <v>123.877</v>
      </c>
      <c r="L103" s="54">
        <v>95.870999999999995</v>
      </c>
      <c r="M103" s="54"/>
      <c r="N103" s="54">
        <v>1.673</v>
      </c>
      <c r="O103" s="54">
        <v>5.3920000000000003</v>
      </c>
      <c r="P103" s="54">
        <v>0.46600000000000003</v>
      </c>
      <c r="Q103" s="54">
        <v>4.4569999999999999</v>
      </c>
      <c r="R103" s="54">
        <v>0</v>
      </c>
      <c r="S103" s="54">
        <v>0</v>
      </c>
      <c r="T103" s="54">
        <v>6.9569999999999999</v>
      </c>
      <c r="U103" s="54"/>
    </row>
    <row r="104" spans="2:21">
      <c r="B104" s="54">
        <v>12.985900000000001</v>
      </c>
      <c r="C104" s="54">
        <v>0</v>
      </c>
      <c r="D104" s="54">
        <v>0</v>
      </c>
      <c r="E104" s="54">
        <v>218.874</v>
      </c>
      <c r="F104" s="54">
        <v>0</v>
      </c>
      <c r="G104" s="54">
        <v>33.786999999999999</v>
      </c>
      <c r="H104" s="54"/>
      <c r="I104" s="54">
        <v>0</v>
      </c>
      <c r="J104" s="54">
        <v>221.30099999999999</v>
      </c>
      <c r="K104" s="54">
        <v>48.566000000000003</v>
      </c>
      <c r="L104" s="54">
        <v>90.611999999999995</v>
      </c>
      <c r="M104" s="54"/>
      <c r="N104" s="54">
        <v>54.234999999999999</v>
      </c>
      <c r="O104" s="54">
        <v>0</v>
      </c>
      <c r="P104" s="54">
        <v>0</v>
      </c>
      <c r="Q104" s="54">
        <v>3.29</v>
      </c>
      <c r="R104" s="54">
        <v>0</v>
      </c>
      <c r="S104" s="54">
        <v>1.2E-2</v>
      </c>
      <c r="T104" s="54">
        <v>15.488</v>
      </c>
      <c r="U104" s="54"/>
    </row>
    <row r="105" spans="2:21">
      <c r="B105" s="54">
        <v>13.1158</v>
      </c>
      <c r="C105" s="54">
        <v>0</v>
      </c>
      <c r="D105" s="54">
        <v>7</v>
      </c>
      <c r="E105" s="54">
        <v>200.71</v>
      </c>
      <c r="F105" s="54">
        <v>0</v>
      </c>
      <c r="G105" s="54">
        <v>40.6</v>
      </c>
      <c r="H105" s="54"/>
      <c r="I105" s="54">
        <v>32</v>
      </c>
      <c r="J105" s="54">
        <v>249.102</v>
      </c>
      <c r="K105" s="54">
        <v>29.141999999999999</v>
      </c>
      <c r="L105" s="54">
        <v>86.89</v>
      </c>
      <c r="M105" s="54"/>
      <c r="N105" s="54">
        <v>112.956</v>
      </c>
      <c r="O105" s="54">
        <v>3.7810000000000001</v>
      </c>
      <c r="P105" s="54">
        <v>0</v>
      </c>
      <c r="Q105" s="54">
        <v>1.9650000000000001</v>
      </c>
      <c r="R105" s="54">
        <v>0</v>
      </c>
      <c r="S105" s="54">
        <v>2.8140000000000001</v>
      </c>
      <c r="T105" s="54">
        <v>15.976000000000001</v>
      </c>
      <c r="U105" s="54"/>
    </row>
    <row r="106" spans="2:21">
      <c r="B106" s="54">
        <v>13.2456</v>
      </c>
      <c r="C106" s="54">
        <v>0</v>
      </c>
      <c r="D106" s="54">
        <v>24</v>
      </c>
      <c r="E106" s="54">
        <v>153.56700000000001</v>
      </c>
      <c r="F106" s="54">
        <v>0.17299999999999999</v>
      </c>
      <c r="G106" s="54">
        <v>46.847000000000001</v>
      </c>
      <c r="H106" s="54"/>
      <c r="I106" s="54">
        <v>77</v>
      </c>
      <c r="J106" s="54">
        <v>125.048</v>
      </c>
      <c r="K106" s="54">
        <v>4.5919999999999996</v>
      </c>
      <c r="L106" s="54">
        <v>64.266999999999996</v>
      </c>
      <c r="M106" s="54"/>
      <c r="N106" s="54">
        <v>89.311000000000007</v>
      </c>
      <c r="O106" s="54">
        <v>18.594999999999999</v>
      </c>
      <c r="P106" s="54">
        <v>0</v>
      </c>
      <c r="Q106" s="54">
        <v>0</v>
      </c>
      <c r="R106" s="54">
        <v>0</v>
      </c>
      <c r="S106" s="54">
        <v>6.45</v>
      </c>
      <c r="T106" s="54">
        <v>11.923999999999999</v>
      </c>
      <c r="U106" s="54"/>
    </row>
    <row r="107" spans="2:21">
      <c r="B107" s="54">
        <v>13.375500000000001</v>
      </c>
      <c r="C107" s="54">
        <v>0</v>
      </c>
      <c r="D107" s="54">
        <v>3</v>
      </c>
      <c r="E107" s="54">
        <v>70.052000000000007</v>
      </c>
      <c r="F107" s="54">
        <v>0.26100000000000001</v>
      </c>
      <c r="G107" s="54">
        <v>45.52</v>
      </c>
      <c r="H107" s="54"/>
      <c r="I107" s="54">
        <v>0</v>
      </c>
      <c r="J107" s="54">
        <v>48.69</v>
      </c>
      <c r="K107" s="54">
        <v>3.407</v>
      </c>
      <c r="L107" s="54">
        <v>45.899000000000001</v>
      </c>
      <c r="M107" s="54"/>
      <c r="N107" s="54">
        <v>15.58</v>
      </c>
      <c r="O107" s="54">
        <v>18.454000000000001</v>
      </c>
      <c r="P107" s="54">
        <v>0</v>
      </c>
      <c r="Q107" s="54">
        <v>0.25600000000000001</v>
      </c>
      <c r="R107" s="54">
        <v>0</v>
      </c>
      <c r="S107" s="54">
        <v>3.1389999999999998</v>
      </c>
      <c r="T107" s="54">
        <v>12.667</v>
      </c>
      <c r="U107" s="54"/>
    </row>
    <row r="108" spans="2:21">
      <c r="B108" s="54">
        <v>13.5054</v>
      </c>
      <c r="C108" s="54">
        <v>1.6990000000000001</v>
      </c>
      <c r="D108" s="54">
        <v>0</v>
      </c>
      <c r="E108" s="54">
        <v>22.417999999999999</v>
      </c>
      <c r="F108" s="54">
        <v>1.1040000000000001</v>
      </c>
      <c r="G108" s="54">
        <v>38.366999999999997</v>
      </c>
      <c r="H108" s="54"/>
      <c r="I108" s="54">
        <v>0</v>
      </c>
      <c r="J108" s="54">
        <v>63.393000000000001</v>
      </c>
      <c r="K108" s="54">
        <v>0</v>
      </c>
      <c r="L108" s="54">
        <v>37.713999999999999</v>
      </c>
      <c r="M108" s="54"/>
      <c r="N108" s="54">
        <v>0</v>
      </c>
      <c r="O108" s="54">
        <v>4.1820000000000004</v>
      </c>
      <c r="P108" s="54">
        <v>0.34300000000000003</v>
      </c>
      <c r="Q108" s="54">
        <v>0</v>
      </c>
      <c r="R108" s="54">
        <v>0</v>
      </c>
      <c r="S108" s="54">
        <v>1.766</v>
      </c>
      <c r="T108" s="54">
        <v>13.52</v>
      </c>
      <c r="U108" s="54"/>
    </row>
    <row r="109" spans="2:21">
      <c r="B109" s="54">
        <v>13.635199999999999</v>
      </c>
      <c r="C109" s="54">
        <v>2.4700000000000002</v>
      </c>
      <c r="D109" s="54">
        <v>42</v>
      </c>
      <c r="E109" s="54">
        <v>7.3529999999999998</v>
      </c>
      <c r="F109" s="54">
        <v>7.5949999999999998</v>
      </c>
      <c r="G109" s="54">
        <v>39.058999999999997</v>
      </c>
      <c r="H109" s="54"/>
      <c r="I109" s="54">
        <v>0</v>
      </c>
      <c r="J109" s="54">
        <v>60.183</v>
      </c>
      <c r="K109" s="54">
        <v>0</v>
      </c>
      <c r="L109" s="54">
        <v>43.29</v>
      </c>
      <c r="M109" s="54"/>
      <c r="N109" s="54">
        <v>0</v>
      </c>
      <c r="O109" s="54">
        <v>12.532999999999999</v>
      </c>
      <c r="P109" s="54">
        <v>0</v>
      </c>
      <c r="Q109" s="54">
        <v>0</v>
      </c>
      <c r="R109" s="54">
        <v>0</v>
      </c>
      <c r="S109" s="54">
        <v>0.57799999999999996</v>
      </c>
      <c r="T109" s="54">
        <v>7.2</v>
      </c>
      <c r="U109" s="54"/>
    </row>
    <row r="110" spans="2:21">
      <c r="B110" s="54">
        <v>13.7651</v>
      </c>
      <c r="C110" s="54">
        <v>0.309</v>
      </c>
      <c r="D110" s="54">
        <v>81</v>
      </c>
      <c r="E110" s="54">
        <v>7.0750000000000002</v>
      </c>
      <c r="F110" s="54">
        <v>8.5259999999999998</v>
      </c>
      <c r="G110" s="54">
        <v>35.713000000000001</v>
      </c>
      <c r="H110" s="54"/>
      <c r="I110" s="54">
        <v>0</v>
      </c>
      <c r="J110" s="54">
        <v>30.07</v>
      </c>
      <c r="K110" s="54">
        <v>0</v>
      </c>
      <c r="L110" s="54">
        <v>67.728999999999999</v>
      </c>
      <c r="M110" s="54"/>
      <c r="N110" s="54">
        <v>0</v>
      </c>
      <c r="O110" s="54">
        <v>5.4089999999999998</v>
      </c>
      <c r="P110" s="54">
        <v>0.33100000000000002</v>
      </c>
      <c r="Q110" s="54">
        <v>0</v>
      </c>
      <c r="R110" s="54">
        <v>2.5179999999999998</v>
      </c>
      <c r="S110" s="54">
        <v>0</v>
      </c>
      <c r="T110" s="54">
        <v>0.32500000000000001</v>
      </c>
      <c r="U110" s="54"/>
    </row>
    <row r="111" spans="2:21">
      <c r="B111" s="54">
        <v>13.8949</v>
      </c>
      <c r="C111" s="54">
        <v>0</v>
      </c>
      <c r="D111" s="54">
        <v>55</v>
      </c>
      <c r="E111" s="54">
        <v>16.219000000000001</v>
      </c>
      <c r="F111" s="54">
        <v>3.1960000000000002</v>
      </c>
      <c r="G111" s="54">
        <v>32.957000000000001</v>
      </c>
      <c r="H111" s="54"/>
      <c r="I111" s="54">
        <v>21</v>
      </c>
      <c r="J111" s="54">
        <v>5.0469999999999997</v>
      </c>
      <c r="K111" s="54">
        <v>0</v>
      </c>
      <c r="L111" s="54">
        <v>78.546000000000006</v>
      </c>
      <c r="M111" s="54"/>
      <c r="N111" s="54">
        <v>0</v>
      </c>
      <c r="O111" s="54">
        <v>8.7200000000000006</v>
      </c>
      <c r="P111" s="54">
        <v>0.48</v>
      </c>
      <c r="Q111" s="54">
        <v>0</v>
      </c>
      <c r="R111" s="54">
        <v>4.3650000000000002</v>
      </c>
      <c r="S111" s="54">
        <v>2.8000000000000001E-2</v>
      </c>
      <c r="T111" s="54">
        <v>0</v>
      </c>
      <c r="U111" s="54"/>
    </row>
    <row r="112" spans="2:21">
      <c r="B112" s="54">
        <v>14.024800000000001</v>
      </c>
      <c r="C112" s="54">
        <v>1.4810000000000001</v>
      </c>
      <c r="D112" s="54">
        <v>43</v>
      </c>
      <c r="E112" s="54">
        <v>7.0549999999999997</v>
      </c>
      <c r="F112" s="54">
        <v>6.149</v>
      </c>
      <c r="G112" s="54">
        <v>27.71</v>
      </c>
      <c r="H112" s="54"/>
      <c r="I112" s="54">
        <v>0</v>
      </c>
      <c r="J112" s="54">
        <v>0</v>
      </c>
      <c r="K112" s="54">
        <v>1.704</v>
      </c>
      <c r="L112" s="54">
        <v>65.201999999999998</v>
      </c>
      <c r="M112" s="54"/>
      <c r="N112" s="54">
        <v>0</v>
      </c>
      <c r="O112" s="54">
        <v>2.3290000000000002</v>
      </c>
      <c r="P112" s="54">
        <v>0.30499999999999999</v>
      </c>
      <c r="Q112" s="54">
        <v>0</v>
      </c>
      <c r="R112" s="54">
        <v>1.5389999999999999</v>
      </c>
      <c r="S112" s="54">
        <v>1.958</v>
      </c>
      <c r="T112" s="54">
        <v>0</v>
      </c>
      <c r="U112" s="54"/>
    </row>
    <row r="113" spans="2:21">
      <c r="B113" s="54">
        <v>14.1547</v>
      </c>
      <c r="C113" s="54">
        <v>1.07</v>
      </c>
      <c r="D113" s="54">
        <v>55</v>
      </c>
      <c r="E113" s="54">
        <v>0.95899999999999996</v>
      </c>
      <c r="F113" s="54">
        <v>16.181999999999999</v>
      </c>
      <c r="G113" s="54">
        <v>20.236000000000001</v>
      </c>
      <c r="H113" s="54"/>
      <c r="I113" s="54">
        <v>0</v>
      </c>
      <c r="J113" s="54">
        <v>0</v>
      </c>
      <c r="K113" s="54">
        <v>0</v>
      </c>
      <c r="L113" s="54">
        <v>41.143000000000001</v>
      </c>
      <c r="M113" s="54"/>
      <c r="N113" s="54">
        <v>0</v>
      </c>
      <c r="O113" s="54">
        <v>0</v>
      </c>
      <c r="P113" s="54">
        <v>4.9349999999999996</v>
      </c>
      <c r="Q113" s="54">
        <v>0</v>
      </c>
      <c r="R113" s="54">
        <v>0</v>
      </c>
      <c r="S113" s="54">
        <v>3.802</v>
      </c>
      <c r="T113" s="54">
        <v>4.7E-2</v>
      </c>
      <c r="U113" s="54"/>
    </row>
    <row r="114" spans="2:21">
      <c r="B114" s="54">
        <v>14.2845</v>
      </c>
      <c r="C114" s="54">
        <v>0</v>
      </c>
      <c r="D114" s="54">
        <v>31</v>
      </c>
      <c r="E114" s="54">
        <v>6.2190000000000003</v>
      </c>
      <c r="F114" s="54">
        <v>14.475</v>
      </c>
      <c r="G114" s="54">
        <v>24.86</v>
      </c>
      <c r="H114" s="54"/>
      <c r="I114" s="54">
        <v>0</v>
      </c>
      <c r="J114" s="54">
        <v>0</v>
      </c>
      <c r="K114" s="54">
        <v>0</v>
      </c>
      <c r="L114" s="54">
        <v>39.823</v>
      </c>
      <c r="M114" s="54"/>
      <c r="N114" s="54">
        <v>0</v>
      </c>
      <c r="O114" s="54">
        <v>0</v>
      </c>
      <c r="P114" s="54">
        <v>6.2679999999999998</v>
      </c>
      <c r="Q114" s="54">
        <v>0</v>
      </c>
      <c r="R114" s="54">
        <v>0</v>
      </c>
      <c r="S114" s="54">
        <v>0.89400000000000002</v>
      </c>
      <c r="T114" s="54">
        <v>1.4259999999999999</v>
      </c>
      <c r="U114" s="54"/>
    </row>
    <row r="115" spans="2:21">
      <c r="B115" s="54">
        <v>14.414400000000001</v>
      </c>
      <c r="C115" s="54">
        <v>0</v>
      </c>
      <c r="D115" s="54">
        <v>0</v>
      </c>
      <c r="E115" s="54">
        <v>35.875</v>
      </c>
      <c r="F115" s="54">
        <v>0.375</v>
      </c>
      <c r="G115" s="54">
        <v>29.661999999999999</v>
      </c>
      <c r="H115" s="54"/>
      <c r="I115" s="54">
        <v>0</v>
      </c>
      <c r="J115" s="54">
        <v>0.27600000000000002</v>
      </c>
      <c r="K115" s="54">
        <v>0</v>
      </c>
      <c r="L115" s="54">
        <v>54.058999999999997</v>
      </c>
      <c r="M115" s="54"/>
      <c r="N115" s="54">
        <v>0</v>
      </c>
      <c r="O115" s="54">
        <v>0</v>
      </c>
      <c r="P115" s="54">
        <v>4.6390000000000002</v>
      </c>
      <c r="Q115" s="54">
        <v>0</v>
      </c>
      <c r="R115" s="54">
        <v>0</v>
      </c>
      <c r="S115" s="54">
        <v>3.7130000000000001</v>
      </c>
      <c r="T115" s="54">
        <v>3.3210000000000002</v>
      </c>
      <c r="U115" s="54"/>
    </row>
    <row r="116" spans="2:21">
      <c r="B116" s="54">
        <v>14.5442</v>
      </c>
      <c r="C116" s="54">
        <v>1.5029999999999999</v>
      </c>
      <c r="D116" s="54">
        <v>0</v>
      </c>
      <c r="E116" s="54">
        <v>69.085999999999999</v>
      </c>
      <c r="F116" s="54">
        <v>1.871</v>
      </c>
      <c r="G116" s="54">
        <v>30.686</v>
      </c>
      <c r="H116" s="54"/>
      <c r="I116" s="54">
        <v>0</v>
      </c>
      <c r="J116" s="54">
        <v>58.470999999999997</v>
      </c>
      <c r="K116" s="54">
        <v>4.3860000000000001</v>
      </c>
      <c r="L116" s="54">
        <v>74.745999999999995</v>
      </c>
      <c r="M116" s="54"/>
      <c r="N116" s="54">
        <v>0.20699999999999999</v>
      </c>
      <c r="O116" s="54">
        <v>0</v>
      </c>
      <c r="P116" s="54">
        <v>0.95199999999999996</v>
      </c>
      <c r="Q116" s="54">
        <v>0</v>
      </c>
      <c r="R116" s="54">
        <v>0</v>
      </c>
      <c r="S116" s="54">
        <v>5.9589999999999996</v>
      </c>
      <c r="T116" s="54">
        <v>9.4429999999999996</v>
      </c>
      <c r="U116" s="54"/>
    </row>
    <row r="117" spans="2:21">
      <c r="B117" s="54">
        <v>14.674099999999999</v>
      </c>
      <c r="C117" s="54">
        <v>14.611000000000001</v>
      </c>
      <c r="D117" s="54">
        <v>0</v>
      </c>
      <c r="E117" s="54">
        <v>66.102000000000004</v>
      </c>
      <c r="F117" s="54">
        <v>8.5210000000000008</v>
      </c>
      <c r="G117" s="54">
        <v>25.600999999999999</v>
      </c>
      <c r="H117" s="54"/>
      <c r="I117" s="54">
        <v>0</v>
      </c>
      <c r="J117" s="54">
        <v>198.42</v>
      </c>
      <c r="K117" s="54">
        <v>0.88400000000000001</v>
      </c>
      <c r="L117" s="54">
        <v>101.98099999999999</v>
      </c>
      <c r="M117" s="54"/>
      <c r="N117" s="54">
        <v>0</v>
      </c>
      <c r="O117" s="54">
        <v>5.7510000000000003</v>
      </c>
      <c r="P117" s="54">
        <v>0.28999999999999998</v>
      </c>
      <c r="Q117" s="54">
        <v>1.8089999999999999</v>
      </c>
      <c r="R117" s="54">
        <v>0</v>
      </c>
      <c r="S117" s="54">
        <v>8.3170000000000002</v>
      </c>
      <c r="T117" s="54">
        <v>8.6180000000000003</v>
      </c>
      <c r="U117" s="54"/>
    </row>
    <row r="118" spans="2:21">
      <c r="B118" s="54">
        <v>14.803900000000001</v>
      </c>
      <c r="C118" s="54">
        <v>10.705</v>
      </c>
      <c r="D118" s="54">
        <v>17</v>
      </c>
      <c r="E118" s="54">
        <v>52.9</v>
      </c>
      <c r="F118" s="54">
        <v>12.464</v>
      </c>
      <c r="G118" s="54">
        <v>9.3330000000000002</v>
      </c>
      <c r="H118" s="54"/>
      <c r="I118" s="54">
        <v>0</v>
      </c>
      <c r="J118" s="54">
        <v>210.08199999999999</v>
      </c>
      <c r="K118" s="54">
        <v>14.208</v>
      </c>
      <c r="L118" s="54">
        <v>71.272999999999996</v>
      </c>
      <c r="M118" s="54"/>
      <c r="N118" s="54">
        <v>0</v>
      </c>
      <c r="O118" s="54">
        <v>61.585000000000001</v>
      </c>
      <c r="P118" s="54">
        <v>0</v>
      </c>
      <c r="Q118" s="54">
        <v>0</v>
      </c>
      <c r="R118" s="54">
        <v>0</v>
      </c>
      <c r="S118" s="54">
        <v>19.568999999999999</v>
      </c>
      <c r="T118" s="54">
        <v>0</v>
      </c>
      <c r="U118" s="54"/>
    </row>
    <row r="119" spans="2:21">
      <c r="B119" s="54">
        <v>14.9338</v>
      </c>
      <c r="C119" s="54">
        <v>1</v>
      </c>
      <c r="D119" s="54">
        <v>42</v>
      </c>
      <c r="E119" s="54">
        <v>45.360999999999997</v>
      </c>
      <c r="F119" s="54">
        <v>1.633</v>
      </c>
      <c r="G119" s="54">
        <v>5.19</v>
      </c>
      <c r="H119" s="54"/>
      <c r="I119" s="54">
        <v>0</v>
      </c>
      <c r="J119" s="54">
        <v>67.352999999999994</v>
      </c>
      <c r="K119" s="54">
        <v>83.51</v>
      </c>
      <c r="L119" s="54">
        <v>61.146999999999998</v>
      </c>
      <c r="M119" s="54"/>
      <c r="N119" s="54">
        <v>0</v>
      </c>
      <c r="O119" s="54">
        <v>69.45</v>
      </c>
      <c r="P119" s="54">
        <v>0</v>
      </c>
      <c r="Q119" s="54">
        <v>0</v>
      </c>
      <c r="R119" s="54">
        <v>0</v>
      </c>
      <c r="S119" s="54">
        <v>9.4779999999999998</v>
      </c>
      <c r="T119" s="54">
        <v>0</v>
      </c>
      <c r="U119" s="54"/>
    </row>
    <row r="120" spans="2:21">
      <c r="B120" s="54">
        <v>15.063700000000001</v>
      </c>
      <c r="C120" s="54">
        <v>0</v>
      </c>
      <c r="D120" s="54">
        <v>28</v>
      </c>
      <c r="E120" s="54">
        <v>19.257000000000001</v>
      </c>
      <c r="F120" s="54">
        <v>0</v>
      </c>
      <c r="G120" s="54">
        <v>13.949</v>
      </c>
      <c r="H120" s="54"/>
      <c r="I120" s="54">
        <v>0</v>
      </c>
      <c r="J120" s="54">
        <v>3.0369999999999999</v>
      </c>
      <c r="K120" s="54">
        <v>56.652000000000001</v>
      </c>
      <c r="L120" s="54">
        <v>76.049000000000007</v>
      </c>
      <c r="M120" s="54"/>
      <c r="N120" s="54">
        <v>0</v>
      </c>
      <c r="O120" s="54">
        <v>27.878</v>
      </c>
      <c r="P120" s="54">
        <v>0</v>
      </c>
      <c r="Q120" s="54">
        <v>6.6000000000000003E-2</v>
      </c>
      <c r="R120" s="54">
        <v>0</v>
      </c>
      <c r="S120" s="54">
        <v>1.0209999999999999</v>
      </c>
      <c r="T120" s="54">
        <v>1.9410000000000001</v>
      </c>
      <c r="U120" s="54"/>
    </row>
    <row r="121" spans="2:21">
      <c r="B121" s="54">
        <v>15.1935</v>
      </c>
      <c r="C121" s="54">
        <v>0</v>
      </c>
      <c r="D121" s="54">
        <v>16</v>
      </c>
      <c r="E121" s="54">
        <v>2.214</v>
      </c>
      <c r="F121" s="54">
        <v>0.45900000000000002</v>
      </c>
      <c r="G121" s="54">
        <v>26.611999999999998</v>
      </c>
      <c r="H121" s="54"/>
      <c r="I121" s="54">
        <v>0</v>
      </c>
      <c r="J121" s="54">
        <v>0</v>
      </c>
      <c r="K121" s="54">
        <v>7.3540000000000001</v>
      </c>
      <c r="L121" s="54">
        <v>81.531000000000006</v>
      </c>
      <c r="M121" s="54"/>
      <c r="N121" s="54">
        <v>0</v>
      </c>
      <c r="O121" s="54">
        <v>2.7970000000000002</v>
      </c>
      <c r="P121" s="54">
        <v>0</v>
      </c>
      <c r="Q121" s="54">
        <v>0.26700000000000002</v>
      </c>
      <c r="R121" s="54">
        <v>0</v>
      </c>
      <c r="S121" s="54">
        <v>0</v>
      </c>
      <c r="T121" s="54">
        <v>0.61499999999999999</v>
      </c>
      <c r="U121" s="54"/>
    </row>
    <row r="122" spans="2:21">
      <c r="B122" s="54">
        <v>15.323399999999999</v>
      </c>
      <c r="C122" s="54">
        <v>0</v>
      </c>
      <c r="D122" s="54">
        <v>22</v>
      </c>
      <c r="E122" s="54">
        <v>3.1219999999999999</v>
      </c>
      <c r="F122" s="54">
        <v>7.7089999999999996</v>
      </c>
      <c r="G122" s="54">
        <v>25.920999999999999</v>
      </c>
      <c r="H122" s="54"/>
      <c r="I122" s="54">
        <v>0</v>
      </c>
      <c r="J122" s="54">
        <v>5.9089999999999998</v>
      </c>
      <c r="K122" s="54">
        <v>2.081</v>
      </c>
      <c r="L122" s="54">
        <v>62.966999999999999</v>
      </c>
      <c r="M122" s="54"/>
      <c r="N122" s="54">
        <v>0</v>
      </c>
      <c r="O122" s="54">
        <v>0</v>
      </c>
      <c r="P122" s="54">
        <v>0</v>
      </c>
      <c r="Q122" s="54">
        <v>3.923</v>
      </c>
      <c r="R122" s="54">
        <v>2.0880000000000001</v>
      </c>
      <c r="S122" s="54">
        <v>0</v>
      </c>
      <c r="T122" s="54">
        <v>0.32600000000000001</v>
      </c>
      <c r="U122" s="54"/>
    </row>
    <row r="123" spans="2:21">
      <c r="B123" s="54">
        <v>15.453200000000001</v>
      </c>
      <c r="C123" s="54">
        <v>0</v>
      </c>
      <c r="D123" s="54">
        <v>28</v>
      </c>
      <c r="E123" s="54">
        <v>7.0739999999999998</v>
      </c>
      <c r="F123" s="54">
        <v>18.609000000000002</v>
      </c>
      <c r="G123" s="54">
        <v>14.207000000000001</v>
      </c>
      <c r="H123" s="54"/>
      <c r="I123" s="54">
        <v>111</v>
      </c>
      <c r="J123" s="54">
        <v>2.4449999999999998</v>
      </c>
      <c r="K123" s="54">
        <v>0.22700000000000001</v>
      </c>
      <c r="L123" s="54">
        <v>66.355000000000004</v>
      </c>
      <c r="M123" s="54"/>
      <c r="N123" s="54">
        <v>14.032999999999999</v>
      </c>
      <c r="O123" s="54">
        <v>0</v>
      </c>
      <c r="P123" s="54">
        <v>3.0369999999999999</v>
      </c>
      <c r="Q123" s="54">
        <v>5.0389999999999997</v>
      </c>
      <c r="R123" s="54">
        <v>12.685</v>
      </c>
      <c r="S123" s="54">
        <v>0</v>
      </c>
      <c r="T123" s="54">
        <v>0</v>
      </c>
      <c r="U123" s="54"/>
    </row>
    <row r="124" spans="2:21">
      <c r="B124" s="54">
        <v>15.5831</v>
      </c>
      <c r="C124" s="54">
        <v>0</v>
      </c>
      <c r="D124" s="54">
        <v>37</v>
      </c>
      <c r="E124" s="54">
        <v>10.448</v>
      </c>
      <c r="F124" s="54">
        <v>13.141</v>
      </c>
      <c r="G124" s="54">
        <v>12.548999999999999</v>
      </c>
      <c r="H124" s="54"/>
      <c r="I124" s="54">
        <v>255</v>
      </c>
      <c r="J124" s="54">
        <v>0.26300000000000001</v>
      </c>
      <c r="K124" s="54">
        <v>38.220999999999997</v>
      </c>
      <c r="L124" s="54">
        <v>71.528999999999996</v>
      </c>
      <c r="M124" s="54"/>
      <c r="N124" s="54">
        <v>16.239999999999998</v>
      </c>
      <c r="O124" s="54">
        <v>0</v>
      </c>
      <c r="P124" s="54">
        <v>10.404999999999999</v>
      </c>
      <c r="Q124" s="54">
        <v>1.214</v>
      </c>
      <c r="R124" s="54">
        <v>13.458</v>
      </c>
      <c r="S124" s="54">
        <v>0</v>
      </c>
      <c r="T124" s="54">
        <v>0</v>
      </c>
      <c r="U124" s="54"/>
    </row>
    <row r="125" spans="2:21">
      <c r="B125" s="54">
        <v>15.712999999999999</v>
      </c>
      <c r="C125" s="54">
        <v>0</v>
      </c>
      <c r="D125" s="54">
        <v>85</v>
      </c>
      <c r="E125" s="54">
        <v>13.676</v>
      </c>
      <c r="F125" s="54">
        <v>0</v>
      </c>
      <c r="G125" s="54">
        <v>23.504000000000001</v>
      </c>
      <c r="H125" s="54"/>
      <c r="I125" s="54">
        <v>255</v>
      </c>
      <c r="J125" s="54">
        <v>0</v>
      </c>
      <c r="K125" s="54">
        <v>81.861999999999995</v>
      </c>
      <c r="L125" s="54">
        <v>66.272999999999996</v>
      </c>
      <c r="M125" s="54"/>
      <c r="N125" s="54">
        <v>0.375</v>
      </c>
      <c r="O125" s="54">
        <v>0</v>
      </c>
      <c r="P125" s="54">
        <v>7.657</v>
      </c>
      <c r="Q125" s="54">
        <v>5.58</v>
      </c>
      <c r="R125" s="54">
        <v>5.9640000000000004</v>
      </c>
      <c r="S125" s="54">
        <v>2.9000000000000001E-2</v>
      </c>
      <c r="T125" s="54">
        <v>7.8E-2</v>
      </c>
      <c r="U125" s="54"/>
    </row>
    <row r="126" spans="2:21">
      <c r="B126" s="54">
        <v>15.8428</v>
      </c>
      <c r="C126" s="54">
        <v>0</v>
      </c>
      <c r="D126" s="54">
        <v>121</v>
      </c>
      <c r="E126" s="54">
        <v>14.775</v>
      </c>
      <c r="F126" s="54">
        <v>0.29899999999999999</v>
      </c>
      <c r="G126" s="54">
        <v>34.691000000000003</v>
      </c>
      <c r="H126" s="54"/>
      <c r="I126" s="54">
        <v>255</v>
      </c>
      <c r="J126" s="54">
        <v>0.27400000000000002</v>
      </c>
      <c r="K126" s="54">
        <v>67.923000000000002</v>
      </c>
      <c r="L126" s="54">
        <v>71.144000000000005</v>
      </c>
      <c r="M126" s="54"/>
      <c r="N126" s="54">
        <v>8.452</v>
      </c>
      <c r="O126" s="54">
        <v>0</v>
      </c>
      <c r="P126" s="54">
        <v>0.86699999999999999</v>
      </c>
      <c r="Q126" s="54">
        <v>13.303000000000001</v>
      </c>
      <c r="R126" s="54">
        <v>1.675</v>
      </c>
      <c r="S126" s="54">
        <v>3.2469999999999999</v>
      </c>
      <c r="T126" s="54">
        <v>0</v>
      </c>
      <c r="U126" s="54"/>
    </row>
    <row r="127" spans="2:21">
      <c r="B127" s="54">
        <v>15.9727</v>
      </c>
      <c r="C127" s="54">
        <v>0</v>
      </c>
      <c r="D127" s="54">
        <v>117</v>
      </c>
      <c r="E127" s="54">
        <v>13.949</v>
      </c>
      <c r="F127" s="54">
        <v>6.1139999999999999</v>
      </c>
      <c r="G127" s="54">
        <v>34.325000000000003</v>
      </c>
      <c r="H127" s="54"/>
      <c r="I127" s="54">
        <v>255</v>
      </c>
      <c r="J127" s="54">
        <v>0.60099999999999998</v>
      </c>
      <c r="K127" s="54">
        <v>101.151</v>
      </c>
      <c r="L127" s="54">
        <v>63.401000000000003</v>
      </c>
      <c r="M127" s="54"/>
      <c r="N127" s="54">
        <v>0.72699999999999998</v>
      </c>
      <c r="O127" s="54">
        <v>0</v>
      </c>
      <c r="P127" s="54">
        <v>0</v>
      </c>
      <c r="Q127" s="54">
        <v>2.367</v>
      </c>
      <c r="R127" s="54">
        <v>1.887</v>
      </c>
      <c r="S127" s="54">
        <v>16.893000000000001</v>
      </c>
      <c r="T127" s="54">
        <v>0</v>
      </c>
      <c r="U127" s="54"/>
    </row>
    <row r="128" spans="2:21">
      <c r="B128" s="54">
        <v>16.102499999999999</v>
      </c>
      <c r="C128" s="54">
        <v>0</v>
      </c>
      <c r="D128" s="54">
        <v>95</v>
      </c>
      <c r="E128" s="54">
        <v>10.971</v>
      </c>
      <c r="F128" s="54">
        <v>5.2750000000000004</v>
      </c>
      <c r="G128" s="54">
        <v>29.317</v>
      </c>
      <c r="H128" s="54"/>
      <c r="I128" s="54">
        <v>255</v>
      </c>
      <c r="J128" s="54">
        <v>0.61199999999999999</v>
      </c>
      <c r="K128" s="54">
        <v>122.358</v>
      </c>
      <c r="L128" s="54">
        <v>61.529000000000003</v>
      </c>
      <c r="M128" s="54"/>
      <c r="N128" s="54">
        <v>0.55000000000000004</v>
      </c>
      <c r="O128" s="54">
        <v>0</v>
      </c>
      <c r="P128" s="54">
        <v>0</v>
      </c>
      <c r="Q128" s="54">
        <v>0.39900000000000002</v>
      </c>
      <c r="R128" s="54">
        <v>2</v>
      </c>
      <c r="S128" s="54">
        <v>18.411999999999999</v>
      </c>
      <c r="T128" s="54">
        <v>5.8360000000000003</v>
      </c>
      <c r="U128" s="54"/>
    </row>
    <row r="129" spans="2:21">
      <c r="B129" s="54">
        <v>16.232399999999998</v>
      </c>
      <c r="C129" s="54">
        <v>0.39</v>
      </c>
      <c r="D129" s="54">
        <v>98</v>
      </c>
      <c r="E129" s="54">
        <v>12.315</v>
      </c>
      <c r="F129" s="54">
        <v>4.9279999999999999</v>
      </c>
      <c r="G129" s="54">
        <v>22.946999999999999</v>
      </c>
      <c r="H129" s="54"/>
      <c r="I129" s="54">
        <v>255</v>
      </c>
      <c r="J129" s="54">
        <v>0</v>
      </c>
      <c r="K129" s="54">
        <v>25.766999999999999</v>
      </c>
      <c r="L129" s="54">
        <v>69.156999999999996</v>
      </c>
      <c r="M129" s="54"/>
      <c r="N129" s="54">
        <v>0</v>
      </c>
      <c r="O129" s="54">
        <v>0</v>
      </c>
      <c r="P129" s="54">
        <v>0</v>
      </c>
      <c r="Q129" s="54">
        <v>0.47299999999999998</v>
      </c>
      <c r="R129" s="54">
        <v>0</v>
      </c>
      <c r="S129" s="54">
        <v>10.773999999999999</v>
      </c>
      <c r="T129" s="54">
        <v>4.6449999999999996</v>
      </c>
      <c r="U129" s="54"/>
    </row>
    <row r="130" spans="2:21">
      <c r="B130" s="54">
        <v>16.362300000000001</v>
      </c>
      <c r="C130" s="54">
        <v>7.1310000000000002</v>
      </c>
      <c r="D130" s="54">
        <v>83</v>
      </c>
      <c r="E130" s="54">
        <v>11.9</v>
      </c>
      <c r="F130" s="54">
        <v>11.606999999999999</v>
      </c>
      <c r="G130" s="54">
        <v>16.018000000000001</v>
      </c>
      <c r="H130" s="54"/>
      <c r="I130" s="54">
        <v>168</v>
      </c>
      <c r="J130" s="54">
        <v>5.33</v>
      </c>
      <c r="K130" s="54">
        <v>0</v>
      </c>
      <c r="L130" s="54">
        <v>67.763000000000005</v>
      </c>
      <c r="M130" s="54"/>
      <c r="N130" s="54">
        <v>0</v>
      </c>
      <c r="O130" s="54">
        <v>6.6420000000000003</v>
      </c>
      <c r="P130" s="54">
        <v>0</v>
      </c>
      <c r="Q130" s="54">
        <v>0.93100000000000005</v>
      </c>
      <c r="R130" s="54">
        <v>0</v>
      </c>
      <c r="S130" s="54">
        <v>1.456</v>
      </c>
      <c r="T130" s="54">
        <v>0</v>
      </c>
      <c r="U130" s="54"/>
    </row>
    <row r="131" spans="2:21">
      <c r="B131" s="54">
        <v>16.492100000000001</v>
      </c>
      <c r="C131" s="54">
        <v>17.494</v>
      </c>
      <c r="D131" s="54">
        <v>51</v>
      </c>
      <c r="E131" s="54">
        <v>13.148999999999999</v>
      </c>
      <c r="F131" s="54">
        <v>26.225999999999999</v>
      </c>
      <c r="G131" s="54">
        <v>21.032</v>
      </c>
      <c r="H131" s="54"/>
      <c r="I131" s="54">
        <v>40</v>
      </c>
      <c r="J131" s="54">
        <v>3.7709999999999999</v>
      </c>
      <c r="K131" s="54">
        <v>11.023999999999999</v>
      </c>
      <c r="L131" s="54">
        <v>67.665000000000006</v>
      </c>
      <c r="M131" s="54"/>
      <c r="N131" s="54">
        <v>0</v>
      </c>
      <c r="O131" s="54">
        <v>3.149</v>
      </c>
      <c r="P131" s="54">
        <v>0.35499999999999998</v>
      </c>
      <c r="Q131" s="54">
        <v>1.42</v>
      </c>
      <c r="R131" s="54">
        <v>0</v>
      </c>
      <c r="S131" s="54">
        <v>0.59799999999999998</v>
      </c>
      <c r="T131" s="54">
        <v>1.2629999999999999</v>
      </c>
      <c r="U131" s="54"/>
    </row>
    <row r="132" spans="2:21">
      <c r="B132" s="54">
        <v>16.622</v>
      </c>
      <c r="C132" s="54">
        <v>0.16300000000000001</v>
      </c>
      <c r="D132" s="54">
        <v>35</v>
      </c>
      <c r="E132" s="54">
        <v>19.515999999999998</v>
      </c>
      <c r="F132" s="54">
        <v>46.618000000000002</v>
      </c>
      <c r="G132" s="54">
        <v>23.713000000000001</v>
      </c>
      <c r="H132" s="54"/>
      <c r="I132" s="54">
        <v>0</v>
      </c>
      <c r="J132" s="54">
        <v>0</v>
      </c>
      <c r="K132" s="54">
        <v>24.082999999999998</v>
      </c>
      <c r="L132" s="54">
        <v>71.8</v>
      </c>
      <c r="M132" s="54"/>
      <c r="N132" s="54">
        <v>0</v>
      </c>
      <c r="O132" s="54">
        <v>0</v>
      </c>
      <c r="P132" s="54">
        <v>4.6440000000000001</v>
      </c>
      <c r="Q132" s="54">
        <v>6.3559999999999999</v>
      </c>
      <c r="R132" s="54">
        <v>0.439</v>
      </c>
      <c r="S132" s="54">
        <v>0.93</v>
      </c>
      <c r="T132" s="54">
        <v>2.0960000000000001</v>
      </c>
      <c r="U132" s="54"/>
    </row>
    <row r="133" spans="2:21">
      <c r="B133" s="54">
        <v>16.751799999999999</v>
      </c>
      <c r="C133" s="54">
        <v>3.0430000000000001</v>
      </c>
      <c r="D133" s="54">
        <v>61</v>
      </c>
      <c r="E133" s="54">
        <v>32.665999999999997</v>
      </c>
      <c r="F133" s="54">
        <v>30.835000000000001</v>
      </c>
      <c r="G133" s="54">
        <v>18.379000000000001</v>
      </c>
      <c r="H133" s="54"/>
      <c r="I133" s="54">
        <v>0</v>
      </c>
      <c r="J133" s="54">
        <v>0</v>
      </c>
      <c r="K133" s="54">
        <v>70.241</v>
      </c>
      <c r="L133" s="54">
        <v>71.736000000000004</v>
      </c>
      <c r="M133" s="54"/>
      <c r="N133" s="54">
        <v>2.2360000000000002</v>
      </c>
      <c r="O133" s="54">
        <v>0</v>
      </c>
      <c r="P133" s="54">
        <v>3.0289999999999999</v>
      </c>
      <c r="Q133" s="54">
        <v>4.8920000000000003</v>
      </c>
      <c r="R133" s="54">
        <v>4.38</v>
      </c>
      <c r="S133" s="54">
        <v>0.48899999999999999</v>
      </c>
      <c r="T133" s="54">
        <v>2.5990000000000002</v>
      </c>
      <c r="U133" s="54"/>
    </row>
    <row r="134" spans="2:21">
      <c r="B134" s="54">
        <v>16.881699999999999</v>
      </c>
      <c r="C134" s="54">
        <v>11.247999999999999</v>
      </c>
      <c r="D134" s="54">
        <v>39</v>
      </c>
      <c r="E134" s="54">
        <v>39.155999999999999</v>
      </c>
      <c r="F134" s="54">
        <v>7.5330000000000004</v>
      </c>
      <c r="G134" s="54">
        <v>18.734999999999999</v>
      </c>
      <c r="H134" s="54"/>
      <c r="I134" s="54">
        <v>0</v>
      </c>
      <c r="J134" s="54">
        <v>0</v>
      </c>
      <c r="K134" s="54">
        <v>162.471</v>
      </c>
      <c r="L134" s="54">
        <v>68.040999999999997</v>
      </c>
      <c r="M134" s="54"/>
      <c r="N134" s="54">
        <v>11.074999999999999</v>
      </c>
      <c r="O134" s="54">
        <v>17.097000000000001</v>
      </c>
      <c r="P134" s="54">
        <v>16.093</v>
      </c>
      <c r="Q134" s="54">
        <v>0.21299999999999999</v>
      </c>
      <c r="R134" s="54">
        <v>22.164999999999999</v>
      </c>
      <c r="S134" s="54">
        <v>10.228999999999999</v>
      </c>
      <c r="T134" s="54">
        <v>1.835</v>
      </c>
      <c r="U134" s="54"/>
    </row>
    <row r="135" spans="2:21">
      <c r="B135" s="54">
        <v>17.011600000000001</v>
      </c>
      <c r="C135" s="54">
        <v>30.140999999999998</v>
      </c>
      <c r="D135" s="54">
        <v>0</v>
      </c>
      <c r="E135" s="54">
        <v>32.844999999999999</v>
      </c>
      <c r="F135" s="54">
        <v>13.664999999999999</v>
      </c>
      <c r="G135" s="54">
        <v>23.805</v>
      </c>
      <c r="H135" s="54"/>
      <c r="I135" s="54">
        <v>0</v>
      </c>
      <c r="J135" s="54">
        <v>0</v>
      </c>
      <c r="K135" s="54">
        <v>117.104</v>
      </c>
      <c r="L135" s="54">
        <v>60.587000000000003</v>
      </c>
      <c r="M135" s="54"/>
      <c r="N135" s="54">
        <v>0</v>
      </c>
      <c r="O135" s="54">
        <v>41.645000000000003</v>
      </c>
      <c r="P135" s="54">
        <v>45.697000000000003</v>
      </c>
      <c r="Q135" s="54">
        <v>0.01</v>
      </c>
      <c r="R135" s="54">
        <v>18.199000000000002</v>
      </c>
      <c r="S135" s="54">
        <v>7.5069999999999997</v>
      </c>
      <c r="T135" s="54">
        <v>0</v>
      </c>
      <c r="U135" s="54"/>
    </row>
    <row r="136" spans="2:21">
      <c r="B136" s="54">
        <v>17.141400000000001</v>
      </c>
      <c r="C136" s="54">
        <v>39.329000000000001</v>
      </c>
      <c r="D136" s="54">
        <v>0</v>
      </c>
      <c r="E136" s="54">
        <v>24.46</v>
      </c>
      <c r="F136" s="54">
        <v>36.463999999999999</v>
      </c>
      <c r="G136" s="54">
        <v>25.329000000000001</v>
      </c>
      <c r="H136" s="54"/>
      <c r="I136" s="54">
        <v>0</v>
      </c>
      <c r="J136" s="54">
        <v>0</v>
      </c>
      <c r="K136" s="54">
        <v>24.652999999999999</v>
      </c>
      <c r="L136" s="54">
        <v>61.854999999999997</v>
      </c>
      <c r="M136" s="54"/>
      <c r="N136" s="54">
        <v>0</v>
      </c>
      <c r="O136" s="54">
        <v>26.507000000000001</v>
      </c>
      <c r="P136" s="54">
        <v>78.814999999999998</v>
      </c>
      <c r="Q136" s="54">
        <v>2.9060000000000001</v>
      </c>
      <c r="R136" s="54">
        <v>9.6460000000000008</v>
      </c>
      <c r="S136" s="54">
        <v>6.4169999999999998</v>
      </c>
      <c r="T136" s="54">
        <v>0.107</v>
      </c>
      <c r="U136" s="54"/>
    </row>
    <row r="137" spans="2:21">
      <c r="B137" s="54">
        <v>17.2713</v>
      </c>
      <c r="C137" s="54">
        <v>11.507999999999999</v>
      </c>
      <c r="D137" s="54">
        <v>0</v>
      </c>
      <c r="E137" s="54">
        <v>28.457000000000001</v>
      </c>
      <c r="F137" s="54">
        <v>10.975</v>
      </c>
      <c r="G137" s="54">
        <v>28.76</v>
      </c>
      <c r="H137" s="54"/>
      <c r="I137" s="54">
        <v>0</v>
      </c>
      <c r="J137" s="54">
        <v>11.154999999999999</v>
      </c>
      <c r="K137" s="54">
        <v>0.48399999999999999</v>
      </c>
      <c r="L137" s="54">
        <v>74.085999999999999</v>
      </c>
      <c r="M137" s="54"/>
      <c r="N137" s="54">
        <v>0</v>
      </c>
      <c r="O137" s="54">
        <v>0</v>
      </c>
      <c r="P137" s="54">
        <v>86.146000000000001</v>
      </c>
      <c r="Q137" s="54">
        <v>9.8719999999999999</v>
      </c>
      <c r="R137" s="54">
        <v>2.9350000000000001</v>
      </c>
      <c r="S137" s="54">
        <v>8.4510000000000005</v>
      </c>
      <c r="T137" s="54">
        <v>0</v>
      </c>
      <c r="U137" s="54"/>
    </row>
    <row r="138" spans="2:21">
      <c r="B138" s="54">
        <v>17.4011</v>
      </c>
      <c r="C138" s="54">
        <v>1.569</v>
      </c>
      <c r="D138" s="54">
        <v>5</v>
      </c>
      <c r="E138" s="54">
        <v>36.552999999999997</v>
      </c>
      <c r="F138" s="54">
        <v>1.536</v>
      </c>
      <c r="G138" s="54">
        <v>39.228000000000002</v>
      </c>
      <c r="H138" s="54"/>
      <c r="I138" s="54">
        <v>0</v>
      </c>
      <c r="J138" s="54">
        <v>2.1579999999999999</v>
      </c>
      <c r="K138" s="54">
        <v>0</v>
      </c>
      <c r="L138" s="54">
        <v>84.412999999999997</v>
      </c>
      <c r="M138" s="54"/>
      <c r="N138" s="54">
        <v>0</v>
      </c>
      <c r="O138" s="54">
        <v>0</v>
      </c>
      <c r="P138" s="54">
        <v>94.638000000000005</v>
      </c>
      <c r="Q138" s="54">
        <v>8.9860000000000007</v>
      </c>
      <c r="R138" s="54">
        <v>4.8920000000000003</v>
      </c>
      <c r="S138" s="54">
        <v>7.9349999999999996</v>
      </c>
      <c r="T138" s="54">
        <v>0.17199999999999999</v>
      </c>
      <c r="U138" s="54"/>
    </row>
    <row r="139" spans="2:21">
      <c r="B139" s="54">
        <v>17.530999999999999</v>
      </c>
      <c r="C139" s="54">
        <v>1.825</v>
      </c>
      <c r="D139" s="54">
        <v>16</v>
      </c>
      <c r="E139" s="54">
        <v>37.718000000000004</v>
      </c>
      <c r="F139" s="54">
        <v>0</v>
      </c>
      <c r="G139" s="54">
        <v>45.439</v>
      </c>
      <c r="H139" s="54"/>
      <c r="I139" s="54">
        <v>0</v>
      </c>
      <c r="J139" s="54">
        <v>0</v>
      </c>
      <c r="K139" s="54">
        <v>0</v>
      </c>
      <c r="L139" s="54">
        <v>75.728999999999999</v>
      </c>
      <c r="M139" s="54"/>
      <c r="N139" s="54">
        <v>0</v>
      </c>
      <c r="O139" s="54">
        <v>0</v>
      </c>
      <c r="P139" s="54">
        <v>103.958</v>
      </c>
      <c r="Q139" s="54">
        <v>9.3529999999999998</v>
      </c>
      <c r="R139" s="54">
        <v>12.801</v>
      </c>
      <c r="S139" s="54">
        <v>3.3969999999999998</v>
      </c>
      <c r="T139" s="54">
        <v>1.629</v>
      </c>
      <c r="U139" s="54"/>
    </row>
    <row r="140" spans="2:21">
      <c r="B140" s="54">
        <v>17.660799999999998</v>
      </c>
      <c r="C140" s="54">
        <v>8.5960000000000001</v>
      </c>
      <c r="D140" s="54">
        <v>25</v>
      </c>
      <c r="E140" s="54">
        <v>28.527999999999999</v>
      </c>
      <c r="F140" s="54">
        <v>1.927</v>
      </c>
      <c r="G140" s="54">
        <v>47.707000000000001</v>
      </c>
      <c r="H140" s="54"/>
      <c r="I140" s="54">
        <v>0</v>
      </c>
      <c r="J140" s="54">
        <v>0</v>
      </c>
      <c r="K140" s="54">
        <v>0</v>
      </c>
      <c r="L140" s="54">
        <v>63.847000000000001</v>
      </c>
      <c r="M140" s="54"/>
      <c r="N140" s="54">
        <v>0</v>
      </c>
      <c r="O140" s="54">
        <v>0</v>
      </c>
      <c r="P140" s="54">
        <v>99.307000000000002</v>
      </c>
      <c r="Q140" s="54">
        <v>1.1339999999999999</v>
      </c>
      <c r="R140" s="54">
        <v>12.013999999999999</v>
      </c>
      <c r="S140" s="54">
        <v>1.4370000000000001</v>
      </c>
      <c r="T140" s="54">
        <v>1.242</v>
      </c>
      <c r="U140" s="54"/>
    </row>
    <row r="141" spans="2:21">
      <c r="B141" s="54">
        <v>17.790700000000001</v>
      </c>
      <c r="C141" s="54">
        <v>20.204000000000001</v>
      </c>
      <c r="D141" s="54">
        <v>49</v>
      </c>
      <c r="E141" s="54">
        <v>11.108000000000001</v>
      </c>
      <c r="F141" s="54">
        <v>5.43</v>
      </c>
      <c r="G141" s="54">
        <v>56.679000000000002</v>
      </c>
      <c r="H141" s="54"/>
      <c r="I141" s="54">
        <v>0</v>
      </c>
      <c r="J141" s="54">
        <v>0</v>
      </c>
      <c r="K141" s="54">
        <v>1.319</v>
      </c>
      <c r="L141" s="54">
        <v>60.457000000000001</v>
      </c>
      <c r="M141" s="54"/>
      <c r="N141" s="54">
        <v>0</v>
      </c>
      <c r="O141" s="54">
        <v>9.8360000000000003</v>
      </c>
      <c r="P141" s="54">
        <v>86.174999999999997</v>
      </c>
      <c r="Q141" s="54">
        <v>3.0030000000000001</v>
      </c>
      <c r="R141" s="54">
        <v>2.86</v>
      </c>
      <c r="S141" s="54">
        <v>0</v>
      </c>
      <c r="T141" s="54">
        <v>9.9760000000000009</v>
      </c>
      <c r="U141" s="54"/>
    </row>
    <row r="142" spans="2:21">
      <c r="B142" s="54">
        <v>17.9206</v>
      </c>
      <c r="C142" s="54">
        <v>45.2</v>
      </c>
      <c r="D142" s="54">
        <v>40</v>
      </c>
      <c r="E142" s="54">
        <v>7.8120000000000003</v>
      </c>
      <c r="F142" s="54">
        <v>5.673</v>
      </c>
      <c r="G142" s="54">
        <v>61.597000000000001</v>
      </c>
      <c r="H142" s="54"/>
      <c r="I142" s="54">
        <v>63</v>
      </c>
      <c r="J142" s="54">
        <v>0</v>
      </c>
      <c r="K142" s="54">
        <v>0</v>
      </c>
      <c r="L142" s="54">
        <v>58.776000000000003</v>
      </c>
      <c r="M142" s="54"/>
      <c r="N142" s="54">
        <v>0</v>
      </c>
      <c r="O142" s="54">
        <v>1.88</v>
      </c>
      <c r="P142" s="54">
        <v>59.372</v>
      </c>
      <c r="Q142" s="54">
        <v>7.093</v>
      </c>
      <c r="R142" s="54">
        <v>0.41199999999999998</v>
      </c>
      <c r="S142" s="54">
        <v>0</v>
      </c>
      <c r="T142" s="54">
        <v>21.152999999999999</v>
      </c>
      <c r="U142" s="54"/>
    </row>
    <row r="143" spans="2:21">
      <c r="B143" s="54">
        <v>18.0504</v>
      </c>
      <c r="C143" s="54">
        <v>38.566000000000003</v>
      </c>
      <c r="D143" s="54">
        <v>23</v>
      </c>
      <c r="E143" s="54">
        <v>29.523</v>
      </c>
      <c r="F143" s="54">
        <v>10.913</v>
      </c>
      <c r="G143" s="54">
        <v>44.722999999999999</v>
      </c>
      <c r="H143" s="54"/>
      <c r="I143" s="54">
        <v>0</v>
      </c>
      <c r="J143" s="54">
        <v>1.3280000000000001</v>
      </c>
      <c r="K143" s="54">
        <v>1.502</v>
      </c>
      <c r="L143" s="54">
        <v>55.655000000000001</v>
      </c>
      <c r="M143" s="54"/>
      <c r="N143" s="54">
        <v>0</v>
      </c>
      <c r="O143" s="54">
        <v>0</v>
      </c>
      <c r="P143" s="54">
        <v>41.904000000000003</v>
      </c>
      <c r="Q143" s="54">
        <v>2.8149999999999999</v>
      </c>
      <c r="R143" s="54">
        <v>2.4220000000000002</v>
      </c>
      <c r="S143" s="54">
        <v>0</v>
      </c>
      <c r="T143" s="54">
        <v>13.058</v>
      </c>
      <c r="U143" s="54"/>
    </row>
    <row r="144" spans="2:21">
      <c r="B144" s="54">
        <v>18.180299999999999</v>
      </c>
      <c r="C144" s="54">
        <v>12.417999999999999</v>
      </c>
      <c r="D144" s="54">
        <v>20</v>
      </c>
      <c r="E144" s="54">
        <v>49.485999999999997</v>
      </c>
      <c r="F144" s="54">
        <v>24.710999999999999</v>
      </c>
      <c r="G144" s="54">
        <v>22.242999999999999</v>
      </c>
      <c r="H144" s="54"/>
      <c r="I144" s="54">
        <v>0</v>
      </c>
      <c r="J144" s="54">
        <v>5.5570000000000004</v>
      </c>
      <c r="K144" s="54">
        <v>3.3690000000000002</v>
      </c>
      <c r="L144" s="54">
        <v>61.183</v>
      </c>
      <c r="M144" s="54"/>
      <c r="N144" s="54">
        <v>0</v>
      </c>
      <c r="O144" s="54">
        <v>0</v>
      </c>
      <c r="P144" s="54">
        <v>41.075000000000003</v>
      </c>
      <c r="Q144" s="54">
        <v>2.8210000000000002</v>
      </c>
      <c r="R144" s="54">
        <v>0</v>
      </c>
      <c r="S144" s="54">
        <v>4.51</v>
      </c>
      <c r="T144" s="54">
        <v>3.9</v>
      </c>
      <c r="U144" s="54"/>
    </row>
    <row r="145" spans="2:21">
      <c r="B145" s="54">
        <v>18.310099999999998</v>
      </c>
      <c r="C145" s="54">
        <v>14.076000000000001</v>
      </c>
      <c r="D145" s="54">
        <v>44</v>
      </c>
      <c r="E145" s="54">
        <v>47.070999999999998</v>
      </c>
      <c r="F145" s="54">
        <v>17.405999999999999</v>
      </c>
      <c r="G145" s="54">
        <v>16.552</v>
      </c>
      <c r="H145" s="54"/>
      <c r="I145" s="54">
        <v>105</v>
      </c>
      <c r="J145" s="54">
        <v>42.552999999999997</v>
      </c>
      <c r="K145" s="54">
        <v>7.7519999999999998</v>
      </c>
      <c r="L145" s="54">
        <v>67.143000000000001</v>
      </c>
      <c r="M145" s="54"/>
      <c r="N145" s="54">
        <v>0</v>
      </c>
      <c r="O145" s="54">
        <v>0</v>
      </c>
      <c r="P145" s="54">
        <v>50.323999999999998</v>
      </c>
      <c r="Q145" s="54">
        <v>4.5960000000000001</v>
      </c>
      <c r="R145" s="54">
        <v>0</v>
      </c>
      <c r="S145" s="54">
        <v>10.352</v>
      </c>
      <c r="T145" s="54">
        <v>3.8740000000000001</v>
      </c>
      <c r="U145" s="54"/>
    </row>
    <row r="146" spans="2:21">
      <c r="B146" s="54">
        <v>18.440000000000001</v>
      </c>
      <c r="C146" s="54">
        <v>24.042000000000002</v>
      </c>
      <c r="D146" s="54">
        <v>38</v>
      </c>
      <c r="E146" s="54">
        <v>38.793999999999997</v>
      </c>
      <c r="F146" s="54">
        <v>14.537000000000001</v>
      </c>
      <c r="G146" s="54">
        <v>18.805</v>
      </c>
      <c r="H146" s="54"/>
      <c r="I146" s="54">
        <v>24</v>
      </c>
      <c r="J146" s="54">
        <v>48.796999999999997</v>
      </c>
      <c r="K146" s="54">
        <v>42.164999999999999</v>
      </c>
      <c r="L146" s="54">
        <v>65.277000000000001</v>
      </c>
      <c r="M146" s="54"/>
      <c r="N146" s="54">
        <v>0</v>
      </c>
      <c r="O146" s="54">
        <v>0</v>
      </c>
      <c r="P146" s="54">
        <v>52.83</v>
      </c>
      <c r="Q146" s="54">
        <v>5.2409999999999997</v>
      </c>
      <c r="R146" s="54">
        <v>0</v>
      </c>
      <c r="S146" s="54">
        <v>5.2130000000000001</v>
      </c>
      <c r="T146" s="54">
        <v>6.399</v>
      </c>
      <c r="U146" s="54"/>
    </row>
    <row r="147" spans="2:21">
      <c r="B147" s="54">
        <v>18.569900000000001</v>
      </c>
      <c r="C147" s="54">
        <v>14.516999999999999</v>
      </c>
      <c r="D147" s="54">
        <v>35</v>
      </c>
      <c r="E147" s="54">
        <v>26.478999999999999</v>
      </c>
      <c r="F147" s="54">
        <v>30.234000000000002</v>
      </c>
      <c r="G147" s="54">
        <v>16.327000000000002</v>
      </c>
      <c r="H147" s="54"/>
      <c r="I147" s="54">
        <v>4</v>
      </c>
      <c r="J147" s="54">
        <v>22.077000000000002</v>
      </c>
      <c r="K147" s="54">
        <v>1.107</v>
      </c>
      <c r="L147" s="54">
        <v>79.968999999999994</v>
      </c>
      <c r="M147" s="54"/>
      <c r="N147" s="54">
        <v>0</v>
      </c>
      <c r="O147" s="54">
        <v>0</v>
      </c>
      <c r="P147" s="54">
        <v>57.759</v>
      </c>
      <c r="Q147" s="54">
        <v>9.1989999999999998</v>
      </c>
      <c r="R147" s="54">
        <v>0.64</v>
      </c>
      <c r="S147" s="54">
        <v>2.4E-2</v>
      </c>
      <c r="T147" s="54">
        <v>2.0169999999999999</v>
      </c>
      <c r="U147" s="54"/>
    </row>
    <row r="148" spans="2:21">
      <c r="B148" s="54">
        <v>18.6997</v>
      </c>
      <c r="C148" s="54">
        <v>6.8019999999999996</v>
      </c>
      <c r="D148" s="54">
        <v>23</v>
      </c>
      <c r="E148" s="54">
        <v>14.994</v>
      </c>
      <c r="F148" s="54">
        <v>46.942999999999998</v>
      </c>
      <c r="G148" s="54">
        <v>9.49</v>
      </c>
      <c r="H148" s="54"/>
      <c r="I148" s="54">
        <v>139</v>
      </c>
      <c r="J148" s="54">
        <v>34.192999999999998</v>
      </c>
      <c r="K148" s="54">
        <v>0</v>
      </c>
      <c r="L148" s="54">
        <v>106.628</v>
      </c>
      <c r="M148" s="54"/>
      <c r="N148" s="54">
        <v>0</v>
      </c>
      <c r="O148" s="54">
        <v>0</v>
      </c>
      <c r="P148" s="54">
        <v>84.682000000000002</v>
      </c>
      <c r="Q148" s="54">
        <v>4.7430000000000003</v>
      </c>
      <c r="R148" s="54">
        <v>8.1069999999999993</v>
      </c>
      <c r="S148" s="54">
        <v>0</v>
      </c>
      <c r="T148" s="54">
        <v>7.2839999999999998</v>
      </c>
      <c r="U148" s="54"/>
    </row>
    <row r="149" spans="2:21">
      <c r="B149" s="54">
        <v>18.829599999999999</v>
      </c>
      <c r="C149" s="54">
        <v>7.8769999999999998</v>
      </c>
      <c r="D149" s="54">
        <v>0</v>
      </c>
      <c r="E149" s="54">
        <v>20.724</v>
      </c>
      <c r="F149" s="54">
        <v>32.628999999999998</v>
      </c>
      <c r="G149" s="54">
        <v>6.6980000000000004</v>
      </c>
      <c r="H149" s="54"/>
      <c r="I149" s="54">
        <v>226</v>
      </c>
      <c r="J149" s="54">
        <v>11.574</v>
      </c>
      <c r="K149" s="54">
        <v>0</v>
      </c>
      <c r="L149" s="54">
        <v>125.11799999999999</v>
      </c>
      <c r="M149" s="54"/>
      <c r="N149" s="54">
        <v>4.1879999999999997</v>
      </c>
      <c r="O149" s="54">
        <v>0</v>
      </c>
      <c r="P149" s="54">
        <v>134.16499999999999</v>
      </c>
      <c r="Q149" s="54">
        <v>10.010999999999999</v>
      </c>
      <c r="R149" s="54">
        <v>4.5990000000000002</v>
      </c>
      <c r="S149" s="54">
        <v>0</v>
      </c>
      <c r="T149" s="54">
        <v>10.704000000000001</v>
      </c>
      <c r="U149" s="54"/>
    </row>
    <row r="150" spans="2:21">
      <c r="B150" s="54">
        <v>18.959399999999999</v>
      </c>
      <c r="C150" s="54">
        <v>21.123999999999999</v>
      </c>
      <c r="D150" s="54">
        <v>1</v>
      </c>
      <c r="E150" s="54">
        <v>21.132999999999999</v>
      </c>
      <c r="F150" s="54">
        <v>18.581</v>
      </c>
      <c r="G150" s="54">
        <v>10.329000000000001</v>
      </c>
      <c r="H150" s="54"/>
      <c r="I150" s="54">
        <v>1</v>
      </c>
      <c r="J150" s="54">
        <v>0.34100000000000003</v>
      </c>
      <c r="K150" s="54">
        <v>0</v>
      </c>
      <c r="L150" s="54">
        <v>132.131</v>
      </c>
      <c r="M150" s="54"/>
      <c r="N150" s="54">
        <v>33.265999999999998</v>
      </c>
      <c r="O150" s="54">
        <v>0</v>
      </c>
      <c r="P150" s="54">
        <v>166.828</v>
      </c>
      <c r="Q150" s="54">
        <v>18.733000000000001</v>
      </c>
      <c r="R150" s="54">
        <v>1.1100000000000001</v>
      </c>
      <c r="S150" s="54">
        <v>4.7380000000000004</v>
      </c>
      <c r="T150" s="54">
        <v>3.0270000000000001</v>
      </c>
      <c r="U150" s="54"/>
    </row>
    <row r="151" spans="2:21">
      <c r="B151" s="54">
        <v>19.089300000000001</v>
      </c>
      <c r="C151" s="54">
        <v>18.681000000000001</v>
      </c>
      <c r="D151" s="54">
        <v>40</v>
      </c>
      <c r="E151" s="54">
        <v>8.6140000000000008</v>
      </c>
      <c r="F151" s="54">
        <v>28.166</v>
      </c>
      <c r="G151" s="54">
        <v>23.16</v>
      </c>
      <c r="H151" s="54"/>
      <c r="I151" s="54">
        <v>0</v>
      </c>
      <c r="J151" s="54">
        <v>1.4E-2</v>
      </c>
      <c r="K151" s="54">
        <v>0</v>
      </c>
      <c r="L151" s="54">
        <v>113.379</v>
      </c>
      <c r="M151" s="54"/>
      <c r="N151" s="54">
        <v>31.111000000000001</v>
      </c>
      <c r="O151" s="54">
        <v>0</v>
      </c>
      <c r="P151" s="54">
        <v>150.393</v>
      </c>
      <c r="Q151" s="54">
        <v>17.687999999999999</v>
      </c>
      <c r="R151" s="54">
        <v>0.14599999999999999</v>
      </c>
      <c r="S151" s="54">
        <v>5.1139999999999999</v>
      </c>
      <c r="T151" s="54">
        <v>2.581</v>
      </c>
      <c r="U151" s="54"/>
    </row>
    <row r="152" spans="2:21">
      <c r="B152" s="54">
        <v>19.219200000000001</v>
      </c>
      <c r="C152" s="54">
        <v>0.96299999999999997</v>
      </c>
      <c r="D152" s="54">
        <v>39</v>
      </c>
      <c r="E152" s="54">
        <v>7.2229999999999999</v>
      </c>
      <c r="F152" s="54">
        <v>41.984999999999999</v>
      </c>
      <c r="G152" s="54">
        <v>30.363</v>
      </c>
      <c r="H152" s="54"/>
      <c r="I152" s="54">
        <v>0</v>
      </c>
      <c r="J152" s="54">
        <v>0</v>
      </c>
      <c r="K152" s="54">
        <v>1.5740000000000001</v>
      </c>
      <c r="L152" s="54">
        <v>95.382000000000005</v>
      </c>
      <c r="M152" s="54"/>
      <c r="N152" s="54">
        <v>16.503</v>
      </c>
      <c r="O152" s="54">
        <v>0</v>
      </c>
      <c r="P152" s="54">
        <v>92.84</v>
      </c>
      <c r="Q152" s="54">
        <v>19.754999999999999</v>
      </c>
      <c r="R152" s="54">
        <v>8.548</v>
      </c>
      <c r="S152" s="54">
        <v>5.8000000000000003E-2</v>
      </c>
      <c r="T152" s="54">
        <v>0</v>
      </c>
      <c r="U152" s="54"/>
    </row>
    <row r="153" spans="2:21">
      <c r="B153" s="54">
        <v>19.349</v>
      </c>
      <c r="C153" s="54">
        <v>1.61</v>
      </c>
      <c r="D153" s="54">
        <v>12</v>
      </c>
      <c r="E153" s="54">
        <v>17.048999999999999</v>
      </c>
      <c r="F153" s="54">
        <v>43.465000000000003</v>
      </c>
      <c r="G153" s="54">
        <v>23.077999999999999</v>
      </c>
      <c r="H153" s="54"/>
      <c r="I153" s="54">
        <v>46</v>
      </c>
      <c r="J153" s="54">
        <v>23.652999999999999</v>
      </c>
      <c r="K153" s="54">
        <v>26.484000000000002</v>
      </c>
      <c r="L153" s="54">
        <v>98.795000000000002</v>
      </c>
      <c r="M153" s="54"/>
      <c r="N153" s="54">
        <v>0.224</v>
      </c>
      <c r="O153" s="54">
        <v>0</v>
      </c>
      <c r="P153" s="54">
        <v>58.811</v>
      </c>
      <c r="Q153" s="54">
        <v>17.341000000000001</v>
      </c>
      <c r="R153" s="54">
        <v>12.98</v>
      </c>
      <c r="S153" s="54">
        <v>5.3280000000000003</v>
      </c>
      <c r="T153" s="54">
        <v>0</v>
      </c>
      <c r="U153" s="54"/>
    </row>
    <row r="154" spans="2:21">
      <c r="B154" s="54">
        <v>19.478899999999999</v>
      </c>
      <c r="C154" s="54">
        <v>8.5440000000000005</v>
      </c>
      <c r="D154" s="54">
        <v>30</v>
      </c>
      <c r="E154" s="54">
        <v>28.015999999999998</v>
      </c>
      <c r="F154" s="54">
        <v>57.792999999999999</v>
      </c>
      <c r="G154" s="54">
        <v>15.333</v>
      </c>
      <c r="H154" s="54"/>
      <c r="I154" s="54">
        <v>24</v>
      </c>
      <c r="J154" s="54">
        <v>63.262</v>
      </c>
      <c r="K154" s="54">
        <v>45.545000000000002</v>
      </c>
      <c r="L154" s="54">
        <v>110.495</v>
      </c>
      <c r="M154" s="54"/>
      <c r="N154" s="54">
        <v>0</v>
      </c>
      <c r="O154" s="54">
        <v>0</v>
      </c>
      <c r="P154" s="54">
        <v>51.938000000000002</v>
      </c>
      <c r="Q154" s="54">
        <v>15.349</v>
      </c>
      <c r="R154" s="54">
        <v>6.42</v>
      </c>
      <c r="S154" s="54">
        <v>21.777999999999999</v>
      </c>
      <c r="T154" s="54">
        <v>0</v>
      </c>
      <c r="U154" s="54"/>
    </row>
    <row r="155" spans="2:21">
      <c r="B155" s="54">
        <v>19.608699999999999</v>
      </c>
      <c r="C155" s="54">
        <v>0</v>
      </c>
      <c r="D155" s="54">
        <v>52</v>
      </c>
      <c r="E155" s="54">
        <v>45.238999999999997</v>
      </c>
      <c r="F155" s="54">
        <v>54.92</v>
      </c>
      <c r="G155" s="54">
        <v>15.791</v>
      </c>
      <c r="H155" s="54"/>
      <c r="I155" s="54">
        <v>4</v>
      </c>
      <c r="J155" s="54">
        <v>71.950999999999993</v>
      </c>
      <c r="K155" s="54">
        <v>1.0449999999999999</v>
      </c>
      <c r="L155" s="54">
        <v>104.242</v>
      </c>
      <c r="M155" s="54"/>
      <c r="N155" s="54">
        <v>0</v>
      </c>
      <c r="O155" s="54">
        <v>17.573</v>
      </c>
      <c r="P155" s="54">
        <v>45.923999999999999</v>
      </c>
      <c r="Q155" s="54">
        <v>15.035</v>
      </c>
      <c r="R155" s="54">
        <v>0.55200000000000005</v>
      </c>
      <c r="S155" s="54">
        <v>18.335000000000001</v>
      </c>
      <c r="T155" s="54">
        <v>1.0409999999999999</v>
      </c>
      <c r="U155" s="54"/>
    </row>
    <row r="156" spans="2:21">
      <c r="B156" s="54">
        <v>19.738600000000002</v>
      </c>
      <c r="C156" s="54">
        <v>0</v>
      </c>
      <c r="D156" s="54">
        <v>61</v>
      </c>
      <c r="E156" s="54">
        <v>75.558999999999997</v>
      </c>
      <c r="F156" s="54">
        <v>26.079000000000001</v>
      </c>
      <c r="G156" s="54">
        <v>24.213000000000001</v>
      </c>
      <c r="H156" s="54"/>
      <c r="I156" s="54">
        <v>81</v>
      </c>
      <c r="J156" s="54">
        <v>97.45</v>
      </c>
      <c r="K156" s="54">
        <v>2.6859999999999999</v>
      </c>
      <c r="L156" s="54">
        <v>81.197999999999993</v>
      </c>
      <c r="M156" s="54"/>
      <c r="N156" s="54">
        <v>0</v>
      </c>
      <c r="O156" s="54">
        <v>25.521999999999998</v>
      </c>
      <c r="P156" s="54">
        <v>40.262999999999998</v>
      </c>
      <c r="Q156" s="54">
        <v>20.577999999999999</v>
      </c>
      <c r="R156" s="54">
        <v>3.0579999999999998</v>
      </c>
      <c r="S156" s="54">
        <v>2.9529999999999998</v>
      </c>
      <c r="T156" s="54">
        <v>2.8159999999999998</v>
      </c>
      <c r="U156" s="54"/>
    </row>
    <row r="157" spans="2:21">
      <c r="B157" s="54">
        <v>19.868500000000001</v>
      </c>
      <c r="C157" s="54">
        <v>0</v>
      </c>
      <c r="D157" s="54">
        <v>57</v>
      </c>
      <c r="E157" s="54">
        <v>102.111</v>
      </c>
      <c r="F157" s="54">
        <v>25.634</v>
      </c>
      <c r="G157" s="54">
        <v>34.225999999999999</v>
      </c>
      <c r="H157" s="54"/>
      <c r="I157" s="54">
        <v>142</v>
      </c>
      <c r="J157" s="54">
        <v>156.37299999999999</v>
      </c>
      <c r="K157" s="54">
        <v>0</v>
      </c>
      <c r="L157" s="54">
        <v>75.043999999999997</v>
      </c>
      <c r="M157" s="54"/>
      <c r="N157" s="54">
        <v>0</v>
      </c>
      <c r="O157" s="54">
        <v>7.2690000000000001</v>
      </c>
      <c r="P157" s="54">
        <v>17.297999999999998</v>
      </c>
      <c r="Q157" s="54">
        <v>28.37</v>
      </c>
      <c r="R157" s="54">
        <v>12.345000000000001</v>
      </c>
      <c r="S157" s="54">
        <v>0.20899999999999999</v>
      </c>
      <c r="T157" s="54">
        <v>0.56200000000000006</v>
      </c>
      <c r="U157" s="54"/>
    </row>
    <row r="158" spans="2:21">
      <c r="B158" s="54">
        <v>19.9983</v>
      </c>
      <c r="C158" s="54">
        <v>0</v>
      </c>
      <c r="D158" s="54">
        <v>15</v>
      </c>
      <c r="E158" s="54">
        <v>102.998</v>
      </c>
      <c r="F158" s="54">
        <v>41.811</v>
      </c>
      <c r="G158" s="54">
        <v>44.97</v>
      </c>
      <c r="H158" s="54"/>
      <c r="I158" s="54">
        <v>51</v>
      </c>
      <c r="J158" s="54">
        <v>194.958</v>
      </c>
      <c r="K158" s="54">
        <v>0</v>
      </c>
      <c r="L158" s="54">
        <v>108.31399999999999</v>
      </c>
      <c r="M158" s="54"/>
      <c r="N158" s="54">
        <v>0</v>
      </c>
      <c r="O158" s="54">
        <v>0</v>
      </c>
      <c r="P158" s="54">
        <v>3.8439999999999999</v>
      </c>
      <c r="Q158" s="54">
        <v>42.002000000000002</v>
      </c>
      <c r="R158" s="54">
        <v>17.289000000000001</v>
      </c>
      <c r="S158" s="54">
        <v>2E-3</v>
      </c>
      <c r="T158" s="54">
        <v>0.40300000000000002</v>
      </c>
      <c r="U158" s="54"/>
    </row>
    <row r="159" spans="2:21">
      <c r="B159" s="54">
        <v>20.1282</v>
      </c>
      <c r="C159" s="54">
        <v>0</v>
      </c>
      <c r="D159" s="54">
        <v>7</v>
      </c>
      <c r="E159" s="54">
        <v>102.871</v>
      </c>
      <c r="F159" s="54">
        <v>41.695999999999998</v>
      </c>
      <c r="G159" s="54">
        <v>43.180999999999997</v>
      </c>
      <c r="H159" s="54"/>
      <c r="I159" s="54">
        <v>74</v>
      </c>
      <c r="J159" s="54">
        <v>137.92500000000001</v>
      </c>
      <c r="K159" s="54">
        <v>0</v>
      </c>
      <c r="L159" s="54">
        <v>108.72499999999999</v>
      </c>
      <c r="M159" s="54"/>
      <c r="N159" s="54">
        <v>0</v>
      </c>
      <c r="O159" s="54">
        <v>2.097</v>
      </c>
      <c r="P159" s="54">
        <v>0</v>
      </c>
      <c r="Q159" s="54">
        <v>68.534999999999997</v>
      </c>
      <c r="R159" s="54">
        <v>10.333</v>
      </c>
      <c r="S159" s="54">
        <v>0.69499999999999995</v>
      </c>
      <c r="T159" s="54">
        <v>4.835</v>
      </c>
      <c r="U159" s="54"/>
    </row>
    <row r="160" spans="2:21">
      <c r="B160" s="54">
        <v>20.257999999999999</v>
      </c>
      <c r="C160" s="54">
        <v>0</v>
      </c>
      <c r="D160" s="54">
        <v>22</v>
      </c>
      <c r="E160" s="54">
        <v>102.422</v>
      </c>
      <c r="F160" s="54">
        <v>37.899000000000001</v>
      </c>
      <c r="G160" s="54">
        <v>33.713999999999999</v>
      </c>
      <c r="H160" s="54"/>
      <c r="I160" s="54">
        <v>0</v>
      </c>
      <c r="J160" s="54">
        <v>64.896000000000001</v>
      </c>
      <c r="K160" s="54">
        <v>0</v>
      </c>
      <c r="L160" s="54">
        <v>89.551000000000002</v>
      </c>
      <c r="M160" s="54"/>
      <c r="N160" s="54">
        <v>0</v>
      </c>
      <c r="O160" s="54">
        <v>9.5120000000000005</v>
      </c>
      <c r="P160" s="54">
        <v>0</v>
      </c>
      <c r="Q160" s="54">
        <v>81.378</v>
      </c>
      <c r="R160" s="54">
        <v>1.806</v>
      </c>
      <c r="S160" s="54">
        <v>7.0000000000000001E-3</v>
      </c>
      <c r="T160" s="54">
        <v>3.9119999999999999</v>
      </c>
      <c r="U160" s="54"/>
    </row>
    <row r="161" spans="2:21">
      <c r="B161" s="54">
        <v>20.387899999999998</v>
      </c>
      <c r="C161" s="54">
        <v>0</v>
      </c>
      <c r="D161" s="54">
        <v>25</v>
      </c>
      <c r="E161" s="54">
        <v>88.058000000000007</v>
      </c>
      <c r="F161" s="54">
        <v>35.073</v>
      </c>
      <c r="G161" s="54">
        <v>32.552999999999997</v>
      </c>
      <c r="H161" s="54"/>
      <c r="I161" s="54">
        <v>0</v>
      </c>
      <c r="J161" s="54">
        <v>58.906999999999996</v>
      </c>
      <c r="K161" s="54">
        <v>0</v>
      </c>
      <c r="L161" s="54">
        <v>71.325000000000003</v>
      </c>
      <c r="M161" s="54"/>
      <c r="N161" s="54">
        <v>0</v>
      </c>
      <c r="O161" s="54">
        <v>25.940999999999999</v>
      </c>
      <c r="P161" s="54">
        <v>14.079000000000001</v>
      </c>
      <c r="Q161" s="54">
        <v>83.05</v>
      </c>
      <c r="R161" s="54">
        <v>0.129</v>
      </c>
      <c r="S161" s="54">
        <v>1.6040000000000001</v>
      </c>
      <c r="T161" s="54">
        <v>0</v>
      </c>
      <c r="U161" s="54"/>
    </row>
    <row r="162" spans="2:21">
      <c r="B162" s="54">
        <v>20.517700000000001</v>
      </c>
      <c r="C162" s="54">
        <v>0</v>
      </c>
      <c r="D162" s="54">
        <v>2</v>
      </c>
      <c r="E162" s="54">
        <v>74.840999999999994</v>
      </c>
      <c r="F162" s="54">
        <v>34.052</v>
      </c>
      <c r="G162" s="54">
        <v>44.35</v>
      </c>
      <c r="H162" s="54"/>
      <c r="I162" s="54">
        <v>16</v>
      </c>
      <c r="J162" s="54">
        <v>67.173000000000002</v>
      </c>
      <c r="K162" s="54">
        <v>7.2069999999999999</v>
      </c>
      <c r="L162" s="54">
        <v>74.191999999999993</v>
      </c>
      <c r="M162" s="54"/>
      <c r="N162" s="54">
        <v>0</v>
      </c>
      <c r="O162" s="54">
        <v>0.64900000000000002</v>
      </c>
      <c r="P162" s="54">
        <v>37.216000000000001</v>
      </c>
      <c r="Q162" s="54">
        <v>88.061000000000007</v>
      </c>
      <c r="R162" s="54">
        <v>2.8090000000000002</v>
      </c>
      <c r="S162" s="54">
        <v>19.268999999999998</v>
      </c>
      <c r="T162" s="54">
        <v>0</v>
      </c>
      <c r="U162" s="54"/>
    </row>
    <row r="163" spans="2:21">
      <c r="B163" s="54">
        <v>20.647600000000001</v>
      </c>
      <c r="C163" s="54">
        <v>1.4550000000000001</v>
      </c>
      <c r="D163" s="54">
        <v>0</v>
      </c>
      <c r="E163" s="54">
        <v>84.424000000000007</v>
      </c>
      <c r="F163" s="54">
        <v>46.354999999999997</v>
      </c>
      <c r="G163" s="54">
        <v>37.735999999999997</v>
      </c>
      <c r="H163" s="54"/>
      <c r="I163" s="54">
        <v>0</v>
      </c>
      <c r="J163" s="54">
        <v>57.624000000000002</v>
      </c>
      <c r="K163" s="54">
        <v>34.802999999999997</v>
      </c>
      <c r="L163" s="54">
        <v>91.557000000000002</v>
      </c>
      <c r="M163" s="54"/>
      <c r="N163" s="54">
        <v>0</v>
      </c>
      <c r="O163" s="54">
        <v>6.6130000000000004</v>
      </c>
      <c r="P163" s="54">
        <v>28.073</v>
      </c>
      <c r="Q163" s="54">
        <v>82.277000000000001</v>
      </c>
      <c r="R163" s="54">
        <v>15.317</v>
      </c>
      <c r="S163" s="54">
        <v>32.182000000000002</v>
      </c>
      <c r="T163" s="54">
        <v>10.694000000000001</v>
      </c>
      <c r="U163" s="54"/>
    </row>
    <row r="164" spans="2:21">
      <c r="B164" s="54">
        <v>20.7775</v>
      </c>
      <c r="C164" s="54">
        <v>2.0150000000000001</v>
      </c>
      <c r="D164" s="54">
        <v>0</v>
      </c>
      <c r="E164" s="54">
        <v>75.438999999999993</v>
      </c>
      <c r="F164" s="54">
        <v>31.439</v>
      </c>
      <c r="G164" s="54">
        <v>26.878</v>
      </c>
      <c r="H164" s="54"/>
      <c r="I164" s="54">
        <v>0</v>
      </c>
      <c r="J164" s="54">
        <v>0</v>
      </c>
      <c r="K164" s="54">
        <v>20.683</v>
      </c>
      <c r="L164" s="54">
        <v>98.77</v>
      </c>
      <c r="M164" s="54"/>
      <c r="N164" s="54">
        <v>0</v>
      </c>
      <c r="O164" s="54">
        <v>20.027000000000001</v>
      </c>
      <c r="P164" s="54">
        <v>5.6580000000000004</v>
      </c>
      <c r="Q164" s="54">
        <v>88.194000000000003</v>
      </c>
      <c r="R164" s="54">
        <v>21.673999999999999</v>
      </c>
      <c r="S164" s="54">
        <v>22.978000000000002</v>
      </c>
      <c r="T164" s="54">
        <v>37.069000000000003</v>
      </c>
      <c r="U164" s="54"/>
    </row>
    <row r="165" spans="2:21">
      <c r="B165" s="54">
        <v>20.907299999999999</v>
      </c>
      <c r="C165" s="54">
        <v>6.4</v>
      </c>
      <c r="D165" s="54">
        <v>7</v>
      </c>
      <c r="E165" s="54">
        <v>30.329000000000001</v>
      </c>
      <c r="F165" s="54">
        <v>19</v>
      </c>
      <c r="G165" s="54">
        <v>20.443999999999999</v>
      </c>
      <c r="H165" s="54"/>
      <c r="I165" s="54">
        <v>0</v>
      </c>
      <c r="J165" s="54">
        <v>0</v>
      </c>
      <c r="K165" s="54">
        <v>0</v>
      </c>
      <c r="L165" s="54">
        <v>91.272000000000006</v>
      </c>
      <c r="M165" s="54"/>
      <c r="N165" s="54">
        <v>0</v>
      </c>
      <c r="O165" s="54">
        <v>35.011000000000003</v>
      </c>
      <c r="P165" s="54">
        <v>8.3729999999999993</v>
      </c>
      <c r="Q165" s="54">
        <v>118.839</v>
      </c>
      <c r="R165" s="54">
        <v>15.831</v>
      </c>
      <c r="S165" s="54">
        <v>13.24</v>
      </c>
      <c r="T165" s="54">
        <v>55.387999999999998</v>
      </c>
      <c r="U165" s="54"/>
    </row>
    <row r="166" spans="2:21">
      <c r="B166" s="54">
        <v>21.037199999999999</v>
      </c>
      <c r="C166" s="54">
        <v>3.8109999999999999</v>
      </c>
      <c r="D166" s="54">
        <v>10</v>
      </c>
      <c r="E166" s="54">
        <v>43.094999999999999</v>
      </c>
      <c r="F166" s="54"/>
      <c r="G166" s="54">
        <v>23.904</v>
      </c>
      <c r="H166" s="54"/>
      <c r="I166" s="54">
        <v>0</v>
      </c>
      <c r="J166" s="54">
        <v>0</v>
      </c>
      <c r="K166" s="54"/>
      <c r="L166" s="54">
        <v>102.529</v>
      </c>
      <c r="M166" s="54"/>
      <c r="N166" s="54">
        <v>0</v>
      </c>
      <c r="O166" s="54">
        <v>60.402999999999999</v>
      </c>
      <c r="P166" s="54">
        <v>11.226000000000001</v>
      </c>
      <c r="Q166" s="54">
        <v>116.782</v>
      </c>
      <c r="R166" s="54">
        <v>17.271999999999998</v>
      </c>
      <c r="S166" s="54">
        <v>24.378</v>
      </c>
      <c r="T166" s="54">
        <v>73.353999999999999</v>
      </c>
      <c r="U166" s="54"/>
    </row>
    <row r="167" spans="2:21">
      <c r="B167" s="54">
        <v>21.167000000000002</v>
      </c>
      <c r="C167" s="54">
        <v>0</v>
      </c>
      <c r="D167" s="54">
        <v>19</v>
      </c>
      <c r="E167" s="54">
        <v>56.320999999999998</v>
      </c>
      <c r="F167" s="54"/>
      <c r="G167" s="54">
        <v>27.466000000000001</v>
      </c>
      <c r="H167" s="54"/>
      <c r="I167" s="54">
        <v>0</v>
      </c>
      <c r="J167" s="54">
        <v>0.09</v>
      </c>
      <c r="K167" s="54"/>
      <c r="L167" s="54">
        <v>91.897999999999996</v>
      </c>
      <c r="M167" s="54"/>
      <c r="N167" s="54">
        <v>0</v>
      </c>
      <c r="O167" s="54">
        <v>88.81</v>
      </c>
      <c r="P167" s="54">
        <v>2.903</v>
      </c>
      <c r="Q167" s="54">
        <v>134.578</v>
      </c>
      <c r="R167" s="54">
        <v>30.256</v>
      </c>
      <c r="S167" s="54">
        <v>49.543999999999997</v>
      </c>
      <c r="T167" s="54">
        <v>99.4</v>
      </c>
      <c r="U167" s="54"/>
    </row>
    <row r="168" spans="2:21">
      <c r="B168" s="54">
        <v>21.296900000000001</v>
      </c>
      <c r="C168" s="54">
        <v>6.0289999999999999</v>
      </c>
      <c r="D168" s="54">
        <v>26</v>
      </c>
      <c r="E168" s="54">
        <v>63.923000000000002</v>
      </c>
      <c r="F168" s="54"/>
      <c r="G168" s="54">
        <v>32.790999999999997</v>
      </c>
      <c r="H168" s="54"/>
      <c r="I168" s="54">
        <v>0</v>
      </c>
      <c r="J168" s="54">
        <v>17.817</v>
      </c>
      <c r="K168" s="54"/>
      <c r="L168" s="54">
        <v>98.164000000000001</v>
      </c>
      <c r="M168" s="54"/>
      <c r="N168" s="54">
        <v>4.2960000000000003</v>
      </c>
      <c r="O168" s="54">
        <v>110.741</v>
      </c>
      <c r="P168" s="54">
        <v>4.5860000000000003</v>
      </c>
      <c r="Q168" s="54">
        <v>146.172</v>
      </c>
      <c r="R168" s="54">
        <v>36.799999999999997</v>
      </c>
      <c r="S168" s="54">
        <v>48.84</v>
      </c>
      <c r="T168" s="54">
        <v>122.64100000000001</v>
      </c>
      <c r="U168" s="54"/>
    </row>
    <row r="169" spans="2:21">
      <c r="B169" s="54">
        <v>21.4268</v>
      </c>
      <c r="C169" s="54">
        <v>16.148</v>
      </c>
      <c r="D169" s="54">
        <v>23</v>
      </c>
      <c r="E169" s="54">
        <v>96.373000000000005</v>
      </c>
      <c r="F169" s="54"/>
      <c r="G169" s="54">
        <v>34.325000000000003</v>
      </c>
      <c r="H169" s="54"/>
      <c r="I169" s="54">
        <v>0</v>
      </c>
      <c r="J169" s="54">
        <v>110.95099999999999</v>
      </c>
      <c r="K169" s="54"/>
      <c r="L169" s="54">
        <v>125.342</v>
      </c>
      <c r="M169" s="54"/>
      <c r="N169" s="54">
        <v>0</v>
      </c>
      <c r="O169" s="54">
        <v>159.70699999999999</v>
      </c>
      <c r="P169" s="54">
        <v>23.523</v>
      </c>
      <c r="Q169" s="54">
        <v>160.173</v>
      </c>
      <c r="R169" s="54">
        <v>38.055</v>
      </c>
      <c r="S169" s="54">
        <v>19.957999999999998</v>
      </c>
      <c r="T169" s="54">
        <v>118.194</v>
      </c>
      <c r="U169" s="54"/>
    </row>
    <row r="170" spans="2:21">
      <c r="B170" s="54">
        <v>21.5566</v>
      </c>
      <c r="C170" s="54">
        <v>21.754999999999999</v>
      </c>
      <c r="D170" s="54">
        <v>5</v>
      </c>
      <c r="E170" s="54">
        <v>131.93700000000001</v>
      </c>
      <c r="F170" s="54"/>
      <c r="G170" s="54">
        <v>24.81</v>
      </c>
      <c r="H170" s="54"/>
      <c r="I170" s="54">
        <v>0</v>
      </c>
      <c r="J170" s="54">
        <v>181.87200000000001</v>
      </c>
      <c r="K170" s="54"/>
      <c r="L170" s="54">
        <v>138.44900000000001</v>
      </c>
      <c r="M170" s="54"/>
      <c r="N170" s="54">
        <v>0</v>
      </c>
      <c r="O170" s="54">
        <v>209.649</v>
      </c>
      <c r="P170" s="54">
        <v>35</v>
      </c>
      <c r="Q170" s="54">
        <v>168.95599999999999</v>
      </c>
      <c r="R170" s="54">
        <v>36.463000000000001</v>
      </c>
      <c r="S170" s="54">
        <v>16.021000000000001</v>
      </c>
      <c r="T170" s="54">
        <v>118.77200000000001</v>
      </c>
      <c r="U170" s="54"/>
    </row>
    <row r="171" spans="2:21">
      <c r="B171" s="54">
        <v>21.686499999999999</v>
      </c>
      <c r="C171" s="54">
        <v>15.593</v>
      </c>
      <c r="D171" s="54">
        <v>0</v>
      </c>
      <c r="E171" s="54">
        <v>141.995</v>
      </c>
      <c r="F171" s="54"/>
      <c r="G171" s="54">
        <v>26.443000000000001</v>
      </c>
      <c r="H171" s="54"/>
      <c r="I171" s="54">
        <v>0</v>
      </c>
      <c r="J171" s="54">
        <v>77.652000000000001</v>
      </c>
      <c r="K171" s="54"/>
      <c r="L171" s="54">
        <v>138.34200000000001</v>
      </c>
      <c r="M171" s="54"/>
      <c r="N171" s="54">
        <v>0</v>
      </c>
      <c r="O171" s="54">
        <v>191.256</v>
      </c>
      <c r="P171" s="54"/>
      <c r="Q171" s="54">
        <v>169</v>
      </c>
      <c r="R171" s="54">
        <v>35.527000000000001</v>
      </c>
      <c r="S171" s="54">
        <v>11.257999999999999</v>
      </c>
      <c r="T171" s="54">
        <v>94.637</v>
      </c>
      <c r="U171" s="54"/>
    </row>
    <row r="172" spans="2:21">
      <c r="B172" s="54">
        <v>21.816299999999998</v>
      </c>
      <c r="C172" s="54">
        <v>19.024000000000001</v>
      </c>
      <c r="D172" s="54">
        <v>0</v>
      </c>
      <c r="E172" s="54">
        <v>107.22799999999999</v>
      </c>
      <c r="F172" s="54"/>
      <c r="G172" s="54">
        <v>36.834000000000003</v>
      </c>
      <c r="H172" s="54"/>
      <c r="I172" s="54">
        <v>0</v>
      </c>
      <c r="J172" s="54">
        <v>0</v>
      </c>
      <c r="K172" s="54"/>
      <c r="L172" s="54">
        <v>117.13</v>
      </c>
      <c r="M172" s="54"/>
      <c r="N172" s="54">
        <v>28.771000000000001</v>
      </c>
      <c r="O172" s="54">
        <v>85.691999999999993</v>
      </c>
      <c r="P172" s="54"/>
      <c r="Q172" s="54">
        <v>169</v>
      </c>
      <c r="R172" s="54">
        <v>38.871000000000002</v>
      </c>
      <c r="S172" s="54">
        <v>6.0759999999999996</v>
      </c>
      <c r="T172" s="54">
        <v>77.165000000000006</v>
      </c>
      <c r="U172" s="54"/>
    </row>
    <row r="173" spans="2:21">
      <c r="B173" s="54">
        <v>21.946200000000001</v>
      </c>
      <c r="C173" s="54">
        <v>33.204999999999998</v>
      </c>
      <c r="D173" s="54">
        <v>1</v>
      </c>
      <c r="E173" s="54">
        <v>48.783000000000001</v>
      </c>
      <c r="F173" s="54"/>
      <c r="G173" s="54">
        <v>44.091999999999999</v>
      </c>
      <c r="H173" s="54"/>
      <c r="I173" s="54">
        <v>0</v>
      </c>
      <c r="J173" s="54">
        <v>0.19500000000000001</v>
      </c>
      <c r="K173" s="54"/>
      <c r="L173" s="54">
        <v>94.713999999999999</v>
      </c>
      <c r="M173" s="54"/>
      <c r="N173" s="54">
        <v>49.338999999999999</v>
      </c>
      <c r="O173" s="54">
        <v>31.928000000000001</v>
      </c>
      <c r="P173" s="54"/>
      <c r="Q173" s="54">
        <v>169</v>
      </c>
      <c r="R173" s="54">
        <v>46.395000000000003</v>
      </c>
      <c r="S173" s="54">
        <v>4.702</v>
      </c>
      <c r="T173" s="54">
        <v>65.355000000000004</v>
      </c>
      <c r="U173" s="54"/>
    </row>
    <row r="174" spans="2:21">
      <c r="B174" s="54">
        <v>22.0761</v>
      </c>
      <c r="C174" s="54">
        <v>19.707000000000001</v>
      </c>
      <c r="D174" s="54">
        <v>10</v>
      </c>
      <c r="E174" s="54">
        <v>48.03</v>
      </c>
      <c r="F174" s="54"/>
      <c r="G174" s="54">
        <v>36.444000000000003</v>
      </c>
      <c r="H174" s="54"/>
      <c r="I174" s="54">
        <v>0</v>
      </c>
      <c r="J174" s="54">
        <v>2.1309999999999998</v>
      </c>
      <c r="K174" s="54"/>
      <c r="L174" s="54">
        <v>114.28700000000001</v>
      </c>
      <c r="M174" s="54"/>
      <c r="N174" s="54">
        <v>22.242999999999999</v>
      </c>
      <c r="O174" s="54">
        <v>43.703000000000003</v>
      </c>
      <c r="P174" s="54"/>
      <c r="Q174" s="54">
        <v>169</v>
      </c>
      <c r="R174" s="54">
        <v>57.789000000000001</v>
      </c>
      <c r="S174" s="54">
        <v>13.226000000000001</v>
      </c>
      <c r="T174" s="54">
        <v>51.265000000000001</v>
      </c>
      <c r="U174" s="54"/>
    </row>
    <row r="175" spans="2:21">
      <c r="B175" s="54">
        <v>22.2059</v>
      </c>
      <c r="C175" s="54">
        <v>0</v>
      </c>
      <c r="D175" s="54">
        <v>16</v>
      </c>
      <c r="E175" s="54">
        <v>56.292999999999999</v>
      </c>
      <c r="F175" s="54"/>
      <c r="G175" s="54">
        <v>29.489000000000001</v>
      </c>
      <c r="H175" s="54"/>
      <c r="I175" s="54">
        <v>46</v>
      </c>
      <c r="J175" s="54">
        <v>0</v>
      </c>
      <c r="K175" s="54"/>
      <c r="L175" s="54">
        <v>131.822</v>
      </c>
      <c r="M175" s="54"/>
      <c r="N175" s="54">
        <v>3.714</v>
      </c>
      <c r="O175" s="54">
        <v>10.997999999999999</v>
      </c>
      <c r="P175" s="54"/>
      <c r="Q175" s="54">
        <v>169</v>
      </c>
      <c r="R175" s="54">
        <v>87.882999999999996</v>
      </c>
      <c r="S175" s="54">
        <v>21.087</v>
      </c>
      <c r="T175" s="54">
        <v>51.472000000000001</v>
      </c>
      <c r="U175" s="54"/>
    </row>
    <row r="176" spans="2:21">
      <c r="B176" s="54">
        <v>22.335799999999999</v>
      </c>
      <c r="C176" s="54">
        <v>1.1839999999999999</v>
      </c>
      <c r="D176" s="54">
        <v>4</v>
      </c>
      <c r="E176" s="54">
        <v>23.905999999999999</v>
      </c>
      <c r="F176" s="54"/>
      <c r="G176" s="54">
        <v>32.326999999999998</v>
      </c>
      <c r="H176" s="54"/>
      <c r="I176" s="54">
        <v>176</v>
      </c>
      <c r="J176" s="54">
        <v>0</v>
      </c>
      <c r="K176" s="54"/>
      <c r="L176" s="54">
        <v>136.69399999999999</v>
      </c>
      <c r="M176" s="54"/>
      <c r="N176" s="54">
        <v>0</v>
      </c>
      <c r="O176" s="54">
        <v>0.312</v>
      </c>
      <c r="P176" s="54"/>
      <c r="Q176" s="54">
        <v>169</v>
      </c>
      <c r="R176" s="54">
        <v>76.08</v>
      </c>
      <c r="S176" s="54">
        <v>6.8659999999999997</v>
      </c>
      <c r="T176" s="54">
        <v>67.168000000000006</v>
      </c>
      <c r="U176" s="54"/>
    </row>
    <row r="177" spans="2:21">
      <c r="B177" s="54">
        <v>22.465599999999998</v>
      </c>
      <c r="C177" s="54">
        <v>3.1619999999999999</v>
      </c>
      <c r="D177" s="54">
        <v>22</v>
      </c>
      <c r="E177" s="54">
        <v>25.908000000000001</v>
      </c>
      <c r="F177" s="54"/>
      <c r="G177" s="54">
        <v>44.655000000000001</v>
      </c>
      <c r="H177" s="54"/>
      <c r="I177" s="54">
        <v>40</v>
      </c>
      <c r="J177" s="54">
        <v>0</v>
      </c>
      <c r="K177" s="54"/>
      <c r="L177" s="54">
        <v>143.37200000000001</v>
      </c>
      <c r="M177" s="54"/>
      <c r="N177" s="54">
        <v>0</v>
      </c>
      <c r="O177" s="54">
        <v>0</v>
      </c>
      <c r="P177" s="54"/>
      <c r="Q177" s="54">
        <v>168.70400000000001</v>
      </c>
      <c r="R177" s="54">
        <v>62.216000000000001</v>
      </c>
      <c r="S177" s="54">
        <v>2.1920000000000002</v>
      </c>
      <c r="T177" s="54">
        <v>75.551000000000002</v>
      </c>
      <c r="U177" s="54"/>
    </row>
    <row r="178" spans="2:21">
      <c r="B178" s="54">
        <v>22.595500000000001</v>
      </c>
      <c r="C178" s="54">
        <v>1.788</v>
      </c>
      <c r="D178" s="54"/>
      <c r="E178" s="54">
        <v>41.387999999999998</v>
      </c>
      <c r="F178" s="54"/>
      <c r="G178" s="54">
        <v>63.636000000000003</v>
      </c>
      <c r="H178" s="54"/>
      <c r="I178" s="54"/>
      <c r="J178" s="54">
        <v>0</v>
      </c>
      <c r="K178" s="54"/>
      <c r="L178" s="54">
        <v>165.25700000000001</v>
      </c>
      <c r="M178" s="54"/>
      <c r="N178" s="54">
        <v>0</v>
      </c>
      <c r="O178" s="54">
        <v>0</v>
      </c>
      <c r="P178" s="54"/>
      <c r="Q178" s="54">
        <v>169</v>
      </c>
      <c r="R178" s="54">
        <v>59.555999999999997</v>
      </c>
      <c r="S178" s="54">
        <v>13.254</v>
      </c>
      <c r="T178" s="54">
        <v>76.378</v>
      </c>
      <c r="U178" s="54"/>
    </row>
    <row r="179" spans="2:21">
      <c r="B179" s="54">
        <v>22.7254</v>
      </c>
      <c r="C179" s="54">
        <v>1.161</v>
      </c>
      <c r="D179" s="54"/>
      <c r="E179" s="54">
        <v>32.966999999999999</v>
      </c>
      <c r="F179" s="54"/>
      <c r="G179" s="54">
        <v>71.08</v>
      </c>
      <c r="H179" s="54"/>
      <c r="I179" s="54"/>
      <c r="J179" s="54">
        <v>0</v>
      </c>
      <c r="K179" s="54"/>
      <c r="L179" s="54">
        <v>163.68</v>
      </c>
      <c r="M179" s="54"/>
      <c r="N179" s="54">
        <v>0</v>
      </c>
      <c r="O179" s="54">
        <v>0</v>
      </c>
      <c r="P179" s="54"/>
      <c r="Q179" s="54">
        <v>167.74799999999999</v>
      </c>
      <c r="R179" s="54">
        <v>59.137999999999998</v>
      </c>
      <c r="S179" s="54">
        <v>21.298999999999999</v>
      </c>
      <c r="T179" s="54">
        <v>75.676000000000002</v>
      </c>
      <c r="U179" s="54"/>
    </row>
    <row r="180" spans="2:21">
      <c r="B180" s="54">
        <v>22.8552</v>
      </c>
      <c r="C180" s="54">
        <v>0</v>
      </c>
      <c r="D180" s="54"/>
      <c r="E180" s="54">
        <v>17.396000000000001</v>
      </c>
      <c r="F180" s="54"/>
      <c r="G180" s="54">
        <v>92.611999999999995</v>
      </c>
      <c r="H180" s="54"/>
      <c r="I180" s="54"/>
      <c r="J180" s="54">
        <v>0</v>
      </c>
      <c r="K180" s="54"/>
      <c r="L180" s="54">
        <v>158.99600000000001</v>
      </c>
      <c r="M180" s="54"/>
      <c r="N180" s="54">
        <v>0</v>
      </c>
      <c r="O180" s="54">
        <v>0</v>
      </c>
      <c r="P180" s="54"/>
      <c r="Q180" s="54">
        <v>166.16900000000001</v>
      </c>
      <c r="R180" s="54">
        <v>45.877000000000002</v>
      </c>
      <c r="S180" s="54">
        <v>28.315000000000001</v>
      </c>
      <c r="T180" s="54">
        <v>64.897000000000006</v>
      </c>
      <c r="U180" s="54"/>
    </row>
    <row r="181" spans="2:21">
      <c r="B181" s="54">
        <v>22.985099999999999</v>
      </c>
      <c r="C181" s="54">
        <v>0.21299999999999999</v>
      </c>
      <c r="D181" s="54"/>
      <c r="E181" s="54">
        <v>5.851</v>
      </c>
      <c r="F181" s="54"/>
      <c r="G181" s="54">
        <v>134.006</v>
      </c>
      <c r="H181" s="54"/>
      <c r="I181" s="54"/>
      <c r="J181" s="54">
        <v>0</v>
      </c>
      <c r="K181" s="54"/>
      <c r="L181" s="54">
        <v>136.386</v>
      </c>
      <c r="M181" s="54"/>
      <c r="N181" s="54">
        <v>0</v>
      </c>
      <c r="O181" s="54">
        <v>0</v>
      </c>
      <c r="P181" s="54"/>
      <c r="Q181" s="54">
        <v>167.33</v>
      </c>
      <c r="R181" s="54">
        <v>32.438000000000002</v>
      </c>
      <c r="S181" s="54">
        <v>33.164000000000001</v>
      </c>
      <c r="T181" s="54">
        <v>46.515000000000001</v>
      </c>
      <c r="U181" s="54"/>
    </row>
    <row r="182" spans="2:21">
      <c r="B182" s="54">
        <v>23.114899999999999</v>
      </c>
      <c r="C182" s="54">
        <v>2.12</v>
      </c>
      <c r="D182" s="54"/>
      <c r="E182" s="54">
        <v>16.076000000000001</v>
      </c>
      <c r="F182" s="54"/>
      <c r="G182" s="54">
        <v>185.71600000000001</v>
      </c>
      <c r="H182" s="54"/>
      <c r="I182" s="54"/>
      <c r="J182" s="54">
        <v>0</v>
      </c>
      <c r="K182" s="54"/>
      <c r="L182" s="54">
        <v>89.878</v>
      </c>
      <c r="M182" s="54"/>
      <c r="N182" s="54">
        <v>0</v>
      </c>
      <c r="O182" s="54">
        <v>0</v>
      </c>
      <c r="P182" s="54"/>
      <c r="Q182" s="54">
        <v>125.45699999999999</v>
      </c>
      <c r="R182" s="54">
        <v>22.175999999999998</v>
      </c>
      <c r="S182" s="54">
        <v>38.524000000000001</v>
      </c>
      <c r="T182" s="54">
        <v>47.47</v>
      </c>
      <c r="U182" s="54"/>
    </row>
    <row r="183" spans="2:21">
      <c r="B183" s="54">
        <v>23.244800000000001</v>
      </c>
      <c r="C183" s="54">
        <v>3.524</v>
      </c>
      <c r="D183" s="54"/>
      <c r="E183" s="54">
        <v>39</v>
      </c>
      <c r="F183" s="54"/>
      <c r="G183" s="54">
        <v>200.333</v>
      </c>
      <c r="H183" s="54"/>
      <c r="I183" s="54"/>
      <c r="J183" s="54">
        <v>0</v>
      </c>
      <c r="K183" s="54"/>
      <c r="L183" s="54">
        <v>106.154</v>
      </c>
      <c r="M183" s="54"/>
      <c r="N183" s="54">
        <v>0</v>
      </c>
      <c r="O183" s="54">
        <v>0</v>
      </c>
      <c r="P183" s="54"/>
      <c r="Q183" s="54">
        <v>74.021000000000001</v>
      </c>
      <c r="R183" s="54">
        <v>17.463999999999999</v>
      </c>
      <c r="S183" s="54">
        <v>43.21</v>
      </c>
      <c r="T183" s="54">
        <v>55.259</v>
      </c>
      <c r="U183" s="54"/>
    </row>
    <row r="184" spans="2:21">
      <c r="B184" s="54">
        <v>23.374700000000001</v>
      </c>
      <c r="C184" s="54">
        <v>17.734999999999999</v>
      </c>
      <c r="D184" s="54"/>
      <c r="E184" s="54"/>
      <c r="F184" s="54"/>
      <c r="G184" s="54">
        <v>210.01599999999999</v>
      </c>
      <c r="H184" s="54"/>
      <c r="I184" s="54"/>
      <c r="J184" s="54"/>
      <c r="K184" s="54"/>
      <c r="L184" s="54">
        <v>96.531000000000006</v>
      </c>
      <c r="M184" s="54"/>
      <c r="N184" s="54">
        <v>0</v>
      </c>
      <c r="O184" s="54">
        <v>0</v>
      </c>
      <c r="P184" s="54"/>
      <c r="Q184" s="54">
        <v>52.997999999999998</v>
      </c>
      <c r="R184" s="54">
        <v>21.780999999999999</v>
      </c>
      <c r="S184" s="54">
        <v>48.445</v>
      </c>
      <c r="T184" s="54">
        <v>52.070999999999998</v>
      </c>
      <c r="U184" s="54"/>
    </row>
    <row r="185" spans="2:21">
      <c r="B185" s="54">
        <v>23.5045</v>
      </c>
      <c r="C185" s="54">
        <v>51.563000000000002</v>
      </c>
      <c r="D185" s="54"/>
      <c r="E185" s="54"/>
      <c r="F185" s="54"/>
      <c r="G185" s="54">
        <v>195.44</v>
      </c>
      <c r="H185" s="54"/>
      <c r="I185" s="54"/>
      <c r="J185" s="54"/>
      <c r="K185" s="54"/>
      <c r="L185" s="54">
        <v>97.537000000000006</v>
      </c>
      <c r="M185" s="54"/>
      <c r="N185" s="54">
        <v>0</v>
      </c>
      <c r="O185" s="54">
        <v>1.246</v>
      </c>
      <c r="P185" s="54"/>
      <c r="Q185" s="54">
        <v>62</v>
      </c>
      <c r="R185" s="54">
        <v>11.991</v>
      </c>
      <c r="S185" s="54">
        <v>49.280999999999999</v>
      </c>
      <c r="T185" s="54">
        <v>33.597999999999999</v>
      </c>
      <c r="U185" s="54"/>
    </row>
    <row r="186" spans="2:21">
      <c r="B186" s="54">
        <v>23.634399999999999</v>
      </c>
      <c r="C186" s="54">
        <v>48.372999999999998</v>
      </c>
      <c r="D186" s="54"/>
      <c r="E186" s="54"/>
      <c r="F186" s="54"/>
      <c r="G186" s="54">
        <v>166</v>
      </c>
      <c r="H186" s="54"/>
      <c r="I186" s="54"/>
      <c r="J186" s="54"/>
      <c r="K186" s="54"/>
      <c r="L186" s="54">
        <v>116</v>
      </c>
      <c r="M186" s="54"/>
      <c r="N186" s="54">
        <v>0</v>
      </c>
      <c r="O186" s="54">
        <v>1.3839999999999999</v>
      </c>
      <c r="P186" s="54"/>
      <c r="Q186" s="54"/>
      <c r="R186" s="54">
        <v>2.0920000000000001</v>
      </c>
      <c r="S186" s="54">
        <v>48.182000000000002</v>
      </c>
      <c r="T186" s="54">
        <v>32.390999999999998</v>
      </c>
      <c r="U186" s="54"/>
    </row>
    <row r="187" spans="2:21">
      <c r="B187" s="54">
        <v>23.764199999999999</v>
      </c>
      <c r="C187" s="54">
        <v>26.69</v>
      </c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>
        <v>0</v>
      </c>
      <c r="O187" s="54">
        <v>0</v>
      </c>
      <c r="P187" s="54"/>
      <c r="Q187" s="54"/>
      <c r="R187" s="54">
        <v>2.4E-2</v>
      </c>
      <c r="S187" s="54">
        <v>59.463000000000001</v>
      </c>
      <c r="T187" s="54">
        <v>39.65</v>
      </c>
      <c r="U187" s="54"/>
    </row>
    <row r="188" spans="2:21">
      <c r="B188" s="54">
        <v>23.894100000000002</v>
      </c>
      <c r="C188" s="54">
        <v>8.8000000000000007</v>
      </c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>
        <v>0</v>
      </c>
      <c r="O188" s="54">
        <v>7.327</v>
      </c>
      <c r="P188" s="54"/>
      <c r="Q188" s="54"/>
      <c r="R188" s="54">
        <v>0.222</v>
      </c>
      <c r="S188" s="54">
        <v>111.664</v>
      </c>
      <c r="T188" s="54">
        <v>49.158000000000001</v>
      </c>
      <c r="U188" s="54"/>
    </row>
    <row r="189" spans="2:21">
      <c r="B189" s="54">
        <v>24.023900000000001</v>
      </c>
      <c r="C189" s="54">
        <v>3.45</v>
      </c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>
        <v>0</v>
      </c>
      <c r="O189" s="54">
        <v>1.389</v>
      </c>
      <c r="P189" s="54"/>
      <c r="Q189" s="54"/>
      <c r="R189" s="54">
        <v>0</v>
      </c>
      <c r="S189" s="54">
        <v>169</v>
      </c>
      <c r="T189" s="54">
        <v>44.564</v>
      </c>
      <c r="U189" s="54"/>
    </row>
    <row r="190" spans="2:21">
      <c r="B190" s="54">
        <v>24.1538</v>
      </c>
      <c r="C190" s="54">
        <v>9.2289999999999992</v>
      </c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>
        <v>0</v>
      </c>
      <c r="O190" s="54">
        <v>0</v>
      </c>
      <c r="P190" s="54"/>
      <c r="Q190" s="54"/>
      <c r="R190" s="54">
        <v>1.7099999999999999E-24</v>
      </c>
      <c r="S190" s="54">
        <v>150.38300000000001</v>
      </c>
      <c r="T190" s="54">
        <v>27.439</v>
      </c>
      <c r="U190" s="54"/>
    </row>
    <row r="191" spans="2:21">
      <c r="B191" s="54">
        <v>24.2837</v>
      </c>
      <c r="C191" s="54">
        <v>6.806</v>
      </c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>
        <v>0</v>
      </c>
      <c r="O191" s="54">
        <v>2.2069999999999999</v>
      </c>
      <c r="P191" s="54"/>
      <c r="Q191" s="54"/>
      <c r="R191" s="54"/>
      <c r="S191" s="54">
        <v>89.186000000000007</v>
      </c>
      <c r="T191" s="54">
        <v>16.437999999999999</v>
      </c>
      <c r="U191" s="54"/>
    </row>
    <row r="192" spans="2:21">
      <c r="B192" s="54">
        <v>24.413499999999999</v>
      </c>
      <c r="C192" s="54">
        <v>6.2649999999999997</v>
      </c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>
        <v>0</v>
      </c>
      <c r="O192" s="54">
        <v>17.420000000000002</v>
      </c>
      <c r="P192" s="54"/>
      <c r="Q192" s="54"/>
      <c r="R192" s="54"/>
      <c r="S192" s="54">
        <v>53.786999999999999</v>
      </c>
      <c r="T192" s="54">
        <v>16.62</v>
      </c>
      <c r="U192" s="54"/>
    </row>
    <row r="193" spans="2:21">
      <c r="B193" s="54">
        <v>24.543399999999998</v>
      </c>
      <c r="C193" s="54">
        <v>9.9009999999999998</v>
      </c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>
        <v>0</v>
      </c>
      <c r="O193" s="54">
        <v>25.073</v>
      </c>
      <c r="P193" s="54"/>
      <c r="Q193" s="54"/>
      <c r="R193" s="54"/>
      <c r="S193" s="54">
        <v>31.609000000000002</v>
      </c>
      <c r="T193" s="54">
        <v>21.995999999999999</v>
      </c>
      <c r="U193" s="54"/>
    </row>
    <row r="194" spans="2:21">
      <c r="B194" s="54">
        <v>24.673200000000001</v>
      </c>
      <c r="C194" s="54">
        <v>20.234000000000002</v>
      </c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>
        <v>0</v>
      </c>
      <c r="O194" s="54">
        <v>39.100999999999999</v>
      </c>
      <c r="P194" s="54"/>
      <c r="Q194" s="54"/>
      <c r="R194" s="54"/>
      <c r="S194" s="54">
        <v>20.193000000000001</v>
      </c>
      <c r="T194" s="54">
        <v>17.587</v>
      </c>
      <c r="U194" s="54"/>
    </row>
    <row r="195" spans="2:21">
      <c r="B195" s="54">
        <v>24.803100000000001</v>
      </c>
      <c r="C195" s="54">
        <v>41.317999999999998</v>
      </c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>
        <v>0</v>
      </c>
      <c r="O195" s="54">
        <v>88.429000000000002</v>
      </c>
      <c r="P195" s="54"/>
      <c r="Q195" s="54"/>
      <c r="R195" s="54"/>
      <c r="S195" s="54">
        <v>18.309999999999999</v>
      </c>
      <c r="T195" s="54">
        <v>17.372</v>
      </c>
      <c r="U195" s="54"/>
    </row>
    <row r="196" spans="2:21">
      <c r="B196" s="54">
        <v>24.933</v>
      </c>
      <c r="C196" s="54">
        <v>54.697000000000003</v>
      </c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>
        <v>0</v>
      </c>
      <c r="O196" s="54">
        <v>183.81100000000001</v>
      </c>
      <c r="P196" s="54"/>
      <c r="Q196" s="54"/>
      <c r="R196" s="54"/>
      <c r="S196" s="54">
        <v>25.899000000000001</v>
      </c>
      <c r="T196" s="54">
        <v>17.731999999999999</v>
      </c>
      <c r="U196" s="54"/>
    </row>
    <row r="197" spans="2:21">
      <c r="B197" s="54">
        <v>25.062799999999999</v>
      </c>
      <c r="C197" s="54">
        <v>59.841999999999999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>
        <v>0</v>
      </c>
      <c r="O197" s="54">
        <v>245.571</v>
      </c>
      <c r="P197" s="54"/>
      <c r="Q197" s="54"/>
      <c r="R197" s="54"/>
      <c r="S197" s="54">
        <v>53</v>
      </c>
      <c r="T197" s="54">
        <v>17.847000000000001</v>
      </c>
      <c r="U197" s="54"/>
    </row>
    <row r="198" spans="2:21">
      <c r="B198" s="54">
        <v>25.192699999999999</v>
      </c>
      <c r="C198" s="54">
        <v>67.581000000000003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>
        <v>0</v>
      </c>
      <c r="O198" s="54">
        <v>255</v>
      </c>
      <c r="P198" s="54"/>
      <c r="Q198" s="54"/>
      <c r="R198" s="54"/>
      <c r="S198" s="54"/>
      <c r="T198" s="54">
        <v>13.866</v>
      </c>
      <c r="U198" s="54"/>
    </row>
    <row r="199" spans="2:21">
      <c r="B199" s="54">
        <v>25.322500000000002</v>
      </c>
      <c r="C199" s="54">
        <v>72.789000000000001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>
        <v>0</v>
      </c>
      <c r="O199" s="54">
        <v>255</v>
      </c>
      <c r="P199" s="54"/>
      <c r="Q199" s="54"/>
      <c r="R199" s="54"/>
      <c r="S199" s="54"/>
      <c r="T199" s="54">
        <v>18.222999999999999</v>
      </c>
      <c r="U199" s="54"/>
    </row>
    <row r="200" spans="2:21">
      <c r="B200" s="54">
        <v>25.452400000000001</v>
      </c>
      <c r="C200" s="54">
        <v>65.284000000000006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>
        <v>0</v>
      </c>
      <c r="O200" s="54">
        <v>255</v>
      </c>
      <c r="P200" s="54"/>
      <c r="Q200" s="54"/>
      <c r="R200" s="54"/>
      <c r="S200" s="54"/>
      <c r="T200" s="54">
        <v>13.988</v>
      </c>
      <c r="U200" s="54"/>
    </row>
    <row r="201" spans="2:21">
      <c r="B201" s="54">
        <v>25.5823</v>
      </c>
      <c r="C201" s="54">
        <v>78.852999999999994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>
        <v>0</v>
      </c>
      <c r="O201" s="54">
        <v>255</v>
      </c>
      <c r="P201" s="54"/>
      <c r="Q201" s="54"/>
      <c r="R201" s="54"/>
      <c r="S201" s="54"/>
      <c r="T201" s="54">
        <v>5.633</v>
      </c>
      <c r="U201" s="54"/>
    </row>
    <row r="202" spans="2:21">
      <c r="B202" s="54">
        <v>25.7121</v>
      </c>
      <c r="C202" s="54">
        <v>109.943</v>
      </c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>
        <v>0</v>
      </c>
      <c r="O202" s="54">
        <v>255</v>
      </c>
      <c r="P202" s="54"/>
      <c r="Q202" s="54"/>
      <c r="R202" s="54"/>
      <c r="S202" s="54"/>
      <c r="T202" s="54">
        <v>7.27</v>
      </c>
      <c r="U202" s="54"/>
    </row>
    <row r="203" spans="2:21">
      <c r="B203" s="54">
        <v>25.841999999999999</v>
      </c>
      <c r="C203" s="54">
        <v>124.715</v>
      </c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>
        <v>0</v>
      </c>
      <c r="O203" s="54">
        <v>250.387</v>
      </c>
      <c r="P203" s="54"/>
      <c r="Q203" s="54"/>
      <c r="R203" s="54"/>
      <c r="S203" s="54"/>
      <c r="T203" s="54">
        <v>10.237</v>
      </c>
      <c r="U203" s="54"/>
    </row>
    <row r="204" spans="2:21">
      <c r="B204" s="54">
        <v>25.971800000000002</v>
      </c>
      <c r="C204" s="54">
        <v>87.046999999999997</v>
      </c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>
        <v>0</v>
      </c>
      <c r="O204" s="54">
        <v>230.857</v>
      </c>
      <c r="P204" s="54"/>
      <c r="Q204" s="54"/>
      <c r="R204" s="54"/>
      <c r="S204" s="54"/>
      <c r="T204" s="54">
        <v>11.611000000000001</v>
      </c>
      <c r="U204" s="54"/>
    </row>
    <row r="205" spans="2:21">
      <c r="B205" s="54">
        <v>26.101700000000001</v>
      </c>
      <c r="C205" s="54">
        <v>82.311999999999998</v>
      </c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>
        <v>0</v>
      </c>
      <c r="O205" s="54">
        <v>246.64</v>
      </c>
      <c r="P205" s="54"/>
      <c r="Q205" s="54"/>
      <c r="R205" s="54"/>
      <c r="S205" s="54"/>
      <c r="T205" s="54">
        <v>12.38</v>
      </c>
      <c r="U205" s="54"/>
    </row>
    <row r="206" spans="2:21">
      <c r="B206" s="54">
        <v>26.2316</v>
      </c>
      <c r="C206" s="54">
        <v>59.088999999999999</v>
      </c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>
        <v>0</v>
      </c>
      <c r="O206" s="54">
        <v>229.69900000000001</v>
      </c>
      <c r="P206" s="54"/>
      <c r="Q206" s="54"/>
      <c r="R206" s="54"/>
      <c r="S206" s="54"/>
      <c r="T206" s="54">
        <v>12.243</v>
      </c>
      <c r="U206" s="54"/>
    </row>
    <row r="207" spans="2:21">
      <c r="B207" s="54">
        <v>26.3614</v>
      </c>
      <c r="C207" s="54">
        <v>50.329000000000001</v>
      </c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>
        <v>0</v>
      </c>
      <c r="O207" s="54">
        <v>191.94399999999999</v>
      </c>
      <c r="P207" s="54"/>
      <c r="Q207" s="54"/>
      <c r="R207" s="54"/>
      <c r="S207" s="54"/>
      <c r="T207" s="54">
        <v>26</v>
      </c>
      <c r="U207" s="54"/>
    </row>
    <row r="208" spans="2:21">
      <c r="B208" s="54">
        <v>26.491299999999999</v>
      </c>
      <c r="C208" s="54">
        <v>74.248999999999995</v>
      </c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>
        <v>0</v>
      </c>
      <c r="O208" s="54">
        <v>138.22300000000001</v>
      </c>
      <c r="P208" s="54"/>
      <c r="Q208" s="54"/>
      <c r="R208" s="54"/>
      <c r="S208" s="54"/>
      <c r="T208" s="54">
        <v>17.815999999999999</v>
      </c>
      <c r="U208" s="54"/>
    </row>
    <row r="209" spans="2:21">
      <c r="B209" s="54">
        <v>26.621099999999998</v>
      </c>
      <c r="C209" s="54">
        <v>75.688000000000002</v>
      </c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>
        <v>0</v>
      </c>
      <c r="O209" s="54">
        <v>93.766000000000005</v>
      </c>
      <c r="P209" s="54"/>
      <c r="Q209" s="54"/>
      <c r="R209" s="54"/>
      <c r="S209" s="54"/>
      <c r="T209" s="54">
        <v>6.8719999999999999</v>
      </c>
      <c r="U209" s="54"/>
    </row>
    <row r="210" spans="2:21">
      <c r="B210" s="54">
        <v>26.751000000000001</v>
      </c>
      <c r="C210" s="54">
        <v>66.063999999999993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>
        <v>0</v>
      </c>
      <c r="O210" s="54">
        <v>90.974000000000004</v>
      </c>
      <c r="P210" s="54"/>
      <c r="Q210" s="54"/>
      <c r="R210" s="54"/>
      <c r="S210" s="54"/>
      <c r="T210" s="54">
        <v>8.9350000000000005</v>
      </c>
      <c r="U210" s="54"/>
    </row>
    <row r="211" spans="2:21">
      <c r="B211" s="54">
        <v>26.880800000000001</v>
      </c>
      <c r="C211" s="54">
        <v>61.2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>
        <v>0</v>
      </c>
      <c r="O211" s="54">
        <v>140.667</v>
      </c>
      <c r="P211" s="54"/>
      <c r="Q211" s="54"/>
      <c r="R211" s="54"/>
      <c r="S211" s="54"/>
      <c r="T211" s="54">
        <v>12.409000000000001</v>
      </c>
      <c r="U211" s="54"/>
    </row>
    <row r="212" spans="2:21">
      <c r="B212" s="54">
        <v>27.0107</v>
      </c>
      <c r="C212" s="54">
        <v>67.221000000000004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>
        <v>0</v>
      </c>
      <c r="O212" s="54">
        <v>169.12100000000001</v>
      </c>
      <c r="P212" s="54"/>
      <c r="Q212" s="54"/>
      <c r="R212" s="54"/>
      <c r="S212" s="54"/>
      <c r="T212" s="54">
        <v>8.5350000000000001</v>
      </c>
      <c r="U212" s="54"/>
    </row>
    <row r="213" spans="2:21">
      <c r="B213" s="54">
        <v>27.140599999999999</v>
      </c>
      <c r="C213" s="54">
        <v>77.287999999999997</v>
      </c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>
        <v>0</v>
      </c>
      <c r="O213" s="54">
        <v>173.16499999999999</v>
      </c>
      <c r="P213" s="54"/>
      <c r="Q213" s="54"/>
      <c r="R213" s="54"/>
      <c r="S213" s="54"/>
      <c r="T213" s="54">
        <v>7.71</v>
      </c>
      <c r="U213" s="54"/>
    </row>
    <row r="214" spans="2:21">
      <c r="B214" s="54">
        <v>27.270399999999999</v>
      </c>
      <c r="C214" s="54">
        <v>79.537000000000006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>
        <v>0</v>
      </c>
      <c r="O214" s="54">
        <v>214.34700000000001</v>
      </c>
      <c r="P214" s="54"/>
      <c r="Q214" s="54"/>
      <c r="R214" s="54"/>
      <c r="S214" s="54"/>
      <c r="T214" s="54">
        <v>20.353000000000002</v>
      </c>
      <c r="U214" s="54"/>
    </row>
    <row r="215" spans="2:21">
      <c r="B215" s="54">
        <v>27.400300000000001</v>
      </c>
      <c r="C215" s="54">
        <v>68.320999999999998</v>
      </c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>
        <v>0</v>
      </c>
      <c r="O215" s="54">
        <v>182.239</v>
      </c>
      <c r="P215" s="54"/>
      <c r="Q215" s="54"/>
      <c r="R215" s="54"/>
      <c r="S215" s="54"/>
      <c r="T215" s="54">
        <v>19.922000000000001</v>
      </c>
      <c r="U215" s="54"/>
    </row>
    <row r="216" spans="2:21">
      <c r="B216" s="54">
        <v>27.530100000000001</v>
      </c>
      <c r="C216" s="54">
        <v>67.09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>
        <v>0</v>
      </c>
      <c r="O216" s="54">
        <v>89.436000000000007</v>
      </c>
      <c r="P216" s="54"/>
      <c r="Q216" s="54"/>
      <c r="R216" s="54"/>
      <c r="S216" s="54"/>
      <c r="T216" s="54">
        <v>10.628</v>
      </c>
      <c r="U216" s="54"/>
    </row>
    <row r="217" spans="2:21">
      <c r="B217" s="54">
        <v>27.66</v>
      </c>
      <c r="C217" s="54">
        <v>90.206999999999994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>
        <v>0</v>
      </c>
      <c r="O217" s="54">
        <v>67.415999999999997</v>
      </c>
      <c r="P217" s="54"/>
      <c r="Q217" s="54"/>
      <c r="R217" s="54"/>
      <c r="S217" s="54"/>
      <c r="T217" s="54">
        <v>16.658999999999999</v>
      </c>
      <c r="U217" s="54"/>
    </row>
    <row r="218" spans="2:21">
      <c r="B218" s="54">
        <v>27.789899999999999</v>
      </c>
      <c r="C218" s="54">
        <v>90.153999999999996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>
        <v>0</v>
      </c>
      <c r="O218" s="54">
        <v>47.917999999999999</v>
      </c>
      <c r="P218" s="54"/>
      <c r="Q218" s="54"/>
      <c r="R218" s="54"/>
      <c r="S218" s="54"/>
      <c r="T218" s="54">
        <v>23.518000000000001</v>
      </c>
      <c r="U218" s="54"/>
    </row>
    <row r="219" spans="2:21">
      <c r="B219" s="54">
        <v>27.919699999999999</v>
      </c>
      <c r="C219" s="54">
        <v>83.932000000000002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>
        <v>0</v>
      </c>
      <c r="O219" s="54">
        <v>24.326000000000001</v>
      </c>
      <c r="P219" s="54"/>
      <c r="Q219" s="54"/>
      <c r="R219" s="54"/>
      <c r="S219" s="54"/>
      <c r="T219" s="54">
        <v>11.092000000000001</v>
      </c>
      <c r="U219" s="54"/>
    </row>
    <row r="220" spans="2:21">
      <c r="B220" s="54">
        <v>28.049600000000002</v>
      </c>
      <c r="C220" s="54">
        <v>98.486999999999995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>
        <v>0</v>
      </c>
      <c r="O220" s="54">
        <v>11.657</v>
      </c>
      <c r="P220" s="54"/>
      <c r="Q220" s="54"/>
      <c r="R220" s="54"/>
      <c r="S220" s="54"/>
      <c r="T220" s="54">
        <v>13.683999999999999</v>
      </c>
      <c r="U220" s="54"/>
    </row>
    <row r="221" spans="2:21">
      <c r="B221" s="54">
        <v>28.179400000000001</v>
      </c>
      <c r="C221" s="54">
        <v>84.825000000000003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>
        <v>0</v>
      </c>
      <c r="O221" s="54">
        <v>21.062000000000001</v>
      </c>
      <c r="P221" s="54"/>
      <c r="Q221" s="54"/>
      <c r="R221" s="54"/>
      <c r="S221" s="54"/>
      <c r="T221" s="54">
        <v>18.777000000000001</v>
      </c>
      <c r="U221" s="54"/>
    </row>
    <row r="222" spans="2:21">
      <c r="B222" s="54">
        <v>28.3093</v>
      </c>
      <c r="C222" s="54">
        <v>63.027000000000001</v>
      </c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>
        <v>0</v>
      </c>
      <c r="O222" s="54">
        <v>36.743000000000002</v>
      </c>
      <c r="P222" s="54"/>
      <c r="Q222" s="54"/>
      <c r="R222" s="54"/>
      <c r="S222" s="54"/>
      <c r="T222" s="54">
        <v>37.866</v>
      </c>
      <c r="U222" s="54"/>
    </row>
    <row r="223" spans="2:21">
      <c r="B223" s="54">
        <v>28.4392</v>
      </c>
      <c r="C223" s="54">
        <v>63.036999999999999</v>
      </c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>
        <v>0</v>
      </c>
      <c r="O223" s="54">
        <v>33.965000000000003</v>
      </c>
      <c r="P223" s="54"/>
      <c r="Q223" s="54"/>
      <c r="R223" s="54"/>
      <c r="S223" s="54"/>
      <c r="T223" s="54">
        <v>67.180999999999997</v>
      </c>
      <c r="U223" s="54"/>
    </row>
    <row r="224" spans="2:21">
      <c r="B224" s="54">
        <v>28.568999999999999</v>
      </c>
      <c r="C224" s="54">
        <v>69.622</v>
      </c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>
        <v>0</v>
      </c>
      <c r="O224" s="54">
        <v>1.04</v>
      </c>
      <c r="P224" s="54"/>
      <c r="Q224" s="54"/>
      <c r="R224" s="54"/>
      <c r="S224" s="54"/>
      <c r="T224" s="54">
        <v>79.625</v>
      </c>
      <c r="U224" s="54"/>
    </row>
    <row r="225" spans="2:21">
      <c r="B225" s="54">
        <v>28.698899999999998</v>
      </c>
      <c r="C225" s="54">
        <v>60.149000000000001</v>
      </c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>
        <v>0</v>
      </c>
      <c r="O225" s="54">
        <v>0</v>
      </c>
      <c r="P225" s="54"/>
      <c r="Q225" s="54"/>
      <c r="R225" s="54"/>
      <c r="S225" s="54"/>
      <c r="T225" s="54">
        <v>95.757000000000005</v>
      </c>
      <c r="U225" s="54"/>
    </row>
    <row r="226" spans="2:21">
      <c r="B226" s="54">
        <v>28.828700000000001</v>
      </c>
      <c r="C226" s="54">
        <v>49.8</v>
      </c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>
        <v>0</v>
      </c>
      <c r="O226" s="54">
        <v>0</v>
      </c>
      <c r="P226" s="54"/>
      <c r="Q226" s="54"/>
      <c r="R226" s="54"/>
      <c r="S226" s="54"/>
      <c r="T226" s="54">
        <v>118.96</v>
      </c>
      <c r="U226" s="54"/>
    </row>
    <row r="227" spans="2:21">
      <c r="B227" s="54">
        <v>28.958600000000001</v>
      </c>
      <c r="C227" s="54">
        <v>66.432000000000002</v>
      </c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>
        <v>0</v>
      </c>
      <c r="O227" s="54">
        <v>15.519</v>
      </c>
      <c r="P227" s="54"/>
      <c r="Q227" s="54"/>
      <c r="R227" s="54"/>
      <c r="S227" s="54"/>
      <c r="T227" s="54">
        <v>159</v>
      </c>
      <c r="U227" s="54"/>
    </row>
    <row r="228" spans="2:21">
      <c r="B228" s="54">
        <v>29.0885</v>
      </c>
      <c r="C228" s="54">
        <v>94.700999999999993</v>
      </c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>
        <v>0</v>
      </c>
      <c r="O228" s="54">
        <v>31.45</v>
      </c>
      <c r="P228" s="54"/>
      <c r="Q228" s="54"/>
      <c r="R228" s="54"/>
      <c r="S228" s="54"/>
      <c r="T228" s="54"/>
      <c r="U228" s="54"/>
    </row>
    <row r="229" spans="2:21">
      <c r="B229" s="54">
        <v>29.218299999999999</v>
      </c>
      <c r="C229" s="54">
        <v>107.465</v>
      </c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>
        <v>0</v>
      </c>
      <c r="O229" s="54">
        <v>45.81</v>
      </c>
      <c r="P229" s="54"/>
      <c r="Q229" s="54"/>
      <c r="R229" s="54"/>
      <c r="S229" s="54"/>
      <c r="T229" s="54"/>
      <c r="U229" s="54"/>
    </row>
    <row r="230" spans="2:21">
      <c r="B230" s="54">
        <v>29.348199999999999</v>
      </c>
      <c r="C230" s="54">
        <v>102.61199999999999</v>
      </c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>
        <v>0</v>
      </c>
      <c r="O230" s="54">
        <v>63.289000000000001</v>
      </c>
      <c r="P230" s="54"/>
      <c r="Q230" s="54"/>
      <c r="R230" s="54"/>
      <c r="S230" s="54"/>
      <c r="T230" s="54"/>
      <c r="U230" s="54"/>
    </row>
    <row r="231" spans="2:21">
      <c r="B231" s="54">
        <v>29.478000000000002</v>
      </c>
      <c r="C231" s="54">
        <v>80.852000000000004</v>
      </c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>
        <v>0</v>
      </c>
      <c r="O231" s="54">
        <v>38.554000000000002</v>
      </c>
      <c r="P231" s="54"/>
      <c r="Q231" s="54"/>
      <c r="R231" s="54"/>
      <c r="S231" s="54"/>
      <c r="T231" s="54"/>
      <c r="U231" s="54"/>
    </row>
    <row r="232" spans="2:21">
      <c r="B232" s="54">
        <v>29.607900000000001</v>
      </c>
      <c r="C232" s="54">
        <v>61.423999999999999</v>
      </c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>
        <v>0</v>
      </c>
      <c r="O232" s="54">
        <v>7.0659999999999998</v>
      </c>
      <c r="P232" s="54"/>
      <c r="Q232" s="54"/>
      <c r="R232" s="54"/>
      <c r="S232" s="54"/>
      <c r="T232" s="54"/>
      <c r="U232" s="54"/>
    </row>
    <row r="233" spans="2:21">
      <c r="B233" s="54">
        <v>29.7378</v>
      </c>
      <c r="C233" s="54">
        <v>51.567</v>
      </c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>
        <v>0</v>
      </c>
      <c r="O233" s="54">
        <v>0</v>
      </c>
      <c r="P233" s="54"/>
      <c r="Q233" s="54"/>
      <c r="R233" s="54"/>
      <c r="S233" s="54"/>
      <c r="T233" s="54"/>
      <c r="U233" s="54"/>
    </row>
    <row r="234" spans="2:21">
      <c r="B234" s="54">
        <v>29.867599999999999</v>
      </c>
      <c r="C234" s="54">
        <v>56</v>
      </c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>
        <v>0</v>
      </c>
      <c r="O234" s="54">
        <v>7.4059999999999997</v>
      </c>
      <c r="P234" s="54"/>
      <c r="Q234" s="54"/>
      <c r="R234" s="54"/>
      <c r="S234" s="54"/>
      <c r="T234" s="54"/>
      <c r="U234" s="54"/>
    </row>
    <row r="235" spans="2:21">
      <c r="B235" s="54">
        <f>B234+0.1298</f>
        <v>29.997399999999999</v>
      </c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>
        <v>0</v>
      </c>
      <c r="O235" s="54">
        <v>0</v>
      </c>
      <c r="P235" s="54"/>
      <c r="Q235" s="54"/>
      <c r="R235" s="54"/>
      <c r="S235" s="54"/>
      <c r="T235" s="54"/>
      <c r="U235" s="54"/>
    </row>
    <row r="236" spans="2:21">
      <c r="B236" s="54">
        <f t="shared" ref="B236:B299" si="0">B235+0.1298</f>
        <v>30.127199999999998</v>
      </c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>
        <v>0</v>
      </c>
      <c r="O236" s="54">
        <v>0.50700000000000001</v>
      </c>
      <c r="P236" s="54"/>
      <c r="Q236" s="54"/>
      <c r="R236" s="54"/>
      <c r="S236" s="54"/>
      <c r="T236" s="54"/>
      <c r="U236" s="54"/>
    </row>
    <row r="237" spans="2:21">
      <c r="B237" s="54">
        <f t="shared" si="0"/>
        <v>30.256999999999998</v>
      </c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>
        <v>0</v>
      </c>
      <c r="O237" s="54">
        <v>0.21</v>
      </c>
      <c r="P237" s="54"/>
      <c r="Q237" s="54"/>
      <c r="R237" s="54"/>
      <c r="S237" s="54"/>
      <c r="T237" s="54"/>
      <c r="U237" s="54"/>
    </row>
    <row r="238" spans="2:21">
      <c r="B238" s="54">
        <f t="shared" si="0"/>
        <v>30.386799999999997</v>
      </c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>
        <v>0</v>
      </c>
      <c r="O238" s="54">
        <v>0</v>
      </c>
      <c r="P238" s="54"/>
      <c r="Q238" s="54"/>
      <c r="R238" s="54"/>
      <c r="S238" s="54"/>
      <c r="T238" s="54"/>
      <c r="U238" s="54"/>
    </row>
    <row r="239" spans="2:21">
      <c r="B239" s="54">
        <f t="shared" si="0"/>
        <v>30.516599999999997</v>
      </c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>
        <v>0</v>
      </c>
      <c r="O239" s="54">
        <v>0</v>
      </c>
      <c r="P239" s="54"/>
      <c r="Q239" s="54"/>
      <c r="R239" s="54"/>
      <c r="S239" s="54"/>
      <c r="T239" s="54"/>
      <c r="U239" s="54"/>
    </row>
    <row r="240" spans="2:21">
      <c r="B240" s="54">
        <f t="shared" si="0"/>
        <v>30.646399999999996</v>
      </c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>
        <v>0</v>
      </c>
      <c r="O240" s="54">
        <v>0</v>
      </c>
      <c r="P240" s="54"/>
      <c r="Q240" s="54"/>
      <c r="R240" s="54"/>
      <c r="S240" s="54"/>
      <c r="T240" s="54"/>
      <c r="U240" s="54"/>
    </row>
    <row r="241" spans="2:21">
      <c r="B241" s="54">
        <f t="shared" si="0"/>
        <v>30.776199999999996</v>
      </c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>
        <v>0</v>
      </c>
      <c r="O241" s="54">
        <v>0</v>
      </c>
      <c r="P241" s="54"/>
      <c r="Q241" s="54"/>
      <c r="R241" s="54"/>
      <c r="S241" s="54"/>
      <c r="T241" s="54"/>
      <c r="U241" s="54"/>
    </row>
    <row r="242" spans="2:21">
      <c r="B242" s="54">
        <f t="shared" si="0"/>
        <v>30.905999999999995</v>
      </c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>
        <v>0</v>
      </c>
      <c r="O242" s="54">
        <v>0</v>
      </c>
      <c r="P242" s="54"/>
      <c r="Q242" s="54"/>
      <c r="R242" s="54"/>
      <c r="S242" s="54"/>
      <c r="T242" s="54"/>
      <c r="U242" s="54"/>
    </row>
    <row r="243" spans="2:21">
      <c r="B243" s="54">
        <f t="shared" si="0"/>
        <v>31.035799999999995</v>
      </c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>
        <v>0</v>
      </c>
      <c r="O243" s="54">
        <v>0</v>
      </c>
      <c r="P243" s="54"/>
      <c r="Q243" s="54"/>
      <c r="R243" s="54"/>
      <c r="S243" s="54"/>
      <c r="T243" s="54"/>
      <c r="U243" s="54"/>
    </row>
    <row r="244" spans="2:21">
      <c r="B244" s="54">
        <f t="shared" si="0"/>
        <v>31.165599999999994</v>
      </c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>
        <v>0</v>
      </c>
      <c r="O244" s="54">
        <v>0</v>
      </c>
      <c r="P244" s="54"/>
      <c r="Q244" s="54"/>
      <c r="R244" s="54"/>
      <c r="S244" s="54"/>
      <c r="T244" s="54"/>
      <c r="U244" s="54"/>
    </row>
    <row r="245" spans="2:21">
      <c r="B245" s="54">
        <f t="shared" si="0"/>
        <v>31.295399999999994</v>
      </c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>
        <v>0</v>
      </c>
      <c r="O245" s="54">
        <v>0</v>
      </c>
      <c r="P245" s="54"/>
      <c r="Q245" s="54"/>
      <c r="R245" s="54"/>
      <c r="S245" s="54"/>
      <c r="T245" s="54"/>
      <c r="U245" s="54"/>
    </row>
    <row r="246" spans="2:21">
      <c r="B246" s="54">
        <f t="shared" si="0"/>
        <v>31.425199999999993</v>
      </c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>
        <v>0</v>
      </c>
      <c r="O246" s="54">
        <v>0</v>
      </c>
      <c r="P246" s="54"/>
      <c r="Q246" s="54"/>
      <c r="R246" s="54"/>
      <c r="S246" s="54"/>
      <c r="T246" s="54"/>
      <c r="U246" s="54"/>
    </row>
    <row r="247" spans="2:21">
      <c r="B247" s="54">
        <f t="shared" si="0"/>
        <v>31.554999999999993</v>
      </c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>
        <v>0</v>
      </c>
      <c r="O247" s="54">
        <v>0</v>
      </c>
      <c r="P247" s="54"/>
      <c r="Q247" s="54"/>
      <c r="R247" s="54"/>
      <c r="S247" s="54"/>
      <c r="T247" s="54"/>
      <c r="U247" s="54"/>
    </row>
    <row r="248" spans="2:21">
      <c r="B248" s="54">
        <f t="shared" si="0"/>
        <v>31.684799999999992</v>
      </c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>
        <v>0</v>
      </c>
      <c r="O248" s="54">
        <v>0</v>
      </c>
      <c r="P248" s="54"/>
      <c r="Q248" s="54"/>
      <c r="R248" s="54"/>
      <c r="S248" s="54"/>
      <c r="T248" s="54"/>
      <c r="U248" s="54"/>
    </row>
    <row r="249" spans="2:21">
      <c r="B249" s="54">
        <f t="shared" si="0"/>
        <v>31.814599999999992</v>
      </c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>
        <v>0</v>
      </c>
      <c r="O249" s="54">
        <v>0</v>
      </c>
      <c r="P249" s="54"/>
      <c r="Q249" s="54"/>
      <c r="R249" s="54"/>
      <c r="S249" s="54"/>
      <c r="T249" s="54"/>
      <c r="U249" s="54"/>
    </row>
    <row r="250" spans="2:21">
      <c r="B250" s="54">
        <f t="shared" si="0"/>
        <v>31.944399999999991</v>
      </c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>
        <v>0</v>
      </c>
      <c r="O250" s="54">
        <v>0</v>
      </c>
      <c r="P250" s="54"/>
      <c r="Q250" s="54"/>
      <c r="R250" s="54"/>
      <c r="S250" s="54"/>
      <c r="T250" s="54"/>
      <c r="U250" s="54"/>
    </row>
    <row r="251" spans="2:21">
      <c r="B251" s="54">
        <f t="shared" si="0"/>
        <v>32.07419999999999</v>
      </c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>
        <v>0</v>
      </c>
      <c r="O251" s="54">
        <v>0</v>
      </c>
      <c r="P251" s="54"/>
      <c r="Q251" s="54"/>
      <c r="R251" s="54"/>
      <c r="S251" s="54"/>
      <c r="T251" s="54"/>
      <c r="U251" s="54"/>
    </row>
    <row r="252" spans="2:21">
      <c r="B252" s="54">
        <f t="shared" si="0"/>
        <v>32.203999999999994</v>
      </c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>
        <v>0</v>
      </c>
      <c r="O252" s="54">
        <v>0</v>
      </c>
      <c r="P252" s="54"/>
      <c r="Q252" s="54"/>
      <c r="R252" s="54"/>
      <c r="S252" s="54"/>
      <c r="T252" s="54"/>
      <c r="U252" s="54"/>
    </row>
    <row r="253" spans="2:21">
      <c r="B253" s="54">
        <f t="shared" si="0"/>
        <v>32.333799999999997</v>
      </c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>
        <v>0</v>
      </c>
      <c r="O253" s="54">
        <v>10.581</v>
      </c>
      <c r="P253" s="54"/>
      <c r="Q253" s="54"/>
      <c r="R253" s="54"/>
      <c r="S253" s="54"/>
      <c r="T253" s="54"/>
      <c r="U253" s="54"/>
    </row>
    <row r="254" spans="2:21">
      <c r="B254" s="54">
        <f t="shared" si="0"/>
        <v>32.4636</v>
      </c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>
        <v>0</v>
      </c>
      <c r="O254" s="54">
        <v>31.332999999999998</v>
      </c>
      <c r="P254" s="54"/>
      <c r="Q254" s="54"/>
      <c r="R254" s="54"/>
      <c r="S254" s="54"/>
      <c r="T254" s="54"/>
      <c r="U254" s="54"/>
    </row>
    <row r="255" spans="2:21">
      <c r="B255" s="54">
        <f t="shared" si="0"/>
        <v>32.593400000000003</v>
      </c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>
        <v>0</v>
      </c>
      <c r="O255" s="54">
        <v>54.216999999999999</v>
      </c>
      <c r="P255" s="54"/>
      <c r="Q255" s="54"/>
      <c r="R255" s="54"/>
      <c r="S255" s="54"/>
      <c r="T255" s="54"/>
      <c r="U255" s="54"/>
    </row>
    <row r="256" spans="2:21">
      <c r="B256" s="54">
        <f t="shared" si="0"/>
        <v>32.723200000000006</v>
      </c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>
        <v>0</v>
      </c>
      <c r="O256" s="54">
        <v>40.265000000000001</v>
      </c>
      <c r="P256" s="54"/>
      <c r="Q256" s="54"/>
      <c r="R256" s="54"/>
      <c r="S256" s="54"/>
      <c r="T256" s="54"/>
      <c r="U256" s="54"/>
    </row>
    <row r="257" spans="2:21">
      <c r="B257" s="54">
        <f t="shared" si="0"/>
        <v>32.853000000000009</v>
      </c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>
        <v>0</v>
      </c>
      <c r="O257" s="54">
        <v>34.350999999999999</v>
      </c>
      <c r="P257" s="54"/>
      <c r="Q257" s="54"/>
      <c r="R257" s="54"/>
      <c r="S257" s="54"/>
      <c r="T257" s="54"/>
      <c r="U257" s="54"/>
    </row>
    <row r="258" spans="2:21">
      <c r="B258" s="54">
        <f t="shared" si="0"/>
        <v>32.982800000000012</v>
      </c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>
        <v>0</v>
      </c>
      <c r="O258" s="54">
        <v>59.115000000000002</v>
      </c>
      <c r="P258" s="54"/>
      <c r="Q258" s="54"/>
      <c r="R258" s="54"/>
      <c r="S258" s="54"/>
      <c r="T258" s="54"/>
      <c r="U258" s="54"/>
    </row>
    <row r="259" spans="2:21">
      <c r="B259" s="54">
        <f t="shared" si="0"/>
        <v>33.112600000000015</v>
      </c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>
        <v>0</v>
      </c>
      <c r="O259" s="54">
        <v>119.78100000000001</v>
      </c>
      <c r="P259" s="54"/>
      <c r="Q259" s="54"/>
      <c r="R259" s="54"/>
      <c r="S259" s="54"/>
      <c r="T259" s="54"/>
      <c r="U259" s="54"/>
    </row>
    <row r="260" spans="2:21">
      <c r="B260" s="54">
        <f t="shared" si="0"/>
        <v>33.242400000000018</v>
      </c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>
        <v>0</v>
      </c>
      <c r="O260" s="54">
        <v>213.73</v>
      </c>
      <c r="P260" s="54"/>
      <c r="Q260" s="54"/>
      <c r="R260" s="54"/>
      <c r="S260" s="54"/>
      <c r="T260" s="54"/>
      <c r="U260" s="54"/>
    </row>
    <row r="261" spans="2:21">
      <c r="B261" s="54">
        <f t="shared" si="0"/>
        <v>33.372200000000021</v>
      </c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>
        <v>0</v>
      </c>
      <c r="O261" s="54">
        <v>251.76900000000001</v>
      </c>
      <c r="P261" s="54"/>
      <c r="Q261" s="54"/>
      <c r="R261" s="54"/>
      <c r="S261" s="54"/>
      <c r="T261" s="54"/>
      <c r="U261" s="54"/>
    </row>
    <row r="262" spans="2:21">
      <c r="B262" s="54">
        <f t="shared" si="0"/>
        <v>33.502000000000024</v>
      </c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>
        <v>0</v>
      </c>
      <c r="O262" s="54">
        <v>255</v>
      </c>
      <c r="P262" s="54"/>
      <c r="Q262" s="54"/>
      <c r="R262" s="54"/>
      <c r="S262" s="54"/>
      <c r="T262" s="54"/>
      <c r="U262" s="54"/>
    </row>
    <row r="263" spans="2:21">
      <c r="B263" s="54">
        <f t="shared" si="0"/>
        <v>33.631800000000027</v>
      </c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>
        <v>0</v>
      </c>
      <c r="O263" s="54">
        <v>255</v>
      </c>
      <c r="P263" s="54"/>
      <c r="Q263" s="54"/>
      <c r="R263" s="54"/>
      <c r="S263" s="54"/>
      <c r="T263" s="54"/>
      <c r="U263" s="54"/>
    </row>
    <row r="264" spans="2:21">
      <c r="B264" s="54">
        <f t="shared" si="0"/>
        <v>33.76160000000003</v>
      </c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>
        <v>0</v>
      </c>
      <c r="O264" s="54">
        <v>255</v>
      </c>
      <c r="P264" s="54"/>
      <c r="Q264" s="54"/>
      <c r="R264" s="54"/>
      <c r="S264" s="54"/>
      <c r="T264" s="54"/>
      <c r="U264" s="54"/>
    </row>
    <row r="265" spans="2:21">
      <c r="B265" s="54">
        <f t="shared" si="0"/>
        <v>33.891400000000033</v>
      </c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>
        <v>0</v>
      </c>
      <c r="O265" s="54">
        <v>255</v>
      </c>
      <c r="P265" s="54"/>
      <c r="Q265" s="54"/>
      <c r="R265" s="54"/>
      <c r="S265" s="54"/>
      <c r="T265" s="54"/>
      <c r="U265" s="54"/>
    </row>
    <row r="266" spans="2:21">
      <c r="B266" s="54">
        <f t="shared" si="0"/>
        <v>34.021200000000036</v>
      </c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>
        <v>0</v>
      </c>
      <c r="O266" s="54">
        <v>255</v>
      </c>
      <c r="P266" s="54"/>
      <c r="Q266" s="54"/>
      <c r="R266" s="54"/>
      <c r="S266" s="54"/>
      <c r="T266" s="54"/>
      <c r="U266" s="54"/>
    </row>
    <row r="267" spans="2:21">
      <c r="B267" s="54">
        <f t="shared" si="0"/>
        <v>34.151000000000039</v>
      </c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>
        <v>0</v>
      </c>
      <c r="O267" s="54">
        <v>255</v>
      </c>
      <c r="P267" s="54"/>
      <c r="Q267" s="54"/>
      <c r="R267" s="54"/>
      <c r="S267" s="54"/>
      <c r="T267" s="54"/>
      <c r="U267" s="54"/>
    </row>
    <row r="268" spans="2:21">
      <c r="B268" s="54">
        <f t="shared" si="0"/>
        <v>34.280800000000042</v>
      </c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>
        <v>0</v>
      </c>
      <c r="O268" s="54">
        <v>255</v>
      </c>
      <c r="P268" s="54"/>
      <c r="Q268" s="54"/>
      <c r="R268" s="54"/>
      <c r="S268" s="54"/>
      <c r="T268" s="54"/>
      <c r="U268" s="54"/>
    </row>
    <row r="269" spans="2:21">
      <c r="B269" s="54">
        <f>B268+0.1298</f>
        <v>34.410600000000045</v>
      </c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>
        <v>0</v>
      </c>
      <c r="O269" s="54">
        <v>255</v>
      </c>
      <c r="P269" s="54"/>
      <c r="Q269" s="54"/>
      <c r="R269" s="54"/>
      <c r="S269" s="54"/>
      <c r="T269" s="54"/>
      <c r="U269" s="54"/>
    </row>
    <row r="270" spans="2:21">
      <c r="B270" s="54">
        <f t="shared" si="0"/>
        <v>34.540400000000048</v>
      </c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>
        <v>0</v>
      </c>
      <c r="O270" s="54">
        <v>255</v>
      </c>
      <c r="P270" s="54"/>
      <c r="Q270" s="54"/>
      <c r="R270" s="54"/>
      <c r="S270" s="54"/>
      <c r="T270" s="54"/>
      <c r="U270" s="54"/>
    </row>
    <row r="271" spans="2:21">
      <c r="B271" s="54">
        <f t="shared" si="0"/>
        <v>34.670200000000051</v>
      </c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>
        <v>0</v>
      </c>
      <c r="O271" s="54">
        <v>255</v>
      </c>
      <c r="P271" s="54"/>
      <c r="Q271" s="54"/>
      <c r="R271" s="54"/>
      <c r="S271" s="54"/>
      <c r="T271" s="54"/>
      <c r="U271" s="54"/>
    </row>
    <row r="272" spans="2:21">
      <c r="B272" s="54">
        <f t="shared" si="0"/>
        <v>34.800000000000054</v>
      </c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>
        <v>0</v>
      </c>
      <c r="O272" s="54">
        <v>255</v>
      </c>
      <c r="P272" s="54"/>
      <c r="Q272" s="54"/>
      <c r="R272" s="54"/>
      <c r="S272" s="54"/>
      <c r="T272" s="54"/>
      <c r="U272" s="54"/>
    </row>
    <row r="273" spans="2:21">
      <c r="B273" s="54">
        <f t="shared" si="0"/>
        <v>34.929800000000057</v>
      </c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>
        <v>0</v>
      </c>
      <c r="O273" s="54">
        <v>255</v>
      </c>
      <c r="P273" s="54"/>
      <c r="Q273" s="54"/>
      <c r="R273" s="54"/>
      <c r="S273" s="54"/>
      <c r="T273" s="54"/>
      <c r="U273" s="54"/>
    </row>
    <row r="274" spans="2:21">
      <c r="B274" s="54">
        <f t="shared" si="0"/>
        <v>35.05960000000006</v>
      </c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>
        <v>0</v>
      </c>
      <c r="O274" s="54">
        <v>255</v>
      </c>
      <c r="P274" s="54"/>
      <c r="Q274" s="54"/>
      <c r="R274" s="54"/>
      <c r="S274" s="54"/>
      <c r="T274" s="54"/>
      <c r="U274" s="54"/>
    </row>
    <row r="275" spans="2:21">
      <c r="B275" s="54">
        <f t="shared" si="0"/>
        <v>35.189400000000063</v>
      </c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>
        <v>0</v>
      </c>
      <c r="O275" s="54">
        <v>255</v>
      </c>
      <c r="P275" s="54"/>
      <c r="Q275" s="54"/>
      <c r="R275" s="54"/>
      <c r="S275" s="54"/>
      <c r="T275" s="54"/>
      <c r="U275" s="54"/>
    </row>
    <row r="276" spans="2:21">
      <c r="B276" s="54">
        <f t="shared" si="0"/>
        <v>35.319200000000066</v>
      </c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>
        <v>0</v>
      </c>
      <c r="O276" s="54">
        <v>255</v>
      </c>
      <c r="P276" s="54"/>
      <c r="Q276" s="54"/>
      <c r="R276" s="54"/>
      <c r="S276" s="54"/>
      <c r="T276" s="54"/>
      <c r="U276" s="54"/>
    </row>
    <row r="277" spans="2:21">
      <c r="B277" s="54">
        <f t="shared" si="0"/>
        <v>35.449000000000069</v>
      </c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>
        <v>0</v>
      </c>
      <c r="O277" s="54">
        <v>255</v>
      </c>
      <c r="P277" s="54"/>
      <c r="Q277" s="54"/>
      <c r="R277" s="54"/>
      <c r="S277" s="54"/>
      <c r="T277" s="54"/>
      <c r="U277" s="54"/>
    </row>
    <row r="278" spans="2:21">
      <c r="B278" s="54">
        <f t="shared" si="0"/>
        <v>35.578800000000072</v>
      </c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>
        <v>0</v>
      </c>
      <c r="O278" s="54">
        <v>255</v>
      </c>
      <c r="P278" s="54"/>
      <c r="Q278" s="54"/>
      <c r="R278" s="54"/>
      <c r="S278" s="54"/>
      <c r="T278" s="54"/>
      <c r="U278" s="54"/>
    </row>
    <row r="279" spans="2:21">
      <c r="B279" s="54">
        <f t="shared" si="0"/>
        <v>35.708600000000075</v>
      </c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>
        <v>0</v>
      </c>
      <c r="O279" s="54">
        <v>255</v>
      </c>
      <c r="P279" s="54"/>
      <c r="Q279" s="54"/>
      <c r="R279" s="54"/>
      <c r="S279" s="54"/>
      <c r="T279" s="54"/>
      <c r="U279" s="54"/>
    </row>
    <row r="280" spans="2:21">
      <c r="B280" s="54">
        <f t="shared" si="0"/>
        <v>35.838400000000078</v>
      </c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>
        <v>0</v>
      </c>
      <c r="O280" s="54">
        <v>255</v>
      </c>
      <c r="P280" s="54"/>
      <c r="Q280" s="54"/>
      <c r="R280" s="54"/>
      <c r="S280" s="54"/>
      <c r="T280" s="54"/>
      <c r="U280" s="54"/>
    </row>
    <row r="281" spans="2:21">
      <c r="B281" s="54">
        <f t="shared" si="0"/>
        <v>35.968200000000081</v>
      </c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>
        <v>0</v>
      </c>
      <c r="O281" s="54">
        <v>251.65100000000001</v>
      </c>
      <c r="P281" s="54"/>
      <c r="Q281" s="54"/>
      <c r="R281" s="54"/>
      <c r="S281" s="54"/>
      <c r="T281" s="54"/>
      <c r="U281" s="54"/>
    </row>
    <row r="282" spans="2:21">
      <c r="B282" s="54">
        <f t="shared" si="0"/>
        <v>36.098000000000084</v>
      </c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>
        <v>0</v>
      </c>
      <c r="O282" s="54">
        <v>244.15799999999999</v>
      </c>
      <c r="P282" s="54"/>
      <c r="Q282" s="54"/>
      <c r="R282" s="54"/>
      <c r="S282" s="54"/>
      <c r="T282" s="54"/>
      <c r="U282" s="54"/>
    </row>
    <row r="283" spans="2:21">
      <c r="B283" s="54">
        <f t="shared" si="0"/>
        <v>36.227800000000087</v>
      </c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>
        <v>0</v>
      </c>
      <c r="O283" s="54">
        <v>248.06899999999999</v>
      </c>
      <c r="P283" s="54"/>
      <c r="Q283" s="54"/>
      <c r="R283" s="54"/>
      <c r="S283" s="54"/>
      <c r="T283" s="54"/>
      <c r="U283" s="54"/>
    </row>
    <row r="284" spans="2:21">
      <c r="B284" s="54">
        <f t="shared" si="0"/>
        <v>36.35760000000009</v>
      </c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>
        <v>0</v>
      </c>
      <c r="O284" s="54">
        <v>218.62700000000001</v>
      </c>
      <c r="P284" s="54"/>
      <c r="Q284" s="54"/>
      <c r="R284" s="54"/>
      <c r="S284" s="54"/>
      <c r="T284" s="54"/>
      <c r="U284" s="54"/>
    </row>
    <row r="285" spans="2:21">
      <c r="B285" s="54">
        <f t="shared" si="0"/>
        <v>36.487400000000093</v>
      </c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>
        <v>0</v>
      </c>
      <c r="O285" s="54">
        <v>142.29900000000001</v>
      </c>
      <c r="P285" s="54"/>
      <c r="Q285" s="54"/>
      <c r="R285" s="54"/>
      <c r="S285" s="54"/>
      <c r="T285" s="54"/>
      <c r="U285" s="54"/>
    </row>
    <row r="286" spans="2:21">
      <c r="B286" s="54">
        <f t="shared" si="0"/>
        <v>36.617200000000096</v>
      </c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>
        <v>0</v>
      </c>
      <c r="O286" s="54">
        <v>107.76600000000001</v>
      </c>
      <c r="P286" s="54"/>
      <c r="Q286" s="54"/>
      <c r="R286" s="54"/>
      <c r="S286" s="54"/>
      <c r="T286" s="54"/>
      <c r="U286" s="54"/>
    </row>
    <row r="287" spans="2:21">
      <c r="B287" s="54">
        <f t="shared" si="0"/>
        <v>36.747000000000099</v>
      </c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>
        <v>0</v>
      </c>
      <c r="O287" s="54">
        <v>119.61</v>
      </c>
      <c r="P287" s="54"/>
      <c r="Q287" s="54"/>
      <c r="R287" s="54"/>
      <c r="S287" s="54"/>
      <c r="T287" s="54"/>
      <c r="U287" s="54"/>
    </row>
    <row r="288" spans="2:21">
      <c r="B288" s="54">
        <f>B287+0.1298</f>
        <v>36.876800000000102</v>
      </c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>
        <v>0</v>
      </c>
      <c r="O288" s="54">
        <v>140.535</v>
      </c>
      <c r="P288" s="54"/>
      <c r="Q288" s="54"/>
      <c r="R288" s="54"/>
      <c r="S288" s="54"/>
      <c r="T288" s="54"/>
      <c r="U288" s="54"/>
    </row>
    <row r="289" spans="2:21">
      <c r="B289" s="54">
        <f t="shared" si="0"/>
        <v>37.006600000000105</v>
      </c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>
        <v>0</v>
      </c>
      <c r="O289" s="54">
        <v>124.36799999999999</v>
      </c>
      <c r="P289" s="54"/>
      <c r="Q289" s="54"/>
      <c r="R289" s="54"/>
      <c r="S289" s="54"/>
      <c r="T289" s="54"/>
      <c r="U289" s="54"/>
    </row>
    <row r="290" spans="2:21">
      <c r="B290" s="54">
        <f t="shared" si="0"/>
        <v>37.136400000000108</v>
      </c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>
        <v>0</v>
      </c>
      <c r="O290" s="54">
        <v>94.349000000000004</v>
      </c>
      <c r="P290" s="54"/>
      <c r="Q290" s="54"/>
      <c r="R290" s="54"/>
      <c r="S290" s="54"/>
      <c r="T290" s="54"/>
      <c r="U290" s="54"/>
    </row>
    <row r="291" spans="2:21">
      <c r="B291" s="54">
        <f t="shared" si="0"/>
        <v>37.266200000000111</v>
      </c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>
        <v>0</v>
      </c>
      <c r="O291" s="54">
        <v>110.90900000000001</v>
      </c>
      <c r="P291" s="54"/>
      <c r="Q291" s="54"/>
      <c r="R291" s="54"/>
      <c r="S291" s="54"/>
      <c r="T291" s="54"/>
      <c r="U291" s="54"/>
    </row>
    <row r="292" spans="2:21">
      <c r="B292" s="54">
        <f t="shared" si="0"/>
        <v>37.396000000000114</v>
      </c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>
        <v>0</v>
      </c>
      <c r="O292" s="54">
        <v>218.227</v>
      </c>
      <c r="P292" s="54"/>
      <c r="Q292" s="54"/>
      <c r="R292" s="54"/>
      <c r="S292" s="54"/>
      <c r="T292" s="54"/>
      <c r="U292" s="54"/>
    </row>
    <row r="293" spans="2:21">
      <c r="B293" s="54">
        <f t="shared" si="0"/>
        <v>37.525800000000118</v>
      </c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>
        <v>0</v>
      </c>
      <c r="O293" s="54">
        <v>255</v>
      </c>
      <c r="P293" s="54"/>
      <c r="Q293" s="54"/>
      <c r="R293" s="54"/>
      <c r="S293" s="54"/>
      <c r="T293" s="54"/>
      <c r="U293" s="54"/>
    </row>
    <row r="294" spans="2:21">
      <c r="B294" s="54">
        <f t="shared" si="0"/>
        <v>37.655600000000121</v>
      </c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>
        <v>0</v>
      </c>
      <c r="O294" s="54">
        <v>255</v>
      </c>
      <c r="P294" s="54"/>
      <c r="Q294" s="54"/>
      <c r="R294" s="54"/>
      <c r="S294" s="54"/>
      <c r="T294" s="54"/>
      <c r="U294" s="54"/>
    </row>
    <row r="295" spans="2:21">
      <c r="B295" s="54">
        <f t="shared" si="0"/>
        <v>37.785400000000124</v>
      </c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>
        <v>0</v>
      </c>
      <c r="O295" s="54">
        <v>255</v>
      </c>
      <c r="P295" s="54"/>
      <c r="Q295" s="54"/>
      <c r="R295" s="54"/>
      <c r="S295" s="54"/>
      <c r="T295" s="54"/>
      <c r="U295" s="54"/>
    </row>
    <row r="296" spans="2:21">
      <c r="B296" s="54">
        <f t="shared" si="0"/>
        <v>37.915200000000127</v>
      </c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>
        <v>0</v>
      </c>
      <c r="O296" s="54">
        <v>255</v>
      </c>
      <c r="P296" s="54"/>
      <c r="Q296" s="54"/>
      <c r="R296" s="54"/>
      <c r="S296" s="54"/>
      <c r="T296" s="54"/>
      <c r="U296" s="54"/>
    </row>
    <row r="297" spans="2:21">
      <c r="B297" s="54">
        <f t="shared" si="0"/>
        <v>38.04500000000013</v>
      </c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>
        <v>0</v>
      </c>
      <c r="O297" s="54">
        <v>255</v>
      </c>
      <c r="P297" s="54"/>
      <c r="Q297" s="54"/>
      <c r="R297" s="54"/>
      <c r="S297" s="54"/>
      <c r="T297" s="54"/>
      <c r="U297" s="54"/>
    </row>
    <row r="298" spans="2:21">
      <c r="B298" s="54">
        <f t="shared" si="0"/>
        <v>38.174800000000133</v>
      </c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>
        <v>0</v>
      </c>
      <c r="O298" s="54">
        <v>255</v>
      </c>
      <c r="P298" s="54"/>
      <c r="Q298" s="54"/>
      <c r="R298" s="54"/>
      <c r="S298" s="54"/>
      <c r="T298" s="54"/>
      <c r="U298" s="54"/>
    </row>
    <row r="299" spans="2:21">
      <c r="B299" s="54">
        <f t="shared" si="0"/>
        <v>38.304600000000136</v>
      </c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>
        <v>0</v>
      </c>
      <c r="O299" s="54">
        <v>255</v>
      </c>
      <c r="P299" s="54"/>
      <c r="Q299" s="54"/>
      <c r="R299" s="54"/>
      <c r="S299" s="54"/>
      <c r="T299" s="54"/>
      <c r="U299" s="54"/>
    </row>
    <row r="300" spans="2:21">
      <c r="B300" s="54">
        <f t="shared" ref="B300:B363" si="1">B299+0.1298</f>
        <v>38.434400000000139</v>
      </c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>
        <v>0</v>
      </c>
      <c r="O300" s="54">
        <v>255</v>
      </c>
      <c r="P300" s="54"/>
      <c r="Q300" s="54"/>
      <c r="R300" s="54"/>
      <c r="S300" s="54"/>
      <c r="T300" s="54"/>
      <c r="U300" s="54"/>
    </row>
    <row r="301" spans="2:21">
      <c r="B301" s="54">
        <f t="shared" si="1"/>
        <v>38.564200000000142</v>
      </c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>
        <v>0</v>
      </c>
      <c r="O301" s="54">
        <v>255</v>
      </c>
      <c r="P301" s="54"/>
      <c r="Q301" s="54"/>
      <c r="R301" s="54"/>
      <c r="S301" s="54"/>
      <c r="T301" s="54"/>
      <c r="U301" s="54"/>
    </row>
    <row r="302" spans="2:21">
      <c r="B302" s="54">
        <f t="shared" si="1"/>
        <v>38.694000000000145</v>
      </c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>
        <v>0</v>
      </c>
      <c r="O302" s="54">
        <v>255</v>
      </c>
      <c r="P302" s="54"/>
      <c r="Q302" s="54"/>
      <c r="R302" s="54"/>
      <c r="S302" s="54"/>
      <c r="T302" s="54"/>
      <c r="U302" s="54"/>
    </row>
    <row r="303" spans="2:21">
      <c r="B303" s="54">
        <f t="shared" si="1"/>
        <v>38.823800000000148</v>
      </c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>
        <v>0</v>
      </c>
      <c r="O303" s="54">
        <v>255</v>
      </c>
      <c r="P303" s="54"/>
      <c r="Q303" s="54"/>
      <c r="R303" s="54"/>
      <c r="S303" s="54"/>
      <c r="T303" s="54"/>
      <c r="U303" s="54"/>
    </row>
    <row r="304" spans="2:21">
      <c r="B304" s="54">
        <f t="shared" si="1"/>
        <v>38.953600000000151</v>
      </c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>
        <v>0</v>
      </c>
      <c r="O304" s="54">
        <v>255</v>
      </c>
      <c r="P304" s="54"/>
      <c r="Q304" s="54"/>
      <c r="R304" s="54"/>
      <c r="S304" s="54"/>
      <c r="T304" s="54"/>
      <c r="U304" s="54"/>
    </row>
    <row r="305" spans="2:21">
      <c r="B305" s="54">
        <f t="shared" si="1"/>
        <v>39.083400000000154</v>
      </c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>
        <v>0</v>
      </c>
      <c r="O305" s="54">
        <v>246.80199999999999</v>
      </c>
      <c r="P305" s="54"/>
      <c r="Q305" s="54"/>
      <c r="R305" s="54"/>
      <c r="S305" s="54"/>
      <c r="T305" s="54"/>
      <c r="U305" s="54"/>
    </row>
    <row r="306" spans="2:21">
      <c r="B306" s="54">
        <f t="shared" si="1"/>
        <v>39.213200000000157</v>
      </c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>
        <v>0</v>
      </c>
      <c r="O306" s="54">
        <v>228.23500000000001</v>
      </c>
      <c r="P306" s="54"/>
      <c r="Q306" s="54"/>
      <c r="R306" s="54"/>
      <c r="S306" s="54"/>
      <c r="T306" s="54"/>
      <c r="U306" s="54"/>
    </row>
    <row r="307" spans="2:21">
      <c r="B307" s="54">
        <f t="shared" si="1"/>
        <v>39.34300000000016</v>
      </c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>
        <v>0</v>
      </c>
      <c r="O307" s="54">
        <v>198.05600000000001</v>
      </c>
      <c r="P307" s="54"/>
      <c r="Q307" s="54"/>
      <c r="R307" s="54"/>
      <c r="S307" s="54"/>
      <c r="T307" s="54"/>
      <c r="U307" s="54"/>
    </row>
    <row r="308" spans="2:21">
      <c r="B308" s="54">
        <f t="shared" si="1"/>
        <v>39.472800000000163</v>
      </c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>
        <v>0</v>
      </c>
      <c r="O308" s="54">
        <v>170.636</v>
      </c>
      <c r="P308" s="54"/>
      <c r="Q308" s="54"/>
      <c r="R308" s="54"/>
      <c r="S308" s="54"/>
      <c r="T308" s="54"/>
      <c r="U308" s="54"/>
    </row>
    <row r="309" spans="2:21">
      <c r="B309" s="54">
        <f t="shared" si="1"/>
        <v>39.602600000000166</v>
      </c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>
        <v>0</v>
      </c>
      <c r="O309" s="54">
        <v>121.67400000000001</v>
      </c>
      <c r="P309" s="54"/>
      <c r="Q309" s="54"/>
      <c r="R309" s="54"/>
      <c r="S309" s="54"/>
      <c r="T309" s="54"/>
      <c r="U309" s="54"/>
    </row>
    <row r="310" spans="2:21">
      <c r="B310" s="54">
        <f t="shared" si="1"/>
        <v>39.732400000000169</v>
      </c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>
        <v>0</v>
      </c>
      <c r="O310" s="54">
        <v>125.74299999999999</v>
      </c>
      <c r="P310" s="54"/>
      <c r="Q310" s="54"/>
      <c r="R310" s="54"/>
      <c r="S310" s="54"/>
      <c r="T310" s="54"/>
      <c r="U310" s="54"/>
    </row>
    <row r="311" spans="2:21">
      <c r="B311" s="54">
        <f t="shared" si="1"/>
        <v>39.862200000000172</v>
      </c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>
        <v>0</v>
      </c>
      <c r="O311" s="54">
        <v>130.398</v>
      </c>
      <c r="P311" s="54"/>
      <c r="Q311" s="54"/>
      <c r="R311" s="54"/>
      <c r="S311" s="54"/>
      <c r="T311" s="54"/>
      <c r="U311" s="54"/>
    </row>
    <row r="312" spans="2:21">
      <c r="B312" s="54">
        <f t="shared" si="1"/>
        <v>39.992000000000175</v>
      </c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>
        <v>0</v>
      </c>
      <c r="O312" s="54">
        <v>166.744</v>
      </c>
      <c r="P312" s="54"/>
      <c r="Q312" s="54"/>
      <c r="R312" s="54"/>
      <c r="S312" s="54"/>
      <c r="T312" s="54"/>
      <c r="U312" s="54"/>
    </row>
    <row r="313" spans="2:21">
      <c r="B313" s="54">
        <f t="shared" si="1"/>
        <v>40.121800000000178</v>
      </c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>
        <v>0</v>
      </c>
      <c r="O313" s="54">
        <v>233.96199999999999</v>
      </c>
      <c r="P313" s="54"/>
      <c r="Q313" s="54"/>
      <c r="R313" s="54"/>
      <c r="S313" s="54"/>
      <c r="T313" s="54"/>
      <c r="U313" s="54"/>
    </row>
    <row r="314" spans="2:21">
      <c r="B314" s="54">
        <f t="shared" si="1"/>
        <v>40.251600000000181</v>
      </c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>
        <v>0</v>
      </c>
      <c r="O314" s="54">
        <v>255</v>
      </c>
      <c r="P314" s="54"/>
      <c r="Q314" s="54"/>
      <c r="R314" s="54"/>
      <c r="S314" s="54"/>
      <c r="T314" s="54"/>
      <c r="U314" s="54"/>
    </row>
    <row r="315" spans="2:21">
      <c r="B315" s="54">
        <f t="shared" si="1"/>
        <v>40.381400000000184</v>
      </c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>
        <v>0</v>
      </c>
      <c r="O315" s="54">
        <v>243.41399999999999</v>
      </c>
      <c r="P315" s="54"/>
      <c r="Q315" s="54"/>
      <c r="R315" s="54"/>
      <c r="S315" s="54"/>
      <c r="T315" s="54"/>
      <c r="U315" s="54"/>
    </row>
    <row r="316" spans="2:21">
      <c r="B316" s="54">
        <f t="shared" si="1"/>
        <v>40.511200000000187</v>
      </c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>
        <v>0</v>
      </c>
      <c r="O316" s="54">
        <v>161.91200000000001</v>
      </c>
      <c r="P316" s="54"/>
      <c r="Q316" s="54"/>
      <c r="R316" s="54"/>
      <c r="S316" s="54"/>
      <c r="T316" s="54"/>
      <c r="U316" s="54"/>
    </row>
    <row r="317" spans="2:21">
      <c r="B317" s="54">
        <f t="shared" si="1"/>
        <v>40.64100000000019</v>
      </c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>
        <v>0</v>
      </c>
      <c r="O317" s="54">
        <v>37.287999999999997</v>
      </c>
      <c r="P317" s="54"/>
      <c r="Q317" s="54"/>
      <c r="R317" s="54"/>
      <c r="S317" s="54"/>
      <c r="T317" s="54"/>
      <c r="U317" s="54"/>
    </row>
    <row r="318" spans="2:21">
      <c r="B318" s="54">
        <f t="shared" si="1"/>
        <v>40.770800000000193</v>
      </c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>
        <v>0</v>
      </c>
      <c r="O318" s="54">
        <v>9.2539999999999996</v>
      </c>
      <c r="P318" s="54"/>
      <c r="Q318" s="54"/>
      <c r="R318" s="54"/>
      <c r="S318" s="54"/>
      <c r="T318" s="54"/>
      <c r="U318" s="54"/>
    </row>
    <row r="319" spans="2:21">
      <c r="B319" s="54">
        <f t="shared" si="1"/>
        <v>40.900600000000196</v>
      </c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>
        <v>0</v>
      </c>
      <c r="O319" s="54">
        <v>36.267000000000003</v>
      </c>
      <c r="P319" s="54"/>
      <c r="Q319" s="54"/>
      <c r="R319" s="54"/>
      <c r="S319" s="54"/>
      <c r="T319" s="54"/>
      <c r="U319" s="54"/>
    </row>
    <row r="320" spans="2:21">
      <c r="B320" s="54">
        <f t="shared" si="1"/>
        <v>41.030400000000199</v>
      </c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>
        <v>0</v>
      </c>
      <c r="O320" s="54">
        <v>62.481000000000002</v>
      </c>
      <c r="P320" s="54"/>
      <c r="Q320" s="54"/>
      <c r="R320" s="54"/>
      <c r="S320" s="54"/>
      <c r="T320" s="54"/>
      <c r="U320" s="54"/>
    </row>
    <row r="321" spans="2:21">
      <c r="B321" s="54">
        <f t="shared" si="1"/>
        <v>41.160200000000202</v>
      </c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>
        <v>0</v>
      </c>
      <c r="O321" s="54">
        <v>45.244999999999997</v>
      </c>
      <c r="P321" s="54"/>
      <c r="Q321" s="54"/>
      <c r="R321" s="54"/>
      <c r="S321" s="54"/>
      <c r="T321" s="54"/>
      <c r="U321" s="54"/>
    </row>
    <row r="322" spans="2:21">
      <c r="B322" s="54">
        <f t="shared" si="1"/>
        <v>41.290000000000205</v>
      </c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>
        <v>0</v>
      </c>
      <c r="O322" s="54">
        <v>62.493000000000002</v>
      </c>
      <c r="P322" s="54"/>
      <c r="Q322" s="54"/>
      <c r="R322" s="54"/>
      <c r="S322" s="54"/>
      <c r="T322" s="54"/>
      <c r="U322" s="54"/>
    </row>
    <row r="323" spans="2:21">
      <c r="B323" s="54">
        <f t="shared" si="1"/>
        <v>41.419800000000208</v>
      </c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>
        <v>0</v>
      </c>
      <c r="O323" s="54">
        <v>107.754</v>
      </c>
      <c r="P323" s="54"/>
      <c r="Q323" s="54"/>
      <c r="R323" s="54"/>
      <c r="S323" s="54"/>
      <c r="T323" s="54"/>
      <c r="U323" s="54"/>
    </row>
    <row r="324" spans="2:21">
      <c r="B324" s="54">
        <f t="shared" si="1"/>
        <v>41.549600000000211</v>
      </c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>
        <v>0</v>
      </c>
      <c r="O324" s="54">
        <v>147.90899999999999</v>
      </c>
      <c r="P324" s="54"/>
      <c r="Q324" s="54"/>
      <c r="R324" s="54"/>
      <c r="S324" s="54"/>
      <c r="T324" s="54"/>
      <c r="U324" s="54"/>
    </row>
    <row r="325" spans="2:21">
      <c r="B325" s="54">
        <f t="shared" si="1"/>
        <v>41.679400000000214</v>
      </c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>
        <v>0</v>
      </c>
      <c r="O325" s="54">
        <v>161.81299999999999</v>
      </c>
      <c r="P325" s="54"/>
      <c r="Q325" s="54"/>
      <c r="R325" s="54"/>
      <c r="S325" s="54"/>
      <c r="T325" s="54"/>
      <c r="U325" s="54"/>
    </row>
    <row r="326" spans="2:21">
      <c r="B326" s="54">
        <f t="shared" si="1"/>
        <v>41.809200000000217</v>
      </c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>
        <v>0</v>
      </c>
      <c r="O326" s="54">
        <v>127.556</v>
      </c>
      <c r="P326" s="54"/>
      <c r="Q326" s="54"/>
      <c r="R326" s="54"/>
      <c r="S326" s="54"/>
      <c r="T326" s="54"/>
      <c r="U326" s="54"/>
    </row>
    <row r="327" spans="2:21">
      <c r="B327" s="54">
        <f t="shared" si="1"/>
        <v>41.93900000000022</v>
      </c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>
        <v>0</v>
      </c>
      <c r="O327" s="54">
        <v>106.321</v>
      </c>
      <c r="P327" s="54"/>
      <c r="Q327" s="54"/>
      <c r="R327" s="54"/>
      <c r="S327" s="54"/>
      <c r="T327" s="54"/>
      <c r="U327" s="54"/>
    </row>
    <row r="328" spans="2:21">
      <c r="B328" s="54">
        <f t="shared" si="1"/>
        <v>42.068800000000223</v>
      </c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>
        <v>0</v>
      </c>
      <c r="O328" s="54">
        <v>170.756</v>
      </c>
      <c r="P328" s="54"/>
      <c r="Q328" s="54"/>
      <c r="R328" s="54"/>
      <c r="S328" s="54"/>
      <c r="T328" s="54"/>
      <c r="U328" s="54"/>
    </row>
    <row r="329" spans="2:21">
      <c r="B329" s="54">
        <f t="shared" si="1"/>
        <v>42.198600000000226</v>
      </c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>
        <v>0</v>
      </c>
      <c r="O329" s="54">
        <v>255</v>
      </c>
      <c r="P329" s="54"/>
      <c r="Q329" s="54"/>
      <c r="R329" s="54"/>
      <c r="S329" s="54"/>
      <c r="T329" s="54"/>
      <c r="U329" s="54"/>
    </row>
    <row r="330" spans="2:21">
      <c r="B330" s="54">
        <f t="shared" si="1"/>
        <v>42.328400000000229</v>
      </c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>
        <v>0</v>
      </c>
      <c r="O330" s="54">
        <v>255</v>
      </c>
      <c r="P330" s="54"/>
      <c r="Q330" s="54"/>
      <c r="R330" s="54"/>
      <c r="S330" s="54"/>
      <c r="T330" s="54"/>
      <c r="U330" s="54"/>
    </row>
    <row r="331" spans="2:21">
      <c r="B331" s="54">
        <f t="shared" si="1"/>
        <v>42.458200000000232</v>
      </c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>
        <v>0</v>
      </c>
      <c r="O331" s="54">
        <v>213.566</v>
      </c>
      <c r="P331" s="54"/>
      <c r="Q331" s="54"/>
      <c r="R331" s="54"/>
      <c r="S331" s="54"/>
      <c r="T331" s="54"/>
      <c r="U331" s="54"/>
    </row>
    <row r="332" spans="2:21">
      <c r="B332" s="54">
        <f t="shared" si="1"/>
        <v>42.588000000000235</v>
      </c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>
        <v>0</v>
      </c>
      <c r="O332" s="54">
        <v>144.786</v>
      </c>
      <c r="P332" s="54"/>
      <c r="Q332" s="54"/>
      <c r="R332" s="54"/>
      <c r="S332" s="54"/>
      <c r="T332" s="54"/>
      <c r="U332" s="54"/>
    </row>
    <row r="333" spans="2:21">
      <c r="B333" s="54">
        <f t="shared" si="1"/>
        <v>42.717800000000238</v>
      </c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>
        <v>0</v>
      </c>
      <c r="O333" s="54">
        <v>199.05799999999999</v>
      </c>
      <c r="P333" s="54"/>
      <c r="Q333" s="54"/>
      <c r="R333" s="54"/>
      <c r="S333" s="54"/>
      <c r="T333" s="54"/>
      <c r="U333" s="54"/>
    </row>
    <row r="334" spans="2:21">
      <c r="B334" s="54">
        <f t="shared" si="1"/>
        <v>42.847600000000241</v>
      </c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>
        <v>0</v>
      </c>
      <c r="O334" s="54">
        <v>197.24</v>
      </c>
      <c r="P334" s="54"/>
      <c r="Q334" s="54"/>
      <c r="R334" s="54"/>
      <c r="S334" s="54"/>
      <c r="T334" s="54"/>
      <c r="U334" s="54"/>
    </row>
    <row r="335" spans="2:21">
      <c r="B335" s="54">
        <f t="shared" si="1"/>
        <v>42.977400000000245</v>
      </c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>
        <v>0</v>
      </c>
      <c r="O335" s="54">
        <v>158.62799999999999</v>
      </c>
      <c r="P335" s="54"/>
      <c r="Q335" s="54"/>
      <c r="R335" s="54"/>
      <c r="S335" s="54"/>
      <c r="T335" s="54"/>
      <c r="U335" s="54"/>
    </row>
    <row r="336" spans="2:21">
      <c r="B336" s="54">
        <f t="shared" si="1"/>
        <v>43.107200000000248</v>
      </c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>
        <v>0</v>
      </c>
      <c r="O336" s="54">
        <v>130.233</v>
      </c>
      <c r="P336" s="54"/>
      <c r="Q336" s="54"/>
      <c r="R336" s="54"/>
      <c r="S336" s="54"/>
      <c r="T336" s="54"/>
      <c r="U336" s="54"/>
    </row>
    <row r="337" spans="2:21">
      <c r="B337" s="54">
        <f t="shared" si="1"/>
        <v>43.237000000000251</v>
      </c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>
        <v>0</v>
      </c>
      <c r="O337" s="54">
        <v>148.59899999999999</v>
      </c>
      <c r="P337" s="54"/>
      <c r="Q337" s="54"/>
      <c r="R337" s="54"/>
      <c r="S337" s="54"/>
      <c r="T337" s="54"/>
      <c r="U337" s="54"/>
    </row>
    <row r="338" spans="2:21">
      <c r="B338" s="54">
        <f t="shared" si="1"/>
        <v>43.366800000000254</v>
      </c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>
        <v>0</v>
      </c>
      <c r="O338" s="54">
        <v>170.64</v>
      </c>
      <c r="P338" s="54"/>
      <c r="Q338" s="54"/>
      <c r="R338" s="54"/>
      <c r="S338" s="54"/>
      <c r="T338" s="54"/>
      <c r="U338" s="54"/>
    </row>
    <row r="339" spans="2:21">
      <c r="B339" s="54">
        <f t="shared" si="1"/>
        <v>43.496600000000257</v>
      </c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>
        <v>0</v>
      </c>
      <c r="O339" s="54">
        <v>172.32599999999999</v>
      </c>
      <c r="P339" s="54"/>
      <c r="Q339" s="54"/>
      <c r="R339" s="54"/>
      <c r="S339" s="54"/>
      <c r="T339" s="54"/>
      <c r="U339" s="54"/>
    </row>
    <row r="340" spans="2:21">
      <c r="B340" s="54">
        <f t="shared" si="1"/>
        <v>43.62640000000026</v>
      </c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>
        <v>0</v>
      </c>
      <c r="O340" s="54">
        <v>153.89500000000001</v>
      </c>
      <c r="P340" s="54"/>
      <c r="Q340" s="54"/>
      <c r="R340" s="54"/>
      <c r="S340" s="54"/>
      <c r="T340" s="54"/>
      <c r="U340" s="54"/>
    </row>
    <row r="341" spans="2:21">
      <c r="B341" s="54">
        <f t="shared" si="1"/>
        <v>43.756200000000263</v>
      </c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>
        <v>0</v>
      </c>
      <c r="O341" s="54">
        <v>114.634</v>
      </c>
      <c r="P341" s="54"/>
      <c r="Q341" s="54"/>
      <c r="R341" s="54"/>
      <c r="S341" s="54"/>
      <c r="T341" s="54"/>
      <c r="U341" s="54"/>
    </row>
    <row r="342" spans="2:21">
      <c r="B342" s="54">
        <f t="shared" si="1"/>
        <v>43.886000000000266</v>
      </c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>
        <v>0</v>
      </c>
      <c r="O342" s="54">
        <v>107.048</v>
      </c>
      <c r="P342" s="54"/>
      <c r="Q342" s="54"/>
      <c r="R342" s="54"/>
      <c r="S342" s="54"/>
      <c r="T342" s="54"/>
      <c r="U342" s="54"/>
    </row>
    <row r="343" spans="2:21">
      <c r="B343" s="54">
        <f t="shared" si="1"/>
        <v>44.015800000000269</v>
      </c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>
        <v>0</v>
      </c>
      <c r="O343" s="54">
        <v>160.02500000000001</v>
      </c>
      <c r="P343" s="54"/>
      <c r="Q343" s="54"/>
      <c r="R343" s="54"/>
      <c r="S343" s="54"/>
      <c r="T343" s="54"/>
      <c r="U343" s="54"/>
    </row>
    <row r="344" spans="2:21">
      <c r="B344" s="54">
        <f t="shared" si="1"/>
        <v>44.145600000000272</v>
      </c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>
        <v>5.6029999999999998</v>
      </c>
      <c r="O344" s="54">
        <v>248.04400000000001</v>
      </c>
      <c r="P344" s="54"/>
      <c r="Q344" s="54"/>
      <c r="R344" s="54"/>
      <c r="S344" s="54"/>
      <c r="T344" s="54"/>
      <c r="U344" s="54"/>
    </row>
    <row r="345" spans="2:21">
      <c r="B345" s="54">
        <f t="shared" si="1"/>
        <v>44.275400000000275</v>
      </c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>
        <v>9.5120000000000005</v>
      </c>
      <c r="O345" s="54">
        <v>249.203</v>
      </c>
      <c r="P345" s="54"/>
      <c r="Q345" s="54"/>
      <c r="R345" s="54"/>
      <c r="S345" s="54"/>
      <c r="T345" s="54"/>
      <c r="U345" s="54"/>
    </row>
    <row r="346" spans="2:21">
      <c r="B346" s="54">
        <f t="shared" si="1"/>
        <v>44.405200000000278</v>
      </c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>
        <v>0</v>
      </c>
      <c r="O346" s="54">
        <v>239.876</v>
      </c>
      <c r="P346" s="54"/>
      <c r="Q346" s="54"/>
      <c r="R346" s="54"/>
      <c r="S346" s="54"/>
      <c r="T346" s="54"/>
      <c r="U346" s="54"/>
    </row>
    <row r="347" spans="2:21">
      <c r="B347" s="54">
        <f t="shared" si="1"/>
        <v>44.535000000000281</v>
      </c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>
        <v>0</v>
      </c>
      <c r="O347" s="54">
        <v>193.47800000000001</v>
      </c>
      <c r="P347" s="54"/>
      <c r="Q347" s="54"/>
      <c r="R347" s="54"/>
      <c r="S347" s="54"/>
      <c r="T347" s="54"/>
      <c r="U347" s="54"/>
    </row>
    <row r="348" spans="2:21">
      <c r="B348" s="54">
        <f t="shared" si="1"/>
        <v>44.664800000000284</v>
      </c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>
        <v>0</v>
      </c>
      <c r="O348" s="54">
        <v>118.456</v>
      </c>
      <c r="P348" s="54"/>
      <c r="Q348" s="54"/>
      <c r="R348" s="54"/>
      <c r="S348" s="54"/>
      <c r="T348" s="54"/>
      <c r="U348" s="54"/>
    </row>
    <row r="349" spans="2:21">
      <c r="B349" s="54">
        <f t="shared" si="1"/>
        <v>44.794600000000287</v>
      </c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>
        <v>0</v>
      </c>
      <c r="O349" s="54">
        <v>79.558000000000007</v>
      </c>
      <c r="P349" s="54"/>
      <c r="Q349" s="54"/>
      <c r="R349" s="54"/>
      <c r="S349" s="54"/>
      <c r="T349" s="54"/>
      <c r="U349" s="54"/>
    </row>
    <row r="350" spans="2:21">
      <c r="B350" s="54">
        <f t="shared" si="1"/>
        <v>44.92440000000029</v>
      </c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>
        <v>0</v>
      </c>
      <c r="O350" s="54">
        <v>82.063999999999993</v>
      </c>
      <c r="P350" s="54"/>
      <c r="Q350" s="54"/>
      <c r="R350" s="54"/>
      <c r="S350" s="54"/>
      <c r="T350" s="54"/>
      <c r="U350" s="54"/>
    </row>
    <row r="351" spans="2:21">
      <c r="B351" s="54">
        <f t="shared" si="1"/>
        <v>45.054200000000293</v>
      </c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>
        <v>0</v>
      </c>
      <c r="O351" s="54">
        <v>83.048000000000002</v>
      </c>
      <c r="P351" s="54"/>
      <c r="Q351" s="54"/>
      <c r="R351" s="54"/>
      <c r="S351" s="54"/>
      <c r="T351" s="54"/>
      <c r="U351" s="54"/>
    </row>
    <row r="352" spans="2:21">
      <c r="B352" s="54">
        <f t="shared" si="1"/>
        <v>45.184000000000296</v>
      </c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>
        <v>0</v>
      </c>
      <c r="O352" s="54">
        <v>96.165999999999997</v>
      </c>
      <c r="P352" s="54"/>
      <c r="Q352" s="54"/>
      <c r="R352" s="54"/>
      <c r="S352" s="54"/>
      <c r="T352" s="54"/>
      <c r="U352" s="54"/>
    </row>
    <row r="353" spans="2:21">
      <c r="B353" s="54">
        <f t="shared" si="1"/>
        <v>45.313800000000299</v>
      </c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>
        <v>0</v>
      </c>
      <c r="O353" s="54">
        <v>111.358</v>
      </c>
      <c r="P353" s="54"/>
      <c r="Q353" s="54"/>
      <c r="R353" s="54"/>
      <c r="S353" s="54"/>
      <c r="T353" s="54"/>
      <c r="U353" s="54"/>
    </row>
    <row r="354" spans="2:21">
      <c r="B354" s="54">
        <f t="shared" si="1"/>
        <v>45.443600000000302</v>
      </c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>
        <v>0</v>
      </c>
      <c r="O354" s="54">
        <v>140</v>
      </c>
      <c r="P354" s="54"/>
      <c r="Q354" s="54"/>
      <c r="R354" s="54"/>
      <c r="S354" s="54"/>
      <c r="T354" s="54"/>
      <c r="U354" s="54"/>
    </row>
    <row r="355" spans="2:21">
      <c r="B355" s="54">
        <f t="shared" si="1"/>
        <v>45.573400000000305</v>
      </c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>
        <v>0</v>
      </c>
      <c r="O355" s="54"/>
      <c r="P355" s="54"/>
      <c r="Q355" s="54"/>
      <c r="R355" s="54"/>
      <c r="S355" s="54"/>
      <c r="T355" s="54"/>
      <c r="U355" s="54"/>
    </row>
    <row r="356" spans="2:21">
      <c r="B356" s="54">
        <f t="shared" si="1"/>
        <v>45.703200000000308</v>
      </c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>
        <v>0</v>
      </c>
      <c r="O356" s="54"/>
      <c r="P356" s="54"/>
      <c r="Q356" s="54"/>
      <c r="R356" s="54"/>
      <c r="S356" s="54"/>
      <c r="T356" s="54"/>
      <c r="U356" s="54"/>
    </row>
    <row r="357" spans="2:21">
      <c r="B357" s="54">
        <f t="shared" si="1"/>
        <v>45.833000000000311</v>
      </c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>
        <v>0</v>
      </c>
      <c r="O357" s="54"/>
      <c r="P357" s="54"/>
      <c r="Q357" s="54"/>
      <c r="R357" s="54"/>
      <c r="S357" s="54"/>
      <c r="T357" s="54"/>
      <c r="U357" s="54"/>
    </row>
    <row r="358" spans="2:21">
      <c r="B358" s="54">
        <f t="shared" si="1"/>
        <v>45.962800000000314</v>
      </c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>
        <v>0</v>
      </c>
      <c r="O358" s="54"/>
      <c r="P358" s="54"/>
      <c r="Q358" s="54"/>
      <c r="R358" s="54"/>
      <c r="S358" s="54"/>
      <c r="T358" s="54"/>
      <c r="U358" s="54"/>
    </row>
    <row r="359" spans="2:21">
      <c r="B359" s="54">
        <f t="shared" si="1"/>
        <v>46.092600000000317</v>
      </c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>
        <v>0</v>
      </c>
      <c r="O359" s="54"/>
      <c r="P359" s="54"/>
      <c r="Q359" s="54"/>
      <c r="R359" s="54"/>
      <c r="S359" s="54"/>
      <c r="T359" s="54"/>
      <c r="U359" s="54"/>
    </row>
    <row r="360" spans="2:21">
      <c r="B360" s="54">
        <f t="shared" si="1"/>
        <v>46.22240000000032</v>
      </c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>
        <v>0</v>
      </c>
      <c r="O360" s="54"/>
      <c r="P360" s="54"/>
      <c r="Q360" s="54"/>
      <c r="R360" s="54"/>
      <c r="S360" s="54"/>
      <c r="T360" s="54"/>
      <c r="U360" s="54"/>
    </row>
    <row r="361" spans="2:21">
      <c r="B361" s="54">
        <f t="shared" si="1"/>
        <v>46.352200000000323</v>
      </c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>
        <v>0</v>
      </c>
      <c r="O361" s="54"/>
      <c r="P361" s="54"/>
      <c r="Q361" s="54"/>
      <c r="R361" s="54"/>
      <c r="S361" s="54"/>
      <c r="T361" s="54"/>
      <c r="U361" s="54"/>
    </row>
    <row r="362" spans="2:21">
      <c r="B362" s="54">
        <f t="shared" si="1"/>
        <v>46.482000000000326</v>
      </c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>
        <v>0.84699999999999998</v>
      </c>
      <c r="O362" s="54"/>
      <c r="P362" s="54"/>
      <c r="Q362" s="54"/>
      <c r="R362" s="54"/>
      <c r="S362" s="54"/>
      <c r="T362" s="54"/>
      <c r="U362" s="54"/>
    </row>
    <row r="363" spans="2:21">
      <c r="B363" s="54">
        <f t="shared" si="1"/>
        <v>46.611800000000329</v>
      </c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>
        <v>10.936</v>
      </c>
      <c r="O363" s="54"/>
      <c r="P363" s="54"/>
      <c r="Q363" s="54"/>
      <c r="R363" s="54"/>
      <c r="S363" s="54"/>
      <c r="T363" s="54"/>
      <c r="U363" s="54"/>
    </row>
    <row r="364" spans="2:21">
      <c r="B364" s="54">
        <f t="shared" ref="B364:B427" si="2">B363+0.1298</f>
        <v>46.741600000000332</v>
      </c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>
        <v>1.7290000000000001</v>
      </c>
      <c r="O364" s="54"/>
      <c r="P364" s="54"/>
      <c r="Q364" s="54"/>
      <c r="R364" s="54"/>
      <c r="S364" s="54"/>
      <c r="T364" s="54"/>
      <c r="U364" s="54"/>
    </row>
    <row r="365" spans="2:21">
      <c r="B365" s="54">
        <f t="shared" si="2"/>
        <v>46.871400000000335</v>
      </c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>
        <v>0</v>
      </c>
      <c r="O365" s="54"/>
      <c r="P365" s="54"/>
      <c r="Q365" s="54"/>
      <c r="R365" s="54"/>
      <c r="S365" s="54"/>
      <c r="T365" s="54"/>
      <c r="U365" s="54"/>
    </row>
    <row r="366" spans="2:21">
      <c r="B366" s="54">
        <f t="shared" si="2"/>
        <v>47.001200000000338</v>
      </c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>
        <v>0</v>
      </c>
      <c r="O366" s="54"/>
      <c r="P366" s="54"/>
      <c r="Q366" s="54"/>
      <c r="R366" s="54"/>
      <c r="S366" s="54"/>
      <c r="T366" s="54"/>
      <c r="U366" s="54"/>
    </row>
    <row r="367" spans="2:21">
      <c r="B367" s="54">
        <f t="shared" si="2"/>
        <v>47.131000000000341</v>
      </c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>
        <v>0</v>
      </c>
      <c r="O367" s="54"/>
      <c r="P367" s="54"/>
      <c r="Q367" s="54"/>
      <c r="R367" s="54"/>
      <c r="S367" s="54"/>
      <c r="T367" s="54"/>
      <c r="U367" s="54"/>
    </row>
    <row r="368" spans="2:21">
      <c r="B368" s="54">
        <f t="shared" si="2"/>
        <v>47.260800000000344</v>
      </c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>
        <v>0</v>
      </c>
      <c r="O368" s="54"/>
      <c r="P368" s="54"/>
      <c r="Q368" s="54"/>
      <c r="R368" s="54"/>
      <c r="S368" s="54"/>
      <c r="T368" s="54"/>
      <c r="U368" s="54"/>
    </row>
    <row r="369" spans="2:21">
      <c r="B369" s="54">
        <f t="shared" si="2"/>
        <v>47.390600000000347</v>
      </c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>
        <v>0</v>
      </c>
      <c r="O369" s="54"/>
      <c r="P369" s="54"/>
      <c r="Q369" s="54"/>
      <c r="R369" s="54"/>
      <c r="S369" s="54"/>
      <c r="T369" s="54"/>
      <c r="U369" s="54"/>
    </row>
    <row r="370" spans="2:21">
      <c r="B370" s="54">
        <f t="shared" si="2"/>
        <v>47.52040000000035</v>
      </c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>
        <v>0</v>
      </c>
      <c r="O370" s="54"/>
      <c r="P370" s="54"/>
      <c r="Q370" s="54"/>
      <c r="R370" s="54"/>
      <c r="S370" s="54"/>
      <c r="T370" s="54"/>
      <c r="U370" s="54"/>
    </row>
    <row r="371" spans="2:21">
      <c r="B371" s="54">
        <f t="shared" si="2"/>
        <v>47.650200000000353</v>
      </c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>
        <v>0</v>
      </c>
      <c r="O371" s="54"/>
      <c r="P371" s="54"/>
      <c r="Q371" s="54"/>
      <c r="R371" s="54"/>
      <c r="S371" s="54"/>
      <c r="T371" s="54"/>
      <c r="U371" s="54"/>
    </row>
    <row r="372" spans="2:21">
      <c r="B372" s="54">
        <f t="shared" si="2"/>
        <v>47.780000000000356</v>
      </c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>
        <v>0</v>
      </c>
      <c r="O372" s="54"/>
      <c r="P372" s="54"/>
      <c r="Q372" s="54"/>
      <c r="R372" s="54"/>
      <c r="S372" s="54"/>
      <c r="T372" s="54"/>
      <c r="U372" s="54"/>
    </row>
    <row r="373" spans="2:21">
      <c r="B373" s="54">
        <f t="shared" si="2"/>
        <v>47.909800000000359</v>
      </c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>
        <v>0</v>
      </c>
      <c r="O373" s="54"/>
      <c r="P373" s="54"/>
      <c r="Q373" s="54"/>
      <c r="R373" s="54"/>
      <c r="S373" s="54"/>
      <c r="T373" s="54"/>
      <c r="U373" s="54"/>
    </row>
    <row r="374" spans="2:21">
      <c r="B374" s="54">
        <f t="shared" si="2"/>
        <v>48.039600000000362</v>
      </c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>
        <v>0</v>
      </c>
      <c r="O374" s="54"/>
      <c r="P374" s="54"/>
      <c r="Q374" s="54"/>
      <c r="R374" s="54"/>
      <c r="S374" s="54"/>
      <c r="T374" s="54"/>
      <c r="U374" s="54"/>
    </row>
    <row r="375" spans="2:21">
      <c r="B375" s="54">
        <f t="shared" si="2"/>
        <v>48.169400000000365</v>
      </c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>
        <v>0</v>
      </c>
      <c r="O375" s="54"/>
      <c r="P375" s="54"/>
      <c r="Q375" s="54"/>
      <c r="R375" s="54"/>
      <c r="S375" s="54"/>
      <c r="T375" s="54"/>
      <c r="U375" s="54"/>
    </row>
    <row r="376" spans="2:21">
      <c r="B376" s="54">
        <f t="shared" si="2"/>
        <v>48.299200000000369</v>
      </c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>
        <v>0</v>
      </c>
      <c r="O376" s="54"/>
      <c r="P376" s="54"/>
      <c r="Q376" s="54"/>
      <c r="R376" s="54"/>
      <c r="S376" s="54"/>
      <c r="T376" s="54"/>
      <c r="U376" s="54"/>
    </row>
    <row r="377" spans="2:21">
      <c r="B377" s="54">
        <f t="shared" si="2"/>
        <v>48.429000000000372</v>
      </c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>
        <v>0</v>
      </c>
      <c r="O377" s="54"/>
      <c r="P377" s="54"/>
      <c r="Q377" s="54"/>
      <c r="R377" s="54"/>
      <c r="S377" s="54"/>
      <c r="T377" s="54"/>
      <c r="U377" s="54"/>
    </row>
    <row r="378" spans="2:21">
      <c r="B378" s="54">
        <f t="shared" si="2"/>
        <v>48.558800000000375</v>
      </c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>
        <v>0</v>
      </c>
      <c r="O378" s="54"/>
      <c r="P378" s="54"/>
      <c r="Q378" s="54"/>
      <c r="R378" s="54"/>
      <c r="S378" s="54"/>
      <c r="T378" s="54"/>
      <c r="U378" s="54"/>
    </row>
    <row r="379" spans="2:21">
      <c r="B379" s="54">
        <f t="shared" si="2"/>
        <v>48.688600000000378</v>
      </c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>
        <v>0</v>
      </c>
      <c r="O379" s="54"/>
      <c r="P379" s="54"/>
      <c r="Q379" s="54"/>
      <c r="R379" s="54"/>
      <c r="S379" s="54"/>
      <c r="T379" s="54"/>
      <c r="U379" s="54"/>
    </row>
    <row r="380" spans="2:21">
      <c r="B380" s="54">
        <f t="shared" si="2"/>
        <v>48.818400000000381</v>
      </c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>
        <v>0</v>
      </c>
      <c r="O380" s="54"/>
      <c r="P380" s="54"/>
      <c r="Q380" s="54"/>
      <c r="R380" s="54"/>
      <c r="S380" s="54"/>
      <c r="T380" s="54"/>
      <c r="U380" s="54"/>
    </row>
    <row r="381" spans="2:21">
      <c r="B381" s="54">
        <f t="shared" si="2"/>
        <v>48.948200000000384</v>
      </c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>
        <v>0</v>
      </c>
      <c r="O381" s="54"/>
      <c r="P381" s="54"/>
      <c r="Q381" s="54"/>
      <c r="R381" s="54"/>
      <c r="S381" s="54"/>
      <c r="T381" s="54"/>
      <c r="U381" s="54"/>
    </row>
    <row r="382" spans="2:21">
      <c r="B382" s="54">
        <f t="shared" si="2"/>
        <v>49.078000000000387</v>
      </c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>
        <v>12.49</v>
      </c>
      <c r="O382" s="54"/>
      <c r="P382" s="54"/>
      <c r="Q382" s="54"/>
      <c r="R382" s="54"/>
      <c r="S382" s="54"/>
      <c r="T382" s="54"/>
      <c r="U382" s="54"/>
    </row>
    <row r="383" spans="2:21">
      <c r="B383" s="54">
        <f t="shared" si="2"/>
        <v>49.20780000000039</v>
      </c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>
        <v>41.927999999999997</v>
      </c>
      <c r="O383" s="54"/>
      <c r="P383" s="54"/>
      <c r="Q383" s="54"/>
      <c r="R383" s="54"/>
      <c r="S383" s="54"/>
      <c r="T383" s="54"/>
      <c r="U383" s="54"/>
    </row>
    <row r="384" spans="2:21">
      <c r="B384" s="54">
        <f t="shared" si="2"/>
        <v>49.337600000000393</v>
      </c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>
        <v>64.622</v>
      </c>
      <c r="O384" s="54"/>
      <c r="P384" s="54"/>
      <c r="Q384" s="54"/>
      <c r="R384" s="54"/>
      <c r="S384" s="54"/>
      <c r="T384" s="54"/>
      <c r="U384" s="54"/>
    </row>
    <row r="385" spans="2:21">
      <c r="B385" s="54">
        <f t="shared" si="2"/>
        <v>49.467400000000396</v>
      </c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>
        <v>82.468999999999994</v>
      </c>
      <c r="O385" s="54"/>
      <c r="P385" s="54"/>
      <c r="Q385" s="54"/>
      <c r="R385" s="54"/>
      <c r="S385" s="54"/>
      <c r="T385" s="54"/>
      <c r="U385" s="54"/>
    </row>
    <row r="386" spans="2:21">
      <c r="B386" s="54">
        <f t="shared" si="2"/>
        <v>49.597200000000399</v>
      </c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>
        <v>121.851</v>
      </c>
      <c r="O386" s="54"/>
      <c r="P386" s="54"/>
      <c r="Q386" s="54"/>
      <c r="R386" s="54"/>
      <c r="S386" s="54"/>
      <c r="T386" s="54"/>
      <c r="U386" s="54"/>
    </row>
    <row r="387" spans="2:21">
      <c r="B387" s="54">
        <f t="shared" si="2"/>
        <v>49.727000000000402</v>
      </c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>
        <v>179.36799999999999</v>
      </c>
      <c r="O387" s="54"/>
      <c r="P387" s="54"/>
      <c r="Q387" s="54"/>
      <c r="R387" s="54"/>
      <c r="S387" s="54"/>
      <c r="T387" s="54"/>
      <c r="U387" s="54"/>
    </row>
    <row r="388" spans="2:21">
      <c r="B388" s="54">
        <f t="shared" si="2"/>
        <v>49.856800000000405</v>
      </c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>
        <v>204.18700000000001</v>
      </c>
      <c r="O388" s="54"/>
      <c r="P388" s="54"/>
      <c r="Q388" s="54"/>
      <c r="R388" s="54"/>
      <c r="S388" s="54"/>
      <c r="T388" s="54"/>
      <c r="U388" s="54"/>
    </row>
    <row r="389" spans="2:21">
      <c r="B389" s="54">
        <f t="shared" si="2"/>
        <v>49.986600000000408</v>
      </c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>
        <v>243.31800000000001</v>
      </c>
      <c r="O389" s="54"/>
      <c r="P389" s="54"/>
      <c r="Q389" s="54"/>
      <c r="R389" s="54"/>
      <c r="S389" s="54"/>
      <c r="T389" s="54"/>
      <c r="U389" s="54"/>
    </row>
    <row r="390" spans="2:21">
      <c r="B390" s="54">
        <f t="shared" si="2"/>
        <v>50.116400000000411</v>
      </c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>
        <v>245.99799999999999</v>
      </c>
      <c r="O390" s="54"/>
      <c r="P390" s="54"/>
      <c r="Q390" s="54"/>
      <c r="R390" s="54"/>
      <c r="S390" s="54"/>
      <c r="T390" s="54"/>
      <c r="U390" s="54"/>
    </row>
    <row r="391" spans="2:21">
      <c r="B391" s="54">
        <f t="shared" si="2"/>
        <v>50.246200000000414</v>
      </c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>
        <v>252.82</v>
      </c>
      <c r="O391" s="54"/>
      <c r="P391" s="54"/>
      <c r="Q391" s="54"/>
      <c r="R391" s="54"/>
      <c r="S391" s="54"/>
      <c r="T391" s="54"/>
      <c r="U391" s="54"/>
    </row>
    <row r="392" spans="2:21">
      <c r="B392" s="54">
        <f t="shared" si="2"/>
        <v>50.376000000000417</v>
      </c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>
        <v>255</v>
      </c>
      <c r="O392" s="54"/>
      <c r="P392" s="54"/>
      <c r="Q392" s="54"/>
      <c r="R392" s="54"/>
      <c r="S392" s="54"/>
      <c r="T392" s="54"/>
      <c r="U392" s="54"/>
    </row>
    <row r="393" spans="2:21">
      <c r="B393" s="54">
        <f t="shared" si="2"/>
        <v>50.50580000000042</v>
      </c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>
        <v>255</v>
      </c>
      <c r="O393" s="54"/>
      <c r="P393" s="54"/>
      <c r="Q393" s="54"/>
      <c r="R393" s="54"/>
      <c r="S393" s="54"/>
      <c r="T393" s="54"/>
      <c r="U393" s="54"/>
    </row>
    <row r="394" spans="2:21">
      <c r="B394" s="54">
        <f t="shared" si="2"/>
        <v>50.635600000000423</v>
      </c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>
        <v>255</v>
      </c>
      <c r="O394" s="54"/>
      <c r="P394" s="54"/>
      <c r="Q394" s="54"/>
      <c r="R394" s="54"/>
      <c r="S394" s="54"/>
      <c r="T394" s="54"/>
      <c r="U394" s="54"/>
    </row>
    <row r="395" spans="2:21">
      <c r="B395" s="54">
        <f t="shared" si="2"/>
        <v>50.765400000000426</v>
      </c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>
        <v>249.47300000000001</v>
      </c>
      <c r="O395" s="54"/>
      <c r="P395" s="54"/>
      <c r="Q395" s="54"/>
      <c r="R395" s="54"/>
      <c r="S395" s="54"/>
      <c r="T395" s="54"/>
      <c r="U395" s="54"/>
    </row>
    <row r="396" spans="2:21">
      <c r="B396" s="54">
        <f t="shared" si="2"/>
        <v>50.895200000000429</v>
      </c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>
        <v>241.333</v>
      </c>
      <c r="O396" s="54"/>
      <c r="P396" s="54"/>
      <c r="Q396" s="54"/>
      <c r="R396" s="54"/>
      <c r="S396" s="54"/>
      <c r="T396" s="54"/>
      <c r="U396" s="54"/>
    </row>
    <row r="397" spans="2:21">
      <c r="B397" s="54">
        <f t="shared" si="2"/>
        <v>51.025000000000432</v>
      </c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>
        <v>218.57400000000001</v>
      </c>
      <c r="O397" s="54"/>
      <c r="P397" s="54"/>
      <c r="Q397" s="54"/>
      <c r="R397" s="54"/>
      <c r="S397" s="54"/>
      <c r="T397" s="54"/>
      <c r="U397" s="54"/>
    </row>
    <row r="398" spans="2:21">
      <c r="B398" s="54">
        <f t="shared" si="2"/>
        <v>51.154800000000435</v>
      </c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>
        <v>173.72</v>
      </c>
      <c r="O398" s="54"/>
      <c r="P398" s="54"/>
      <c r="Q398" s="54"/>
      <c r="R398" s="54"/>
      <c r="S398" s="54"/>
      <c r="T398" s="54"/>
      <c r="U398" s="54"/>
    </row>
    <row r="399" spans="2:21">
      <c r="B399" s="54">
        <f t="shared" si="2"/>
        <v>51.284600000000438</v>
      </c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>
        <v>165.048</v>
      </c>
      <c r="O399" s="54"/>
      <c r="P399" s="54"/>
      <c r="Q399" s="54"/>
      <c r="R399" s="54"/>
      <c r="S399" s="54"/>
      <c r="T399" s="54"/>
      <c r="U399" s="54"/>
    </row>
    <row r="400" spans="2:21">
      <c r="B400" s="54">
        <f t="shared" si="2"/>
        <v>51.414400000000441</v>
      </c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>
        <v>182.88800000000001</v>
      </c>
      <c r="O400" s="54"/>
      <c r="P400" s="54"/>
      <c r="Q400" s="54"/>
      <c r="R400" s="54"/>
      <c r="S400" s="54"/>
      <c r="T400" s="54"/>
      <c r="U400" s="54"/>
    </row>
    <row r="401" spans="2:21">
      <c r="B401" s="54">
        <f t="shared" si="2"/>
        <v>51.544200000000444</v>
      </c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>
        <v>179.77699999999999</v>
      </c>
      <c r="O401" s="54"/>
      <c r="P401" s="54"/>
      <c r="Q401" s="54"/>
      <c r="R401" s="54"/>
      <c r="S401" s="54"/>
      <c r="T401" s="54"/>
      <c r="U401" s="54"/>
    </row>
    <row r="402" spans="2:21">
      <c r="B402" s="54">
        <f t="shared" si="2"/>
        <v>51.674000000000447</v>
      </c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>
        <v>162.21899999999999</v>
      </c>
      <c r="O402" s="54"/>
      <c r="P402" s="54"/>
      <c r="Q402" s="54"/>
      <c r="R402" s="54"/>
      <c r="S402" s="54"/>
      <c r="T402" s="54"/>
      <c r="U402" s="54"/>
    </row>
    <row r="403" spans="2:21">
      <c r="B403" s="54">
        <f t="shared" si="2"/>
        <v>51.80380000000045</v>
      </c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>
        <v>126.739</v>
      </c>
      <c r="O403" s="54"/>
      <c r="P403" s="54"/>
      <c r="Q403" s="54"/>
      <c r="R403" s="54"/>
      <c r="S403" s="54"/>
      <c r="T403" s="54"/>
      <c r="U403" s="54"/>
    </row>
    <row r="404" spans="2:21">
      <c r="B404" s="54">
        <f t="shared" si="2"/>
        <v>51.933600000000453</v>
      </c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>
        <v>90.317999999999998</v>
      </c>
      <c r="O404" s="54"/>
      <c r="P404" s="54"/>
      <c r="Q404" s="54"/>
      <c r="R404" s="54"/>
      <c r="S404" s="54"/>
      <c r="T404" s="54"/>
      <c r="U404" s="54"/>
    </row>
    <row r="405" spans="2:21">
      <c r="B405" s="54">
        <f t="shared" si="2"/>
        <v>52.063400000000456</v>
      </c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>
        <v>65.695999999999998</v>
      </c>
      <c r="O405" s="54"/>
      <c r="P405" s="54"/>
      <c r="Q405" s="54"/>
      <c r="R405" s="54"/>
      <c r="S405" s="54"/>
      <c r="T405" s="54"/>
      <c r="U405" s="54"/>
    </row>
    <row r="406" spans="2:21">
      <c r="B406" s="54">
        <f t="shared" si="2"/>
        <v>52.193200000000459</v>
      </c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>
        <v>35.534999999999997</v>
      </c>
      <c r="O406" s="54"/>
      <c r="P406" s="54"/>
      <c r="Q406" s="54"/>
      <c r="R406" s="54"/>
      <c r="S406" s="54"/>
      <c r="T406" s="54"/>
      <c r="U406" s="54"/>
    </row>
    <row r="407" spans="2:21">
      <c r="B407" s="54">
        <f t="shared" si="2"/>
        <v>52.323000000000462</v>
      </c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>
        <v>0</v>
      </c>
      <c r="O407" s="54"/>
      <c r="P407" s="54"/>
      <c r="Q407" s="54"/>
      <c r="R407" s="54"/>
      <c r="S407" s="54"/>
      <c r="T407" s="54"/>
      <c r="U407" s="54"/>
    </row>
    <row r="408" spans="2:21">
      <c r="B408" s="54">
        <f t="shared" si="2"/>
        <v>52.452800000000465</v>
      </c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>
        <v>0</v>
      </c>
      <c r="O408" s="54"/>
      <c r="P408" s="54"/>
      <c r="Q408" s="54"/>
      <c r="R408" s="54"/>
      <c r="S408" s="54"/>
      <c r="T408" s="54"/>
      <c r="U408" s="54"/>
    </row>
    <row r="409" spans="2:21">
      <c r="B409" s="54">
        <f t="shared" si="2"/>
        <v>52.582600000000468</v>
      </c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>
        <v>13.566000000000001</v>
      </c>
      <c r="O409" s="54"/>
      <c r="P409" s="54"/>
      <c r="Q409" s="54"/>
      <c r="R409" s="54"/>
      <c r="S409" s="54"/>
      <c r="T409" s="54"/>
      <c r="U409" s="54"/>
    </row>
    <row r="410" spans="2:21">
      <c r="B410" s="54">
        <f t="shared" si="2"/>
        <v>52.712400000000471</v>
      </c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>
        <v>48.978000000000002</v>
      </c>
      <c r="O410" s="54"/>
      <c r="P410" s="54"/>
      <c r="Q410" s="54"/>
      <c r="R410" s="54"/>
      <c r="S410" s="54"/>
      <c r="T410" s="54"/>
      <c r="U410" s="54"/>
    </row>
    <row r="411" spans="2:21">
      <c r="B411" s="54">
        <f t="shared" si="2"/>
        <v>52.842200000000474</v>
      </c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>
        <v>113.27800000000001</v>
      </c>
      <c r="O411" s="54"/>
      <c r="P411" s="54"/>
      <c r="Q411" s="54"/>
      <c r="R411" s="54"/>
      <c r="S411" s="54"/>
      <c r="T411" s="54"/>
      <c r="U411" s="54"/>
    </row>
    <row r="412" spans="2:21">
      <c r="B412" s="54">
        <f t="shared" si="2"/>
        <v>52.972000000000477</v>
      </c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>
        <v>163.81399999999999</v>
      </c>
      <c r="O412" s="54"/>
      <c r="P412" s="54"/>
      <c r="Q412" s="54"/>
      <c r="R412" s="54"/>
      <c r="S412" s="54"/>
      <c r="T412" s="54"/>
      <c r="U412" s="54"/>
    </row>
    <row r="413" spans="2:21">
      <c r="B413" s="54">
        <f t="shared" si="2"/>
        <v>53.10180000000048</v>
      </c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>
        <v>170.36</v>
      </c>
      <c r="O413" s="54"/>
      <c r="P413" s="54"/>
      <c r="Q413" s="54"/>
      <c r="R413" s="54"/>
      <c r="S413" s="54"/>
      <c r="T413" s="54"/>
      <c r="U413" s="54"/>
    </row>
    <row r="414" spans="2:21">
      <c r="B414" s="54">
        <f t="shared" si="2"/>
        <v>53.231600000000483</v>
      </c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>
        <v>124.464</v>
      </c>
      <c r="O414" s="54"/>
      <c r="P414" s="54"/>
      <c r="Q414" s="54"/>
      <c r="R414" s="54"/>
      <c r="S414" s="54"/>
      <c r="T414" s="54"/>
      <c r="U414" s="54"/>
    </row>
    <row r="415" spans="2:21">
      <c r="B415" s="54">
        <f t="shared" si="2"/>
        <v>53.361400000000486</v>
      </c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>
        <v>82.427999999999997</v>
      </c>
      <c r="O415" s="54"/>
      <c r="P415" s="54"/>
      <c r="Q415" s="54"/>
      <c r="R415" s="54"/>
      <c r="S415" s="54"/>
      <c r="T415" s="54"/>
      <c r="U415" s="54"/>
    </row>
    <row r="416" spans="2:21">
      <c r="B416" s="54">
        <f t="shared" si="2"/>
        <v>53.491200000000489</v>
      </c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>
        <v>40.561999999999998</v>
      </c>
      <c r="O416" s="54"/>
      <c r="P416" s="54"/>
      <c r="Q416" s="54"/>
      <c r="R416" s="54"/>
      <c r="S416" s="54"/>
      <c r="T416" s="54"/>
      <c r="U416" s="54"/>
    </row>
    <row r="417" spans="2:21">
      <c r="B417" s="54">
        <f t="shared" si="2"/>
        <v>53.621000000000492</v>
      </c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>
        <v>21.416</v>
      </c>
      <c r="O417" s="54"/>
      <c r="P417" s="54"/>
      <c r="Q417" s="54"/>
      <c r="R417" s="54"/>
      <c r="S417" s="54"/>
      <c r="T417" s="54"/>
      <c r="U417" s="54"/>
    </row>
    <row r="418" spans="2:21">
      <c r="B418" s="54">
        <f t="shared" si="2"/>
        <v>53.750800000000496</v>
      </c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>
        <v>24.899000000000001</v>
      </c>
      <c r="O418" s="54"/>
      <c r="P418" s="54"/>
      <c r="Q418" s="54"/>
      <c r="R418" s="54"/>
      <c r="S418" s="54"/>
      <c r="T418" s="54"/>
      <c r="U418" s="54"/>
    </row>
    <row r="419" spans="2:21">
      <c r="B419" s="54">
        <f t="shared" si="2"/>
        <v>53.880600000000499</v>
      </c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>
        <v>9.2720000000000002</v>
      </c>
      <c r="O419" s="54"/>
      <c r="P419" s="54"/>
      <c r="Q419" s="54"/>
      <c r="R419" s="54"/>
      <c r="S419" s="54"/>
      <c r="T419" s="54"/>
      <c r="U419" s="54"/>
    </row>
    <row r="420" spans="2:21">
      <c r="B420" s="54">
        <f t="shared" si="2"/>
        <v>54.010400000000502</v>
      </c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>
        <v>41.168999999999997</v>
      </c>
      <c r="O420" s="54"/>
      <c r="P420" s="54"/>
      <c r="Q420" s="54"/>
      <c r="R420" s="54"/>
      <c r="S420" s="54"/>
      <c r="T420" s="54"/>
      <c r="U420" s="54"/>
    </row>
    <row r="421" spans="2:21">
      <c r="B421" s="54">
        <f t="shared" si="2"/>
        <v>54.140200000000505</v>
      </c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>
        <v>80.465000000000003</v>
      </c>
      <c r="O421" s="54"/>
      <c r="P421" s="54"/>
      <c r="Q421" s="54"/>
      <c r="R421" s="54"/>
      <c r="S421" s="54"/>
      <c r="T421" s="54"/>
      <c r="U421" s="54"/>
    </row>
    <row r="422" spans="2:21">
      <c r="B422" s="54">
        <f t="shared" si="2"/>
        <v>54.270000000000508</v>
      </c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>
        <v>85.494</v>
      </c>
      <c r="O422" s="54"/>
      <c r="P422" s="54"/>
      <c r="Q422" s="54"/>
      <c r="R422" s="54"/>
      <c r="S422" s="54"/>
      <c r="T422" s="54"/>
      <c r="U422" s="54"/>
    </row>
    <row r="423" spans="2:21">
      <c r="B423" s="54">
        <f t="shared" si="2"/>
        <v>54.399800000000511</v>
      </c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>
        <v>77.325000000000003</v>
      </c>
      <c r="O423" s="54"/>
      <c r="P423" s="54"/>
      <c r="Q423" s="54"/>
      <c r="R423" s="54"/>
      <c r="S423" s="54"/>
      <c r="T423" s="54"/>
      <c r="U423" s="54"/>
    </row>
    <row r="424" spans="2:21">
      <c r="B424" s="54">
        <f t="shared" si="2"/>
        <v>54.529600000000514</v>
      </c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>
        <v>68.016000000000005</v>
      </c>
      <c r="O424" s="54"/>
      <c r="P424" s="54"/>
      <c r="Q424" s="54"/>
      <c r="R424" s="54"/>
      <c r="S424" s="54"/>
      <c r="T424" s="54"/>
      <c r="U424" s="54"/>
    </row>
    <row r="425" spans="2:21">
      <c r="B425" s="54">
        <f t="shared" si="2"/>
        <v>54.659400000000517</v>
      </c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>
        <v>58.38</v>
      </c>
      <c r="O425" s="54"/>
      <c r="P425" s="54"/>
      <c r="Q425" s="54"/>
      <c r="R425" s="54"/>
      <c r="S425" s="54"/>
      <c r="T425" s="54"/>
      <c r="U425" s="54"/>
    </row>
    <row r="426" spans="2:21">
      <c r="B426" s="54">
        <f t="shared" si="2"/>
        <v>54.78920000000052</v>
      </c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>
        <v>42.612000000000002</v>
      </c>
      <c r="O426" s="54"/>
      <c r="P426" s="54"/>
      <c r="Q426" s="54"/>
      <c r="R426" s="54"/>
      <c r="S426" s="54"/>
      <c r="T426" s="54"/>
      <c r="U426" s="54"/>
    </row>
    <row r="427" spans="2:21">
      <c r="B427" s="54">
        <f t="shared" si="2"/>
        <v>54.919000000000523</v>
      </c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>
        <v>11.510999999999999</v>
      </c>
      <c r="O427" s="54"/>
      <c r="P427" s="54"/>
      <c r="Q427" s="54"/>
      <c r="R427" s="54"/>
      <c r="S427" s="54"/>
      <c r="T427" s="54"/>
      <c r="U427" s="54"/>
    </row>
    <row r="428" spans="2:21">
      <c r="B428" s="54">
        <f t="shared" ref="B428" si="3">B427+0.1298</f>
        <v>55.048800000000526</v>
      </c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>
        <v>0</v>
      </c>
      <c r="O428" s="54"/>
      <c r="P428" s="54"/>
      <c r="Q428" s="54"/>
      <c r="R428" s="54"/>
      <c r="S428" s="54"/>
      <c r="T428" s="54"/>
      <c r="U428" s="54"/>
    </row>
  </sheetData>
  <mergeCells count="3">
    <mergeCell ref="I3:L3"/>
    <mergeCell ref="N3:T3"/>
    <mergeCell ref="C3:G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B518-35C5-E443-9804-C98C06DF35A7}">
  <dimension ref="B2:C26"/>
  <sheetViews>
    <sheetView workbookViewId="0">
      <selection activeCell="B3" sqref="B3"/>
    </sheetView>
  </sheetViews>
  <sheetFormatPr baseColWidth="10" defaultRowHeight="16"/>
  <sheetData>
    <row r="2" spans="2:3">
      <c r="B2" s="12" t="s">
        <v>231</v>
      </c>
    </row>
    <row r="3" spans="2:3">
      <c r="B3" s="12" t="s">
        <v>46</v>
      </c>
      <c r="C3" s="12" t="s">
        <v>40</v>
      </c>
    </row>
    <row r="4" spans="2:3">
      <c r="B4">
        <v>40</v>
      </c>
      <c r="C4">
        <v>31</v>
      </c>
    </row>
    <row r="5" spans="2:3">
      <c r="B5" s="22"/>
      <c r="C5" s="22"/>
    </row>
    <row r="6" spans="2:3">
      <c r="B6" s="22"/>
      <c r="C6" s="22"/>
    </row>
    <row r="7" spans="2:3">
      <c r="B7" s="22"/>
      <c r="C7" s="22"/>
    </row>
    <row r="8" spans="2:3">
      <c r="B8" s="22"/>
      <c r="C8" s="22"/>
    </row>
    <row r="9" spans="2:3">
      <c r="B9" s="22"/>
      <c r="C9" s="22"/>
    </row>
    <row r="10" spans="2:3">
      <c r="B10" s="22"/>
      <c r="C10" s="22"/>
    </row>
    <row r="11" spans="2:3">
      <c r="B11" s="22"/>
    </row>
    <row r="12" spans="2:3">
      <c r="B12" s="22"/>
    </row>
    <row r="13" spans="2:3">
      <c r="B13" s="22"/>
    </row>
    <row r="14" spans="2:3">
      <c r="B14" s="22"/>
    </row>
    <row r="15" spans="2:3">
      <c r="B15" s="22"/>
    </row>
    <row r="16" spans="2:3">
      <c r="B16" s="22"/>
    </row>
    <row r="17" spans="2:2">
      <c r="B17" s="22"/>
    </row>
    <row r="18" spans="2:2">
      <c r="B18" s="22"/>
    </row>
    <row r="19" spans="2:2">
      <c r="B19" s="22"/>
    </row>
    <row r="20" spans="2:2">
      <c r="B20" s="22"/>
    </row>
    <row r="21" spans="2:2">
      <c r="B21" s="22"/>
    </row>
    <row r="22" spans="2:2">
      <c r="B22" s="22"/>
    </row>
    <row r="23" spans="2:2">
      <c r="B23" s="22"/>
    </row>
    <row r="24" spans="2:2">
      <c r="B24" s="22"/>
    </row>
    <row r="25" spans="2:2">
      <c r="B25" s="22"/>
    </row>
    <row r="26" spans="2:2">
      <c r="B26" s="2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AF10-1B68-2043-AECC-0F8328B03BD3}">
  <dimension ref="B2:K26"/>
  <sheetViews>
    <sheetView workbookViewId="0">
      <selection activeCell="K24" sqref="K24"/>
    </sheetView>
  </sheetViews>
  <sheetFormatPr baseColWidth="10" defaultRowHeight="16"/>
  <cols>
    <col min="2" max="2" width="15.33203125" customWidth="1"/>
    <col min="3" max="3" width="10.83203125" customWidth="1"/>
  </cols>
  <sheetData>
    <row r="2" spans="2:11" ht="39" customHeight="1">
      <c r="B2" s="175" t="s">
        <v>200</v>
      </c>
      <c r="C2" s="175"/>
    </row>
    <row r="3" spans="2:11">
      <c r="B3" s="44" t="s">
        <v>46</v>
      </c>
      <c r="C3" s="44" t="s">
        <v>3</v>
      </c>
      <c r="E3" t="s">
        <v>84</v>
      </c>
    </row>
    <row r="4" spans="2:11">
      <c r="B4" s="54">
        <v>50</v>
      </c>
      <c r="C4" s="54">
        <v>37.93</v>
      </c>
    </row>
    <row r="5" spans="2:11">
      <c r="B5" s="54">
        <v>45.12</v>
      </c>
      <c r="C5" s="54">
        <v>34.69</v>
      </c>
    </row>
    <row r="6" spans="2:11">
      <c r="B6" s="54">
        <v>57.63</v>
      </c>
      <c r="C6" s="54">
        <v>20.51</v>
      </c>
    </row>
    <row r="11" spans="2:11">
      <c r="B11" s="12"/>
    </row>
    <row r="14" spans="2:11">
      <c r="E14" s="12"/>
      <c r="K14" s="12"/>
    </row>
    <row r="18" spans="5:11">
      <c r="E18" s="12"/>
      <c r="K18" s="12"/>
    </row>
    <row r="22" spans="5:11">
      <c r="E22" s="12"/>
      <c r="K22" s="12"/>
    </row>
    <row r="26" spans="5:11">
      <c r="K26" s="13"/>
    </row>
  </sheetData>
  <mergeCells count="1">
    <mergeCell ref="B2:C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DD01-8439-4E4A-9FFB-1ACA276B7A60}">
  <dimension ref="A2:AN112"/>
  <sheetViews>
    <sheetView zoomScale="125" workbookViewId="0">
      <selection activeCell="G14" sqref="G14"/>
    </sheetView>
  </sheetViews>
  <sheetFormatPr baseColWidth="10" defaultRowHeight="16"/>
  <cols>
    <col min="7" max="7" width="4.6640625" customWidth="1"/>
    <col min="13" max="13" width="3.5" customWidth="1"/>
  </cols>
  <sheetData>
    <row r="2" spans="1:40">
      <c r="A2" s="31"/>
      <c r="B2" s="177" t="s">
        <v>232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</row>
    <row r="3" spans="1:40">
      <c r="A3" s="31"/>
      <c r="B3" s="120"/>
      <c r="C3" s="185">
        <v>1</v>
      </c>
      <c r="D3" s="185"/>
      <c r="E3" s="185"/>
      <c r="F3" s="185"/>
      <c r="G3" s="120"/>
      <c r="H3" s="185">
        <v>2</v>
      </c>
      <c r="I3" s="185"/>
      <c r="J3" s="185"/>
      <c r="K3" s="185"/>
      <c r="L3" s="185"/>
      <c r="M3" s="120"/>
      <c r="N3" s="185">
        <v>3</v>
      </c>
      <c r="O3" s="185"/>
      <c r="P3" s="185"/>
      <c r="Q3" s="185"/>
      <c r="R3" s="185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</row>
    <row r="4" spans="1:40" s="134" customFormat="1">
      <c r="A4" s="157"/>
      <c r="B4" s="37"/>
      <c r="C4" s="185" t="s">
        <v>204</v>
      </c>
      <c r="D4" s="185"/>
      <c r="E4" s="185" t="s">
        <v>205</v>
      </c>
      <c r="F4" s="185"/>
      <c r="G4" s="57"/>
      <c r="H4" s="37"/>
      <c r="I4" s="185" t="s">
        <v>204</v>
      </c>
      <c r="J4" s="185"/>
      <c r="K4" s="185" t="s">
        <v>205</v>
      </c>
      <c r="L4" s="185"/>
      <c r="M4" s="37"/>
      <c r="N4" s="37"/>
      <c r="O4" s="185" t="s">
        <v>204</v>
      </c>
      <c r="P4" s="185"/>
      <c r="Q4" s="185" t="s">
        <v>205</v>
      </c>
      <c r="R4" s="185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</row>
    <row r="5" spans="1:40" s="134" customFormat="1">
      <c r="A5" s="157"/>
      <c r="B5" s="37" t="s">
        <v>202</v>
      </c>
      <c r="C5" s="37" t="s">
        <v>18</v>
      </c>
      <c r="D5" s="37" t="s">
        <v>201</v>
      </c>
      <c r="E5" s="37" t="s">
        <v>203</v>
      </c>
      <c r="F5" s="37" t="s">
        <v>201</v>
      </c>
      <c r="G5" s="57"/>
      <c r="H5" s="37" t="s">
        <v>202</v>
      </c>
      <c r="I5" s="37" t="s">
        <v>18</v>
      </c>
      <c r="J5" s="37" t="s">
        <v>201</v>
      </c>
      <c r="K5" s="37" t="s">
        <v>203</v>
      </c>
      <c r="L5" s="37" t="s">
        <v>201</v>
      </c>
      <c r="M5" s="37"/>
      <c r="N5" s="37" t="s">
        <v>202</v>
      </c>
      <c r="O5" s="37" t="s">
        <v>18</v>
      </c>
      <c r="P5" s="37" t="s">
        <v>201</v>
      </c>
      <c r="Q5" s="37" t="s">
        <v>203</v>
      </c>
      <c r="R5" s="37" t="s">
        <v>201</v>
      </c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</row>
    <row r="6" spans="1:40">
      <c r="A6" s="31"/>
      <c r="B6" s="37">
        <v>0</v>
      </c>
      <c r="C6" s="37">
        <v>11.068</v>
      </c>
      <c r="D6" s="37">
        <v>18.943999999999999</v>
      </c>
      <c r="E6" s="37">
        <v>11.473000000000001</v>
      </c>
      <c r="F6" s="37">
        <v>18.224</v>
      </c>
      <c r="G6" s="57"/>
      <c r="H6" s="37">
        <v>0</v>
      </c>
      <c r="I6" s="37">
        <v>16.946000000000002</v>
      </c>
      <c r="J6" s="37">
        <v>13.445</v>
      </c>
      <c r="K6" s="37">
        <v>17.081</v>
      </c>
      <c r="L6" s="37">
        <v>14.359</v>
      </c>
      <c r="M6" s="37"/>
      <c r="N6" s="37">
        <v>0</v>
      </c>
      <c r="O6" s="54">
        <v>13.0273333</v>
      </c>
      <c r="P6" s="54">
        <v>17.111000000000001</v>
      </c>
      <c r="Q6" s="54">
        <v>13.3423333</v>
      </c>
      <c r="R6" s="54">
        <v>16.935666699999999</v>
      </c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</row>
    <row r="7" spans="1:40">
      <c r="A7" s="31"/>
      <c r="B7" s="37">
        <v>6924</v>
      </c>
      <c r="C7" s="37">
        <v>10.706</v>
      </c>
      <c r="D7" s="37">
        <v>19.231000000000002</v>
      </c>
      <c r="E7" s="37">
        <v>11.055</v>
      </c>
      <c r="F7" s="37">
        <v>18.405999999999999</v>
      </c>
      <c r="G7" s="57"/>
      <c r="H7" s="37">
        <v>6924</v>
      </c>
      <c r="I7" s="37">
        <v>17.28</v>
      </c>
      <c r="J7" s="37">
        <v>13.805</v>
      </c>
      <c r="K7" s="37">
        <v>17.001000000000001</v>
      </c>
      <c r="L7" s="37">
        <v>13.496</v>
      </c>
      <c r="M7" s="37"/>
      <c r="N7" s="37">
        <v>6924</v>
      </c>
      <c r="O7" s="54">
        <v>12.8973333</v>
      </c>
      <c r="P7" s="54">
        <v>17.422333299999998</v>
      </c>
      <c r="Q7" s="54">
        <v>13.037000000000001</v>
      </c>
      <c r="R7" s="54">
        <v>16.7693333</v>
      </c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</row>
    <row r="8" spans="1:40">
      <c r="A8" s="31"/>
      <c r="B8" s="37">
        <v>13848</v>
      </c>
      <c r="C8" s="37">
        <v>10.975</v>
      </c>
      <c r="D8" s="37">
        <v>19.433</v>
      </c>
      <c r="E8" s="37">
        <v>11.096</v>
      </c>
      <c r="F8" s="37">
        <v>17.974</v>
      </c>
      <c r="G8" s="57"/>
      <c r="H8" s="37">
        <v>13848</v>
      </c>
      <c r="I8" s="37">
        <v>17.007999999999999</v>
      </c>
      <c r="J8" s="37">
        <v>13.712999999999999</v>
      </c>
      <c r="K8" s="37">
        <v>17.303000000000001</v>
      </c>
      <c r="L8" s="37">
        <v>14.563000000000001</v>
      </c>
      <c r="M8" s="37"/>
      <c r="N8" s="37">
        <v>13848</v>
      </c>
      <c r="O8" s="54">
        <v>12.986000000000001</v>
      </c>
      <c r="P8" s="54">
        <v>17.526333300000001</v>
      </c>
      <c r="Q8" s="54">
        <v>13.164999999999999</v>
      </c>
      <c r="R8" s="54">
        <v>16.837</v>
      </c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</row>
    <row r="9" spans="1:40">
      <c r="A9" s="31"/>
      <c r="B9" s="37">
        <v>20773</v>
      </c>
      <c r="C9" s="37">
        <v>10.81</v>
      </c>
      <c r="D9" s="37">
        <v>19.172000000000001</v>
      </c>
      <c r="E9" s="37">
        <v>11.26</v>
      </c>
      <c r="F9" s="37">
        <v>18.181000000000001</v>
      </c>
      <c r="G9" s="57"/>
      <c r="H9" s="37">
        <v>20773</v>
      </c>
      <c r="I9" s="37">
        <v>16.573</v>
      </c>
      <c r="J9" s="37">
        <v>13.574999999999999</v>
      </c>
      <c r="K9" s="37">
        <v>17.006</v>
      </c>
      <c r="L9" s="37">
        <v>13.657999999999999</v>
      </c>
      <c r="M9" s="37"/>
      <c r="N9" s="37">
        <v>20773</v>
      </c>
      <c r="O9" s="54">
        <v>12.731</v>
      </c>
      <c r="P9" s="54">
        <v>17.306333299999999</v>
      </c>
      <c r="Q9" s="54">
        <v>13.1753333</v>
      </c>
      <c r="R9" s="54">
        <v>16.673333299999999</v>
      </c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</row>
    <row r="10" spans="1:40">
      <c r="A10" s="31"/>
      <c r="B10" s="37">
        <v>27697</v>
      </c>
      <c r="C10" s="37">
        <v>10.864000000000001</v>
      </c>
      <c r="D10" s="37">
        <v>19.222999999999999</v>
      </c>
      <c r="E10" s="37">
        <v>11.21</v>
      </c>
      <c r="F10" s="37">
        <v>18.291</v>
      </c>
      <c r="G10" s="57"/>
      <c r="H10" s="37">
        <v>27697</v>
      </c>
      <c r="I10" s="37">
        <v>17.172999999999998</v>
      </c>
      <c r="J10" s="37">
        <v>13.811</v>
      </c>
      <c r="K10" s="37">
        <v>17.382000000000001</v>
      </c>
      <c r="L10" s="37">
        <v>13.582000000000001</v>
      </c>
      <c r="M10" s="37"/>
      <c r="N10" s="37">
        <v>27697</v>
      </c>
      <c r="O10" s="54">
        <v>12.967000000000001</v>
      </c>
      <c r="P10" s="54">
        <v>17.419</v>
      </c>
      <c r="Q10" s="54">
        <v>13.267333300000001</v>
      </c>
      <c r="R10" s="54">
        <v>16.721333300000001</v>
      </c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</row>
    <row r="11" spans="1:40">
      <c r="A11" s="31"/>
      <c r="B11" s="37">
        <v>34621</v>
      </c>
      <c r="C11" s="37">
        <v>10.920999999999999</v>
      </c>
      <c r="D11" s="37">
        <v>19.382000000000001</v>
      </c>
      <c r="E11" s="37">
        <v>11.423999999999999</v>
      </c>
      <c r="F11" s="37">
        <v>18.388000000000002</v>
      </c>
      <c r="G11" s="57"/>
      <c r="H11" s="37">
        <v>34621</v>
      </c>
      <c r="I11" s="37">
        <v>16.68</v>
      </c>
      <c r="J11" s="37">
        <v>13.569000000000001</v>
      </c>
      <c r="K11" s="37">
        <v>16.515999999999998</v>
      </c>
      <c r="L11" s="37">
        <v>13.471</v>
      </c>
      <c r="M11" s="37"/>
      <c r="N11" s="37">
        <v>34621</v>
      </c>
      <c r="O11" s="54">
        <v>12.8406667</v>
      </c>
      <c r="P11" s="54">
        <v>17.4443333</v>
      </c>
      <c r="Q11" s="54">
        <v>13.1213333</v>
      </c>
      <c r="R11" s="54">
        <v>16.748999999999999</v>
      </c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</row>
    <row r="12" spans="1:40">
      <c r="A12" s="31"/>
      <c r="B12" s="37">
        <v>41546</v>
      </c>
      <c r="C12" s="37">
        <v>10.919</v>
      </c>
      <c r="D12" s="37">
        <v>19.274000000000001</v>
      </c>
      <c r="E12" s="37">
        <v>11.112</v>
      </c>
      <c r="F12" s="37">
        <v>18.565000000000001</v>
      </c>
      <c r="G12" s="57"/>
      <c r="H12" s="37">
        <v>41546</v>
      </c>
      <c r="I12" s="37">
        <v>16.684999999999999</v>
      </c>
      <c r="J12" s="37">
        <v>13.731</v>
      </c>
      <c r="K12" s="37">
        <v>16.927</v>
      </c>
      <c r="L12" s="37">
        <v>14.638999999999999</v>
      </c>
      <c r="M12" s="37"/>
      <c r="N12" s="37">
        <v>41546</v>
      </c>
      <c r="O12" s="54">
        <v>12.840999999999999</v>
      </c>
      <c r="P12" s="54">
        <v>17.4263333</v>
      </c>
      <c r="Q12" s="54">
        <v>13.0503333</v>
      </c>
      <c r="R12" s="54">
        <v>17.256333300000001</v>
      </c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</row>
    <row r="13" spans="1:40">
      <c r="A13" s="31"/>
      <c r="B13" s="37">
        <v>48470</v>
      </c>
      <c r="C13" s="37">
        <v>11.238</v>
      </c>
      <c r="D13" s="37">
        <v>19.367000000000001</v>
      </c>
      <c r="E13" s="37">
        <v>11.153</v>
      </c>
      <c r="F13" s="37">
        <v>18.132000000000001</v>
      </c>
      <c r="G13" s="57"/>
      <c r="H13" s="37">
        <v>48470</v>
      </c>
      <c r="I13" s="37">
        <v>17.297999999999998</v>
      </c>
      <c r="J13" s="37">
        <v>14.401</v>
      </c>
      <c r="K13" s="37">
        <v>17.021999999999998</v>
      </c>
      <c r="L13" s="37">
        <v>14.199</v>
      </c>
      <c r="M13" s="37"/>
      <c r="N13" s="37">
        <v>48470</v>
      </c>
      <c r="O13" s="54">
        <v>13.257999999999999</v>
      </c>
      <c r="P13" s="54">
        <v>17.711666699999999</v>
      </c>
      <c r="Q13" s="54">
        <v>13.109333299999999</v>
      </c>
      <c r="R13" s="54">
        <v>16.821000000000002</v>
      </c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</row>
    <row r="14" spans="1:40">
      <c r="A14" s="31"/>
      <c r="B14" s="37">
        <v>55394</v>
      </c>
      <c r="C14" s="37">
        <v>10.973000000000001</v>
      </c>
      <c r="D14" s="37">
        <v>19.326000000000001</v>
      </c>
      <c r="E14" s="37">
        <v>11.842000000000001</v>
      </c>
      <c r="F14" s="37">
        <v>18.206</v>
      </c>
      <c r="G14" s="57"/>
      <c r="H14" s="37">
        <v>55394</v>
      </c>
      <c r="I14" s="37">
        <v>17.181999999999999</v>
      </c>
      <c r="J14" s="37">
        <v>14.135999999999999</v>
      </c>
      <c r="K14" s="37">
        <v>17.016999999999999</v>
      </c>
      <c r="L14" s="37">
        <v>14.037000000000001</v>
      </c>
      <c r="M14" s="37"/>
      <c r="N14" s="37">
        <v>55394</v>
      </c>
      <c r="O14" s="54">
        <v>13.0426667</v>
      </c>
      <c r="P14" s="54">
        <v>17.596</v>
      </c>
      <c r="Q14" s="54">
        <v>13.567</v>
      </c>
      <c r="R14" s="54">
        <v>16.8163333</v>
      </c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</row>
    <row r="15" spans="1:40">
      <c r="A15" s="31"/>
      <c r="B15" s="37">
        <v>62319</v>
      </c>
      <c r="C15" s="37">
        <v>11.295999999999999</v>
      </c>
      <c r="D15" s="37">
        <v>19.579999999999998</v>
      </c>
      <c r="E15" s="37">
        <v>11.212</v>
      </c>
      <c r="F15" s="37">
        <v>18.344999999999999</v>
      </c>
      <c r="G15" s="57"/>
      <c r="H15" s="37">
        <v>62319</v>
      </c>
      <c r="I15" s="37">
        <v>16.640999999999998</v>
      </c>
      <c r="J15" s="37">
        <v>14.058999999999999</v>
      </c>
      <c r="K15" s="37">
        <v>16.805</v>
      </c>
      <c r="L15" s="37">
        <v>14.157999999999999</v>
      </c>
      <c r="M15" s="37"/>
      <c r="N15" s="37">
        <v>62319</v>
      </c>
      <c r="O15" s="54">
        <v>13.0776667</v>
      </c>
      <c r="P15" s="54">
        <v>17.739666700000001</v>
      </c>
      <c r="Q15" s="54">
        <v>13.0763333</v>
      </c>
      <c r="R15" s="54">
        <v>16.949333299999999</v>
      </c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</row>
    <row r="16" spans="1:40">
      <c r="A16" s="31"/>
      <c r="B16" s="37">
        <v>69243</v>
      </c>
      <c r="C16" s="37">
        <v>11.135999999999999</v>
      </c>
      <c r="D16" s="37">
        <v>19.533000000000001</v>
      </c>
      <c r="E16" s="37">
        <v>11.574</v>
      </c>
      <c r="F16" s="37">
        <v>18.056999999999999</v>
      </c>
      <c r="G16" s="57"/>
      <c r="H16" s="37">
        <v>69243</v>
      </c>
      <c r="I16" s="37">
        <v>16.864000000000001</v>
      </c>
      <c r="J16" s="37">
        <v>14.317</v>
      </c>
      <c r="K16" s="37">
        <v>16.966999999999999</v>
      </c>
      <c r="L16" s="37">
        <v>14.148</v>
      </c>
      <c r="M16" s="37"/>
      <c r="N16" s="37">
        <v>69243</v>
      </c>
      <c r="O16" s="54">
        <v>13.045333299999999</v>
      </c>
      <c r="P16" s="54">
        <v>17.794333300000002</v>
      </c>
      <c r="Q16" s="54">
        <v>13.3716667</v>
      </c>
      <c r="R16" s="54">
        <v>16.754000000000001</v>
      </c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</row>
    <row r="17" spans="1:40">
      <c r="A17" s="31"/>
      <c r="B17" s="37">
        <v>76168</v>
      </c>
      <c r="C17" s="37">
        <v>10.872999999999999</v>
      </c>
      <c r="D17" s="37">
        <v>19.545999999999999</v>
      </c>
      <c r="E17" s="37">
        <v>11.897</v>
      </c>
      <c r="F17" s="37">
        <v>18.257000000000001</v>
      </c>
      <c r="G17" s="57"/>
      <c r="H17" s="37">
        <v>76168</v>
      </c>
      <c r="I17" s="37">
        <v>17.3</v>
      </c>
      <c r="J17" s="37">
        <v>14.455</v>
      </c>
      <c r="K17" s="37">
        <v>16.972000000000001</v>
      </c>
      <c r="L17" s="37">
        <v>14.311</v>
      </c>
      <c r="M17" s="37"/>
      <c r="N17" s="37">
        <v>76168</v>
      </c>
      <c r="O17" s="54">
        <v>13.0153333</v>
      </c>
      <c r="P17" s="54">
        <v>17.849</v>
      </c>
      <c r="Q17" s="54">
        <v>13.588666699999999</v>
      </c>
      <c r="R17" s="54">
        <v>16.941666699999999</v>
      </c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>
      <c r="A18" s="31"/>
      <c r="B18" s="37">
        <v>83092</v>
      </c>
      <c r="C18" s="37">
        <v>10.872999999999999</v>
      </c>
      <c r="D18" s="37">
        <v>19.545999999999999</v>
      </c>
      <c r="E18" s="37">
        <v>11.525</v>
      </c>
      <c r="F18" s="37">
        <v>18.221</v>
      </c>
      <c r="G18" s="57"/>
      <c r="H18" s="37">
        <v>83092</v>
      </c>
      <c r="I18" s="37">
        <v>17.137</v>
      </c>
      <c r="J18" s="37">
        <v>14.41</v>
      </c>
      <c r="K18" s="37">
        <v>16.97</v>
      </c>
      <c r="L18" s="37">
        <v>14.257</v>
      </c>
      <c r="M18" s="37"/>
      <c r="N18" s="37">
        <v>83092</v>
      </c>
      <c r="O18" s="54">
        <v>12.961</v>
      </c>
      <c r="P18" s="54">
        <v>17.834</v>
      </c>
      <c r="Q18" s="54">
        <v>13.34</v>
      </c>
      <c r="R18" s="54">
        <v>16.899666700000001</v>
      </c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</row>
    <row r="19" spans="1:40">
      <c r="A19" s="31"/>
      <c r="B19" s="37">
        <v>90016</v>
      </c>
      <c r="C19" s="37">
        <v>10.605</v>
      </c>
      <c r="D19" s="37">
        <v>19.396999999999998</v>
      </c>
      <c r="E19" s="37">
        <v>11.525</v>
      </c>
      <c r="F19" s="37">
        <v>18.221</v>
      </c>
      <c r="G19" s="57"/>
      <c r="H19" s="37">
        <v>90016</v>
      </c>
      <c r="I19" s="37">
        <v>16.917999999999999</v>
      </c>
      <c r="J19" s="37">
        <v>14.314</v>
      </c>
      <c r="K19" s="37">
        <v>16.920999999999999</v>
      </c>
      <c r="L19" s="37">
        <v>14.422000000000001</v>
      </c>
      <c r="M19" s="37"/>
      <c r="N19" s="37">
        <v>90016</v>
      </c>
      <c r="O19" s="54">
        <v>12.709333300000001</v>
      </c>
      <c r="P19" s="54">
        <v>17.702666700000002</v>
      </c>
      <c r="Q19" s="54">
        <v>13.3236667</v>
      </c>
      <c r="R19" s="54">
        <v>16.954666700000001</v>
      </c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spans="1:40">
      <c r="A20" s="31"/>
      <c r="B20" s="37">
        <v>96941</v>
      </c>
      <c r="C20" s="37">
        <v>10.605</v>
      </c>
      <c r="D20" s="37">
        <v>19.396999999999998</v>
      </c>
      <c r="E20" s="37">
        <v>11.452999999999999</v>
      </c>
      <c r="F20" s="37">
        <v>17.471</v>
      </c>
      <c r="G20" s="57"/>
      <c r="H20" s="37">
        <v>96941</v>
      </c>
      <c r="I20" s="37">
        <v>16.588999999999999</v>
      </c>
      <c r="J20" s="37">
        <v>14.116</v>
      </c>
      <c r="K20" s="37">
        <v>16.869</v>
      </c>
      <c r="L20" s="37">
        <v>14.478999999999999</v>
      </c>
      <c r="M20" s="37"/>
      <c r="N20" s="37">
        <v>96941</v>
      </c>
      <c r="O20" s="54">
        <v>12.5996667</v>
      </c>
      <c r="P20" s="54">
        <v>17.636666699999999</v>
      </c>
      <c r="Q20" s="54">
        <v>13.2583333</v>
      </c>
      <c r="R20" s="54">
        <v>16.473666699999999</v>
      </c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40">
      <c r="A21" s="31"/>
      <c r="B21" s="37">
        <v>103865</v>
      </c>
      <c r="C21" s="37">
        <v>10.446999999999999</v>
      </c>
      <c r="D21" s="37">
        <v>19.404</v>
      </c>
      <c r="E21" s="37">
        <v>11.302</v>
      </c>
      <c r="F21" s="37">
        <v>17.748000000000001</v>
      </c>
      <c r="G21" s="57"/>
      <c r="H21" s="37">
        <v>103865</v>
      </c>
      <c r="I21" s="37">
        <v>16.597999999999999</v>
      </c>
      <c r="J21" s="37">
        <v>14.44</v>
      </c>
      <c r="K21" s="37">
        <v>16.785</v>
      </c>
      <c r="L21" s="37">
        <v>15.297000000000001</v>
      </c>
      <c r="M21" s="37"/>
      <c r="N21" s="37">
        <v>103865</v>
      </c>
      <c r="O21" s="54">
        <v>12.497333299999999</v>
      </c>
      <c r="P21" s="54">
        <v>17.7493333</v>
      </c>
      <c r="Q21" s="54">
        <v>13.1296667</v>
      </c>
      <c r="R21" s="54">
        <v>16.931000000000001</v>
      </c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</row>
    <row r="22" spans="1:40">
      <c r="A22" s="31"/>
      <c r="B22" s="37"/>
      <c r="C22" s="37"/>
      <c r="D22" s="37"/>
      <c r="E22" s="37">
        <v>11.302</v>
      </c>
      <c r="F22" s="37">
        <v>17.748000000000001</v>
      </c>
      <c r="G22" s="57"/>
      <c r="H22" s="37">
        <v>110789</v>
      </c>
      <c r="I22" s="37">
        <v>16.768999999999998</v>
      </c>
      <c r="J22" s="37">
        <v>14.756</v>
      </c>
      <c r="K22" s="37">
        <v>16.196999999999999</v>
      </c>
      <c r="L22" s="37">
        <v>15.438000000000001</v>
      </c>
      <c r="M22" s="37"/>
      <c r="N22" s="37">
        <v>110789</v>
      </c>
      <c r="O22" s="54">
        <v>16.768999999999998</v>
      </c>
      <c r="P22" s="54">
        <v>14.756</v>
      </c>
      <c r="Q22" s="54">
        <v>12.9336667</v>
      </c>
      <c r="R22" s="54">
        <v>16.978000000000002</v>
      </c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</row>
    <row r="23" spans="1:40">
      <c r="A23" s="31"/>
      <c r="B23" s="37"/>
      <c r="C23" s="37"/>
      <c r="D23" s="37"/>
      <c r="E23" s="37"/>
      <c r="F23" s="37"/>
      <c r="G23" s="57"/>
      <c r="H23" s="37">
        <v>117714</v>
      </c>
      <c r="I23" s="37">
        <v>16.677</v>
      </c>
      <c r="J23" s="37">
        <v>15.303000000000001</v>
      </c>
      <c r="K23" s="37">
        <v>16.763000000000002</v>
      </c>
      <c r="L23" s="37">
        <v>14.539</v>
      </c>
      <c r="M23" s="37"/>
      <c r="N23" s="37">
        <v>117714</v>
      </c>
      <c r="O23" s="54">
        <v>16.677</v>
      </c>
      <c r="P23" s="54">
        <v>15.303000000000001</v>
      </c>
      <c r="Q23" s="54">
        <v>16.763000000000002</v>
      </c>
      <c r="R23" s="54">
        <v>14.539</v>
      </c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</row>
    <row r="24" spans="1:40">
      <c r="A24" s="31"/>
      <c r="B24" s="57"/>
      <c r="C24" s="37"/>
      <c r="D24" s="54"/>
      <c r="E24" s="57"/>
      <c r="F24" s="57"/>
      <c r="G24" s="57"/>
      <c r="H24" s="37">
        <v>124638</v>
      </c>
      <c r="I24" s="37">
        <v>16.666</v>
      </c>
      <c r="J24" s="37">
        <v>14.923999999999999</v>
      </c>
      <c r="K24" s="37">
        <v>17.026</v>
      </c>
      <c r="L24" s="37">
        <v>14.308</v>
      </c>
      <c r="M24" s="37"/>
      <c r="N24" s="37">
        <v>124638</v>
      </c>
      <c r="O24" s="54">
        <v>16.666</v>
      </c>
      <c r="P24" s="54">
        <v>14.923999999999999</v>
      </c>
      <c r="Q24" s="54">
        <v>17.026</v>
      </c>
      <c r="R24" s="54">
        <v>14.308</v>
      </c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</row>
    <row r="25" spans="1:40">
      <c r="A25" s="31"/>
      <c r="B25" s="57"/>
      <c r="C25" s="37"/>
      <c r="D25" s="54"/>
      <c r="E25" s="57"/>
      <c r="F25" s="57"/>
      <c r="G25" s="57"/>
      <c r="H25" s="37">
        <v>131563</v>
      </c>
      <c r="I25" s="37">
        <v>16.888000000000002</v>
      </c>
      <c r="J25" s="37">
        <v>15.129</v>
      </c>
      <c r="K25" s="37">
        <v>16.478999999999999</v>
      </c>
      <c r="L25" s="37">
        <v>14.068</v>
      </c>
      <c r="M25" s="37"/>
      <c r="N25" s="37">
        <v>131563</v>
      </c>
      <c r="O25" s="54">
        <v>16.888000000000002</v>
      </c>
      <c r="P25" s="54">
        <v>15.129</v>
      </c>
      <c r="Q25" s="54">
        <v>16.478999999999999</v>
      </c>
      <c r="R25" s="54">
        <v>14.068</v>
      </c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</row>
    <row r="26" spans="1:40">
      <c r="A26" s="31"/>
      <c r="B26" s="57"/>
      <c r="C26" s="37"/>
      <c r="D26" s="54"/>
      <c r="E26" s="57"/>
      <c r="F26" s="57"/>
      <c r="G26" s="57"/>
      <c r="H26" s="37">
        <v>138487</v>
      </c>
      <c r="I26" s="37">
        <v>16.605</v>
      </c>
      <c r="J26" s="37">
        <v>14.657</v>
      </c>
      <c r="K26" s="37">
        <v>16.748000000000001</v>
      </c>
      <c r="L26" s="37">
        <v>14.053000000000001</v>
      </c>
      <c r="M26" s="37"/>
      <c r="N26" s="37">
        <v>138487</v>
      </c>
      <c r="O26" s="54">
        <v>16.605</v>
      </c>
      <c r="P26" s="54">
        <v>14.657</v>
      </c>
      <c r="Q26" s="54">
        <v>16.748000000000001</v>
      </c>
      <c r="R26" s="54">
        <v>14.053000000000001</v>
      </c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</row>
    <row r="27" spans="1:40">
      <c r="A27" s="31"/>
      <c r="B27" s="57"/>
      <c r="C27" s="37"/>
      <c r="D27" s="54"/>
      <c r="E27" s="57"/>
      <c r="F27" s="57"/>
      <c r="G27" s="57"/>
      <c r="H27" s="37">
        <v>145411</v>
      </c>
      <c r="I27" s="37">
        <v>16.381</v>
      </c>
      <c r="J27" s="37">
        <v>14.398</v>
      </c>
      <c r="K27" s="37">
        <v>16.917999999999999</v>
      </c>
      <c r="L27" s="37">
        <v>14.314</v>
      </c>
      <c r="M27" s="37"/>
      <c r="N27" s="37">
        <v>145411</v>
      </c>
      <c r="O27" s="54">
        <v>16.381</v>
      </c>
      <c r="P27" s="54">
        <v>14.398</v>
      </c>
      <c r="Q27" s="54">
        <v>16.917999999999999</v>
      </c>
      <c r="R27" s="54">
        <v>14.314</v>
      </c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</row>
    <row r="28" spans="1:40">
      <c r="A28" s="31"/>
      <c r="B28" s="57"/>
      <c r="C28" s="37"/>
      <c r="D28" s="54"/>
      <c r="E28" s="57"/>
      <c r="F28" s="57"/>
      <c r="G28" s="57"/>
      <c r="H28" s="37">
        <v>152336</v>
      </c>
      <c r="I28" s="37">
        <v>15.848000000000001</v>
      </c>
      <c r="J28" s="37">
        <v>14.537000000000001</v>
      </c>
      <c r="K28" s="37">
        <v>17.082999999999998</v>
      </c>
      <c r="L28" s="37">
        <v>14.413</v>
      </c>
      <c r="M28" s="37"/>
      <c r="N28" s="37">
        <v>152336</v>
      </c>
      <c r="O28" s="54">
        <v>15.848000000000001</v>
      </c>
      <c r="P28" s="54">
        <v>14.537000000000001</v>
      </c>
      <c r="Q28" s="54">
        <v>17.082999999999998</v>
      </c>
      <c r="R28" s="54">
        <v>14.413</v>
      </c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</row>
    <row r="29" spans="1:40">
      <c r="A29" s="31"/>
      <c r="B29" s="57"/>
      <c r="C29" s="37"/>
      <c r="D29" s="54"/>
      <c r="E29" s="57"/>
      <c r="F29" s="57"/>
      <c r="G29" s="57"/>
      <c r="H29" s="37">
        <v>159260</v>
      </c>
      <c r="I29" s="37">
        <v>15.848000000000001</v>
      </c>
      <c r="J29" s="37">
        <v>14.537000000000001</v>
      </c>
      <c r="K29" s="37">
        <v>17.082999999999998</v>
      </c>
      <c r="L29" s="37">
        <v>14.413</v>
      </c>
      <c r="M29" s="37"/>
      <c r="N29" s="37">
        <v>159260</v>
      </c>
      <c r="O29" s="54">
        <v>15.848000000000001</v>
      </c>
      <c r="P29" s="54">
        <v>14.537000000000001</v>
      </c>
      <c r="Q29" s="54">
        <v>17.082999999999998</v>
      </c>
      <c r="R29" s="54">
        <v>14.413</v>
      </c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</row>
    <row r="30" spans="1:40">
      <c r="A30" s="31"/>
      <c r="B30" s="57"/>
      <c r="C30" s="37"/>
      <c r="D30" s="54"/>
      <c r="E30" s="57"/>
      <c r="F30" s="57"/>
      <c r="G30" s="57"/>
      <c r="H30" s="37">
        <v>166184</v>
      </c>
      <c r="I30" s="37">
        <v>15.797000000000001</v>
      </c>
      <c r="J30" s="37">
        <v>14.648</v>
      </c>
      <c r="K30" s="37">
        <v>17.091000000000001</v>
      </c>
      <c r="L30" s="37">
        <v>14.683999999999999</v>
      </c>
      <c r="M30" s="37"/>
      <c r="N30" s="37">
        <v>166184</v>
      </c>
      <c r="O30" s="54">
        <v>15.797000000000001</v>
      </c>
      <c r="P30" s="54">
        <v>14.648</v>
      </c>
      <c r="Q30" s="54">
        <v>17.091000000000001</v>
      </c>
      <c r="R30" s="54">
        <v>14.683999999999999</v>
      </c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</row>
    <row r="31" spans="1:40">
      <c r="A31" s="31"/>
      <c r="B31" s="57"/>
      <c r="C31" s="37"/>
      <c r="D31" s="54"/>
      <c r="E31" s="57"/>
      <c r="F31" s="57"/>
      <c r="G31" s="57"/>
      <c r="H31" s="37">
        <v>173109</v>
      </c>
      <c r="I31" s="37">
        <v>15.632</v>
      </c>
      <c r="J31" s="37">
        <v>14.494999999999999</v>
      </c>
      <c r="K31" s="37">
        <v>16.925999999999998</v>
      </c>
      <c r="L31" s="37">
        <v>14.584</v>
      </c>
      <c r="M31" s="37"/>
      <c r="N31" s="37">
        <v>173109</v>
      </c>
      <c r="O31" s="54">
        <v>15.632</v>
      </c>
      <c r="P31" s="54">
        <v>14.494999999999999</v>
      </c>
      <c r="Q31" s="54">
        <v>16.925999999999998</v>
      </c>
      <c r="R31" s="54">
        <v>14.584</v>
      </c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</row>
    <row r="32" spans="1:40">
      <c r="A32" s="31"/>
      <c r="B32" s="57"/>
      <c r="C32" s="37"/>
      <c r="D32" s="54"/>
      <c r="E32" s="57"/>
      <c r="F32" s="57"/>
      <c r="G32" s="57"/>
      <c r="H32" s="37">
        <v>180033</v>
      </c>
      <c r="I32" s="37">
        <v>16.329000000000001</v>
      </c>
      <c r="J32" s="37">
        <v>14.456</v>
      </c>
      <c r="K32" s="37">
        <v>16.936</v>
      </c>
      <c r="L32" s="37">
        <v>14.909000000000001</v>
      </c>
      <c r="M32" s="37"/>
      <c r="N32" s="37">
        <v>180033</v>
      </c>
      <c r="O32" s="54">
        <v>16.329000000000001</v>
      </c>
      <c r="P32" s="54">
        <v>14.456</v>
      </c>
      <c r="Q32" s="54">
        <v>16.936</v>
      </c>
      <c r="R32" s="54">
        <v>14.909000000000001</v>
      </c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</row>
    <row r="33" spans="1:40">
      <c r="A33" s="31"/>
      <c r="B33" s="57"/>
      <c r="C33" s="57"/>
      <c r="D33" s="57"/>
      <c r="E33" s="57"/>
      <c r="F33" s="57"/>
      <c r="G33" s="57"/>
      <c r="H33" s="37">
        <v>186958</v>
      </c>
      <c r="I33" s="37">
        <v>16.329000000000001</v>
      </c>
      <c r="J33" s="37">
        <v>14.456</v>
      </c>
      <c r="K33" s="37">
        <v>17.158000000000001</v>
      </c>
      <c r="L33" s="37">
        <v>15.114000000000001</v>
      </c>
      <c r="M33" s="57"/>
      <c r="N33" s="37">
        <v>186958</v>
      </c>
      <c r="O33" s="54">
        <v>16.329000000000001</v>
      </c>
      <c r="P33" s="54">
        <v>14.456</v>
      </c>
      <c r="Q33" s="54">
        <v>17.158000000000001</v>
      </c>
      <c r="R33" s="54">
        <v>15.114000000000001</v>
      </c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</row>
    <row r="34" spans="1:40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</row>
    <row r="35" spans="1:40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</row>
    <row r="36" spans="1:40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</row>
    <row r="37" spans="1:40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</row>
    <row r="38" spans="1:40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</row>
    <row r="39" spans="1:40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</row>
    <row r="40" spans="1:40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</row>
    <row r="41" spans="1:40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</row>
    <row r="42" spans="1:40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</row>
    <row r="43" spans="1:40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</row>
    <row r="44" spans="1:40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</row>
    <row r="45" spans="1:40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</row>
    <row r="46" spans="1:40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</row>
    <row r="47" spans="1:40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</row>
    <row r="48" spans="1:40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spans="1:40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</row>
    <row r="50" spans="1:4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</row>
    <row r="51" spans="1:40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</row>
    <row r="52" spans="1:40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</row>
    <row r="53" spans="1:40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</row>
    <row r="54" spans="1:40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</row>
    <row r="55" spans="1:40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</row>
    <row r="56" spans="1:40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</row>
    <row r="57" spans="1:40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</row>
    <row r="58" spans="1:40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</row>
    <row r="59" spans="1:40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</row>
    <row r="60" spans="1:4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</row>
    <row r="61" spans="1:40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</row>
    <row r="62" spans="1:40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</row>
    <row r="63" spans="1:40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</row>
    <row r="64" spans="1:40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</row>
    <row r="65" spans="1:40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</row>
    <row r="66" spans="1:40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</row>
    <row r="67" spans="1:40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</row>
    <row r="68" spans="1:40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</row>
    <row r="69" spans="1:40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</row>
    <row r="70" spans="1:4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</row>
    <row r="71" spans="1:40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</row>
    <row r="72" spans="1:40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</row>
    <row r="73" spans="1:40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</row>
    <row r="74" spans="1:40" ht="17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112"/>
      <c r="X74" s="112"/>
      <c r="Y74" s="112"/>
      <c r="Z74" s="112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</row>
    <row r="75" spans="1:40" ht="17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112"/>
      <c r="X75" s="112"/>
      <c r="Y75" s="112"/>
      <c r="Z75" s="112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</row>
    <row r="76" spans="1:40" ht="17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112"/>
      <c r="X76" s="112"/>
      <c r="Y76" s="112"/>
      <c r="Z76" s="112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</row>
    <row r="77" spans="1:40" ht="1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112"/>
      <c r="X77" s="112"/>
      <c r="Y77" s="112"/>
      <c r="Z77" s="112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</row>
    <row r="78" spans="1:40" ht="17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112"/>
      <c r="X78" s="112"/>
      <c r="Y78" s="112"/>
      <c r="Z78" s="112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</row>
    <row r="79" spans="1:40" ht="17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112"/>
      <c r="X79" s="112"/>
      <c r="Y79" s="112"/>
      <c r="Z79" s="112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</row>
    <row r="80" spans="1:40" ht="17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112"/>
      <c r="X80" s="112"/>
      <c r="Y80" s="112"/>
      <c r="Z80" s="112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</row>
    <row r="81" spans="1:40" ht="17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112"/>
      <c r="X81" s="112"/>
      <c r="Y81" s="112"/>
      <c r="Z81" s="112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</row>
    <row r="82" spans="1:40" ht="17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112"/>
      <c r="X82" s="112"/>
      <c r="Y82" s="112"/>
      <c r="Z82" s="112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</row>
    <row r="83" spans="1:40" ht="17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112"/>
      <c r="X83" s="112"/>
      <c r="Y83" s="112"/>
      <c r="Z83" s="112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</row>
    <row r="84" spans="1:40" ht="17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112"/>
      <c r="X84" s="112"/>
      <c r="Y84" s="112"/>
      <c r="Z84" s="112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</row>
    <row r="85" spans="1:40" ht="17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112"/>
      <c r="X85" s="112"/>
      <c r="Y85" s="112"/>
      <c r="Z85" s="112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</row>
    <row r="86" spans="1:40" ht="17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112"/>
      <c r="X86" s="112"/>
      <c r="Y86" s="112"/>
      <c r="Z86" s="112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</row>
    <row r="87" spans="1:40" ht="1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112"/>
      <c r="X87" s="112"/>
      <c r="Y87" s="112"/>
      <c r="Z87" s="112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</row>
    <row r="88" spans="1:40" ht="17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112"/>
      <c r="X88" s="112"/>
      <c r="Y88" s="112"/>
      <c r="Z88" s="112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</row>
    <row r="89" spans="1:40" ht="17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112"/>
      <c r="X89" s="112"/>
      <c r="Y89" s="112"/>
      <c r="Z89" s="112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</row>
    <row r="90" spans="1:40" ht="17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112"/>
      <c r="X90" s="112"/>
      <c r="Y90" s="112"/>
      <c r="Z90" s="112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</row>
    <row r="91" spans="1:40" ht="17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112"/>
      <c r="X91" s="112"/>
      <c r="Y91" s="112"/>
      <c r="Z91" s="112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</row>
    <row r="92" spans="1:40" ht="17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112"/>
      <c r="X92" s="112"/>
      <c r="Y92" s="112"/>
      <c r="Z92" s="112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</row>
    <row r="93" spans="1:40" ht="17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112"/>
      <c r="X93" s="112"/>
      <c r="Y93" s="112"/>
      <c r="Z93" s="112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</row>
    <row r="94" spans="1:40" ht="17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112"/>
      <c r="X94" s="112"/>
      <c r="Y94" s="112"/>
      <c r="Z94" s="112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</row>
    <row r="95" spans="1:40" ht="17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112"/>
      <c r="X95" s="112"/>
      <c r="Y95" s="112"/>
      <c r="Z95" s="112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</row>
    <row r="96" spans="1:40" ht="17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112"/>
      <c r="X96" s="112"/>
      <c r="Y96" s="112"/>
      <c r="Z96" s="112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</row>
    <row r="97" spans="1:40" ht="1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112"/>
      <c r="X97" s="112"/>
      <c r="Y97" s="112"/>
      <c r="Z97" s="112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</row>
    <row r="98" spans="1:40" ht="17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112"/>
      <c r="X98" s="112"/>
      <c r="Y98" s="112"/>
      <c r="Z98" s="112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</row>
    <row r="99" spans="1:40" ht="17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112"/>
      <c r="X99" s="112"/>
      <c r="Y99" s="112"/>
      <c r="Z99" s="112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</row>
    <row r="100" spans="1:40" ht="17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112"/>
      <c r="X100" s="112"/>
      <c r="Y100" s="112"/>
      <c r="Z100" s="112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</row>
    <row r="101" spans="1:40" ht="17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112"/>
      <c r="X101" s="112"/>
      <c r="Y101" s="112"/>
      <c r="Z101" s="112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</row>
    <row r="102" spans="1:40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</row>
    <row r="103" spans="1:40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</row>
    <row r="104" spans="1:40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</row>
    <row r="105" spans="1:40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</row>
    <row r="106" spans="1:40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</row>
    <row r="107" spans="1:40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</row>
    <row r="108" spans="1:40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</row>
    <row r="109" spans="1:40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</row>
    <row r="110" spans="1:4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</row>
    <row r="111" spans="1:40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</row>
    <row r="112" spans="1:40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</row>
  </sheetData>
  <mergeCells count="10">
    <mergeCell ref="B2:R2"/>
    <mergeCell ref="C3:F3"/>
    <mergeCell ref="H3:L3"/>
    <mergeCell ref="N3:R3"/>
    <mergeCell ref="Q4:R4"/>
    <mergeCell ref="C4:D4"/>
    <mergeCell ref="E4:F4"/>
    <mergeCell ref="I4:J4"/>
    <mergeCell ref="K4:L4"/>
    <mergeCell ref="O4:P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C7BA-9940-A44A-B4D1-FE0089E88800}">
  <dimension ref="B2:X23"/>
  <sheetViews>
    <sheetView workbookViewId="0">
      <selection activeCell="B2" sqref="B2"/>
    </sheetView>
  </sheetViews>
  <sheetFormatPr baseColWidth="10" defaultRowHeight="16"/>
  <cols>
    <col min="2" max="2" width="19.83203125" customWidth="1"/>
    <col min="3" max="3" width="13" customWidth="1"/>
    <col min="4" max="4" width="13.6640625" customWidth="1"/>
    <col min="5" max="5" width="11.33203125" customWidth="1"/>
    <col min="6" max="6" width="12.5" customWidth="1"/>
    <col min="7" max="7" width="11.6640625" customWidth="1"/>
    <col min="8" max="8" width="13.5" customWidth="1"/>
    <col min="9" max="9" width="12.1640625" customWidth="1"/>
    <col min="10" max="10" width="12.5" customWidth="1"/>
    <col min="11" max="11" width="12.33203125" customWidth="1"/>
    <col min="12" max="13" width="13.33203125" customWidth="1"/>
    <col min="14" max="14" width="12.5" customWidth="1"/>
  </cols>
  <sheetData>
    <row r="2" spans="2:24">
      <c r="B2" s="42" t="s">
        <v>264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2:24">
      <c r="B3" s="42"/>
      <c r="C3" s="185" t="s">
        <v>258</v>
      </c>
      <c r="D3" s="185"/>
      <c r="E3" s="185" t="s">
        <v>259</v>
      </c>
      <c r="F3" s="185"/>
      <c r="G3" s="185" t="s">
        <v>260</v>
      </c>
      <c r="H3" s="185"/>
      <c r="I3" s="186" t="s">
        <v>261</v>
      </c>
      <c r="J3" s="186"/>
      <c r="K3" s="186" t="s">
        <v>262</v>
      </c>
      <c r="L3" s="186"/>
      <c r="M3" s="186" t="s">
        <v>263</v>
      </c>
      <c r="N3" s="186"/>
      <c r="O3" s="37"/>
      <c r="P3" s="37"/>
      <c r="Q3" s="37"/>
    </row>
    <row r="4" spans="2:24">
      <c r="B4" s="42"/>
      <c r="C4" s="121" t="s">
        <v>246</v>
      </c>
      <c r="D4" s="121" t="s">
        <v>246</v>
      </c>
      <c r="E4" s="121" t="s">
        <v>246</v>
      </c>
      <c r="F4" s="121" t="s">
        <v>246</v>
      </c>
      <c r="G4" s="121" t="s">
        <v>246</v>
      </c>
      <c r="H4" s="121" t="s">
        <v>246</v>
      </c>
      <c r="I4" s="121" t="s">
        <v>246</v>
      </c>
      <c r="J4" s="121" t="s">
        <v>246</v>
      </c>
      <c r="K4" s="121" t="s">
        <v>246</v>
      </c>
      <c r="L4" s="121" t="s">
        <v>246</v>
      </c>
      <c r="M4" s="121" t="s">
        <v>246</v>
      </c>
      <c r="N4" s="121" t="s">
        <v>246</v>
      </c>
      <c r="O4" s="121" t="s">
        <v>247</v>
      </c>
      <c r="P4" s="37"/>
      <c r="Q4" s="37"/>
    </row>
    <row r="5" spans="2:24">
      <c r="B5" s="122" t="s">
        <v>236</v>
      </c>
      <c r="C5" s="54">
        <v>3.5667680900000001</v>
      </c>
      <c r="D5" s="54">
        <v>3.5667680900000001</v>
      </c>
      <c r="E5" s="54">
        <v>5.1644796700000004</v>
      </c>
      <c r="F5" s="54">
        <v>5.1644796700000004</v>
      </c>
      <c r="G5" s="54">
        <v>2.1447542500000001</v>
      </c>
      <c r="H5" s="54">
        <v>2.1447542500000001</v>
      </c>
      <c r="I5" s="54">
        <v>3.9020844549999998</v>
      </c>
      <c r="J5" s="54">
        <v>3.9020844549999998</v>
      </c>
      <c r="K5" s="54">
        <v>4.6231532739999999</v>
      </c>
      <c r="L5" s="54">
        <v>4.6231532739999999</v>
      </c>
      <c r="M5" s="54">
        <v>1.62761442</v>
      </c>
      <c r="N5" s="54">
        <v>1.62761442</v>
      </c>
      <c r="O5" s="54">
        <v>3.5048090300000001</v>
      </c>
      <c r="P5" s="121"/>
      <c r="Q5" s="121"/>
      <c r="R5" s="123"/>
      <c r="S5" s="123"/>
      <c r="T5" s="123"/>
      <c r="U5" s="123"/>
      <c r="V5" s="123"/>
      <c r="W5" s="123"/>
      <c r="X5" s="123"/>
    </row>
    <row r="6" spans="2:24">
      <c r="B6" s="122" t="s">
        <v>237</v>
      </c>
      <c r="C6" s="54">
        <v>3.8275818300000002</v>
      </c>
      <c r="D6" s="54">
        <v>3.68551297</v>
      </c>
      <c r="E6" s="54">
        <v>5.3766904000000002</v>
      </c>
      <c r="F6" s="54">
        <v>4.7398560600000001</v>
      </c>
      <c r="G6" s="54">
        <v>2.0958310400000002</v>
      </c>
      <c r="H6" s="54">
        <v>1.7880676099999999</v>
      </c>
      <c r="I6" s="54">
        <v>3.7498386899999998</v>
      </c>
      <c r="J6" s="54">
        <v>4.235455698</v>
      </c>
      <c r="K6" s="54">
        <v>5.2142960299999999</v>
      </c>
      <c r="L6" s="54">
        <v>5.5803353979999999</v>
      </c>
      <c r="M6" s="54">
        <v>2.0810208100000001</v>
      </c>
      <c r="N6" s="54">
        <v>1.716644259</v>
      </c>
      <c r="O6" s="54">
        <v>3.6742609000000002</v>
      </c>
      <c r="P6" s="121"/>
      <c r="Q6" s="121"/>
      <c r="R6" s="123"/>
      <c r="S6" s="123"/>
      <c r="T6" s="123"/>
      <c r="U6" s="123"/>
      <c r="V6" s="123"/>
      <c r="W6" s="123"/>
      <c r="X6" s="123"/>
    </row>
    <row r="7" spans="2:24">
      <c r="B7" s="122" t="s">
        <v>238</v>
      </c>
      <c r="C7" s="54">
        <v>4.0656821399999998</v>
      </c>
      <c r="D7" s="54">
        <v>4.0413553000000002</v>
      </c>
      <c r="E7" s="54">
        <v>5.0418601799999996</v>
      </c>
      <c r="F7" s="54">
        <v>5.4160685500000003</v>
      </c>
      <c r="G7" s="54">
        <v>2.28506572</v>
      </c>
      <c r="H7" s="54">
        <v>1.83964131</v>
      </c>
      <c r="I7" s="54"/>
      <c r="J7" s="54"/>
      <c r="K7" s="54"/>
      <c r="L7" s="54"/>
      <c r="M7" s="54"/>
      <c r="N7" s="54"/>
      <c r="O7" s="54">
        <v>3.7816122000000001</v>
      </c>
      <c r="P7" s="54"/>
      <c r="Q7" s="54"/>
      <c r="R7" s="20"/>
      <c r="S7" s="20"/>
      <c r="T7" s="20"/>
      <c r="U7" s="20"/>
      <c r="V7" s="20"/>
      <c r="W7" s="20"/>
      <c r="X7" s="20"/>
    </row>
    <row r="8" spans="2:24">
      <c r="B8" s="122" t="s">
        <v>239</v>
      </c>
      <c r="C8" s="54">
        <v>4.2958909600000004</v>
      </c>
      <c r="D8" s="54">
        <v>4.3026161700000003</v>
      </c>
      <c r="E8" s="54">
        <v>4.9224471000000003</v>
      </c>
      <c r="F8" s="54">
        <v>5.2711015200000002</v>
      </c>
      <c r="G8" s="54">
        <v>2.4123276800000002</v>
      </c>
      <c r="H8" s="54">
        <v>1.97134984</v>
      </c>
      <c r="I8" s="54"/>
      <c r="J8" s="54"/>
      <c r="K8" s="54"/>
      <c r="L8" s="54"/>
      <c r="M8" s="54"/>
      <c r="N8" s="54"/>
      <c r="O8" s="54">
        <v>3.8626222100000001</v>
      </c>
      <c r="P8" s="54"/>
      <c r="Q8" s="54"/>
      <c r="R8" s="20"/>
      <c r="S8" s="20"/>
      <c r="T8" s="20"/>
      <c r="U8" s="20"/>
      <c r="V8" s="20"/>
      <c r="W8" s="20"/>
      <c r="X8" s="20"/>
    </row>
    <row r="9" spans="2:24">
      <c r="B9" s="122" t="s">
        <v>240</v>
      </c>
      <c r="C9" s="54">
        <v>4.0261721699999997</v>
      </c>
      <c r="D9" s="54">
        <v>4.1209130700000003</v>
      </c>
      <c r="E9" s="54">
        <v>5.02951807</v>
      </c>
      <c r="F9" s="54">
        <v>5.3060297500000004</v>
      </c>
      <c r="G9" s="54">
        <v>2.3139071100000002</v>
      </c>
      <c r="H9" s="54">
        <v>1.9243053999999999</v>
      </c>
      <c r="I9" s="54"/>
      <c r="J9" s="54"/>
      <c r="K9" s="54"/>
      <c r="L9" s="54"/>
      <c r="M9" s="54"/>
      <c r="N9" s="54"/>
      <c r="O9" s="54">
        <v>3.7868075999999999</v>
      </c>
      <c r="P9" s="54"/>
      <c r="Q9" s="54"/>
      <c r="R9" s="20"/>
      <c r="S9" s="20"/>
      <c r="T9" s="20"/>
      <c r="U9" s="20"/>
      <c r="V9" s="20"/>
      <c r="W9" s="20"/>
      <c r="X9" s="20"/>
    </row>
    <row r="10" spans="2:24">
      <c r="B10" s="122" t="s">
        <v>241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20"/>
      <c r="S10" s="20"/>
      <c r="T10" s="20"/>
      <c r="U10" s="20"/>
      <c r="V10" s="20"/>
      <c r="W10" s="20"/>
      <c r="X10" s="20"/>
    </row>
    <row r="11" spans="2:24">
      <c r="B11" s="122" t="s">
        <v>242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20"/>
      <c r="S11" s="20"/>
      <c r="T11" s="20"/>
      <c r="U11" s="20"/>
      <c r="V11" s="20"/>
      <c r="W11" s="20"/>
      <c r="X11" s="20"/>
    </row>
    <row r="12" spans="2:24">
      <c r="B12" s="122" t="s">
        <v>243</v>
      </c>
      <c r="C12" s="54"/>
      <c r="D12" s="54"/>
      <c r="E12" s="54"/>
      <c r="F12" s="54"/>
      <c r="G12" s="54"/>
      <c r="H12" s="54"/>
      <c r="I12" s="54"/>
      <c r="J12" s="54"/>
      <c r="K12" s="54">
        <v>4.9677581399999999</v>
      </c>
      <c r="L12" s="54">
        <v>5.57148252</v>
      </c>
      <c r="M12" s="54"/>
      <c r="N12" s="54"/>
      <c r="O12" s="54"/>
      <c r="P12" s="54"/>
      <c r="Q12" s="54"/>
      <c r="R12" s="20"/>
      <c r="S12" s="20"/>
      <c r="T12" s="20"/>
      <c r="U12" s="20"/>
      <c r="V12" s="20"/>
      <c r="W12" s="20"/>
      <c r="X12" s="20"/>
    </row>
    <row r="13" spans="2:24">
      <c r="B13" s="122" t="s">
        <v>244</v>
      </c>
      <c r="C13" s="54"/>
      <c r="D13" s="54"/>
      <c r="E13" s="54"/>
      <c r="F13" s="54"/>
      <c r="G13" s="54"/>
      <c r="H13" s="54"/>
      <c r="I13" s="54">
        <v>3.2218195299999999</v>
      </c>
      <c r="J13" s="54">
        <v>4.2053745500000002</v>
      </c>
      <c r="K13" s="54"/>
      <c r="L13" s="54"/>
      <c r="M13" s="54"/>
      <c r="N13" s="54"/>
      <c r="O13" s="54"/>
      <c r="P13" s="54"/>
      <c r="Q13" s="54"/>
      <c r="R13" s="20"/>
      <c r="S13" s="20"/>
      <c r="T13" s="20"/>
      <c r="U13" s="20"/>
      <c r="V13" s="20"/>
      <c r="W13" s="20"/>
      <c r="X13" s="20"/>
    </row>
    <row r="14" spans="2:24">
      <c r="B14" s="122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20"/>
      <c r="S14" s="20"/>
      <c r="T14" s="20"/>
      <c r="U14" s="20"/>
      <c r="V14" s="20"/>
      <c r="W14" s="20"/>
      <c r="X14" s="20"/>
    </row>
    <row r="15" spans="2:24">
      <c r="B15" s="122" t="s">
        <v>245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20"/>
      <c r="S15" s="20"/>
      <c r="T15" s="20"/>
      <c r="U15" s="20"/>
      <c r="V15" s="20"/>
      <c r="W15" s="20"/>
      <c r="X15" s="20"/>
    </row>
    <row r="16" spans="2:24">
      <c r="B16" s="122" t="s">
        <v>159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20"/>
      <c r="S16" s="20"/>
      <c r="T16" s="20"/>
      <c r="U16" s="20"/>
      <c r="V16" s="20"/>
      <c r="W16" s="20"/>
      <c r="X16" s="20"/>
    </row>
    <row r="17" spans="2:24">
      <c r="B17" s="122" t="s">
        <v>257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>
        <v>2.1273470699999999</v>
      </c>
      <c r="N17" s="54">
        <v>1.95685299</v>
      </c>
      <c r="O17" s="54"/>
      <c r="P17" s="54"/>
      <c r="Q17" s="54"/>
      <c r="R17" s="20"/>
      <c r="S17" s="20"/>
      <c r="T17" s="20"/>
      <c r="U17" s="20"/>
      <c r="V17" s="20"/>
      <c r="W17" s="20"/>
      <c r="X17" s="20"/>
    </row>
    <row r="18" spans="2:24">
      <c r="B18" s="37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20"/>
      <c r="S18" s="20"/>
      <c r="T18" s="20"/>
      <c r="U18" s="20"/>
      <c r="V18" s="20"/>
      <c r="W18" s="20"/>
      <c r="X18" s="20"/>
    </row>
    <row r="19" spans="2:24">
      <c r="B19" s="37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20"/>
      <c r="S19" s="20"/>
      <c r="T19" s="20"/>
      <c r="U19" s="20"/>
      <c r="V19" s="20"/>
      <c r="W19" s="20"/>
      <c r="X19" s="20"/>
    </row>
    <row r="20" spans="2:24">
      <c r="B20" s="37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20"/>
      <c r="S20" s="20"/>
      <c r="T20" s="20"/>
      <c r="U20" s="20"/>
      <c r="V20" s="20"/>
      <c r="W20" s="20"/>
      <c r="X20" s="20"/>
    </row>
    <row r="21" spans="2:24">
      <c r="B21" s="37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20"/>
      <c r="S21" s="20"/>
      <c r="T21" s="20"/>
      <c r="U21" s="20"/>
      <c r="V21" s="20"/>
      <c r="W21" s="20"/>
      <c r="X21" s="20"/>
    </row>
    <row r="22" spans="2:24">
      <c r="B22" s="37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20"/>
      <c r="S22" s="20"/>
      <c r="T22" s="20"/>
      <c r="U22" s="20"/>
      <c r="V22" s="20"/>
      <c r="W22" s="20"/>
      <c r="X22" s="20"/>
    </row>
    <row r="23" spans="2:24">
      <c r="B23" s="37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20"/>
      <c r="S23" s="20"/>
      <c r="T23" s="20"/>
      <c r="U23" s="20"/>
      <c r="V23" s="20"/>
      <c r="W23" s="20"/>
      <c r="X23" s="20"/>
    </row>
  </sheetData>
  <mergeCells count="6">
    <mergeCell ref="M3:N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3981-9717-3B43-8543-725AE210B25D}">
  <dimension ref="B3:X36"/>
  <sheetViews>
    <sheetView workbookViewId="0">
      <selection activeCell="M15" sqref="M15"/>
    </sheetView>
  </sheetViews>
  <sheetFormatPr baseColWidth="10" defaultRowHeight="16"/>
  <cols>
    <col min="4" max="4" width="9.6640625" customWidth="1"/>
    <col min="6" max="6" width="9.6640625" customWidth="1"/>
    <col min="7" max="7" width="10" customWidth="1"/>
    <col min="8" max="8" width="8.33203125" customWidth="1"/>
    <col min="9" max="9" width="9.6640625" customWidth="1"/>
    <col min="11" max="11" width="9" customWidth="1"/>
    <col min="12" max="12" width="8.6640625" customWidth="1"/>
    <col min="13" max="13" width="11.33203125" customWidth="1"/>
  </cols>
  <sheetData>
    <row r="3" spans="2:24">
      <c r="B3" s="42" t="s">
        <v>265</v>
      </c>
    </row>
    <row r="4" spans="2:24">
      <c r="B4" s="123"/>
      <c r="C4" s="123" t="s">
        <v>128</v>
      </c>
      <c r="D4" s="123" t="s">
        <v>233</v>
      </c>
      <c r="E4" s="123" t="s">
        <v>124</v>
      </c>
      <c r="F4" s="123" t="s">
        <v>121</v>
      </c>
      <c r="G4" s="123" t="s">
        <v>125</v>
      </c>
      <c r="H4" s="123" t="s">
        <v>122</v>
      </c>
      <c r="I4" s="123" t="s">
        <v>129</v>
      </c>
      <c r="J4" s="123" t="s">
        <v>118</v>
      </c>
      <c r="K4" s="123" t="s">
        <v>253</v>
      </c>
      <c r="L4" s="123" t="s">
        <v>132</v>
      </c>
      <c r="M4" s="123" t="s">
        <v>248</v>
      </c>
      <c r="N4" s="123" t="s">
        <v>123</v>
      </c>
      <c r="O4" s="123" t="s">
        <v>249</v>
      </c>
      <c r="P4" s="123" t="s">
        <v>133</v>
      </c>
      <c r="Q4" s="123" t="s">
        <v>250</v>
      </c>
      <c r="R4" s="123" t="s">
        <v>254</v>
      </c>
      <c r="S4" s="123" t="s">
        <v>251</v>
      </c>
      <c r="T4" s="123" t="s">
        <v>255</v>
      </c>
      <c r="U4" s="123" t="s">
        <v>252</v>
      </c>
      <c r="V4" s="123" t="s">
        <v>256</v>
      </c>
      <c r="W4" s="123" t="s">
        <v>234</v>
      </c>
      <c r="X4" s="123" t="s">
        <v>235</v>
      </c>
    </row>
    <row r="5" spans="2:24">
      <c r="B5" s="90" t="s">
        <v>236</v>
      </c>
      <c r="C5" s="20">
        <v>1.9519</v>
      </c>
      <c r="D5" s="20">
        <v>1.9519</v>
      </c>
      <c r="E5" s="20">
        <v>2.3778151599999999</v>
      </c>
      <c r="F5" s="20">
        <v>2.3778151599999999</v>
      </c>
      <c r="G5" s="20">
        <v>2.2103335999999998</v>
      </c>
      <c r="H5" s="20">
        <v>2.2103335999999998</v>
      </c>
      <c r="I5" s="20">
        <v>2.0174843340000002</v>
      </c>
      <c r="J5" s="20">
        <v>2.0174843340000002</v>
      </c>
      <c r="K5" s="20">
        <v>1.972716454</v>
      </c>
      <c r="L5" s="20">
        <v>1.972716454</v>
      </c>
      <c r="M5" s="20">
        <v>0.68987930500000005</v>
      </c>
      <c r="N5" s="20">
        <v>0.68987930500000005</v>
      </c>
      <c r="O5" s="20">
        <v>1.972716454</v>
      </c>
      <c r="P5" s="20">
        <v>1.972716454</v>
      </c>
      <c r="Q5" s="20">
        <v>1.9552392940000001</v>
      </c>
      <c r="R5" s="20">
        <v>1.9552392940000001</v>
      </c>
      <c r="S5" s="20">
        <v>2.3488442269999998</v>
      </c>
      <c r="T5" s="20">
        <v>2.3488442269999998</v>
      </c>
      <c r="U5" s="20">
        <v>2.2095576540000001</v>
      </c>
      <c r="V5" s="20">
        <v>2.2095576540000001</v>
      </c>
      <c r="W5" s="123" t="s">
        <v>4</v>
      </c>
      <c r="X5" s="123" t="s">
        <v>4</v>
      </c>
    </row>
    <row r="6" spans="2:24">
      <c r="B6" s="90" t="s">
        <v>237</v>
      </c>
      <c r="C6" s="20">
        <v>1.984</v>
      </c>
      <c r="D6" s="20">
        <v>1.66</v>
      </c>
      <c r="E6" s="20">
        <v>2.5430000000000001</v>
      </c>
      <c r="F6" s="20">
        <v>1.82</v>
      </c>
      <c r="G6" s="20">
        <v>2.7373208290000002</v>
      </c>
      <c r="H6" s="20">
        <v>1.7960899100000001</v>
      </c>
      <c r="I6" s="20">
        <v>2.4230776230000002</v>
      </c>
      <c r="J6" s="20">
        <v>1.686925885</v>
      </c>
      <c r="K6" s="20">
        <v>2.6842355320000002</v>
      </c>
      <c r="L6" s="20">
        <v>1.634595322</v>
      </c>
      <c r="M6" s="20">
        <v>0.94378556599999996</v>
      </c>
      <c r="N6" s="20">
        <v>0.46194786599999998</v>
      </c>
      <c r="O6" s="20">
        <v>2.6842355320000002</v>
      </c>
      <c r="P6" s="20">
        <v>1.634595322</v>
      </c>
      <c r="Q6" s="20"/>
      <c r="R6" s="20"/>
      <c r="S6" s="20">
        <v>2.7433699520000001</v>
      </c>
      <c r="T6" s="20">
        <v>1.8432077410000001</v>
      </c>
      <c r="U6" s="20">
        <v>2.4209927659999999</v>
      </c>
      <c r="V6" s="20">
        <v>2.0840713690000001</v>
      </c>
      <c r="W6" s="20">
        <v>2.112956353</v>
      </c>
      <c r="X6" s="20">
        <v>2.112956353</v>
      </c>
    </row>
    <row r="7" spans="2:24">
      <c r="B7" s="90" t="s">
        <v>238</v>
      </c>
      <c r="C7" s="20">
        <v>2.1280000000000001</v>
      </c>
      <c r="D7" s="20">
        <v>1.7196</v>
      </c>
      <c r="E7" s="20">
        <v>2.63749631</v>
      </c>
      <c r="F7" s="20">
        <v>1.76591115</v>
      </c>
      <c r="G7" s="20">
        <v>2.7627755700000001</v>
      </c>
      <c r="H7" s="20">
        <v>1.8415673400000001</v>
      </c>
      <c r="I7" s="20">
        <v>2.45623726</v>
      </c>
      <c r="J7" s="20">
        <v>1.7460003209999999</v>
      </c>
      <c r="K7" s="20"/>
      <c r="L7" s="20"/>
      <c r="M7" s="20">
        <v>0.94966759000000001</v>
      </c>
      <c r="N7" s="20">
        <v>0.47038539600000001</v>
      </c>
      <c r="O7" s="20"/>
      <c r="P7" s="20"/>
      <c r="Q7" s="20"/>
      <c r="R7" s="20"/>
      <c r="S7" s="20"/>
      <c r="T7" s="20"/>
      <c r="U7" s="20"/>
      <c r="V7" s="20"/>
      <c r="W7" s="20">
        <v>2.5275290290000001</v>
      </c>
      <c r="X7" s="20">
        <v>1.7699356939999999</v>
      </c>
    </row>
    <row r="8" spans="2:24">
      <c r="B8" s="90" t="s">
        <v>239</v>
      </c>
      <c r="C8" s="20">
        <v>2.5123000000000002</v>
      </c>
      <c r="D8" s="20">
        <v>1.65</v>
      </c>
      <c r="E8" s="20">
        <v>2.3326041160000002</v>
      </c>
      <c r="F8" s="20">
        <v>1.74384659</v>
      </c>
      <c r="G8" s="20">
        <v>2.6536474609999998</v>
      </c>
      <c r="H8" s="20">
        <v>1.85236143</v>
      </c>
      <c r="I8" s="20"/>
      <c r="J8" s="20"/>
      <c r="K8" s="20"/>
      <c r="L8" s="20"/>
      <c r="M8" s="20">
        <v>1.0239459099999999</v>
      </c>
      <c r="N8" s="20">
        <v>0.47757689199999998</v>
      </c>
      <c r="O8" s="20"/>
      <c r="P8" s="20"/>
      <c r="Q8" s="20"/>
      <c r="R8" s="20"/>
      <c r="S8" s="20"/>
      <c r="T8" s="20"/>
      <c r="U8" s="20"/>
      <c r="V8" s="20"/>
      <c r="W8" s="20">
        <v>2.5275290290000001</v>
      </c>
      <c r="X8" s="20">
        <v>1.7699356939999999</v>
      </c>
    </row>
    <row r="9" spans="2:24">
      <c r="B9" s="90" t="s">
        <v>240</v>
      </c>
      <c r="C9" s="20">
        <v>2.5099999999999998</v>
      </c>
      <c r="D9" s="20">
        <v>1.8340000000000001</v>
      </c>
      <c r="E9" s="20">
        <v>2.7131583199999998</v>
      </c>
      <c r="F9" s="20">
        <v>1.7495917700000001</v>
      </c>
      <c r="G9" s="20">
        <v>2.78977516</v>
      </c>
      <c r="H9" s="20">
        <v>1.8369498900000001</v>
      </c>
      <c r="I9" s="20"/>
      <c r="J9" s="20"/>
      <c r="K9" s="20"/>
      <c r="L9" s="20"/>
      <c r="M9" s="20">
        <v>1.18041529</v>
      </c>
      <c r="N9" s="20">
        <v>0.52400419300000001</v>
      </c>
      <c r="O9" s="20"/>
      <c r="P9" s="20"/>
      <c r="Q9" s="20"/>
      <c r="R9" s="20"/>
      <c r="S9" s="20"/>
      <c r="T9" s="20"/>
      <c r="U9" s="20"/>
      <c r="V9" s="20"/>
      <c r="W9" s="20">
        <v>2.496127285</v>
      </c>
      <c r="X9" s="20">
        <v>1.7682697030000001</v>
      </c>
    </row>
    <row r="10" spans="2:24">
      <c r="B10" s="90" t="s">
        <v>241</v>
      </c>
      <c r="C10" s="20"/>
      <c r="D10" s="20"/>
      <c r="E10" s="20"/>
      <c r="F10" s="20"/>
      <c r="G10" s="20"/>
      <c r="H10" s="20"/>
      <c r="I10" s="20">
        <v>2.5344754200000001</v>
      </c>
      <c r="J10" s="20">
        <v>1.7623896450000001</v>
      </c>
      <c r="K10" s="20"/>
      <c r="L10" s="20"/>
      <c r="M10" s="20"/>
      <c r="N10" s="20"/>
      <c r="O10" s="20"/>
      <c r="P10" s="20"/>
      <c r="Q10" s="20">
        <v>3.0253142899999999</v>
      </c>
      <c r="R10" s="20">
        <v>1.757963693</v>
      </c>
      <c r="S10" s="20"/>
      <c r="T10" s="20"/>
      <c r="U10" s="20"/>
      <c r="V10" s="20"/>
      <c r="W10" s="20">
        <v>2.4995171919999999</v>
      </c>
      <c r="X10" s="20">
        <v>1.748736007</v>
      </c>
    </row>
    <row r="11" spans="2:24">
      <c r="B11" s="90" t="s">
        <v>242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>
        <v>1.26426953</v>
      </c>
      <c r="N11" s="20">
        <v>0.59099534200000003</v>
      </c>
      <c r="O11" s="20"/>
      <c r="P11" s="20"/>
      <c r="Q11" s="20"/>
      <c r="R11" s="20"/>
      <c r="S11" s="20"/>
      <c r="T11" s="20"/>
      <c r="U11" s="20"/>
      <c r="V11" s="20"/>
      <c r="W11" s="20">
        <v>2.6709778270000002</v>
      </c>
      <c r="X11" s="20">
        <v>1.8068472200000001</v>
      </c>
    </row>
    <row r="12" spans="2:24">
      <c r="B12" s="90" t="s">
        <v>243</v>
      </c>
      <c r="C12" s="20"/>
      <c r="D12" s="20"/>
      <c r="E12" s="20"/>
      <c r="F12" s="20"/>
      <c r="G12" s="20"/>
      <c r="H12" s="20"/>
      <c r="I12" s="20">
        <v>2.69667067</v>
      </c>
      <c r="J12" s="20">
        <v>1.8345468599999999</v>
      </c>
      <c r="K12" s="20">
        <v>3.2410334700000001</v>
      </c>
      <c r="L12" s="20">
        <v>1.8635421999999999</v>
      </c>
      <c r="M12" s="20"/>
      <c r="N12" s="20"/>
      <c r="O12" s="20">
        <v>3.2410334700000001</v>
      </c>
      <c r="P12" s="20">
        <v>1.8635421999999999</v>
      </c>
      <c r="Q12" s="20">
        <v>2.7712935999999999</v>
      </c>
      <c r="R12" s="20">
        <v>1.85129012</v>
      </c>
      <c r="S12" s="20">
        <v>3.0218211199999998</v>
      </c>
      <c r="T12" s="20">
        <v>1.964371782</v>
      </c>
      <c r="U12" s="20">
        <v>2.96384954</v>
      </c>
      <c r="V12" s="20">
        <v>2.1642093990000002</v>
      </c>
      <c r="W12" s="20">
        <v>2.7798948550000002</v>
      </c>
      <c r="X12" s="20">
        <v>1.760176669</v>
      </c>
    </row>
    <row r="13" spans="2:24">
      <c r="B13" s="90" t="s">
        <v>244</v>
      </c>
      <c r="C13" s="20"/>
      <c r="D13" s="20"/>
      <c r="E13" s="20"/>
      <c r="F13" s="20"/>
      <c r="G13" s="20"/>
      <c r="H13" s="20"/>
      <c r="I13" s="20">
        <v>3.1017860700000002</v>
      </c>
      <c r="J13" s="20">
        <v>2.1983793500000002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2:24">
      <c r="B14" s="9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>
        <v>2.989283645</v>
      </c>
      <c r="X14" s="20">
        <v>1.9235837600000001</v>
      </c>
    </row>
    <row r="15" spans="2:24">
      <c r="B15" s="90" t="s">
        <v>245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3.0952078599999999</v>
      </c>
      <c r="T15" s="20">
        <v>2.2360955470000001</v>
      </c>
      <c r="U15" s="20">
        <v>2.9491012599999999</v>
      </c>
      <c r="V15" s="20">
        <v>2.3041824019999999</v>
      </c>
      <c r="W15" s="20">
        <v>3.1017860700000002</v>
      </c>
      <c r="X15" s="20">
        <v>2.1983793500000002</v>
      </c>
    </row>
    <row r="16" spans="2:24">
      <c r="B16" s="90" t="s">
        <v>159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>
        <v>3.3723081700000002</v>
      </c>
      <c r="R16" s="20">
        <v>2.0002899900000002</v>
      </c>
      <c r="S16" s="20"/>
      <c r="T16" s="20"/>
      <c r="U16" s="20"/>
      <c r="V16" s="20"/>
      <c r="W16" s="20"/>
      <c r="X16" s="20"/>
    </row>
    <row r="17" spans="3:24">
      <c r="W17" s="20">
        <v>3.0221545600000002</v>
      </c>
      <c r="X17" s="20">
        <v>2.2701389750000001</v>
      </c>
    </row>
    <row r="18" spans="3:24">
      <c r="W18" s="20">
        <v>3.3723081700000002</v>
      </c>
      <c r="X18" s="20">
        <v>2.0002899900000002</v>
      </c>
    </row>
    <row r="20" spans="3:24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4" spans="3:24"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</row>
    <row r="25" spans="3:24">
      <c r="D25" s="9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3:24">
      <c r="D26" s="9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3:24">
      <c r="D27" s="9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3:24">
      <c r="D28" s="9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3:24">
      <c r="D29" s="9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3:24">
      <c r="D30" s="9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3:24">
      <c r="D31" s="9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3:24">
      <c r="D32" s="9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4:24">
      <c r="D33" s="9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4:24">
      <c r="D34" s="9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4:24">
      <c r="D35" s="9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4:24">
      <c r="D36" s="9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54477-6FB4-1242-B01C-2C68C1B1BFF4}">
  <dimension ref="B1:AI202"/>
  <sheetViews>
    <sheetView workbookViewId="0">
      <selection activeCell="J14" sqref="J14"/>
    </sheetView>
  </sheetViews>
  <sheetFormatPr baseColWidth="10" defaultRowHeight="16"/>
  <cols>
    <col min="2" max="16" width="10.83203125" style="37"/>
  </cols>
  <sheetData>
    <row r="1" spans="2:35">
      <c r="Q1" s="37"/>
      <c r="R1" s="37"/>
      <c r="S1" s="37"/>
      <c r="T1" s="37"/>
    </row>
    <row r="2" spans="2:35">
      <c r="B2" s="177" t="s">
        <v>266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37"/>
      <c r="R2" s="188"/>
      <c r="S2" s="188"/>
      <c r="T2" s="188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</row>
    <row r="3" spans="2:35">
      <c r="B3" s="188" t="s">
        <v>90</v>
      </c>
      <c r="C3" s="188"/>
      <c r="D3" s="188"/>
      <c r="E3" s="188" t="s">
        <v>85</v>
      </c>
      <c r="F3" s="188"/>
      <c r="G3" s="188"/>
      <c r="H3" s="188" t="s">
        <v>86</v>
      </c>
      <c r="I3" s="188"/>
      <c r="J3" s="188"/>
      <c r="K3" s="188" t="s">
        <v>87</v>
      </c>
      <c r="L3" s="188"/>
      <c r="M3" s="188"/>
      <c r="N3" s="188" t="s">
        <v>88</v>
      </c>
      <c r="O3" s="188"/>
      <c r="P3" s="188"/>
      <c r="Q3" s="188" t="s">
        <v>89</v>
      </c>
      <c r="R3" s="188"/>
      <c r="S3" s="188"/>
      <c r="T3" s="37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</row>
    <row r="4" spans="2:35">
      <c r="B4" s="121" t="s">
        <v>16</v>
      </c>
      <c r="C4" s="121" t="s">
        <v>14</v>
      </c>
      <c r="D4" s="121" t="s">
        <v>15</v>
      </c>
      <c r="E4" s="121" t="s">
        <v>16</v>
      </c>
      <c r="F4" s="121" t="s">
        <v>14</v>
      </c>
      <c r="G4" s="121" t="s">
        <v>15</v>
      </c>
      <c r="H4" s="121" t="s">
        <v>267</v>
      </c>
      <c r="I4" s="121" t="s">
        <v>269</v>
      </c>
      <c r="J4" s="121" t="s">
        <v>271</v>
      </c>
      <c r="K4" s="121" t="s">
        <v>268</v>
      </c>
      <c r="L4" s="121" t="s">
        <v>270</v>
      </c>
      <c r="M4" s="121" t="s">
        <v>272</v>
      </c>
      <c r="N4" s="121" t="s">
        <v>267</v>
      </c>
      <c r="O4" s="121" t="s">
        <v>269</v>
      </c>
      <c r="P4" s="121" t="s">
        <v>271</v>
      </c>
      <c r="Q4" s="121" t="s">
        <v>268</v>
      </c>
      <c r="R4" s="121" t="s">
        <v>270</v>
      </c>
      <c r="S4" s="121" t="s">
        <v>272</v>
      </c>
      <c r="T4" s="37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pans="2:35">
      <c r="B5" s="54">
        <v>0</v>
      </c>
      <c r="C5" s="54">
        <v>14.8963</v>
      </c>
      <c r="D5" s="54">
        <v>5.4756999999999998</v>
      </c>
      <c r="E5" s="54">
        <v>8.6556999999999995</v>
      </c>
      <c r="F5" s="54">
        <v>98.2</v>
      </c>
      <c r="G5" s="54">
        <v>14.8561</v>
      </c>
      <c r="H5" s="54">
        <v>1.0809</v>
      </c>
      <c r="I5" s="54">
        <v>26.1248</v>
      </c>
      <c r="J5" s="54">
        <v>16.729399999999998</v>
      </c>
      <c r="K5" s="54">
        <v>38.094700000000003</v>
      </c>
      <c r="L5" s="54">
        <v>33.425600000000003</v>
      </c>
      <c r="M5" s="54">
        <v>15.0342</v>
      </c>
      <c r="N5" s="54">
        <v>1.1463000000000001</v>
      </c>
      <c r="O5" s="54">
        <v>9.1285000000000007</v>
      </c>
      <c r="P5" s="54">
        <v>17.580500000000001</v>
      </c>
      <c r="Q5" s="54">
        <v>24.1646</v>
      </c>
      <c r="R5" s="54">
        <v>32.271799999999999</v>
      </c>
      <c r="S5" s="54">
        <v>16.6067</v>
      </c>
      <c r="T5" s="54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</row>
    <row r="6" spans="2:35">
      <c r="B6" s="54">
        <v>0</v>
      </c>
      <c r="C6" s="54">
        <v>17.189800000000002</v>
      </c>
      <c r="D6" s="54">
        <v>5.9625000000000004</v>
      </c>
      <c r="E6" s="54">
        <v>7.9726999999999997</v>
      </c>
      <c r="F6" s="54">
        <v>99.173299999999998</v>
      </c>
      <c r="G6" s="54">
        <v>14.561400000000001</v>
      </c>
      <c r="H6" s="54">
        <v>1.3491</v>
      </c>
      <c r="I6" s="54">
        <v>27.8324</v>
      </c>
      <c r="J6" s="54">
        <v>15.4039</v>
      </c>
      <c r="K6" s="54">
        <v>40.216999999999999</v>
      </c>
      <c r="L6" s="54">
        <v>32</v>
      </c>
      <c r="M6" s="54">
        <v>15.093999999999999</v>
      </c>
      <c r="N6" s="54">
        <v>1.6789000000000001</v>
      </c>
      <c r="O6" s="54">
        <v>10.4444</v>
      </c>
      <c r="P6" s="54">
        <v>18.0824</v>
      </c>
      <c r="Q6" s="54">
        <v>24.919799999999999</v>
      </c>
      <c r="R6" s="54">
        <v>33.753799999999998</v>
      </c>
      <c r="S6" s="54">
        <v>17.288399999999999</v>
      </c>
      <c r="T6" s="54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2:35">
      <c r="B7" s="54">
        <v>0</v>
      </c>
      <c r="C7" s="54">
        <v>19.5502</v>
      </c>
      <c r="D7" s="54">
        <v>6.7714999999999996</v>
      </c>
      <c r="E7" s="54">
        <v>7.3769999999999998</v>
      </c>
      <c r="F7" s="54">
        <v>97.92</v>
      </c>
      <c r="G7" s="54">
        <v>14.4702</v>
      </c>
      <c r="H7" s="54">
        <v>1.5661</v>
      </c>
      <c r="I7" s="54">
        <v>29.661300000000001</v>
      </c>
      <c r="J7" s="54">
        <v>14.0784</v>
      </c>
      <c r="K7" s="54">
        <v>42.244599999999998</v>
      </c>
      <c r="L7" s="54">
        <v>30.587</v>
      </c>
      <c r="M7" s="54">
        <v>15.0684</v>
      </c>
      <c r="N7" s="54">
        <v>2.5528</v>
      </c>
      <c r="O7" s="54">
        <v>11.6562</v>
      </c>
      <c r="P7" s="54">
        <v>18.546800000000001</v>
      </c>
      <c r="Q7" s="54">
        <v>25.869199999999999</v>
      </c>
      <c r="R7" s="54">
        <v>35.102600000000002</v>
      </c>
      <c r="S7" s="54">
        <v>17.168500000000002</v>
      </c>
      <c r="T7" s="54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2:35">
      <c r="B8" s="54">
        <v>0</v>
      </c>
      <c r="C8" s="54">
        <v>21.811800000000002</v>
      </c>
      <c r="D8" s="54">
        <v>7.6928999999999998</v>
      </c>
      <c r="E8" s="54">
        <v>6.6666999999999996</v>
      </c>
      <c r="F8" s="54">
        <v>94.473299999999995</v>
      </c>
      <c r="G8" s="54">
        <v>14.2105</v>
      </c>
      <c r="H8" s="54">
        <v>1.929</v>
      </c>
      <c r="I8" s="54">
        <v>31.451000000000001</v>
      </c>
      <c r="J8" s="54">
        <v>13.1608</v>
      </c>
      <c r="K8" s="54">
        <v>43.9724</v>
      </c>
      <c r="L8" s="54">
        <v>29.253699999999998</v>
      </c>
      <c r="M8" s="54">
        <v>15.093999999999999</v>
      </c>
      <c r="N8" s="54">
        <v>3.6911</v>
      </c>
      <c r="O8" s="54">
        <v>12.0139</v>
      </c>
      <c r="P8" s="54">
        <v>19.2959</v>
      </c>
      <c r="Q8" s="54">
        <v>26.814299999999999</v>
      </c>
      <c r="R8" s="54">
        <v>36.158999999999999</v>
      </c>
      <c r="S8" s="54">
        <v>15.880100000000001</v>
      </c>
      <c r="T8" s="54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2:35">
      <c r="B9" s="54">
        <v>5.4999999999999997E-3</v>
      </c>
      <c r="C9" s="54">
        <v>23.945799999999998</v>
      </c>
      <c r="D9" s="54">
        <v>8.8015000000000008</v>
      </c>
      <c r="E9" s="54">
        <v>6.1201999999999996</v>
      </c>
      <c r="F9" s="54">
        <v>89.2333</v>
      </c>
      <c r="G9" s="54">
        <v>13.9649</v>
      </c>
      <c r="H9" s="54">
        <v>2.2564000000000002</v>
      </c>
      <c r="I9" s="54">
        <v>33.229900000000001</v>
      </c>
      <c r="J9" s="54">
        <v>12.580399999999999</v>
      </c>
      <c r="K9" s="54">
        <v>45.262300000000003</v>
      </c>
      <c r="L9" s="54">
        <v>28.394100000000002</v>
      </c>
      <c r="M9" s="54">
        <v>15.222200000000001</v>
      </c>
      <c r="N9" s="54">
        <v>5.1788999999999996</v>
      </c>
      <c r="O9" s="54">
        <v>11.840299999999999</v>
      </c>
      <c r="P9" s="54">
        <v>20.456900000000001</v>
      </c>
      <c r="Q9" s="54">
        <v>28.059100000000001</v>
      </c>
      <c r="R9" s="54">
        <v>37.389699999999998</v>
      </c>
      <c r="S9" s="54">
        <v>15.116099999999999</v>
      </c>
      <c r="T9" s="54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2:35">
      <c r="B10" s="54">
        <v>0</v>
      </c>
      <c r="C10" s="54">
        <v>25.891500000000001</v>
      </c>
      <c r="D10" s="54">
        <v>10.3446</v>
      </c>
      <c r="E10" s="54">
        <v>5.2294999999999998</v>
      </c>
      <c r="F10" s="54">
        <v>82.5</v>
      </c>
      <c r="G10" s="54">
        <v>13.9719</v>
      </c>
      <c r="H10" s="54">
        <v>2.6391</v>
      </c>
      <c r="I10" s="54">
        <v>35.037399999999998</v>
      </c>
      <c r="J10" s="54">
        <v>12.172499999999999</v>
      </c>
      <c r="K10" s="54">
        <v>45.964500000000001</v>
      </c>
      <c r="L10" s="54">
        <v>27.907800000000002</v>
      </c>
      <c r="M10" s="54">
        <v>15.384600000000001</v>
      </c>
      <c r="N10" s="54">
        <v>7.0366</v>
      </c>
      <c r="O10" s="54">
        <v>11.7986</v>
      </c>
      <c r="P10" s="54">
        <v>21.9101</v>
      </c>
      <c r="Q10" s="54">
        <v>29.5274</v>
      </c>
      <c r="R10" s="54">
        <v>38.574399999999997</v>
      </c>
      <c r="S10" s="54">
        <v>14.3596</v>
      </c>
      <c r="T10" s="54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2:35">
      <c r="B11" s="54">
        <v>0</v>
      </c>
      <c r="C11" s="54">
        <v>27.610800000000001</v>
      </c>
      <c r="D11" s="54">
        <v>12.202199999999999</v>
      </c>
      <c r="E11" s="54">
        <v>4.5464000000000002</v>
      </c>
      <c r="F11" s="54">
        <v>76.006699999999995</v>
      </c>
      <c r="G11" s="54">
        <v>13.873699999999999</v>
      </c>
      <c r="H11" s="54">
        <v>3.2071000000000001</v>
      </c>
      <c r="I11" s="54">
        <v>37.040999999999997</v>
      </c>
      <c r="J11" s="54">
        <v>11.905900000000001</v>
      </c>
      <c r="K11" s="54">
        <v>46.090699999999998</v>
      </c>
      <c r="L11" s="54">
        <v>27.3627</v>
      </c>
      <c r="M11" s="54">
        <v>15.8291</v>
      </c>
      <c r="N11" s="54">
        <v>9.1991999999999994</v>
      </c>
      <c r="O11" s="54">
        <v>11.9861</v>
      </c>
      <c r="P11" s="54">
        <v>22.404499999999999</v>
      </c>
      <c r="Q11" s="54">
        <v>31.4008</v>
      </c>
      <c r="R11" s="54">
        <v>39.820500000000003</v>
      </c>
      <c r="S11" s="54">
        <v>14.277200000000001</v>
      </c>
      <c r="T11" s="54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2:35">
      <c r="B12" s="54">
        <v>0</v>
      </c>
      <c r="C12" s="54">
        <v>29.578900000000001</v>
      </c>
      <c r="D12" s="54">
        <v>13.880100000000001</v>
      </c>
      <c r="E12" s="54">
        <v>4.3169000000000004</v>
      </c>
      <c r="F12" s="54">
        <v>70.513300000000001</v>
      </c>
      <c r="G12" s="54">
        <v>13.508800000000001</v>
      </c>
      <c r="H12" s="54">
        <v>3.9803000000000002</v>
      </c>
      <c r="I12" s="54">
        <v>39.044600000000003</v>
      </c>
      <c r="J12" s="54">
        <v>11.702</v>
      </c>
      <c r="K12" s="54">
        <v>45.909300000000002</v>
      </c>
      <c r="L12" s="54">
        <v>26.985299999999999</v>
      </c>
      <c r="M12" s="54">
        <v>16.307700000000001</v>
      </c>
      <c r="N12" s="54">
        <v>11.7439</v>
      </c>
      <c r="O12" s="54">
        <v>12.0868</v>
      </c>
      <c r="P12" s="54">
        <v>23.071200000000001</v>
      </c>
      <c r="Q12" s="54">
        <v>33.670900000000003</v>
      </c>
      <c r="R12" s="54">
        <v>40.692300000000003</v>
      </c>
      <c r="S12" s="54">
        <v>14.494400000000001</v>
      </c>
      <c r="T12" s="54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2:35">
      <c r="B13" s="54">
        <v>1.6400000000000001E-2</v>
      </c>
      <c r="C13" s="54">
        <v>31.492799999999999</v>
      </c>
      <c r="D13" s="54">
        <v>14.322100000000001</v>
      </c>
      <c r="E13" s="54">
        <v>4.6612</v>
      </c>
      <c r="F13" s="54">
        <v>66.746700000000004</v>
      </c>
      <c r="G13" s="54">
        <v>13.3825</v>
      </c>
      <c r="H13" s="54">
        <v>4.9389000000000003</v>
      </c>
      <c r="I13" s="54">
        <v>41.130099999999999</v>
      </c>
      <c r="J13" s="54">
        <v>12.0078</v>
      </c>
      <c r="K13" s="54">
        <v>45.640999999999998</v>
      </c>
      <c r="L13" s="54">
        <v>26.6205</v>
      </c>
      <c r="M13" s="54">
        <v>16.470099999999999</v>
      </c>
      <c r="N13" s="54">
        <v>14.1585</v>
      </c>
      <c r="O13" s="54">
        <v>11.864599999999999</v>
      </c>
      <c r="P13" s="54">
        <v>24.044899999999998</v>
      </c>
      <c r="Q13" s="54">
        <v>35.679299999999998</v>
      </c>
      <c r="R13" s="54">
        <v>40.799999999999997</v>
      </c>
      <c r="S13" s="54">
        <v>14.7865</v>
      </c>
      <c r="T13" s="54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2:35">
      <c r="B14" s="54">
        <v>0.1202</v>
      </c>
      <c r="C14" s="54">
        <v>33.728900000000003</v>
      </c>
      <c r="D14" s="54">
        <v>14.3596</v>
      </c>
      <c r="E14" s="54">
        <v>5.8361000000000001</v>
      </c>
      <c r="F14" s="54">
        <v>64.099999999999994</v>
      </c>
      <c r="G14" s="54">
        <v>13.4877</v>
      </c>
      <c r="H14" s="54">
        <v>6.1814999999999998</v>
      </c>
      <c r="I14" s="54">
        <v>43.1907</v>
      </c>
      <c r="J14" s="54">
        <v>12.470599999999999</v>
      </c>
      <c r="K14" s="54">
        <v>45.467500000000001</v>
      </c>
      <c r="L14" s="54">
        <v>26.427700000000002</v>
      </c>
      <c r="M14" s="54">
        <v>17.102599999999999</v>
      </c>
      <c r="N14" s="54">
        <v>16.630099999999999</v>
      </c>
      <c r="O14" s="54">
        <v>11.7986</v>
      </c>
      <c r="P14" s="54">
        <v>23.003699999999998</v>
      </c>
      <c r="Q14" s="54">
        <v>36.801699999999997</v>
      </c>
      <c r="R14" s="54">
        <v>41.020499999999998</v>
      </c>
      <c r="S14" s="54">
        <v>14.4869</v>
      </c>
      <c r="T14" s="54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2:35">
      <c r="B15" s="54">
        <v>0.39889999999999998</v>
      </c>
      <c r="C15" s="54">
        <v>36.025500000000001</v>
      </c>
      <c r="D15" s="54">
        <v>14.591799999999999</v>
      </c>
      <c r="E15" s="54">
        <v>6.9344000000000001</v>
      </c>
      <c r="F15" s="54">
        <v>62.633299999999998</v>
      </c>
      <c r="G15" s="54">
        <v>13.2491</v>
      </c>
      <c r="H15" s="54">
        <v>7.5423999999999998</v>
      </c>
      <c r="I15" s="54">
        <v>45.197899999999997</v>
      </c>
      <c r="J15" s="54">
        <v>13.262700000000001</v>
      </c>
      <c r="K15" s="54">
        <v>44.757399999999997</v>
      </c>
      <c r="L15" s="54">
        <v>26.473800000000001</v>
      </c>
      <c r="M15" s="54">
        <v>17.837599999999998</v>
      </c>
      <c r="N15" s="54">
        <v>19.1707</v>
      </c>
      <c r="O15" s="54">
        <v>11.614599999999999</v>
      </c>
      <c r="P15" s="54">
        <v>21.782800000000002</v>
      </c>
      <c r="Q15" s="54">
        <v>37.506300000000003</v>
      </c>
      <c r="R15" s="54">
        <v>41.148699999999998</v>
      </c>
      <c r="S15" s="54">
        <v>14.2172</v>
      </c>
      <c r="T15" s="54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2:35">
      <c r="B16" s="54">
        <v>0.81420000000000003</v>
      </c>
      <c r="C16" s="54">
        <v>38.159500000000001</v>
      </c>
      <c r="D16" s="54">
        <v>14.6517</v>
      </c>
      <c r="E16" s="54">
        <v>7.6174999999999997</v>
      </c>
      <c r="F16" s="54">
        <v>61.833300000000001</v>
      </c>
      <c r="G16" s="54">
        <v>13.235099999999999</v>
      </c>
      <c r="H16" s="54">
        <v>9.4083000000000006</v>
      </c>
      <c r="I16" s="54">
        <v>46.762900000000002</v>
      </c>
      <c r="J16" s="54">
        <v>13.960800000000001</v>
      </c>
      <c r="K16" s="54">
        <v>44.0276</v>
      </c>
      <c r="L16" s="54">
        <v>26.511500000000002</v>
      </c>
      <c r="M16" s="54">
        <v>17.863199999999999</v>
      </c>
      <c r="N16" s="54">
        <v>21.654499999999999</v>
      </c>
      <c r="O16" s="54">
        <v>11.6493</v>
      </c>
      <c r="P16" s="54">
        <v>20.906400000000001</v>
      </c>
      <c r="Q16" s="54">
        <v>37.586500000000001</v>
      </c>
      <c r="R16" s="54">
        <v>41.430799999999998</v>
      </c>
      <c r="S16" s="54">
        <v>14.2097</v>
      </c>
      <c r="T16" s="54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2:35">
      <c r="B17" s="54">
        <v>1.4261999999999999</v>
      </c>
      <c r="C17" s="54">
        <v>40.213700000000003</v>
      </c>
      <c r="D17" s="54">
        <v>14.8315</v>
      </c>
      <c r="E17" s="54">
        <v>8.3224</v>
      </c>
      <c r="F17" s="54">
        <v>61.406700000000001</v>
      </c>
      <c r="G17" s="54">
        <v>13.4246</v>
      </c>
      <c r="H17" s="54">
        <v>11.428000000000001</v>
      </c>
      <c r="I17" s="54">
        <v>47.237099999999998</v>
      </c>
      <c r="J17" s="54">
        <v>15.286300000000001</v>
      </c>
      <c r="K17" s="54">
        <v>43.254399999999997</v>
      </c>
      <c r="L17" s="54">
        <v>26.6709</v>
      </c>
      <c r="M17" s="54">
        <v>17.683800000000002</v>
      </c>
      <c r="N17" s="54">
        <v>24.061</v>
      </c>
      <c r="O17" s="54">
        <v>11.7049</v>
      </c>
      <c r="P17" s="54">
        <v>20.621700000000001</v>
      </c>
      <c r="Q17" s="54">
        <v>37.734200000000001</v>
      </c>
      <c r="R17" s="54">
        <v>42.815399999999997</v>
      </c>
      <c r="S17" s="54">
        <v>14.3521</v>
      </c>
      <c r="T17" s="54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2:35">
      <c r="B18" s="54">
        <v>1.9891000000000001</v>
      </c>
      <c r="C18" s="54">
        <v>42.1372</v>
      </c>
      <c r="D18" s="54">
        <v>14.9064</v>
      </c>
      <c r="E18" s="54">
        <v>9.1311</v>
      </c>
      <c r="F18" s="54">
        <v>61.493299999999998</v>
      </c>
      <c r="G18" s="54">
        <v>12.9825</v>
      </c>
      <c r="H18" s="54">
        <v>13.5976</v>
      </c>
      <c r="I18" s="54">
        <v>47.700499999999998</v>
      </c>
      <c r="J18" s="54">
        <v>16.713699999999999</v>
      </c>
      <c r="K18" s="54">
        <v>42.6785</v>
      </c>
      <c r="L18" s="54">
        <v>26.8428</v>
      </c>
      <c r="M18" s="54">
        <v>17.8291</v>
      </c>
      <c r="N18" s="54">
        <v>26.650400000000001</v>
      </c>
      <c r="O18" s="54">
        <v>13.677099999999999</v>
      </c>
      <c r="P18" s="54">
        <v>21.175999999999998</v>
      </c>
      <c r="Q18" s="54">
        <v>37.940899999999999</v>
      </c>
      <c r="R18" s="54">
        <v>45.292299999999997</v>
      </c>
      <c r="S18" s="54">
        <v>14.7416</v>
      </c>
      <c r="T18" s="54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2:35">
      <c r="B19" s="54">
        <v>2.6831</v>
      </c>
      <c r="C19" s="54">
        <v>43.575800000000001</v>
      </c>
      <c r="D19" s="54">
        <v>15.198499999999999</v>
      </c>
      <c r="E19" s="54">
        <v>10.3607</v>
      </c>
      <c r="F19" s="54">
        <v>61.806699999999999</v>
      </c>
      <c r="G19" s="54">
        <v>12.5754</v>
      </c>
      <c r="H19" s="54">
        <v>15.790900000000001</v>
      </c>
      <c r="I19" s="54">
        <v>48.278100000000002</v>
      </c>
      <c r="J19" s="54">
        <v>18.1647</v>
      </c>
      <c r="K19" s="54">
        <v>41.9527</v>
      </c>
      <c r="L19" s="54">
        <v>27.165600000000001</v>
      </c>
      <c r="M19" s="54">
        <v>17.991499999999998</v>
      </c>
      <c r="N19" s="54">
        <v>28.922799999999999</v>
      </c>
      <c r="O19" s="54">
        <v>16.2743</v>
      </c>
      <c r="P19" s="54">
        <v>22.209700000000002</v>
      </c>
      <c r="Q19" s="54">
        <v>38.168799999999997</v>
      </c>
      <c r="R19" s="54">
        <v>47.738500000000002</v>
      </c>
      <c r="S19" s="54">
        <v>15.370799999999999</v>
      </c>
      <c r="T19" s="54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2:35">
      <c r="B20" s="54">
        <v>3.6065999999999998</v>
      </c>
      <c r="C20" s="54">
        <v>44.950600000000001</v>
      </c>
      <c r="D20" s="54">
        <v>15.1311</v>
      </c>
      <c r="E20" s="54">
        <v>11.7049</v>
      </c>
      <c r="F20" s="54">
        <v>62.473300000000002</v>
      </c>
      <c r="G20" s="54">
        <v>12.217499999999999</v>
      </c>
      <c r="H20" s="54">
        <v>17.822500000000002</v>
      </c>
      <c r="I20" s="54">
        <v>48.909100000000002</v>
      </c>
      <c r="J20" s="54">
        <v>19.694099999999999</v>
      </c>
      <c r="K20" s="54">
        <v>41.605499999999999</v>
      </c>
      <c r="L20" s="54">
        <v>27.6143</v>
      </c>
      <c r="M20" s="54">
        <v>18.0684</v>
      </c>
      <c r="N20" s="54">
        <v>30.821100000000001</v>
      </c>
      <c r="O20" s="54">
        <v>18.8368</v>
      </c>
      <c r="P20" s="54">
        <v>23.236000000000001</v>
      </c>
      <c r="Q20" s="54">
        <v>38.856499999999997</v>
      </c>
      <c r="R20" s="54">
        <v>50.359000000000002</v>
      </c>
      <c r="S20" s="54">
        <v>15.932600000000001</v>
      </c>
      <c r="T20" s="54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2:35">
      <c r="B21" s="54">
        <v>5.1037999999999997</v>
      </c>
      <c r="C21" s="54">
        <v>46.401899999999998</v>
      </c>
      <c r="D21" s="54">
        <v>15.1685</v>
      </c>
      <c r="E21" s="54">
        <v>13.1038</v>
      </c>
      <c r="F21" s="54">
        <v>63.3</v>
      </c>
      <c r="G21" s="54">
        <v>12.0982</v>
      </c>
      <c r="H21" s="54">
        <v>19.668600000000001</v>
      </c>
      <c r="I21" s="54">
        <v>49.611400000000003</v>
      </c>
      <c r="J21" s="54">
        <v>21.639199999999999</v>
      </c>
      <c r="K21" s="54">
        <v>41.1479</v>
      </c>
      <c r="L21" s="54">
        <v>28.205500000000001</v>
      </c>
      <c r="M21" s="54">
        <v>18.4359</v>
      </c>
      <c r="N21" s="54">
        <v>32.874000000000002</v>
      </c>
      <c r="O21" s="54">
        <v>21.135400000000001</v>
      </c>
      <c r="P21" s="54">
        <v>23.977499999999999</v>
      </c>
      <c r="Q21" s="54">
        <v>40.0717</v>
      </c>
      <c r="R21" s="54">
        <v>52.866700000000002</v>
      </c>
      <c r="S21" s="54">
        <v>15.895099999999999</v>
      </c>
      <c r="T21" s="54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2:35">
      <c r="B22" s="54">
        <v>7.0819999999999999</v>
      </c>
      <c r="C22" s="54">
        <v>47.2727</v>
      </c>
      <c r="D22" s="54">
        <v>15.453200000000001</v>
      </c>
      <c r="E22" s="54">
        <v>14.1858</v>
      </c>
      <c r="F22" s="54">
        <v>63.72</v>
      </c>
      <c r="G22" s="54">
        <v>12.456099999999999</v>
      </c>
      <c r="H22" s="54">
        <v>21.218900000000001</v>
      </c>
      <c r="I22" s="54">
        <v>50.1248</v>
      </c>
      <c r="J22" s="54">
        <v>23.223500000000001</v>
      </c>
      <c r="K22" s="54">
        <v>40.303699999999999</v>
      </c>
      <c r="L22" s="54">
        <v>28.6205</v>
      </c>
      <c r="M22" s="54">
        <v>18.8462</v>
      </c>
      <c r="N22" s="54">
        <v>35.0122</v>
      </c>
      <c r="O22" s="54">
        <v>23.1632</v>
      </c>
      <c r="P22" s="54">
        <v>25.093599999999999</v>
      </c>
      <c r="Q22" s="54">
        <v>41.4895</v>
      </c>
      <c r="R22" s="54">
        <v>54.323099999999997</v>
      </c>
      <c r="S22" s="54">
        <v>15.857699999999999</v>
      </c>
      <c r="T22" s="54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2:35">
      <c r="B23" s="54">
        <v>9.7377000000000002</v>
      </c>
      <c r="C23" s="54">
        <v>47.885199999999998</v>
      </c>
      <c r="D23" s="54">
        <v>15.932600000000001</v>
      </c>
      <c r="E23" s="54">
        <v>14.732200000000001</v>
      </c>
      <c r="F23" s="54">
        <v>63.646700000000003</v>
      </c>
      <c r="G23" s="54">
        <v>13.0246</v>
      </c>
      <c r="H23" s="54">
        <v>22.244599999999998</v>
      </c>
      <c r="I23" s="54">
        <v>50.702300000000001</v>
      </c>
      <c r="J23" s="54">
        <v>24.196100000000001</v>
      </c>
      <c r="K23" s="54">
        <v>39.593699999999998</v>
      </c>
      <c r="L23" s="54">
        <v>29.140499999999999</v>
      </c>
      <c r="M23" s="54">
        <v>18.692299999999999</v>
      </c>
      <c r="N23" s="54">
        <v>37.203299999999999</v>
      </c>
      <c r="O23" s="54">
        <v>22.930599999999998</v>
      </c>
      <c r="P23" s="54">
        <v>26.367000000000001</v>
      </c>
      <c r="Q23" s="54">
        <v>42.506300000000003</v>
      </c>
      <c r="R23" s="54">
        <v>55.553800000000003</v>
      </c>
      <c r="S23" s="54">
        <v>16.067399999999999</v>
      </c>
      <c r="T23" s="54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2:35">
      <c r="B24" s="54">
        <v>12.338800000000001</v>
      </c>
      <c r="C24" s="54">
        <v>48.242400000000004</v>
      </c>
      <c r="D24" s="54">
        <v>16.4419</v>
      </c>
      <c r="E24" s="54">
        <v>14.7814</v>
      </c>
      <c r="F24" s="54">
        <v>63.133299999999998</v>
      </c>
      <c r="G24" s="54">
        <v>13.649100000000001</v>
      </c>
      <c r="H24" s="54">
        <v>23.428000000000001</v>
      </c>
      <c r="I24" s="54">
        <v>51.262</v>
      </c>
      <c r="J24" s="54">
        <v>25.5059</v>
      </c>
      <c r="K24" s="54">
        <v>38.666699999999999</v>
      </c>
      <c r="L24" s="54">
        <v>29.782</v>
      </c>
      <c r="M24" s="54">
        <v>18.384599999999999</v>
      </c>
      <c r="N24" s="54">
        <v>39.422800000000002</v>
      </c>
      <c r="O24" s="54">
        <v>22.621500000000001</v>
      </c>
      <c r="P24" s="54">
        <v>27.490600000000001</v>
      </c>
      <c r="Q24" s="54">
        <v>43.059100000000001</v>
      </c>
      <c r="R24" s="54">
        <v>56.759</v>
      </c>
      <c r="S24" s="54">
        <v>15.850199999999999</v>
      </c>
      <c r="T24" s="54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2:35">
      <c r="B25" s="54">
        <v>15.726800000000001</v>
      </c>
      <c r="C25" s="54">
        <v>48.277500000000003</v>
      </c>
      <c r="D25" s="54">
        <v>17.348299999999998</v>
      </c>
      <c r="E25" s="54">
        <v>14.0219</v>
      </c>
      <c r="F25" s="54">
        <v>61.74</v>
      </c>
      <c r="G25" s="54">
        <v>13.887700000000001</v>
      </c>
      <c r="H25" s="54">
        <v>24.713999999999999</v>
      </c>
      <c r="I25" s="54">
        <v>51.9358</v>
      </c>
      <c r="J25" s="54">
        <v>26.996099999999998</v>
      </c>
      <c r="K25" s="54">
        <v>37.964500000000001</v>
      </c>
      <c r="L25" s="54">
        <v>30.574400000000001</v>
      </c>
      <c r="M25" s="54">
        <v>18.299099999999999</v>
      </c>
      <c r="N25" s="54">
        <v>41.731699999999996</v>
      </c>
      <c r="O25" s="54">
        <v>22.218800000000002</v>
      </c>
      <c r="P25" s="54">
        <v>28.554300000000001</v>
      </c>
      <c r="Q25" s="54">
        <v>43.337600000000002</v>
      </c>
      <c r="R25" s="54">
        <v>57.912799999999997</v>
      </c>
      <c r="S25" s="54">
        <v>15.288399999999999</v>
      </c>
      <c r="T25" s="54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2:35">
      <c r="B26" s="54">
        <v>20.1694</v>
      </c>
      <c r="C26" s="54">
        <v>48.124400000000001</v>
      </c>
      <c r="D26" s="54">
        <v>18.059899999999999</v>
      </c>
      <c r="E26" s="54">
        <v>12.776</v>
      </c>
      <c r="F26" s="54">
        <v>60.133299999999998</v>
      </c>
      <c r="G26" s="54">
        <v>14.385999999999999</v>
      </c>
      <c r="H26" s="54">
        <v>26.098600000000001</v>
      </c>
      <c r="I26" s="54">
        <v>52.228200000000001</v>
      </c>
      <c r="J26" s="54">
        <v>27.7804</v>
      </c>
      <c r="K26" s="54">
        <v>37.838299999999997</v>
      </c>
      <c r="L26" s="54">
        <v>31.2788</v>
      </c>
      <c r="M26" s="54">
        <v>18.162400000000002</v>
      </c>
      <c r="N26" s="54">
        <v>43.617899999999999</v>
      </c>
      <c r="O26" s="54">
        <v>21.885400000000001</v>
      </c>
      <c r="P26" s="54">
        <v>29.940100000000001</v>
      </c>
      <c r="Q26" s="54">
        <v>43.345999999999997</v>
      </c>
      <c r="R26" s="54">
        <v>59.087200000000003</v>
      </c>
      <c r="S26" s="54">
        <v>15.0412</v>
      </c>
      <c r="T26" s="54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2:35">
      <c r="B27" s="54">
        <v>25.508199999999999</v>
      </c>
      <c r="C27" s="54">
        <v>48.232900000000001</v>
      </c>
      <c r="D27" s="54">
        <v>18.674199999999999</v>
      </c>
      <c r="E27" s="54">
        <v>11.3224</v>
      </c>
      <c r="F27" s="54">
        <v>58.973300000000002</v>
      </c>
      <c r="G27" s="54">
        <v>15.1158</v>
      </c>
      <c r="H27" s="54">
        <v>27.514800000000001</v>
      </c>
      <c r="I27" s="54">
        <v>52.295900000000003</v>
      </c>
      <c r="J27" s="54">
        <v>28.9176</v>
      </c>
      <c r="K27" s="54">
        <v>37.956600000000002</v>
      </c>
      <c r="L27" s="54">
        <v>32.012599999999999</v>
      </c>
      <c r="M27" s="54">
        <v>17.769200000000001</v>
      </c>
      <c r="N27" s="54">
        <v>44.955300000000001</v>
      </c>
      <c r="O27" s="54">
        <v>21.5764</v>
      </c>
      <c r="P27" s="54">
        <v>30.809000000000001</v>
      </c>
      <c r="Q27" s="54">
        <v>43.451500000000003</v>
      </c>
      <c r="R27" s="54">
        <v>60.2667</v>
      </c>
      <c r="S27" s="54">
        <v>14.9588</v>
      </c>
      <c r="T27" s="54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2:35">
      <c r="B28" s="54">
        <v>31.6066</v>
      </c>
      <c r="C28" s="54">
        <v>48.433799999999998</v>
      </c>
      <c r="D28" s="54">
        <v>19.588000000000001</v>
      </c>
      <c r="E28" s="54">
        <v>9.8361000000000001</v>
      </c>
      <c r="F28" s="54">
        <v>57.886699999999998</v>
      </c>
      <c r="G28" s="54">
        <v>15.3474</v>
      </c>
      <c r="H28" s="54">
        <v>29.270199999999999</v>
      </c>
      <c r="I28" s="54">
        <v>52.427799999999998</v>
      </c>
      <c r="J28" s="54">
        <v>30.4392</v>
      </c>
      <c r="K28" s="54">
        <v>37.487200000000001</v>
      </c>
      <c r="L28" s="54">
        <v>32.7044</v>
      </c>
      <c r="M28" s="54">
        <v>17.692299999999999</v>
      </c>
      <c r="N28" s="54">
        <v>45.780500000000004</v>
      </c>
      <c r="O28" s="54">
        <v>21.118099999999998</v>
      </c>
      <c r="P28" s="54">
        <v>30.217199999999998</v>
      </c>
      <c r="Q28" s="54">
        <v>44.029499999999999</v>
      </c>
      <c r="R28" s="54">
        <v>61.435899999999997</v>
      </c>
      <c r="S28" s="54">
        <v>14.9513</v>
      </c>
      <c r="T28" s="54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2:35">
      <c r="B29" s="54">
        <v>39.202199999999998</v>
      </c>
      <c r="C29" s="54">
        <v>48.736800000000002</v>
      </c>
      <c r="D29" s="54">
        <v>20.142299999999999</v>
      </c>
      <c r="E29" s="54">
        <v>8.5683000000000007</v>
      </c>
      <c r="F29" s="54">
        <v>56.506700000000002</v>
      </c>
      <c r="G29" s="54">
        <v>15.3544</v>
      </c>
      <c r="H29" s="54">
        <v>31.096599999999999</v>
      </c>
      <c r="I29" s="54">
        <v>52.5989</v>
      </c>
      <c r="J29" s="54">
        <v>32.721600000000002</v>
      </c>
      <c r="K29" s="54">
        <v>36.572000000000003</v>
      </c>
      <c r="L29" s="54">
        <v>33.232700000000001</v>
      </c>
      <c r="M29" s="54">
        <v>17.3675</v>
      </c>
      <c r="N29" s="54">
        <v>46.105699999999999</v>
      </c>
      <c r="O29" s="54">
        <v>20.503499999999999</v>
      </c>
      <c r="P29" s="54">
        <v>30.03</v>
      </c>
      <c r="Q29" s="54">
        <v>44.244700000000002</v>
      </c>
      <c r="R29" s="54">
        <v>62.594900000000003</v>
      </c>
      <c r="S29" s="54">
        <v>15.0936</v>
      </c>
      <c r="T29" s="54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2:35">
      <c r="B30" s="54">
        <v>47.174900000000001</v>
      </c>
      <c r="C30" s="54">
        <v>49.132399999999997</v>
      </c>
      <c r="D30" s="54">
        <v>19.97</v>
      </c>
      <c r="E30" s="54">
        <v>8.0436999999999994</v>
      </c>
      <c r="F30" s="54">
        <v>55.013300000000001</v>
      </c>
      <c r="G30" s="54">
        <v>15.593</v>
      </c>
      <c r="H30" s="54">
        <v>32.489199999999997</v>
      </c>
      <c r="I30" s="54">
        <v>52.616799999999998</v>
      </c>
      <c r="J30" s="54">
        <v>35.8431</v>
      </c>
      <c r="K30" s="54">
        <v>35.668599999999998</v>
      </c>
      <c r="L30" s="54">
        <v>33.719099999999997</v>
      </c>
      <c r="M30" s="54">
        <v>16.726500000000001</v>
      </c>
      <c r="N30" s="54">
        <v>46.9512</v>
      </c>
      <c r="O30" s="54">
        <v>20.0486</v>
      </c>
      <c r="P30" s="54">
        <v>30.314599999999999</v>
      </c>
      <c r="Q30" s="54">
        <v>43.869199999999999</v>
      </c>
      <c r="R30" s="54">
        <v>63.8718</v>
      </c>
      <c r="S30" s="54">
        <v>15.3034</v>
      </c>
      <c r="T30" s="54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2:35">
      <c r="B31" s="54">
        <v>55.120199999999997</v>
      </c>
      <c r="C31" s="54">
        <v>49.527900000000002</v>
      </c>
      <c r="D31" s="54">
        <v>19.984999999999999</v>
      </c>
      <c r="E31" s="54">
        <v>8.5190999999999999</v>
      </c>
      <c r="F31" s="54">
        <v>52.793300000000002</v>
      </c>
      <c r="G31" s="54">
        <v>15.915800000000001</v>
      </c>
      <c r="H31" s="54">
        <v>33.435899999999997</v>
      </c>
      <c r="I31" s="54">
        <v>52.631</v>
      </c>
      <c r="J31" s="54">
        <v>39.490200000000002</v>
      </c>
      <c r="K31" s="54">
        <v>34.1815</v>
      </c>
      <c r="L31" s="54">
        <v>34.264200000000002</v>
      </c>
      <c r="M31" s="54">
        <v>16.136800000000001</v>
      </c>
      <c r="N31" s="54">
        <v>47.865900000000003</v>
      </c>
      <c r="O31" s="54">
        <v>19.545100000000001</v>
      </c>
      <c r="P31" s="54">
        <v>30.209700000000002</v>
      </c>
      <c r="Q31" s="54">
        <v>42.894500000000001</v>
      </c>
      <c r="R31" s="54">
        <v>65.020499999999998</v>
      </c>
      <c r="S31" s="54">
        <v>15.5281</v>
      </c>
      <c r="T31" s="54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2:35">
      <c r="B32" s="54">
        <v>61.3279</v>
      </c>
      <c r="C32" s="54">
        <v>49.754399999999997</v>
      </c>
      <c r="D32" s="54">
        <v>20.052399999999999</v>
      </c>
      <c r="E32" s="54">
        <v>9.7813999999999997</v>
      </c>
      <c r="F32" s="54">
        <v>49.813299999999998</v>
      </c>
      <c r="G32" s="54">
        <v>16.084199999999999</v>
      </c>
      <c r="H32" s="54">
        <v>34.694299999999998</v>
      </c>
      <c r="I32" s="54">
        <v>52.438499999999998</v>
      </c>
      <c r="J32" s="54">
        <v>42.290199999999999</v>
      </c>
      <c r="K32" s="54">
        <v>32.6509</v>
      </c>
      <c r="L32" s="54">
        <v>34.775700000000001</v>
      </c>
      <c r="M32" s="54">
        <v>15.777799999999999</v>
      </c>
      <c r="N32" s="54">
        <v>49.101599999999998</v>
      </c>
      <c r="O32" s="54">
        <v>19.215299999999999</v>
      </c>
      <c r="P32" s="54">
        <v>30.1873</v>
      </c>
      <c r="Q32" s="54">
        <v>41.810099999999998</v>
      </c>
      <c r="R32" s="54">
        <v>65.425600000000003</v>
      </c>
      <c r="S32" s="54">
        <v>15.9026</v>
      </c>
      <c r="T32" s="54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2:35">
      <c r="B33" s="54">
        <v>66.295100000000005</v>
      </c>
      <c r="C33" s="54">
        <v>50.153100000000002</v>
      </c>
      <c r="D33" s="54">
        <v>19.857700000000001</v>
      </c>
      <c r="E33" s="54">
        <v>11.3552</v>
      </c>
      <c r="F33" s="54">
        <v>46.806699999999999</v>
      </c>
      <c r="G33" s="54">
        <v>16.6175</v>
      </c>
      <c r="H33" s="54">
        <v>36.548299999999998</v>
      </c>
      <c r="I33" s="54">
        <v>52.260300000000001</v>
      </c>
      <c r="J33" s="54">
        <v>43.7804</v>
      </c>
      <c r="K33" s="54">
        <v>31.629200000000001</v>
      </c>
      <c r="L33" s="54">
        <v>35.471699999999998</v>
      </c>
      <c r="M33" s="54">
        <v>15.8376</v>
      </c>
      <c r="N33" s="54">
        <v>50.317100000000003</v>
      </c>
      <c r="O33" s="54">
        <v>19.239599999999999</v>
      </c>
      <c r="P33" s="54">
        <v>30.6067</v>
      </c>
      <c r="Q33" s="54">
        <v>40.594900000000003</v>
      </c>
      <c r="R33" s="54">
        <v>65.533299999999997</v>
      </c>
      <c r="S33" s="54">
        <v>16.464400000000001</v>
      </c>
      <c r="T33" s="54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2:35">
      <c r="B34" s="54">
        <v>69.617500000000007</v>
      </c>
      <c r="C34" s="54">
        <v>51.189799999999998</v>
      </c>
      <c r="D34" s="54">
        <v>19.722799999999999</v>
      </c>
      <c r="E34" s="54">
        <v>12.4262</v>
      </c>
      <c r="F34" s="54">
        <v>44.42</v>
      </c>
      <c r="G34" s="54">
        <v>17.3825</v>
      </c>
      <c r="H34" s="54">
        <v>38.433900000000001</v>
      </c>
      <c r="I34" s="54">
        <v>52.0535</v>
      </c>
      <c r="J34" s="54">
        <v>45.545099999999998</v>
      </c>
      <c r="K34" s="54">
        <v>30.907299999999999</v>
      </c>
      <c r="L34" s="54">
        <v>36.750500000000002</v>
      </c>
      <c r="M34" s="54">
        <v>15.9573</v>
      </c>
      <c r="N34" s="54">
        <v>51.443100000000001</v>
      </c>
      <c r="O34" s="54">
        <v>19.4375</v>
      </c>
      <c r="P34" s="54">
        <v>30.546800000000001</v>
      </c>
      <c r="Q34" s="54">
        <v>40.6203</v>
      </c>
      <c r="R34" s="54">
        <v>65.461500000000001</v>
      </c>
      <c r="S34" s="54">
        <v>17.003699999999998</v>
      </c>
      <c r="T34" s="54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2:35">
      <c r="B35" s="54">
        <v>72.388000000000005</v>
      </c>
      <c r="C35" s="54">
        <v>52.060600000000001</v>
      </c>
      <c r="D35" s="54">
        <v>19.767800000000001</v>
      </c>
      <c r="E35" s="54">
        <v>13.087400000000001</v>
      </c>
      <c r="F35" s="54">
        <v>42.226700000000001</v>
      </c>
      <c r="G35" s="54">
        <v>17.494700000000002</v>
      </c>
      <c r="H35" s="54">
        <v>40.445799999999998</v>
      </c>
      <c r="I35" s="54">
        <v>52.067700000000002</v>
      </c>
      <c r="J35" s="54">
        <v>46.274500000000003</v>
      </c>
      <c r="K35" s="54">
        <v>30.398399999999999</v>
      </c>
      <c r="L35" s="54">
        <v>37.794499999999999</v>
      </c>
      <c r="M35" s="54">
        <v>16.341899999999999</v>
      </c>
      <c r="N35" s="54">
        <v>52.5488</v>
      </c>
      <c r="O35" s="54">
        <v>19.652799999999999</v>
      </c>
      <c r="P35" s="54">
        <v>30.277200000000001</v>
      </c>
      <c r="Q35" s="54">
        <v>41.7637</v>
      </c>
      <c r="R35" s="54">
        <v>65.364099999999993</v>
      </c>
      <c r="S35" s="54">
        <v>17.3858</v>
      </c>
      <c r="T35" s="54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2:35">
      <c r="B36" s="54">
        <v>73.131100000000004</v>
      </c>
      <c r="C36" s="54">
        <v>53.161099999999998</v>
      </c>
      <c r="D36" s="54">
        <v>19.775300000000001</v>
      </c>
      <c r="E36" s="54">
        <v>12.923500000000001</v>
      </c>
      <c r="F36" s="54">
        <v>40.68</v>
      </c>
      <c r="G36" s="54">
        <v>17.740400000000001</v>
      </c>
      <c r="H36" s="54">
        <v>42.351100000000002</v>
      </c>
      <c r="I36" s="54">
        <v>52.370800000000003</v>
      </c>
      <c r="J36" s="54">
        <v>43.811799999999998</v>
      </c>
      <c r="K36" s="54">
        <v>30.213000000000001</v>
      </c>
      <c r="L36" s="54">
        <v>39.035600000000002</v>
      </c>
      <c r="M36" s="54">
        <v>16.683800000000002</v>
      </c>
      <c r="N36" s="54">
        <v>52.874000000000002</v>
      </c>
      <c r="O36" s="54">
        <v>19.868099999999998</v>
      </c>
      <c r="P36" s="54">
        <v>30.427</v>
      </c>
      <c r="Q36" s="54">
        <v>43.413499999999999</v>
      </c>
      <c r="R36" s="54">
        <v>65.374399999999994</v>
      </c>
      <c r="S36" s="54">
        <v>18.149799999999999</v>
      </c>
      <c r="T36" s="54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2:35">
      <c r="B37" s="54">
        <v>72.863399999999999</v>
      </c>
      <c r="C37" s="54">
        <v>54.185000000000002</v>
      </c>
      <c r="D37" s="54">
        <v>19.670400000000001</v>
      </c>
      <c r="E37" s="54">
        <v>11.9399</v>
      </c>
      <c r="F37" s="54">
        <v>39.94</v>
      </c>
      <c r="G37" s="54">
        <v>18.0351</v>
      </c>
      <c r="H37" s="54">
        <v>43.688400000000001</v>
      </c>
      <c r="I37" s="54">
        <v>53.105200000000004</v>
      </c>
      <c r="J37" s="54">
        <v>41.145099999999999</v>
      </c>
      <c r="K37" s="54">
        <v>29.909300000000002</v>
      </c>
      <c r="L37" s="54">
        <v>40.289299999999997</v>
      </c>
      <c r="M37" s="54">
        <v>16.8889</v>
      </c>
      <c r="N37" s="54">
        <v>52.4878</v>
      </c>
      <c r="O37" s="54">
        <v>20.4861</v>
      </c>
      <c r="P37" s="54">
        <v>29.580500000000001</v>
      </c>
      <c r="Q37" s="54">
        <v>45.021099999999997</v>
      </c>
      <c r="R37" s="54">
        <v>65.333299999999994</v>
      </c>
      <c r="S37" s="54">
        <v>18.591799999999999</v>
      </c>
      <c r="T37" s="54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2:35">
      <c r="B38" s="54">
        <v>71.803299999999993</v>
      </c>
      <c r="C38" s="54">
        <v>54.829300000000003</v>
      </c>
      <c r="D38" s="54">
        <v>19.850200000000001</v>
      </c>
      <c r="E38" s="54">
        <v>10.568300000000001</v>
      </c>
      <c r="F38" s="54">
        <v>39.633299999999998</v>
      </c>
      <c r="G38" s="54">
        <v>17.887699999999999</v>
      </c>
      <c r="H38" s="54">
        <v>44.493099999999998</v>
      </c>
      <c r="I38" s="54">
        <v>53.8324</v>
      </c>
      <c r="J38" s="54">
        <v>38.627499999999998</v>
      </c>
      <c r="K38" s="54">
        <v>29.6568</v>
      </c>
      <c r="L38" s="54">
        <v>41.471699999999998</v>
      </c>
      <c r="M38" s="54">
        <v>17.3504</v>
      </c>
      <c r="N38" s="54">
        <v>50.959400000000002</v>
      </c>
      <c r="O38" s="54">
        <v>21.381900000000002</v>
      </c>
      <c r="P38" s="54">
        <v>26.981300000000001</v>
      </c>
      <c r="Q38" s="54">
        <v>46.210999999999999</v>
      </c>
      <c r="R38" s="54">
        <v>65.384600000000006</v>
      </c>
      <c r="S38" s="54">
        <v>19.0487</v>
      </c>
      <c r="T38" s="54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2:35">
      <c r="B39" s="54">
        <v>70.213099999999997</v>
      </c>
      <c r="C39" s="54">
        <v>55.285499999999999</v>
      </c>
      <c r="D39" s="54">
        <v>20.0749</v>
      </c>
      <c r="E39" s="54">
        <v>9.3552</v>
      </c>
      <c r="F39" s="54">
        <v>39.833300000000001</v>
      </c>
      <c r="G39" s="54">
        <v>17.143899999999999</v>
      </c>
      <c r="H39" s="54">
        <v>44.950699999999998</v>
      </c>
      <c r="I39" s="54">
        <v>54.559699999999999</v>
      </c>
      <c r="J39" s="54">
        <v>38.2196</v>
      </c>
      <c r="K39" s="54">
        <v>29.581900000000001</v>
      </c>
      <c r="L39" s="54">
        <v>42.280900000000003</v>
      </c>
      <c r="M39" s="54">
        <v>17.786300000000001</v>
      </c>
      <c r="N39" s="54">
        <v>48.447200000000002</v>
      </c>
      <c r="O39" s="54">
        <v>22.593800000000002</v>
      </c>
      <c r="P39" s="54">
        <v>24.749099999999999</v>
      </c>
      <c r="Q39" s="54">
        <v>46.611800000000002</v>
      </c>
      <c r="R39" s="54">
        <v>65.220500000000001</v>
      </c>
      <c r="S39" s="54">
        <v>19.610499999999998</v>
      </c>
      <c r="T39" s="54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2:35">
      <c r="B40" s="54">
        <v>68.4208</v>
      </c>
      <c r="C40" s="54">
        <v>55.795900000000003</v>
      </c>
      <c r="D40" s="54">
        <v>20.052399999999999</v>
      </c>
      <c r="E40" s="54">
        <v>8.4809000000000001</v>
      </c>
      <c r="F40" s="54">
        <v>40.353299999999997</v>
      </c>
      <c r="G40" s="54">
        <v>16.631599999999999</v>
      </c>
      <c r="H40" s="54">
        <v>45.163699999999999</v>
      </c>
      <c r="I40" s="54">
        <v>55.219200000000001</v>
      </c>
      <c r="J40" s="54">
        <v>38.964700000000001</v>
      </c>
      <c r="K40" s="54">
        <v>29.4438</v>
      </c>
      <c r="L40" s="54">
        <v>42.863700000000001</v>
      </c>
      <c r="M40" s="54">
        <v>17.205100000000002</v>
      </c>
      <c r="N40" s="54">
        <v>44.959400000000002</v>
      </c>
      <c r="O40" s="54">
        <v>24.166699999999999</v>
      </c>
      <c r="P40" s="54">
        <v>22.988800000000001</v>
      </c>
      <c r="Q40" s="54">
        <v>46.295400000000001</v>
      </c>
      <c r="R40" s="54">
        <v>65.153800000000004</v>
      </c>
      <c r="S40" s="54">
        <v>20.576799999999999</v>
      </c>
      <c r="T40" s="54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2:35">
      <c r="B41" s="54">
        <v>66.781400000000005</v>
      </c>
      <c r="C41" s="54">
        <v>56.060600000000001</v>
      </c>
      <c r="D41" s="54">
        <v>20.314599999999999</v>
      </c>
      <c r="E41" s="54">
        <v>7.7431999999999999</v>
      </c>
      <c r="F41" s="54">
        <v>40.853299999999997</v>
      </c>
      <c r="G41" s="54">
        <v>16.435099999999998</v>
      </c>
      <c r="H41" s="54">
        <v>45.297800000000002</v>
      </c>
      <c r="I41" s="54">
        <v>55.2014</v>
      </c>
      <c r="J41" s="54">
        <v>40.015700000000002</v>
      </c>
      <c r="K41" s="54">
        <v>29.424099999999999</v>
      </c>
      <c r="L41" s="54">
        <v>43.5807</v>
      </c>
      <c r="M41" s="54">
        <v>16.700900000000001</v>
      </c>
      <c r="N41" s="54">
        <v>41.089399999999998</v>
      </c>
      <c r="O41" s="54">
        <v>25.527799999999999</v>
      </c>
      <c r="P41" s="54">
        <v>21.9251</v>
      </c>
      <c r="Q41" s="54">
        <v>46.282699999999998</v>
      </c>
      <c r="R41" s="54">
        <v>65.194900000000004</v>
      </c>
      <c r="S41" s="54">
        <v>22.239699999999999</v>
      </c>
      <c r="T41" s="54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2:35">
      <c r="B42" s="54">
        <v>64.611999999999995</v>
      </c>
      <c r="C42" s="54">
        <v>56.373199999999997</v>
      </c>
      <c r="D42" s="54">
        <v>20.5243</v>
      </c>
      <c r="E42" s="54">
        <v>7.1966999999999999</v>
      </c>
      <c r="F42" s="54">
        <v>41.62</v>
      </c>
      <c r="G42" s="54">
        <v>15.943899999999999</v>
      </c>
      <c r="H42" s="54">
        <v>45.609499999999997</v>
      </c>
      <c r="I42" s="54">
        <v>54.1676</v>
      </c>
      <c r="J42" s="54">
        <v>39.992199999999997</v>
      </c>
      <c r="K42" s="54">
        <v>29.747499999999999</v>
      </c>
      <c r="L42" s="54">
        <v>44.402500000000003</v>
      </c>
      <c r="M42" s="54">
        <v>16.572600000000001</v>
      </c>
      <c r="N42" s="54">
        <v>37.247999999999998</v>
      </c>
      <c r="O42" s="54">
        <v>26.593800000000002</v>
      </c>
      <c r="P42" s="54">
        <v>21.528099999999998</v>
      </c>
      <c r="Q42" s="54">
        <v>46.3249</v>
      </c>
      <c r="R42" s="54">
        <v>65.384600000000006</v>
      </c>
      <c r="S42" s="54">
        <v>24.2622</v>
      </c>
      <c r="T42" s="54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2:35">
      <c r="B43" s="54">
        <v>62.284199999999998</v>
      </c>
      <c r="C43" s="54">
        <v>56.848500000000001</v>
      </c>
      <c r="D43" s="54">
        <v>19.752800000000001</v>
      </c>
      <c r="E43" s="54">
        <v>7.0218999999999996</v>
      </c>
      <c r="F43" s="54">
        <v>41.6</v>
      </c>
      <c r="G43" s="54">
        <v>15.740399999999999</v>
      </c>
      <c r="H43" s="54">
        <v>46.990099999999998</v>
      </c>
      <c r="I43" s="54">
        <v>53.251300000000001</v>
      </c>
      <c r="J43" s="54">
        <v>37.639200000000002</v>
      </c>
      <c r="K43" s="54">
        <v>29.8383</v>
      </c>
      <c r="L43" s="54">
        <v>45.077599999999997</v>
      </c>
      <c r="M43" s="54">
        <v>17</v>
      </c>
      <c r="N43" s="54">
        <v>33.829300000000003</v>
      </c>
      <c r="O43" s="54">
        <v>26.857600000000001</v>
      </c>
      <c r="P43" s="54">
        <v>21.3034</v>
      </c>
      <c r="Q43" s="54">
        <v>46.637099999999997</v>
      </c>
      <c r="R43" s="54">
        <v>65.769199999999998</v>
      </c>
      <c r="S43" s="54">
        <v>26.6142</v>
      </c>
      <c r="T43" s="54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2:35">
      <c r="B44" s="54">
        <v>60.016399999999997</v>
      </c>
      <c r="C44" s="54">
        <v>57.846899999999998</v>
      </c>
      <c r="D44" s="54">
        <v>18.7041</v>
      </c>
      <c r="E44" s="54">
        <v>6.7977999999999996</v>
      </c>
      <c r="F44" s="54">
        <v>41.06</v>
      </c>
      <c r="G44" s="54">
        <v>15.6912</v>
      </c>
      <c r="H44" s="54">
        <v>49.1006</v>
      </c>
      <c r="I44" s="54">
        <v>52.1783</v>
      </c>
      <c r="J44" s="54">
        <v>35.678400000000003</v>
      </c>
      <c r="K44" s="54">
        <v>29.877700000000001</v>
      </c>
      <c r="L44" s="54">
        <v>45.761000000000003</v>
      </c>
      <c r="M44" s="54">
        <v>17.734999999999999</v>
      </c>
      <c r="N44" s="54">
        <v>31.117899999999999</v>
      </c>
      <c r="O44" s="54">
        <v>26.642399999999999</v>
      </c>
      <c r="P44" s="54">
        <v>20.142299999999999</v>
      </c>
      <c r="Q44" s="54">
        <v>47.367100000000001</v>
      </c>
      <c r="R44" s="54">
        <v>66.153800000000004</v>
      </c>
      <c r="S44" s="54">
        <v>27.333300000000001</v>
      </c>
      <c r="T44" s="54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2:35">
      <c r="B45" s="54">
        <v>58.322400000000002</v>
      </c>
      <c r="C45" s="54">
        <v>59.030299999999997</v>
      </c>
      <c r="D45" s="54">
        <v>17.857700000000001</v>
      </c>
      <c r="E45" s="54">
        <v>6.5464000000000002</v>
      </c>
      <c r="F45" s="54">
        <v>40.006700000000002</v>
      </c>
      <c r="G45" s="54">
        <v>15.1158</v>
      </c>
      <c r="H45" s="54">
        <v>50.244599999999998</v>
      </c>
      <c r="I45" s="54">
        <v>51.262</v>
      </c>
      <c r="J45" s="54">
        <v>34.149000000000001</v>
      </c>
      <c r="K45" s="54">
        <v>29.6647</v>
      </c>
      <c r="L45" s="54">
        <v>46.574399999999997</v>
      </c>
      <c r="M45" s="54">
        <v>18.692299999999999</v>
      </c>
      <c r="N45" s="54">
        <v>29.040700000000001</v>
      </c>
      <c r="O45" s="54">
        <v>26.6111</v>
      </c>
      <c r="P45" s="54">
        <v>18.3371</v>
      </c>
      <c r="Q45" s="54">
        <v>47.919800000000002</v>
      </c>
      <c r="R45" s="54">
        <v>66.471800000000002</v>
      </c>
      <c r="S45" s="54">
        <v>27.1386</v>
      </c>
      <c r="T45" s="54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2:35">
      <c r="B46" s="54">
        <v>57.5137</v>
      </c>
      <c r="C46" s="54">
        <v>60.322200000000002</v>
      </c>
      <c r="D46" s="54">
        <v>16.936299999999999</v>
      </c>
      <c r="E46" s="54">
        <v>6.5301</v>
      </c>
      <c r="F46" s="54">
        <v>39.046700000000001</v>
      </c>
      <c r="G46" s="54">
        <v>14.757899999999999</v>
      </c>
      <c r="H46" s="54">
        <v>50.643000000000001</v>
      </c>
      <c r="I46" s="54">
        <v>50.873399999999997</v>
      </c>
      <c r="J46" s="54">
        <v>33.474499999999999</v>
      </c>
      <c r="K46" s="54">
        <v>29.1755</v>
      </c>
      <c r="L46" s="54">
        <v>47.278799999999997</v>
      </c>
      <c r="M46" s="54">
        <v>19.341899999999999</v>
      </c>
      <c r="N46" s="54">
        <v>27.325199999999999</v>
      </c>
      <c r="O46" s="54">
        <v>26.458300000000001</v>
      </c>
      <c r="P46" s="54">
        <v>17.0562</v>
      </c>
      <c r="Q46" s="54">
        <v>48.215200000000003</v>
      </c>
      <c r="R46" s="54">
        <v>66.784599999999998</v>
      </c>
      <c r="S46" s="54">
        <v>27.258400000000002</v>
      </c>
      <c r="T46" s="54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2:35">
      <c r="B47" s="54">
        <v>57.349699999999999</v>
      </c>
      <c r="C47" s="54">
        <v>61.058999999999997</v>
      </c>
      <c r="D47" s="54">
        <v>15.9251</v>
      </c>
      <c r="E47" s="54">
        <v>7.1858000000000004</v>
      </c>
      <c r="F47" s="54">
        <v>38.033299999999997</v>
      </c>
      <c r="G47" s="54">
        <v>14.5825</v>
      </c>
      <c r="H47" s="54">
        <v>50.8718</v>
      </c>
      <c r="I47" s="54">
        <v>50.973300000000002</v>
      </c>
      <c r="J47" s="54">
        <v>32.941200000000002</v>
      </c>
      <c r="K47" s="54">
        <v>28.532499999999999</v>
      </c>
      <c r="L47" s="54">
        <v>47.953899999999997</v>
      </c>
      <c r="M47" s="54">
        <v>19.982900000000001</v>
      </c>
      <c r="N47" s="54">
        <v>25.8537</v>
      </c>
      <c r="O47" s="54">
        <v>26.677099999999999</v>
      </c>
      <c r="P47" s="54">
        <v>15.8277</v>
      </c>
      <c r="Q47" s="54">
        <v>48.417700000000004</v>
      </c>
      <c r="R47" s="54">
        <v>67.169200000000004</v>
      </c>
      <c r="S47" s="54">
        <v>27.4757</v>
      </c>
      <c r="T47" s="54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2:35">
      <c r="B48" s="54">
        <v>58.251399999999997</v>
      </c>
      <c r="C48" s="54">
        <v>61.311</v>
      </c>
      <c r="D48" s="54">
        <v>15.236000000000001</v>
      </c>
      <c r="E48" s="54">
        <v>8.3059999999999992</v>
      </c>
      <c r="F48" s="54">
        <v>37.246699999999997</v>
      </c>
      <c r="G48" s="54">
        <v>14.5474</v>
      </c>
      <c r="H48" s="54">
        <v>50.1736</v>
      </c>
      <c r="I48" s="54">
        <v>51.151499999999999</v>
      </c>
      <c r="J48" s="54">
        <v>32.690199999999997</v>
      </c>
      <c r="K48" s="54">
        <v>27.6252</v>
      </c>
      <c r="L48" s="54">
        <v>48.222200000000001</v>
      </c>
      <c r="M48" s="54">
        <v>20.5214</v>
      </c>
      <c r="N48" s="54">
        <v>24.2805</v>
      </c>
      <c r="O48" s="54">
        <v>27.6007</v>
      </c>
      <c r="P48" s="54">
        <v>14.5318</v>
      </c>
      <c r="Q48" s="54">
        <v>48.818600000000004</v>
      </c>
      <c r="R48" s="54">
        <v>67.123099999999994</v>
      </c>
      <c r="S48" s="54">
        <v>27.9026</v>
      </c>
      <c r="T48" s="54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2:35">
      <c r="B49" s="54">
        <v>60.355200000000004</v>
      </c>
      <c r="C49" s="54">
        <v>61.454500000000003</v>
      </c>
      <c r="D49" s="54">
        <v>14.9213</v>
      </c>
      <c r="E49" s="54">
        <v>9.1092999999999993</v>
      </c>
      <c r="F49" s="54">
        <v>37.006700000000002</v>
      </c>
      <c r="G49" s="54">
        <v>14.421099999999999</v>
      </c>
      <c r="H49" s="54">
        <v>49.262300000000003</v>
      </c>
      <c r="I49" s="54">
        <v>51.322600000000001</v>
      </c>
      <c r="J49" s="54">
        <v>30.517600000000002</v>
      </c>
      <c r="K49" s="54">
        <v>26.639099999999999</v>
      </c>
      <c r="L49" s="54">
        <v>47.857399999999998</v>
      </c>
      <c r="M49" s="54">
        <v>21.410299999999999</v>
      </c>
      <c r="N49" s="54">
        <v>22.833300000000001</v>
      </c>
      <c r="O49" s="54">
        <v>28.895800000000001</v>
      </c>
      <c r="P49" s="54">
        <v>13.498100000000001</v>
      </c>
      <c r="Q49" s="54">
        <v>49.666699999999999</v>
      </c>
      <c r="R49" s="54">
        <v>67.292299999999997</v>
      </c>
      <c r="S49" s="54">
        <v>28.6816</v>
      </c>
      <c r="T49" s="54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2:35">
      <c r="B50" s="54">
        <v>63.715800000000002</v>
      </c>
      <c r="C50" s="54">
        <v>61.078200000000002</v>
      </c>
      <c r="D50" s="54">
        <v>15.243399999999999</v>
      </c>
      <c r="E50" s="54">
        <v>9.5190999999999999</v>
      </c>
      <c r="F50" s="54">
        <v>36.533299999999997</v>
      </c>
      <c r="G50" s="54">
        <v>14.526300000000001</v>
      </c>
      <c r="H50" s="54">
        <v>48.339199999999998</v>
      </c>
      <c r="I50" s="54">
        <v>51.4938</v>
      </c>
      <c r="J50" s="54">
        <v>27.827500000000001</v>
      </c>
      <c r="K50" s="54">
        <v>25.956600000000002</v>
      </c>
      <c r="L50" s="54">
        <v>47.354300000000002</v>
      </c>
      <c r="M50" s="54">
        <v>22.3675</v>
      </c>
      <c r="N50" s="54">
        <v>21.272400000000001</v>
      </c>
      <c r="O50" s="54">
        <v>30.142399999999999</v>
      </c>
      <c r="P50" s="54">
        <v>12.621700000000001</v>
      </c>
      <c r="Q50" s="54">
        <v>50.9114</v>
      </c>
      <c r="R50" s="54">
        <v>67.487200000000001</v>
      </c>
      <c r="S50" s="54">
        <v>29.4831</v>
      </c>
      <c r="T50" s="54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2:35">
      <c r="B51" s="54">
        <v>68.5137</v>
      </c>
      <c r="C51" s="54">
        <v>60.768700000000003</v>
      </c>
      <c r="D51" s="54">
        <v>15.977499999999999</v>
      </c>
      <c r="E51" s="54">
        <v>9.4535999999999998</v>
      </c>
      <c r="F51" s="54">
        <v>35.979999999999997</v>
      </c>
      <c r="G51" s="54">
        <v>14.596500000000001</v>
      </c>
      <c r="H51" s="54">
        <v>46.883600000000001</v>
      </c>
      <c r="I51" s="54">
        <v>51.354700000000001</v>
      </c>
      <c r="J51" s="54">
        <v>25.482399999999998</v>
      </c>
      <c r="K51" s="54">
        <v>25.558199999999999</v>
      </c>
      <c r="L51" s="54">
        <v>46.876300000000001</v>
      </c>
      <c r="M51" s="54">
        <v>23.572600000000001</v>
      </c>
      <c r="N51" s="54">
        <v>19.922799999999999</v>
      </c>
      <c r="O51" s="54">
        <v>31.354199999999999</v>
      </c>
      <c r="P51" s="54">
        <v>12.0375</v>
      </c>
      <c r="Q51" s="54">
        <v>52.367100000000001</v>
      </c>
      <c r="R51" s="54">
        <v>67.728200000000001</v>
      </c>
      <c r="S51" s="54">
        <v>29.071200000000001</v>
      </c>
      <c r="T51" s="54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2:35">
      <c r="B52" s="54">
        <v>73.546400000000006</v>
      </c>
      <c r="C52" s="54">
        <v>60.695399999999999</v>
      </c>
      <c r="D52" s="54">
        <v>16.928799999999999</v>
      </c>
      <c r="E52" s="54">
        <v>8.9507999999999992</v>
      </c>
      <c r="F52" s="54">
        <v>35.1267</v>
      </c>
      <c r="G52" s="54">
        <v>14.519299999999999</v>
      </c>
      <c r="H52" s="54">
        <v>44.9467</v>
      </c>
      <c r="I52" s="54">
        <v>50.891300000000001</v>
      </c>
      <c r="J52" s="54">
        <v>23.803899999999999</v>
      </c>
      <c r="K52" s="54">
        <v>25.546399999999998</v>
      </c>
      <c r="L52" s="54">
        <v>46.021000000000001</v>
      </c>
      <c r="M52" s="54">
        <v>25.119700000000002</v>
      </c>
      <c r="N52" s="54">
        <v>18.967500000000001</v>
      </c>
      <c r="O52" s="54">
        <v>32.729199999999999</v>
      </c>
      <c r="P52" s="54">
        <v>11.8727</v>
      </c>
      <c r="Q52" s="54">
        <v>53.1646</v>
      </c>
      <c r="R52" s="54">
        <v>66.589699999999993</v>
      </c>
      <c r="S52" s="54">
        <v>28.419499999999999</v>
      </c>
      <c r="T52" s="54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2:35">
      <c r="B53" s="54">
        <v>78.426199999999994</v>
      </c>
      <c r="C53" s="54">
        <v>60.628399999999999</v>
      </c>
      <c r="D53" s="54">
        <v>16.7865</v>
      </c>
      <c r="E53" s="54">
        <v>8.6940000000000008</v>
      </c>
      <c r="F53" s="54">
        <v>33.693300000000001</v>
      </c>
      <c r="G53" s="54">
        <v>14.694699999999999</v>
      </c>
      <c r="H53" s="54">
        <v>42.098599999999998</v>
      </c>
      <c r="I53" s="54">
        <v>50.552599999999998</v>
      </c>
      <c r="J53" s="54">
        <v>22.478400000000001</v>
      </c>
      <c r="K53" s="54">
        <v>25.558199999999999</v>
      </c>
      <c r="L53" s="54">
        <v>45.798699999999997</v>
      </c>
      <c r="M53" s="54">
        <v>25.572600000000001</v>
      </c>
      <c r="N53" s="54">
        <v>18.589400000000001</v>
      </c>
      <c r="O53" s="54">
        <v>32.979199999999999</v>
      </c>
      <c r="P53" s="54">
        <v>12.1273</v>
      </c>
      <c r="Q53" s="54">
        <v>53.586500000000001</v>
      </c>
      <c r="R53" s="54">
        <v>64.538499999999999</v>
      </c>
      <c r="S53" s="54">
        <v>28.1873</v>
      </c>
      <c r="T53" s="54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2:35">
      <c r="B54" s="54">
        <v>82.464500000000001</v>
      </c>
      <c r="C54" s="54">
        <v>60.127600000000001</v>
      </c>
      <c r="D54" s="54">
        <v>16.6891</v>
      </c>
      <c r="E54" s="54">
        <v>8.2186000000000003</v>
      </c>
      <c r="F54" s="54">
        <v>32.213299999999997</v>
      </c>
      <c r="G54" s="54">
        <v>14.9754</v>
      </c>
      <c r="H54" s="54">
        <v>39.558199999999999</v>
      </c>
      <c r="I54" s="54">
        <v>50.235300000000002</v>
      </c>
      <c r="J54" s="54">
        <v>21.7255</v>
      </c>
      <c r="K54" s="54">
        <v>25.834299999999999</v>
      </c>
      <c r="L54" s="54">
        <v>45.924500000000002</v>
      </c>
      <c r="M54" s="54">
        <v>25.623899999999999</v>
      </c>
      <c r="N54" s="54">
        <v>18.930900000000001</v>
      </c>
      <c r="O54" s="54">
        <v>33.270800000000001</v>
      </c>
      <c r="P54" s="54">
        <v>12.1348</v>
      </c>
      <c r="Q54" s="54">
        <v>53.886099999999999</v>
      </c>
      <c r="R54" s="54">
        <v>62.697400000000002</v>
      </c>
      <c r="S54" s="54">
        <v>28.853899999999999</v>
      </c>
      <c r="T54" s="54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2:35">
      <c r="B55" s="54">
        <v>85.786900000000003</v>
      </c>
      <c r="C55" s="54">
        <v>59.684199999999997</v>
      </c>
      <c r="D55" s="54">
        <v>16.674199999999999</v>
      </c>
      <c r="E55" s="54">
        <v>7.5464000000000002</v>
      </c>
      <c r="F55" s="54">
        <v>31.1</v>
      </c>
      <c r="G55" s="54">
        <v>15.403499999999999</v>
      </c>
      <c r="H55" s="54">
        <v>37.467500000000001</v>
      </c>
      <c r="I55" s="54">
        <v>49.796799999999998</v>
      </c>
      <c r="J55" s="54">
        <v>21.3569</v>
      </c>
      <c r="K55" s="54">
        <v>26.347100000000001</v>
      </c>
      <c r="L55" s="54">
        <v>46.075499999999998</v>
      </c>
      <c r="M55" s="54">
        <v>26.3248</v>
      </c>
      <c r="N55" s="54">
        <v>19.6707</v>
      </c>
      <c r="O55" s="54">
        <v>33.558999999999997</v>
      </c>
      <c r="P55" s="54">
        <v>12.022500000000001</v>
      </c>
      <c r="Q55" s="54">
        <v>54.122399999999999</v>
      </c>
      <c r="R55" s="54">
        <v>60.7744</v>
      </c>
      <c r="S55" s="54">
        <v>30.6067</v>
      </c>
      <c r="T55" s="54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2:35">
      <c r="B56" s="54">
        <v>88.305999999999997</v>
      </c>
      <c r="C56" s="54">
        <v>59.288699999999999</v>
      </c>
      <c r="D56" s="54">
        <v>16.329599999999999</v>
      </c>
      <c r="E56" s="54">
        <v>6.8361000000000001</v>
      </c>
      <c r="F56" s="54">
        <v>30.66</v>
      </c>
      <c r="G56" s="54">
        <v>15.7965</v>
      </c>
      <c r="H56" s="54">
        <v>35.676499999999997</v>
      </c>
      <c r="I56" s="54">
        <v>49.639899999999997</v>
      </c>
      <c r="J56" s="54">
        <v>22.682400000000001</v>
      </c>
      <c r="K56" s="54">
        <v>27.092700000000001</v>
      </c>
      <c r="L56" s="54">
        <v>46.205500000000001</v>
      </c>
      <c r="M56" s="54">
        <v>27.3675</v>
      </c>
      <c r="N56" s="54">
        <v>20.081299999999999</v>
      </c>
      <c r="O56" s="54">
        <v>34.156199999999998</v>
      </c>
      <c r="P56" s="54">
        <v>12.232200000000001</v>
      </c>
      <c r="Q56" s="54">
        <v>54.894500000000001</v>
      </c>
      <c r="R56" s="54">
        <v>58.964100000000002</v>
      </c>
      <c r="S56" s="54">
        <v>32.779000000000003</v>
      </c>
      <c r="T56" s="54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2:35">
      <c r="B57" s="54">
        <v>89.601100000000002</v>
      </c>
      <c r="C57" s="54">
        <v>59.023899999999998</v>
      </c>
      <c r="D57" s="54">
        <v>15.535600000000001</v>
      </c>
      <c r="E57" s="54">
        <v>6.5410000000000004</v>
      </c>
      <c r="F57" s="54">
        <v>31.166699999999999</v>
      </c>
      <c r="G57" s="54">
        <v>16.659600000000001</v>
      </c>
      <c r="H57" s="54">
        <v>34.4694</v>
      </c>
      <c r="I57" s="54">
        <v>49.679099999999998</v>
      </c>
      <c r="J57" s="54">
        <v>24.548999999999999</v>
      </c>
      <c r="K57" s="54">
        <v>28.149899999999999</v>
      </c>
      <c r="L57" s="54">
        <v>46.415100000000002</v>
      </c>
      <c r="M57" s="54">
        <v>29.1538</v>
      </c>
      <c r="N57" s="54">
        <v>20.093499999999999</v>
      </c>
      <c r="O57" s="54">
        <v>34.822899999999997</v>
      </c>
      <c r="P57" s="54">
        <v>12.5318</v>
      </c>
      <c r="Q57" s="54">
        <v>56.481000000000002</v>
      </c>
      <c r="R57" s="54">
        <v>57.7744</v>
      </c>
      <c r="S57" s="54">
        <v>34.741599999999998</v>
      </c>
      <c r="T57" s="54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2:35">
      <c r="B58" s="54">
        <v>89.770499999999998</v>
      </c>
      <c r="C58" s="54">
        <v>58.752800000000001</v>
      </c>
      <c r="D58" s="54">
        <v>14.8689</v>
      </c>
      <c r="E58" s="54">
        <v>6.2350000000000003</v>
      </c>
      <c r="F58" s="54">
        <v>32.906700000000001</v>
      </c>
      <c r="G58" s="54">
        <v>17.298200000000001</v>
      </c>
      <c r="H58" s="54">
        <v>34.0473</v>
      </c>
      <c r="I58" s="54">
        <v>49.736199999999997</v>
      </c>
      <c r="J58" s="54">
        <v>26.8</v>
      </c>
      <c r="K58" s="54">
        <v>29.554200000000002</v>
      </c>
      <c r="L58" s="54">
        <v>46.478000000000002</v>
      </c>
      <c r="M58" s="54">
        <v>31.265000000000001</v>
      </c>
      <c r="N58" s="54">
        <v>20.101600000000001</v>
      </c>
      <c r="O58" s="54">
        <v>36.402799999999999</v>
      </c>
      <c r="P58" s="54">
        <v>12.6592</v>
      </c>
      <c r="Q58" s="54">
        <v>58.2363</v>
      </c>
      <c r="R58" s="54">
        <v>56.753799999999998</v>
      </c>
      <c r="S58" s="54">
        <v>33.400700000000001</v>
      </c>
      <c r="T58" s="54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2:35">
      <c r="B59" s="54">
        <v>89.049199999999999</v>
      </c>
      <c r="C59" s="54">
        <v>58.338099999999997</v>
      </c>
      <c r="D59" s="54">
        <v>14.5768</v>
      </c>
      <c r="E59" s="54">
        <v>6.1694000000000004</v>
      </c>
      <c r="F59" s="54">
        <v>35.340000000000003</v>
      </c>
      <c r="G59" s="54">
        <v>17.740400000000001</v>
      </c>
      <c r="H59" s="54">
        <v>34.043399999999998</v>
      </c>
      <c r="I59" s="54">
        <v>49.657800000000002</v>
      </c>
      <c r="J59" s="54">
        <v>28.651</v>
      </c>
      <c r="K59" s="54">
        <v>31.1006</v>
      </c>
      <c r="L59" s="54">
        <v>46.293500000000002</v>
      </c>
      <c r="M59" s="54">
        <v>33.290599999999998</v>
      </c>
      <c r="N59" s="54">
        <v>19.918700000000001</v>
      </c>
      <c r="O59" s="54">
        <v>38.215299999999999</v>
      </c>
      <c r="P59" s="54">
        <v>13.0562</v>
      </c>
      <c r="Q59" s="54">
        <v>59.485199999999999</v>
      </c>
      <c r="R59" s="54">
        <v>55.738500000000002</v>
      </c>
      <c r="S59" s="54">
        <v>32.621699999999997</v>
      </c>
      <c r="T59" s="54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2:35">
      <c r="B60" s="54">
        <v>87.836100000000002</v>
      </c>
      <c r="C60" s="54">
        <v>57.980899999999998</v>
      </c>
      <c r="D60" s="54">
        <v>14.3895</v>
      </c>
      <c r="E60" s="54">
        <v>6.4043999999999999</v>
      </c>
      <c r="F60" s="54">
        <v>37.479999999999997</v>
      </c>
      <c r="G60" s="54">
        <v>18.470199999999998</v>
      </c>
      <c r="H60" s="54">
        <v>34.078899999999997</v>
      </c>
      <c r="I60" s="54">
        <v>49.739699999999999</v>
      </c>
      <c r="J60" s="54">
        <v>30.556899999999999</v>
      </c>
      <c r="K60" s="54">
        <v>32.508899999999997</v>
      </c>
      <c r="L60" s="54">
        <v>46.046100000000003</v>
      </c>
      <c r="M60" s="54">
        <v>32.222200000000001</v>
      </c>
      <c r="N60" s="54">
        <v>19.886199999999999</v>
      </c>
      <c r="O60" s="54">
        <v>40.052100000000003</v>
      </c>
      <c r="P60" s="54">
        <v>13.8727</v>
      </c>
      <c r="Q60" s="54">
        <v>60.198300000000003</v>
      </c>
      <c r="R60" s="54">
        <v>54.635899999999999</v>
      </c>
      <c r="S60" s="54">
        <v>32.3446</v>
      </c>
      <c r="T60" s="54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2:35">
      <c r="B61" s="54">
        <v>86.4208</v>
      </c>
      <c r="C61" s="54">
        <v>57.387599999999999</v>
      </c>
      <c r="D61" s="54">
        <v>14.2097</v>
      </c>
      <c r="E61" s="54">
        <v>6.6830999999999996</v>
      </c>
      <c r="F61" s="54">
        <v>38.926699999999997</v>
      </c>
      <c r="G61" s="54">
        <v>19.171900000000001</v>
      </c>
      <c r="H61" s="54">
        <v>33.960599999999999</v>
      </c>
      <c r="I61" s="54">
        <v>49.418900000000001</v>
      </c>
      <c r="J61" s="54">
        <v>32.737299999999998</v>
      </c>
      <c r="K61" s="54">
        <v>33.538499999999999</v>
      </c>
      <c r="L61" s="54">
        <v>45.87</v>
      </c>
      <c r="M61" s="54">
        <v>31.179500000000001</v>
      </c>
      <c r="N61" s="54">
        <v>19.939</v>
      </c>
      <c r="O61" s="54">
        <v>41.8889</v>
      </c>
      <c r="P61" s="54">
        <v>15.026199999999999</v>
      </c>
      <c r="Q61" s="54">
        <v>60.076000000000001</v>
      </c>
      <c r="R61" s="54">
        <v>53.615400000000001</v>
      </c>
      <c r="S61" s="54">
        <v>32.1798</v>
      </c>
      <c r="T61" s="54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2:35">
      <c r="B62" s="54">
        <v>85.530100000000004</v>
      </c>
      <c r="C62" s="54">
        <v>56.870800000000003</v>
      </c>
      <c r="D62" s="54">
        <v>14.456899999999999</v>
      </c>
      <c r="E62" s="54">
        <v>6.7377000000000002</v>
      </c>
      <c r="F62" s="54">
        <v>39.353299999999997</v>
      </c>
      <c r="G62" s="54">
        <v>19.171900000000001</v>
      </c>
      <c r="H62" s="54">
        <v>34.386600000000001</v>
      </c>
      <c r="I62" s="54">
        <v>48.8307</v>
      </c>
      <c r="J62" s="54">
        <v>33.458799999999997</v>
      </c>
      <c r="K62" s="54">
        <v>34.311599999999999</v>
      </c>
      <c r="L62" s="54">
        <v>45.601700000000001</v>
      </c>
      <c r="M62" s="54">
        <v>30.512799999999999</v>
      </c>
      <c r="N62" s="54">
        <v>19.894300000000001</v>
      </c>
      <c r="O62" s="54">
        <v>42.802100000000003</v>
      </c>
      <c r="P62" s="54">
        <v>16.599299999999999</v>
      </c>
      <c r="Q62" s="54">
        <v>59.084400000000002</v>
      </c>
      <c r="R62" s="54">
        <v>53.728200000000001</v>
      </c>
      <c r="S62" s="54">
        <v>32.3596</v>
      </c>
      <c r="T62" s="54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2:35">
      <c r="B63" s="54">
        <v>85.191299999999998</v>
      </c>
      <c r="C63" s="54">
        <v>56.746400000000001</v>
      </c>
      <c r="D63" s="54">
        <v>15.018700000000001</v>
      </c>
      <c r="E63" s="54">
        <v>6.7431999999999999</v>
      </c>
      <c r="F63" s="54">
        <v>38.6267</v>
      </c>
      <c r="G63" s="54">
        <v>19.3123</v>
      </c>
      <c r="H63" s="54">
        <v>35.207099999999997</v>
      </c>
      <c r="I63" s="54">
        <v>48.1569</v>
      </c>
      <c r="J63" s="54">
        <v>31.278400000000001</v>
      </c>
      <c r="K63" s="54">
        <v>34.856000000000002</v>
      </c>
      <c r="L63" s="54">
        <v>45.337499999999999</v>
      </c>
      <c r="M63" s="54">
        <v>29.589700000000001</v>
      </c>
      <c r="N63" s="54">
        <v>19.821100000000001</v>
      </c>
      <c r="O63" s="54">
        <v>41.993099999999998</v>
      </c>
      <c r="P63" s="54">
        <v>18.471900000000002</v>
      </c>
      <c r="Q63" s="54">
        <v>57.497900000000001</v>
      </c>
      <c r="R63" s="54">
        <v>54.389699999999998</v>
      </c>
      <c r="S63" s="54">
        <v>32.958799999999997</v>
      </c>
      <c r="T63" s="54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2:35">
      <c r="B64" s="54">
        <v>85.021900000000002</v>
      </c>
      <c r="C64" s="54">
        <v>56.956899999999997</v>
      </c>
      <c r="D64" s="54">
        <v>15.9925</v>
      </c>
      <c r="E64" s="54">
        <v>6.2404000000000002</v>
      </c>
      <c r="F64" s="54">
        <v>37.14</v>
      </c>
      <c r="G64" s="54">
        <v>19.550899999999999</v>
      </c>
      <c r="H64" s="54">
        <v>36.323500000000003</v>
      </c>
      <c r="I64" s="54">
        <v>47.586500000000001</v>
      </c>
      <c r="J64" s="54">
        <v>29.302</v>
      </c>
      <c r="K64" s="54">
        <v>35.739600000000003</v>
      </c>
      <c r="L64" s="54">
        <v>46.499000000000002</v>
      </c>
      <c r="M64" s="54">
        <v>28.923100000000002</v>
      </c>
      <c r="N64" s="54">
        <v>19.825199999999999</v>
      </c>
      <c r="O64" s="54">
        <v>40.444400000000002</v>
      </c>
      <c r="P64" s="54">
        <v>19.940100000000001</v>
      </c>
      <c r="Q64" s="54">
        <v>55.286900000000003</v>
      </c>
      <c r="R64" s="54">
        <v>54.989699999999999</v>
      </c>
      <c r="S64" s="54">
        <v>33.355800000000002</v>
      </c>
      <c r="T64" s="54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2:35">
      <c r="B65" s="54">
        <v>85.021900000000002</v>
      </c>
      <c r="C65" s="54">
        <v>57.288699999999999</v>
      </c>
      <c r="D65" s="54">
        <v>17.0337</v>
      </c>
      <c r="E65" s="54">
        <v>5.4535999999999998</v>
      </c>
      <c r="F65" s="54">
        <v>35.646700000000003</v>
      </c>
      <c r="G65" s="54">
        <v>19.445599999999999</v>
      </c>
      <c r="H65" s="54">
        <v>37.739600000000003</v>
      </c>
      <c r="I65" s="54">
        <v>47.051699999999997</v>
      </c>
      <c r="J65" s="54">
        <v>27.6</v>
      </c>
      <c r="K65" s="54">
        <v>36.954599999999999</v>
      </c>
      <c r="L65" s="54">
        <v>47.660400000000003</v>
      </c>
      <c r="M65" s="54">
        <v>28.5214</v>
      </c>
      <c r="N65" s="54">
        <v>20.105699999999999</v>
      </c>
      <c r="O65" s="54">
        <v>38.895800000000001</v>
      </c>
      <c r="P65" s="54">
        <v>21.4682</v>
      </c>
      <c r="Q65" s="54">
        <v>53.173000000000002</v>
      </c>
      <c r="R65" s="54">
        <v>55.420499999999997</v>
      </c>
      <c r="S65" s="54">
        <v>33.603000000000002</v>
      </c>
      <c r="T65" s="54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2:35">
      <c r="B66" s="54">
        <v>83.830600000000004</v>
      </c>
      <c r="C66" s="54">
        <v>57.661900000000003</v>
      </c>
      <c r="D66" s="54">
        <v>18.059899999999999</v>
      </c>
      <c r="E66" s="54">
        <v>4.5354999999999999</v>
      </c>
      <c r="F66" s="54">
        <v>34.686700000000002</v>
      </c>
      <c r="G66" s="54">
        <v>19.2211</v>
      </c>
      <c r="H66" s="54">
        <v>38.982300000000002</v>
      </c>
      <c r="I66" s="54">
        <v>46.342199999999998</v>
      </c>
      <c r="J66" s="54">
        <v>25.262699999999999</v>
      </c>
      <c r="K66" s="54">
        <v>38.142000000000003</v>
      </c>
      <c r="L66" s="54">
        <v>48.633099999999999</v>
      </c>
      <c r="M66" s="54">
        <v>28.700900000000001</v>
      </c>
      <c r="N66" s="54">
        <v>20.7683</v>
      </c>
      <c r="O66" s="54">
        <v>37.416699999999999</v>
      </c>
      <c r="P66" s="54">
        <v>23.3933</v>
      </c>
      <c r="Q66" s="54">
        <v>50.856499999999997</v>
      </c>
      <c r="R66" s="54">
        <v>55.923099999999998</v>
      </c>
      <c r="S66" s="54">
        <v>34.2547</v>
      </c>
      <c r="T66" s="54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2:35">
      <c r="B67" s="54">
        <v>82.568299999999994</v>
      </c>
      <c r="C67" s="54">
        <v>57.923400000000001</v>
      </c>
      <c r="D67" s="54">
        <v>18.928799999999999</v>
      </c>
      <c r="E67" s="54">
        <v>3.9836</v>
      </c>
      <c r="F67" s="54">
        <v>34.4467</v>
      </c>
      <c r="G67" s="54">
        <v>19.319299999999998</v>
      </c>
      <c r="H67" s="54">
        <v>39.672600000000003</v>
      </c>
      <c r="I67" s="54">
        <v>45.561500000000002</v>
      </c>
      <c r="J67" s="54">
        <v>23.160799999999998</v>
      </c>
      <c r="K67" s="54">
        <v>39.3491</v>
      </c>
      <c r="L67" s="54">
        <v>49.748399999999997</v>
      </c>
      <c r="M67" s="54">
        <v>29.470099999999999</v>
      </c>
      <c r="N67" s="54">
        <v>22.069099999999999</v>
      </c>
      <c r="O67" s="54">
        <v>36.270800000000001</v>
      </c>
      <c r="P67" s="54">
        <v>24.726600000000001</v>
      </c>
      <c r="Q67" s="54">
        <v>48.3797</v>
      </c>
      <c r="R67" s="54">
        <v>56.435899999999997</v>
      </c>
      <c r="S67" s="54">
        <v>35.146099999999997</v>
      </c>
      <c r="T67" s="54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2:35">
      <c r="B68" s="54">
        <v>81.469899999999996</v>
      </c>
      <c r="C68" s="54">
        <v>58.156300000000002</v>
      </c>
      <c r="D68" s="54">
        <v>20.0974</v>
      </c>
      <c r="E68" s="54">
        <v>3.9016000000000002</v>
      </c>
      <c r="F68" s="54">
        <v>34.846699999999998</v>
      </c>
      <c r="G68" s="54">
        <v>19.340399999999999</v>
      </c>
      <c r="H68" s="54">
        <v>40.0197</v>
      </c>
      <c r="I68" s="54">
        <v>44.759399999999999</v>
      </c>
      <c r="J68" s="54">
        <v>21.349</v>
      </c>
      <c r="K68" s="54">
        <v>40.2682</v>
      </c>
      <c r="L68" s="54">
        <v>50.670900000000003</v>
      </c>
      <c r="M68" s="54">
        <v>30.8034</v>
      </c>
      <c r="N68" s="54">
        <v>23.735800000000001</v>
      </c>
      <c r="O68" s="54">
        <v>35.465299999999999</v>
      </c>
      <c r="P68" s="54">
        <v>24.224699999999999</v>
      </c>
      <c r="Q68" s="54">
        <v>46.789000000000001</v>
      </c>
      <c r="R68" s="54">
        <v>56.861499999999999</v>
      </c>
      <c r="S68" s="54">
        <v>36.0899</v>
      </c>
      <c r="T68" s="54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2:35">
      <c r="B69" s="54">
        <v>80.0929</v>
      </c>
      <c r="C69" s="54">
        <v>58.6858</v>
      </c>
      <c r="D69" s="54">
        <v>21.513100000000001</v>
      </c>
      <c r="E69" s="54">
        <v>3.9944999999999999</v>
      </c>
      <c r="F69" s="54">
        <v>35.646700000000003</v>
      </c>
      <c r="G69" s="54">
        <v>19.263200000000001</v>
      </c>
      <c r="H69" s="54">
        <v>40.157800000000002</v>
      </c>
      <c r="I69" s="54">
        <v>44.003599999999999</v>
      </c>
      <c r="J69" s="54">
        <v>20.0078</v>
      </c>
      <c r="K69" s="54">
        <v>40.643000000000001</v>
      </c>
      <c r="L69" s="54">
        <v>50.507300000000001</v>
      </c>
      <c r="M69" s="54">
        <v>32.059800000000003</v>
      </c>
      <c r="N69" s="54">
        <v>25.260200000000001</v>
      </c>
      <c r="O69" s="54">
        <v>34.847200000000001</v>
      </c>
      <c r="P69" s="54">
        <v>23.513100000000001</v>
      </c>
      <c r="Q69" s="54">
        <v>45.181399999999996</v>
      </c>
      <c r="R69" s="54">
        <v>57.446199999999997</v>
      </c>
      <c r="S69" s="54">
        <v>37.625500000000002</v>
      </c>
      <c r="T69" s="54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2:35">
      <c r="B70" s="54">
        <v>79.054599999999994</v>
      </c>
      <c r="C70" s="54">
        <v>59.4163</v>
      </c>
      <c r="D70" s="54">
        <v>21.550599999999999</v>
      </c>
      <c r="E70" s="54">
        <v>4.7157999999999998</v>
      </c>
      <c r="F70" s="54">
        <v>36.546700000000001</v>
      </c>
      <c r="G70" s="54">
        <v>19.340399999999999</v>
      </c>
      <c r="H70" s="54">
        <v>40.177500000000002</v>
      </c>
      <c r="I70" s="54">
        <v>43.418900000000001</v>
      </c>
      <c r="J70" s="54">
        <v>18.8157</v>
      </c>
      <c r="K70" s="54">
        <v>40.386600000000001</v>
      </c>
      <c r="L70" s="54">
        <v>50.276699999999998</v>
      </c>
      <c r="M70" s="54">
        <v>32.213700000000003</v>
      </c>
      <c r="N70" s="54">
        <v>27.061</v>
      </c>
      <c r="O70" s="54">
        <v>34.316000000000003</v>
      </c>
      <c r="P70" s="54">
        <v>23.175999999999998</v>
      </c>
      <c r="Q70" s="54">
        <v>43.320700000000002</v>
      </c>
      <c r="R70" s="54">
        <v>57.7333</v>
      </c>
      <c r="S70" s="54">
        <v>39.265900000000002</v>
      </c>
      <c r="T70" s="54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2:35">
      <c r="B71" s="54">
        <v>78.081999999999994</v>
      </c>
      <c r="C71" s="54">
        <v>60.118000000000002</v>
      </c>
      <c r="D71" s="54">
        <v>21.887599999999999</v>
      </c>
      <c r="E71" s="54">
        <v>5.2130999999999998</v>
      </c>
      <c r="F71" s="54">
        <v>37.44</v>
      </c>
      <c r="G71" s="54">
        <v>19.677199999999999</v>
      </c>
      <c r="H71" s="54">
        <v>39.889499999999998</v>
      </c>
      <c r="I71" s="54">
        <v>43.094499999999996</v>
      </c>
      <c r="J71" s="54">
        <v>17.811800000000002</v>
      </c>
      <c r="K71" s="54">
        <v>39.881700000000002</v>
      </c>
      <c r="L71" s="54">
        <v>50.197099999999999</v>
      </c>
      <c r="M71" s="54">
        <v>32.3932</v>
      </c>
      <c r="N71" s="54">
        <v>28.9634</v>
      </c>
      <c r="O71" s="54">
        <v>33.767400000000002</v>
      </c>
      <c r="P71" s="54">
        <v>22.329599999999999</v>
      </c>
      <c r="Q71" s="54">
        <v>41.506300000000003</v>
      </c>
      <c r="R71" s="54">
        <v>57.994900000000001</v>
      </c>
      <c r="S71" s="54">
        <v>39.558100000000003</v>
      </c>
      <c r="T71" s="54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2:35">
      <c r="B72" s="54">
        <v>77.054599999999994</v>
      </c>
      <c r="C72" s="54">
        <v>61.058999999999997</v>
      </c>
      <c r="D72" s="54">
        <v>22.561800000000002</v>
      </c>
      <c r="E72" s="54">
        <v>5.7049000000000003</v>
      </c>
      <c r="F72" s="54">
        <v>38.86</v>
      </c>
      <c r="G72" s="54">
        <v>19.270199999999999</v>
      </c>
      <c r="H72" s="54">
        <v>39.605499999999999</v>
      </c>
      <c r="I72" s="54">
        <v>43.044600000000003</v>
      </c>
      <c r="J72" s="54">
        <v>17.223500000000001</v>
      </c>
      <c r="K72" s="54">
        <v>39.424100000000003</v>
      </c>
      <c r="L72" s="54">
        <v>49.958100000000002</v>
      </c>
      <c r="M72" s="54">
        <v>33.1282</v>
      </c>
      <c r="N72" s="54">
        <v>31.061</v>
      </c>
      <c r="O72" s="54">
        <v>33.128500000000003</v>
      </c>
      <c r="P72" s="54">
        <v>21.415700000000001</v>
      </c>
      <c r="Q72" s="54">
        <v>39.134999999999998</v>
      </c>
      <c r="R72" s="54">
        <v>58.374400000000001</v>
      </c>
      <c r="S72" s="54">
        <v>39.385800000000003</v>
      </c>
      <c r="T72" s="54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2:35">
      <c r="B73" s="54">
        <v>75.502700000000004</v>
      </c>
      <c r="C73" s="54">
        <v>61.470500000000001</v>
      </c>
      <c r="D73" s="54">
        <v>23.692900000000002</v>
      </c>
      <c r="E73" s="54">
        <v>5.8414999999999999</v>
      </c>
      <c r="F73" s="54">
        <v>40.506700000000002</v>
      </c>
      <c r="G73" s="54">
        <v>19.136800000000001</v>
      </c>
      <c r="H73" s="54">
        <v>39.266300000000001</v>
      </c>
      <c r="I73" s="54">
        <v>43.229900000000001</v>
      </c>
      <c r="J73" s="54">
        <v>17.1843</v>
      </c>
      <c r="K73" s="54">
        <v>38.552300000000002</v>
      </c>
      <c r="L73" s="54">
        <v>49.589100000000002</v>
      </c>
      <c r="M73" s="54">
        <v>33.290599999999998</v>
      </c>
      <c r="N73" s="54">
        <v>32.971499999999999</v>
      </c>
      <c r="O73" s="54">
        <v>32.288200000000003</v>
      </c>
      <c r="P73" s="54">
        <v>21.011199999999999</v>
      </c>
      <c r="Q73" s="54">
        <v>36.907200000000003</v>
      </c>
      <c r="R73" s="54">
        <v>58.374400000000001</v>
      </c>
      <c r="S73" s="54">
        <v>39.775300000000001</v>
      </c>
      <c r="T73" s="54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2:35">
      <c r="B74" s="54">
        <v>73.087400000000002</v>
      </c>
      <c r="C74" s="54">
        <v>61.400300000000001</v>
      </c>
      <c r="D74" s="54">
        <v>25.505600000000001</v>
      </c>
      <c r="E74" s="54">
        <v>6.0601000000000003</v>
      </c>
      <c r="F74" s="54">
        <v>41.973300000000002</v>
      </c>
      <c r="G74" s="54">
        <v>19.277200000000001</v>
      </c>
      <c r="H74" s="54">
        <v>39.029600000000002</v>
      </c>
      <c r="I74" s="54">
        <v>43.3155</v>
      </c>
      <c r="J74" s="54">
        <v>17.364699999999999</v>
      </c>
      <c r="K74" s="54">
        <v>37.716000000000001</v>
      </c>
      <c r="L74" s="54">
        <v>49.023099999999999</v>
      </c>
      <c r="M74" s="54">
        <v>33.863199999999999</v>
      </c>
      <c r="N74" s="54">
        <v>34.247999999999998</v>
      </c>
      <c r="O74" s="54">
        <v>31.531199999999998</v>
      </c>
      <c r="P74" s="54">
        <v>20.7865</v>
      </c>
      <c r="Q74" s="54">
        <v>35.6203</v>
      </c>
      <c r="R74" s="54">
        <v>58.456400000000002</v>
      </c>
      <c r="S74" s="54">
        <v>39.153599999999997</v>
      </c>
      <c r="T74" s="54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2:35">
      <c r="B75" s="54">
        <v>69.885199999999998</v>
      </c>
      <c r="C75" s="54">
        <v>61.4131</v>
      </c>
      <c r="D75" s="54">
        <v>27.6554</v>
      </c>
      <c r="E75" s="54">
        <v>6.1201999999999996</v>
      </c>
      <c r="F75" s="54">
        <v>43.38</v>
      </c>
      <c r="G75" s="54">
        <v>18.519300000000001</v>
      </c>
      <c r="H75" s="54">
        <v>38.86</v>
      </c>
      <c r="I75" s="54">
        <v>43.422499999999999</v>
      </c>
      <c r="J75" s="54">
        <v>17.686299999999999</v>
      </c>
      <c r="K75" s="54">
        <v>36.8994</v>
      </c>
      <c r="L75" s="54">
        <v>48.423499999999997</v>
      </c>
      <c r="M75" s="54">
        <v>34.948700000000002</v>
      </c>
      <c r="N75" s="54">
        <v>34.9634</v>
      </c>
      <c r="O75" s="54">
        <v>30.9132</v>
      </c>
      <c r="P75" s="54">
        <v>20.921299999999999</v>
      </c>
      <c r="Q75" s="54">
        <v>34.776400000000002</v>
      </c>
      <c r="R75" s="54">
        <v>58.405099999999997</v>
      </c>
      <c r="S75" s="54">
        <v>37.475700000000003</v>
      </c>
      <c r="T75" s="54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2:35">
      <c r="B76" s="54">
        <v>66.360699999999994</v>
      </c>
      <c r="C76" s="54">
        <v>61.725700000000003</v>
      </c>
      <c r="D76" s="54">
        <v>28.1873</v>
      </c>
      <c r="E76" s="54">
        <v>6.2022000000000004</v>
      </c>
      <c r="F76" s="54">
        <v>44.426699999999997</v>
      </c>
      <c r="G76" s="54">
        <v>17.606999999999999</v>
      </c>
      <c r="H76" s="54">
        <v>38.808700000000002</v>
      </c>
      <c r="I76" s="54">
        <v>43.782499999999999</v>
      </c>
      <c r="J76" s="54">
        <v>18.023499999999999</v>
      </c>
      <c r="K76" s="54">
        <v>36.295900000000003</v>
      </c>
      <c r="L76" s="54">
        <v>47.7652</v>
      </c>
      <c r="M76" s="54">
        <v>36.487200000000001</v>
      </c>
      <c r="N76" s="54">
        <v>35.101599999999998</v>
      </c>
      <c r="O76" s="54">
        <v>30.065999999999999</v>
      </c>
      <c r="P76" s="54">
        <v>21.325800000000001</v>
      </c>
      <c r="Q76" s="54">
        <v>35.198300000000003</v>
      </c>
      <c r="R76" s="54">
        <v>58.502600000000001</v>
      </c>
      <c r="S76" s="54">
        <v>36.059899999999999</v>
      </c>
      <c r="T76" s="54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2:35">
      <c r="B77" s="54">
        <v>63.584699999999998</v>
      </c>
      <c r="C77" s="54">
        <v>61.9649</v>
      </c>
      <c r="D77" s="54">
        <v>26.486899999999999</v>
      </c>
      <c r="E77" s="54">
        <v>6.5738000000000003</v>
      </c>
      <c r="F77" s="54">
        <v>44.986699999999999</v>
      </c>
      <c r="G77" s="54">
        <v>16.9895</v>
      </c>
      <c r="H77" s="54">
        <v>38.848100000000002</v>
      </c>
      <c r="I77" s="54">
        <v>44.0749</v>
      </c>
      <c r="J77" s="54">
        <v>18.611799999999999</v>
      </c>
      <c r="K77" s="54">
        <v>35.503</v>
      </c>
      <c r="L77" s="54">
        <v>47.2746</v>
      </c>
      <c r="M77" s="54">
        <v>38.265000000000001</v>
      </c>
      <c r="N77" s="54">
        <v>35.418700000000001</v>
      </c>
      <c r="O77" s="54">
        <v>29.732600000000001</v>
      </c>
      <c r="P77" s="54">
        <v>21.857700000000001</v>
      </c>
      <c r="Q77" s="54">
        <v>36.308</v>
      </c>
      <c r="R77" s="54">
        <v>58.9026</v>
      </c>
      <c r="S77" s="54">
        <v>34.996299999999998</v>
      </c>
      <c r="T77" s="54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2:35">
      <c r="B78" s="54">
        <v>61.694000000000003</v>
      </c>
      <c r="C78" s="54">
        <v>62.124400000000001</v>
      </c>
      <c r="D78" s="54">
        <v>25.101099999999999</v>
      </c>
      <c r="E78" s="54">
        <v>7.2896000000000001</v>
      </c>
      <c r="F78" s="54">
        <v>45.813299999999998</v>
      </c>
      <c r="G78" s="54">
        <v>16.322800000000001</v>
      </c>
      <c r="H78" s="54">
        <v>38.713999999999999</v>
      </c>
      <c r="I78" s="54">
        <v>44.459899999999998</v>
      </c>
      <c r="J78" s="54">
        <v>19.2392</v>
      </c>
      <c r="K78" s="54">
        <v>34.934899999999999</v>
      </c>
      <c r="L78" s="54">
        <v>46.582799999999999</v>
      </c>
      <c r="M78" s="54">
        <v>40.3504</v>
      </c>
      <c r="N78" s="54">
        <v>35.979700000000001</v>
      </c>
      <c r="O78" s="54">
        <v>29.684000000000001</v>
      </c>
      <c r="P78" s="54">
        <v>21.6404</v>
      </c>
      <c r="Q78" s="54">
        <v>37.683500000000002</v>
      </c>
      <c r="R78" s="54">
        <v>59.415399999999998</v>
      </c>
      <c r="S78" s="54">
        <v>33.093600000000002</v>
      </c>
      <c r="T78" s="54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2:35">
      <c r="B79" s="54">
        <v>61.087400000000002</v>
      </c>
      <c r="C79" s="54">
        <v>62.280700000000003</v>
      </c>
      <c r="D79" s="54">
        <v>24</v>
      </c>
      <c r="E79" s="54">
        <v>8.1311</v>
      </c>
      <c r="F79" s="54">
        <v>47.7667</v>
      </c>
      <c r="G79" s="54">
        <v>15.9719</v>
      </c>
      <c r="H79" s="54">
        <v>38.8994</v>
      </c>
      <c r="I79" s="54">
        <v>44.877000000000002</v>
      </c>
      <c r="J79" s="54">
        <v>18.949000000000002</v>
      </c>
      <c r="K79" s="54">
        <v>34.418100000000003</v>
      </c>
      <c r="L79" s="54">
        <v>45.857399999999998</v>
      </c>
      <c r="M79" s="54">
        <v>42.290599999999998</v>
      </c>
      <c r="N79" s="54">
        <v>36.857700000000001</v>
      </c>
      <c r="O79" s="54">
        <v>29.8889</v>
      </c>
      <c r="P79" s="54">
        <v>21.790299999999998</v>
      </c>
      <c r="Q79" s="54">
        <v>38.932499999999997</v>
      </c>
      <c r="R79" s="54">
        <v>60.005099999999999</v>
      </c>
      <c r="S79" s="54">
        <v>31.775300000000001</v>
      </c>
      <c r="T79" s="54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2:35">
      <c r="B80" s="54">
        <v>61.885199999999998</v>
      </c>
      <c r="C80" s="54">
        <v>62.271099999999997</v>
      </c>
      <c r="D80" s="54">
        <v>23.865200000000002</v>
      </c>
      <c r="E80" s="54">
        <v>9.2077000000000009</v>
      </c>
      <c r="F80" s="54">
        <v>50.38</v>
      </c>
      <c r="G80" s="54">
        <v>15.817500000000001</v>
      </c>
      <c r="H80" s="54">
        <v>38.962499999999999</v>
      </c>
      <c r="I80" s="54">
        <v>44.8414</v>
      </c>
      <c r="J80" s="54">
        <v>17.874500000000001</v>
      </c>
      <c r="K80" s="54">
        <v>33.719900000000003</v>
      </c>
      <c r="L80" s="54">
        <v>45.140500000000003</v>
      </c>
      <c r="M80" s="54">
        <v>42.598300000000002</v>
      </c>
      <c r="N80" s="54">
        <v>37.800800000000002</v>
      </c>
      <c r="O80" s="54">
        <v>30.093800000000002</v>
      </c>
      <c r="P80" s="54">
        <v>22.142299999999999</v>
      </c>
      <c r="Q80" s="54">
        <v>39.662399999999998</v>
      </c>
      <c r="R80" s="54">
        <v>60.728200000000001</v>
      </c>
      <c r="S80" s="54">
        <v>30.8614</v>
      </c>
      <c r="T80" s="54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2:35">
      <c r="B81" s="54">
        <v>64.338800000000006</v>
      </c>
      <c r="C81" s="54">
        <v>62.5486</v>
      </c>
      <c r="D81" s="54">
        <v>24.044899999999998</v>
      </c>
      <c r="E81" s="54">
        <v>10.1694</v>
      </c>
      <c r="F81" s="54">
        <v>52.753300000000003</v>
      </c>
      <c r="G81" s="54">
        <v>15.782500000000001</v>
      </c>
      <c r="H81" s="54">
        <v>38.773200000000003</v>
      </c>
      <c r="I81" s="54">
        <v>43.953699999999998</v>
      </c>
      <c r="J81" s="54">
        <v>17.113700000000001</v>
      </c>
      <c r="K81" s="54">
        <v>33.104500000000002</v>
      </c>
      <c r="L81" s="54">
        <v>44.243200000000002</v>
      </c>
      <c r="M81" s="54">
        <v>42.623899999999999</v>
      </c>
      <c r="N81" s="54">
        <v>38.4146</v>
      </c>
      <c r="O81" s="54">
        <v>30.229199999999999</v>
      </c>
      <c r="P81" s="54">
        <v>21.116099999999999</v>
      </c>
      <c r="Q81" s="54">
        <v>39.898699999999998</v>
      </c>
      <c r="R81" s="54">
        <v>61.010300000000001</v>
      </c>
      <c r="S81" s="54">
        <v>30.0974</v>
      </c>
      <c r="T81" s="54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2:35">
      <c r="B82" s="54">
        <v>67.453599999999994</v>
      </c>
      <c r="C82" s="54">
        <v>63.218499999999999</v>
      </c>
      <c r="D82" s="54">
        <v>24.486899999999999</v>
      </c>
      <c r="E82" s="54">
        <v>10.8415</v>
      </c>
      <c r="F82" s="54">
        <v>54.98</v>
      </c>
      <c r="G82" s="54">
        <v>15.3614</v>
      </c>
      <c r="H82" s="54">
        <v>38.473399999999998</v>
      </c>
      <c r="I82" s="54">
        <v>41.639899999999997</v>
      </c>
      <c r="J82" s="54">
        <v>16.533300000000001</v>
      </c>
      <c r="K82" s="54">
        <v>32.674599999999998</v>
      </c>
      <c r="L82" s="54">
        <v>43.467500000000001</v>
      </c>
      <c r="M82" s="54">
        <v>42.700899999999997</v>
      </c>
      <c r="N82" s="54">
        <v>38.703299999999999</v>
      </c>
      <c r="O82" s="54">
        <v>30.718800000000002</v>
      </c>
      <c r="P82" s="54">
        <v>20.015000000000001</v>
      </c>
      <c r="Q82" s="54">
        <v>39.7468</v>
      </c>
      <c r="R82" s="54">
        <v>60.528199999999998</v>
      </c>
      <c r="S82" s="54">
        <v>29.6554</v>
      </c>
      <c r="T82" s="54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2:35">
      <c r="B83" s="54">
        <v>71.131100000000004</v>
      </c>
      <c r="C83" s="54">
        <v>64.634799999999998</v>
      </c>
      <c r="D83" s="54">
        <v>25.6554</v>
      </c>
      <c r="E83" s="54">
        <v>11.371600000000001</v>
      </c>
      <c r="F83" s="54">
        <v>56.526699999999998</v>
      </c>
      <c r="G83" s="54">
        <v>15.2281</v>
      </c>
      <c r="H83" s="54">
        <v>38.307699999999997</v>
      </c>
      <c r="I83" s="54">
        <v>39.426000000000002</v>
      </c>
      <c r="J83" s="54">
        <v>15.960800000000001</v>
      </c>
      <c r="K83" s="54">
        <v>32.205100000000002</v>
      </c>
      <c r="L83" s="54">
        <v>42.616399999999999</v>
      </c>
      <c r="M83" s="54">
        <v>43.085500000000003</v>
      </c>
      <c r="N83" s="54">
        <v>38.935000000000002</v>
      </c>
      <c r="O83" s="54">
        <v>31.628499999999999</v>
      </c>
      <c r="P83" s="54">
        <v>19.1311</v>
      </c>
      <c r="Q83" s="54">
        <v>39.278500000000001</v>
      </c>
      <c r="R83" s="54">
        <v>59.497399999999999</v>
      </c>
      <c r="S83" s="54">
        <v>29.4757</v>
      </c>
      <c r="T83" s="54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2:35">
      <c r="B84" s="54">
        <v>74.322400000000002</v>
      </c>
      <c r="C84" s="54">
        <v>66.306200000000004</v>
      </c>
      <c r="D84" s="54">
        <v>27.1236</v>
      </c>
      <c r="E84" s="54">
        <v>11.7049</v>
      </c>
      <c r="F84" s="54">
        <v>56.98</v>
      </c>
      <c r="G84" s="54">
        <v>15.368399999999999</v>
      </c>
      <c r="H84" s="54">
        <v>37.9724</v>
      </c>
      <c r="I84" s="54">
        <v>37.297699999999999</v>
      </c>
      <c r="J84" s="54">
        <v>15.686299999999999</v>
      </c>
      <c r="K84" s="54">
        <v>31.940799999999999</v>
      </c>
      <c r="L84" s="54">
        <v>41.802900000000001</v>
      </c>
      <c r="M84" s="54">
        <v>43.076900000000002</v>
      </c>
      <c r="N84" s="54">
        <v>38.939</v>
      </c>
      <c r="O84" s="54">
        <v>32.663200000000003</v>
      </c>
      <c r="P84" s="54">
        <v>19.018699999999999</v>
      </c>
      <c r="Q84" s="54">
        <v>39.0886</v>
      </c>
      <c r="R84" s="54">
        <v>58.584600000000002</v>
      </c>
      <c r="S84" s="54">
        <v>29.273399999999999</v>
      </c>
      <c r="T84" s="54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2:35">
      <c r="B85" s="54">
        <v>76.251400000000004</v>
      </c>
      <c r="C85" s="54">
        <v>67.9649</v>
      </c>
      <c r="D85" s="54">
        <v>29.221</v>
      </c>
      <c r="E85" s="54">
        <v>11.9617</v>
      </c>
      <c r="F85" s="54">
        <v>56.993299999999998</v>
      </c>
      <c r="G85" s="54">
        <v>15.1439</v>
      </c>
      <c r="H85" s="54">
        <v>37.7712</v>
      </c>
      <c r="I85" s="54">
        <v>35.2834</v>
      </c>
      <c r="J85" s="54">
        <v>15.584300000000001</v>
      </c>
      <c r="K85" s="54">
        <v>31.613399999999999</v>
      </c>
      <c r="L85" s="54">
        <v>41.002099999999999</v>
      </c>
      <c r="M85" s="54">
        <v>43.692300000000003</v>
      </c>
      <c r="N85" s="54">
        <v>38.861800000000002</v>
      </c>
      <c r="O85" s="54">
        <v>33.7986</v>
      </c>
      <c r="P85" s="54">
        <v>19.947600000000001</v>
      </c>
      <c r="Q85" s="54">
        <v>38.865000000000002</v>
      </c>
      <c r="R85" s="54">
        <v>57.543599999999998</v>
      </c>
      <c r="S85" s="54">
        <v>28.763999999999999</v>
      </c>
      <c r="T85" s="54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2:35">
      <c r="B86" s="54">
        <v>77.202200000000005</v>
      </c>
      <c r="C86" s="54">
        <v>69.480099999999993</v>
      </c>
      <c r="D86" s="54">
        <v>29.865200000000002</v>
      </c>
      <c r="E86" s="54">
        <v>12.956300000000001</v>
      </c>
      <c r="F86" s="54">
        <v>57.633299999999998</v>
      </c>
      <c r="G86" s="54">
        <v>14.8</v>
      </c>
      <c r="H86" s="54">
        <v>38.114400000000003</v>
      </c>
      <c r="I86" s="54">
        <v>34.199599999999997</v>
      </c>
      <c r="J86" s="54">
        <v>15.364699999999999</v>
      </c>
      <c r="K86" s="54">
        <v>31.491099999999999</v>
      </c>
      <c r="L86" s="54">
        <v>40.264200000000002</v>
      </c>
      <c r="M86" s="54">
        <v>43.427300000000002</v>
      </c>
      <c r="N86" s="54">
        <v>38.922800000000002</v>
      </c>
      <c r="O86" s="54">
        <v>34.833300000000001</v>
      </c>
      <c r="P86" s="54">
        <v>21.175999999999998</v>
      </c>
      <c r="Q86" s="54">
        <v>38.3797</v>
      </c>
      <c r="R86" s="54">
        <v>56.323099999999997</v>
      </c>
      <c r="S86" s="54">
        <v>28.546800000000001</v>
      </c>
      <c r="T86" s="54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2:35">
      <c r="B87" s="54">
        <v>76.885199999999998</v>
      </c>
      <c r="C87" s="54">
        <v>71.030299999999997</v>
      </c>
      <c r="D87" s="54">
        <v>27.490600000000001</v>
      </c>
      <c r="E87" s="54">
        <v>14.557399999999999</v>
      </c>
      <c r="F87" s="54">
        <v>58.693300000000001</v>
      </c>
      <c r="G87" s="54">
        <v>14.6175</v>
      </c>
      <c r="H87" s="54">
        <v>38.390500000000003</v>
      </c>
      <c r="I87" s="54">
        <v>33.725499999999997</v>
      </c>
      <c r="J87" s="54">
        <v>15.4039</v>
      </c>
      <c r="K87" s="54">
        <v>31.431999999999999</v>
      </c>
      <c r="L87" s="54">
        <v>39.555599999999998</v>
      </c>
      <c r="M87" s="54">
        <v>40.529899999999998</v>
      </c>
      <c r="N87" s="54">
        <v>38.886200000000002</v>
      </c>
      <c r="O87" s="54">
        <v>35.941000000000003</v>
      </c>
      <c r="P87" s="54">
        <v>22.322099999999999</v>
      </c>
      <c r="Q87" s="54">
        <v>37.9114</v>
      </c>
      <c r="R87" s="54">
        <v>54.210299999999997</v>
      </c>
      <c r="S87" s="54">
        <v>28.149799999999999</v>
      </c>
      <c r="T87" s="54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2:35">
      <c r="B88" s="54">
        <v>75.273200000000003</v>
      </c>
      <c r="C88" s="54">
        <v>72.456100000000006</v>
      </c>
      <c r="D88" s="54">
        <v>25.273399999999999</v>
      </c>
      <c r="E88" s="54">
        <v>16.590199999999999</v>
      </c>
      <c r="F88" s="54">
        <v>59.833300000000001</v>
      </c>
      <c r="G88" s="54">
        <v>14.421099999999999</v>
      </c>
      <c r="H88" s="54">
        <v>38.6785</v>
      </c>
      <c r="I88" s="54">
        <v>33.3476</v>
      </c>
      <c r="J88" s="54">
        <v>15.5059</v>
      </c>
      <c r="K88" s="54">
        <v>31.475300000000001</v>
      </c>
      <c r="L88" s="54">
        <v>38.737900000000003</v>
      </c>
      <c r="M88" s="54">
        <v>38.290599999999998</v>
      </c>
      <c r="N88" s="54">
        <v>39.1098</v>
      </c>
      <c r="O88" s="54">
        <v>37.170099999999998</v>
      </c>
      <c r="P88" s="54">
        <v>22.119900000000001</v>
      </c>
      <c r="Q88" s="54">
        <v>37.3249</v>
      </c>
      <c r="R88" s="54">
        <v>51.697400000000002</v>
      </c>
      <c r="S88" s="54">
        <v>27.0487</v>
      </c>
      <c r="T88" s="54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2:35">
      <c r="B89" s="54">
        <v>72.803299999999993</v>
      </c>
      <c r="C89" s="54">
        <v>73.728899999999996</v>
      </c>
      <c r="D89" s="54">
        <v>23.6479</v>
      </c>
      <c r="E89" s="54">
        <v>18.0929</v>
      </c>
      <c r="F89" s="54">
        <v>61.253300000000003</v>
      </c>
      <c r="G89" s="54">
        <v>14.252599999999999</v>
      </c>
      <c r="H89" s="54">
        <v>39.199199999999998</v>
      </c>
      <c r="I89" s="54">
        <v>32.834200000000003</v>
      </c>
      <c r="J89" s="54">
        <v>15.9137</v>
      </c>
      <c r="K89" s="54">
        <v>31.408300000000001</v>
      </c>
      <c r="L89" s="54">
        <v>38.079700000000003</v>
      </c>
      <c r="M89" s="54">
        <v>36.461500000000001</v>
      </c>
      <c r="N89" s="54">
        <v>39.491900000000001</v>
      </c>
      <c r="O89" s="54">
        <v>38.5</v>
      </c>
      <c r="P89" s="54">
        <v>21.9026</v>
      </c>
      <c r="Q89" s="54">
        <v>36.493699999999997</v>
      </c>
      <c r="R89" s="54">
        <v>49.0974</v>
      </c>
      <c r="S89" s="54">
        <v>25.940100000000001</v>
      </c>
      <c r="T89" s="54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2:35">
      <c r="B90" s="54">
        <v>70.174899999999994</v>
      </c>
      <c r="C90" s="54">
        <v>74.618799999999993</v>
      </c>
      <c r="D90" s="54">
        <v>22.636700000000001</v>
      </c>
      <c r="E90" s="54">
        <v>19.021899999999999</v>
      </c>
      <c r="F90" s="54">
        <v>62.273299999999999</v>
      </c>
      <c r="G90" s="54">
        <v>14.3719</v>
      </c>
      <c r="H90" s="54">
        <v>40.134099999999997</v>
      </c>
      <c r="I90" s="54">
        <v>32.509799999999998</v>
      </c>
      <c r="J90" s="54">
        <v>16.3216</v>
      </c>
      <c r="K90" s="54">
        <v>31.199200000000001</v>
      </c>
      <c r="L90" s="54">
        <v>37.207500000000003</v>
      </c>
      <c r="M90" s="54">
        <v>32.333300000000001</v>
      </c>
      <c r="N90" s="54">
        <v>40.556899999999999</v>
      </c>
      <c r="O90" s="54">
        <v>39.840299999999999</v>
      </c>
      <c r="P90" s="54">
        <v>21.962499999999999</v>
      </c>
      <c r="Q90" s="54">
        <v>35.822800000000001</v>
      </c>
      <c r="R90" s="54">
        <v>46.610300000000002</v>
      </c>
      <c r="S90" s="54">
        <v>25.3034</v>
      </c>
      <c r="T90" s="54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2:35">
      <c r="B91" s="54">
        <v>66.803299999999993</v>
      </c>
      <c r="C91" s="54">
        <v>75.039900000000003</v>
      </c>
      <c r="D91" s="54">
        <v>22.03</v>
      </c>
      <c r="E91" s="54">
        <v>20.4754</v>
      </c>
      <c r="F91" s="54">
        <v>62.5</v>
      </c>
      <c r="G91" s="54">
        <v>14.631600000000001</v>
      </c>
      <c r="H91" s="54">
        <v>41.104500000000002</v>
      </c>
      <c r="I91" s="54">
        <v>32.919800000000002</v>
      </c>
      <c r="J91" s="54">
        <v>17.231400000000001</v>
      </c>
      <c r="K91" s="54">
        <v>30.753499999999999</v>
      </c>
      <c r="L91" s="54">
        <v>36.658299999999997</v>
      </c>
      <c r="M91" s="54">
        <v>28.247900000000001</v>
      </c>
      <c r="N91" s="54">
        <v>42.089399999999998</v>
      </c>
      <c r="O91" s="54">
        <v>41.2361</v>
      </c>
      <c r="P91" s="54">
        <v>20.794</v>
      </c>
      <c r="Q91" s="54">
        <v>35.198300000000003</v>
      </c>
      <c r="R91" s="54">
        <v>44.123100000000001</v>
      </c>
      <c r="S91" s="54">
        <v>24.486899999999999</v>
      </c>
      <c r="T91" s="54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2:35">
      <c r="B92" s="54">
        <v>64.1858</v>
      </c>
      <c r="C92" s="54">
        <v>74.985600000000005</v>
      </c>
      <c r="D92" s="54">
        <v>21.797799999999999</v>
      </c>
      <c r="E92" s="54">
        <v>22.491800000000001</v>
      </c>
      <c r="F92" s="54">
        <v>61.9467</v>
      </c>
      <c r="G92" s="54">
        <v>14.456099999999999</v>
      </c>
      <c r="H92" s="54">
        <v>42.102600000000002</v>
      </c>
      <c r="I92" s="54">
        <v>33.568600000000004</v>
      </c>
      <c r="J92" s="54">
        <v>17.7882</v>
      </c>
      <c r="K92" s="54">
        <v>30.260400000000001</v>
      </c>
      <c r="L92" s="54">
        <v>35.7652</v>
      </c>
      <c r="M92" s="54">
        <v>24.658100000000001</v>
      </c>
      <c r="N92" s="54">
        <v>43.601599999999998</v>
      </c>
      <c r="O92" s="54">
        <v>42.329900000000002</v>
      </c>
      <c r="P92" s="54">
        <v>19.1236</v>
      </c>
      <c r="Q92" s="54">
        <v>34.594900000000003</v>
      </c>
      <c r="R92" s="54">
        <v>42.635899999999999</v>
      </c>
      <c r="S92" s="54">
        <v>23.677900000000001</v>
      </c>
      <c r="T92" s="54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2:35">
      <c r="B93" s="54">
        <v>62.464500000000001</v>
      </c>
      <c r="C93" s="54">
        <v>74.392300000000006</v>
      </c>
      <c r="D93" s="54">
        <v>21.685400000000001</v>
      </c>
      <c r="E93" s="54">
        <v>25.4208</v>
      </c>
      <c r="F93" s="54">
        <v>61.273299999999999</v>
      </c>
      <c r="G93" s="54">
        <v>14.4</v>
      </c>
      <c r="H93" s="54">
        <v>42.836300000000001</v>
      </c>
      <c r="I93" s="54">
        <v>34.206800000000001</v>
      </c>
      <c r="J93" s="54">
        <v>17.270600000000002</v>
      </c>
      <c r="K93" s="54">
        <v>29.672599999999999</v>
      </c>
      <c r="L93" s="54">
        <v>35.031399999999998</v>
      </c>
      <c r="M93" s="54">
        <v>22.051300000000001</v>
      </c>
      <c r="N93" s="54">
        <v>44.5854</v>
      </c>
      <c r="O93" s="54">
        <v>42.340299999999999</v>
      </c>
      <c r="P93" s="54">
        <v>17.805199999999999</v>
      </c>
      <c r="Q93" s="54">
        <v>34.7089</v>
      </c>
      <c r="R93" s="54">
        <v>41.297400000000003</v>
      </c>
      <c r="S93" s="54">
        <v>23.116099999999999</v>
      </c>
      <c r="T93" s="54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2:35">
      <c r="B94" s="54">
        <v>61.191299999999998</v>
      </c>
      <c r="C94" s="54">
        <v>73.728899999999996</v>
      </c>
      <c r="D94" s="54">
        <v>21.5581</v>
      </c>
      <c r="E94" s="54">
        <v>28.0383</v>
      </c>
      <c r="F94" s="54">
        <v>60.466700000000003</v>
      </c>
      <c r="G94" s="54">
        <v>14.589499999999999</v>
      </c>
      <c r="H94" s="54">
        <v>43.305700000000002</v>
      </c>
      <c r="I94" s="54">
        <v>34.916200000000003</v>
      </c>
      <c r="J94" s="54">
        <v>16.9255</v>
      </c>
      <c r="K94" s="54">
        <v>29.380700000000001</v>
      </c>
      <c r="L94" s="54">
        <v>33.928699999999999</v>
      </c>
      <c r="M94" s="54">
        <v>20.119700000000002</v>
      </c>
      <c r="N94" s="54">
        <v>45.199199999999998</v>
      </c>
      <c r="O94" s="54">
        <v>42.433999999999997</v>
      </c>
      <c r="P94" s="54">
        <v>16.8614</v>
      </c>
      <c r="Q94" s="54">
        <v>35.329099999999997</v>
      </c>
      <c r="R94" s="54">
        <v>40.020499999999998</v>
      </c>
      <c r="S94" s="54">
        <v>22.299600000000002</v>
      </c>
      <c r="T94" s="54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2:35">
      <c r="B95" s="54">
        <v>59.945399999999999</v>
      </c>
      <c r="C95" s="54">
        <v>73.106899999999996</v>
      </c>
      <c r="D95" s="54">
        <v>21.610499999999998</v>
      </c>
      <c r="E95" s="54">
        <v>30.666699999999999</v>
      </c>
      <c r="F95" s="54">
        <v>60.08</v>
      </c>
      <c r="G95" s="54">
        <v>14.1965</v>
      </c>
      <c r="H95" s="54">
        <v>43.222900000000003</v>
      </c>
      <c r="I95" s="54">
        <v>35.554400000000001</v>
      </c>
      <c r="J95" s="54">
        <v>16.8</v>
      </c>
      <c r="K95" s="54">
        <v>28.931000000000001</v>
      </c>
      <c r="L95" s="54">
        <v>32.737900000000003</v>
      </c>
      <c r="M95" s="54">
        <v>18.3504</v>
      </c>
      <c r="N95" s="54">
        <v>45.341500000000003</v>
      </c>
      <c r="O95" s="54">
        <v>42.506900000000002</v>
      </c>
      <c r="P95" s="54">
        <v>16.6966</v>
      </c>
      <c r="Q95" s="54">
        <v>35.451500000000003</v>
      </c>
      <c r="R95" s="54">
        <v>38.538499999999999</v>
      </c>
      <c r="S95" s="54">
        <v>21.243400000000001</v>
      </c>
      <c r="T95" s="54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2:35">
      <c r="B96" s="54">
        <v>58.360700000000001</v>
      </c>
      <c r="C96" s="54">
        <v>73.170699999999997</v>
      </c>
      <c r="D96" s="54">
        <v>21.8127</v>
      </c>
      <c r="E96" s="54">
        <v>32.453600000000002</v>
      </c>
      <c r="F96" s="54">
        <v>59.72</v>
      </c>
      <c r="G96" s="54">
        <v>13.6912</v>
      </c>
      <c r="H96" s="54">
        <v>43.270200000000003</v>
      </c>
      <c r="I96" s="54">
        <v>35.561500000000002</v>
      </c>
      <c r="J96" s="54">
        <v>16.517600000000002</v>
      </c>
      <c r="K96" s="54">
        <v>28.461500000000001</v>
      </c>
      <c r="L96" s="54"/>
      <c r="M96" s="54">
        <v>17.162400000000002</v>
      </c>
      <c r="N96" s="54">
        <v>45.467500000000001</v>
      </c>
      <c r="O96" s="54">
        <v>42.746499999999997</v>
      </c>
      <c r="P96" s="54">
        <v>16.7715</v>
      </c>
      <c r="Q96" s="54">
        <v>35.464100000000002</v>
      </c>
      <c r="R96" s="54">
        <v>37.123100000000001</v>
      </c>
      <c r="S96" s="54">
        <v>20.509399999999999</v>
      </c>
      <c r="T96" s="54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2:35">
      <c r="B97" s="54">
        <v>56.8962</v>
      </c>
      <c r="C97" s="54">
        <v>74.251999999999995</v>
      </c>
      <c r="D97" s="54">
        <v>21.460699999999999</v>
      </c>
      <c r="E97" s="54">
        <v>33.530099999999997</v>
      </c>
      <c r="F97" s="54">
        <v>59.3733</v>
      </c>
      <c r="G97" s="54">
        <v>13.263199999999999</v>
      </c>
      <c r="H97" s="54">
        <v>43.719900000000003</v>
      </c>
      <c r="I97" s="54">
        <v>35.447400000000002</v>
      </c>
      <c r="J97" s="54">
        <v>16.3294</v>
      </c>
      <c r="K97" s="54">
        <v>27.806699999999999</v>
      </c>
      <c r="L97" s="54"/>
      <c r="M97" s="54">
        <v>16.333300000000001</v>
      </c>
      <c r="N97" s="54">
        <v>46.044699999999999</v>
      </c>
      <c r="O97" s="54">
        <v>42.833300000000001</v>
      </c>
      <c r="P97" s="54">
        <v>16.9663</v>
      </c>
      <c r="Q97" s="54">
        <v>34.962000000000003</v>
      </c>
      <c r="R97" s="54">
        <v>35.728200000000001</v>
      </c>
      <c r="S97" s="54">
        <v>19.857700000000001</v>
      </c>
      <c r="T97" s="54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2:35">
      <c r="B98" s="54">
        <v>55.305999999999997</v>
      </c>
      <c r="C98" s="54">
        <v>75.980900000000005</v>
      </c>
      <c r="D98" s="54">
        <v>21.550599999999999</v>
      </c>
      <c r="E98" s="54">
        <v>33.469900000000003</v>
      </c>
      <c r="F98" s="54">
        <v>58.813299999999998</v>
      </c>
      <c r="G98" s="54">
        <v>13.164899999999999</v>
      </c>
      <c r="H98" s="54">
        <v>45.061100000000003</v>
      </c>
      <c r="I98" s="54">
        <v>35.436700000000002</v>
      </c>
      <c r="J98" s="54">
        <v>16.4314</v>
      </c>
      <c r="K98" s="54">
        <v>26.7456</v>
      </c>
      <c r="L98" s="54"/>
      <c r="M98" s="54">
        <v>15.854699999999999</v>
      </c>
      <c r="N98" s="54">
        <v>46.577199999999998</v>
      </c>
      <c r="O98" s="54">
        <v>42.979199999999999</v>
      </c>
      <c r="P98" s="54">
        <v>17.707899999999999</v>
      </c>
      <c r="Q98" s="54">
        <v>34.729999999999997</v>
      </c>
      <c r="R98" s="54">
        <v>34.2667</v>
      </c>
      <c r="S98" s="54">
        <v>18.427</v>
      </c>
      <c r="T98" s="54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2:35">
      <c r="B99" s="54">
        <v>54.295099999999998</v>
      </c>
      <c r="C99" s="54">
        <v>77.993600000000001</v>
      </c>
      <c r="D99" s="54">
        <v>21.700399999999998</v>
      </c>
      <c r="E99" s="54">
        <v>33.453600000000002</v>
      </c>
      <c r="F99" s="54">
        <v>57.433300000000003</v>
      </c>
      <c r="G99" s="54">
        <v>13.066700000000001</v>
      </c>
      <c r="H99" s="54">
        <v>46.500999999999998</v>
      </c>
      <c r="I99" s="54">
        <v>35.247799999999998</v>
      </c>
      <c r="J99" s="54">
        <v>16.3765</v>
      </c>
      <c r="K99" s="54">
        <v>25.6568</v>
      </c>
      <c r="L99" s="54"/>
      <c r="M99" s="54">
        <v>15.452999999999999</v>
      </c>
      <c r="N99" s="54">
        <v>46.4512</v>
      </c>
      <c r="O99" s="54">
        <v>43.086799999999997</v>
      </c>
      <c r="P99" s="54">
        <v>18.659199999999998</v>
      </c>
      <c r="Q99" s="54">
        <v>34.886099999999999</v>
      </c>
      <c r="R99" s="54">
        <v>32.953800000000001</v>
      </c>
      <c r="S99" s="54">
        <v>17.078700000000001</v>
      </c>
      <c r="T99" s="54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2:35">
      <c r="B100" s="54">
        <v>54.557400000000001</v>
      </c>
      <c r="C100" s="54">
        <v>79.987200000000001</v>
      </c>
      <c r="D100" s="54">
        <v>22.142299999999999</v>
      </c>
      <c r="E100" s="54">
        <v>33.5137</v>
      </c>
      <c r="F100" s="54">
        <v>56.026699999999998</v>
      </c>
      <c r="G100" s="54">
        <v>13.2842</v>
      </c>
      <c r="H100" s="54">
        <v>48.011800000000001</v>
      </c>
      <c r="I100" s="54">
        <v>35.090899999999998</v>
      </c>
      <c r="J100" s="54">
        <v>15.717599999999999</v>
      </c>
      <c r="K100" s="54">
        <v>24.749500000000001</v>
      </c>
      <c r="L100" s="54"/>
      <c r="M100" s="54">
        <v>14.8462</v>
      </c>
      <c r="N100" s="54">
        <v>46.061</v>
      </c>
      <c r="O100" s="54">
        <v>43.316000000000003</v>
      </c>
      <c r="P100" s="54">
        <v>19.880099999999999</v>
      </c>
      <c r="Q100" s="54">
        <v>35.540100000000002</v>
      </c>
      <c r="R100" s="54">
        <v>31.497399999999999</v>
      </c>
      <c r="S100" s="54">
        <v>16.044899999999998</v>
      </c>
      <c r="T100" s="54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2:35">
      <c r="B101" s="54">
        <v>55.437199999999997</v>
      </c>
      <c r="C101" s="54">
        <v>81.180199999999999</v>
      </c>
      <c r="D101" s="54">
        <v>23.0337</v>
      </c>
      <c r="E101" s="54">
        <v>33.754100000000001</v>
      </c>
      <c r="F101" s="54">
        <v>54.353299999999997</v>
      </c>
      <c r="G101" s="54">
        <v>13.543900000000001</v>
      </c>
      <c r="H101" s="54">
        <v>49.045400000000001</v>
      </c>
      <c r="I101" s="54">
        <v>34.634599999999999</v>
      </c>
      <c r="J101" s="54">
        <v>15.341200000000001</v>
      </c>
      <c r="K101" s="54">
        <v>23.917200000000001</v>
      </c>
      <c r="L101" s="54"/>
      <c r="M101" s="54">
        <v>13.948700000000001</v>
      </c>
      <c r="N101" s="54">
        <v>45.166699999999999</v>
      </c>
      <c r="O101" s="54">
        <v>43.496499999999997</v>
      </c>
      <c r="P101" s="54">
        <v>19.018699999999999</v>
      </c>
      <c r="Q101" s="54">
        <v>36.168799999999997</v>
      </c>
      <c r="R101" s="54">
        <v>30.107700000000001</v>
      </c>
      <c r="S101" s="54">
        <v>15.176</v>
      </c>
      <c r="T101" s="54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2:35">
      <c r="B102" s="54">
        <v>56.868899999999996</v>
      </c>
      <c r="C102" s="54">
        <v>81.716099999999997</v>
      </c>
      <c r="D102" s="54">
        <v>24.157299999999999</v>
      </c>
      <c r="E102" s="54">
        <v>34.251399999999997</v>
      </c>
      <c r="F102" s="54">
        <v>52.526699999999998</v>
      </c>
      <c r="G102" s="54">
        <v>13.214</v>
      </c>
      <c r="H102" s="54">
        <v>49.712000000000003</v>
      </c>
      <c r="I102" s="54">
        <v>34.235300000000002</v>
      </c>
      <c r="J102" s="54">
        <v>14.949</v>
      </c>
      <c r="K102" s="54">
        <v>23.037500000000001</v>
      </c>
      <c r="L102" s="54"/>
      <c r="M102" s="54">
        <v>13.1624</v>
      </c>
      <c r="N102" s="54">
        <v>44.1098</v>
      </c>
      <c r="O102" s="54">
        <v>43.496499999999997</v>
      </c>
      <c r="P102" s="54">
        <v>16.726600000000001</v>
      </c>
      <c r="Q102" s="54">
        <v>36.299599999999998</v>
      </c>
      <c r="R102" s="54">
        <v>28.866700000000002</v>
      </c>
      <c r="S102" s="54">
        <v>14.5243</v>
      </c>
      <c r="T102" s="54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2:35">
      <c r="B103" s="54">
        <v>58.934399999999997</v>
      </c>
      <c r="C103" s="54">
        <v>81.610799999999998</v>
      </c>
      <c r="D103" s="54">
        <v>24.0749</v>
      </c>
      <c r="E103" s="54">
        <v>34.847000000000001</v>
      </c>
      <c r="F103" s="54">
        <v>50.8733</v>
      </c>
      <c r="G103" s="54">
        <v>12.9895</v>
      </c>
      <c r="H103" s="54">
        <v>49.948700000000002</v>
      </c>
      <c r="I103" s="54">
        <v>33.689799999999998</v>
      </c>
      <c r="J103" s="54">
        <v>13.9922</v>
      </c>
      <c r="K103" s="54">
        <v>22.386600000000001</v>
      </c>
      <c r="L103" s="54"/>
      <c r="M103" s="54">
        <v>12.623900000000001</v>
      </c>
      <c r="N103" s="54">
        <v>43.841500000000003</v>
      </c>
      <c r="O103" s="54">
        <v>43.5625</v>
      </c>
      <c r="P103" s="54">
        <v>15.018700000000001</v>
      </c>
      <c r="Q103" s="54">
        <v>36.4557</v>
      </c>
      <c r="R103" s="54">
        <v>27.779499999999999</v>
      </c>
      <c r="S103" s="54">
        <v>14.194800000000001</v>
      </c>
      <c r="T103" s="54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2:35">
      <c r="B104" s="54">
        <v>60.732199999999999</v>
      </c>
      <c r="C104" s="54">
        <v>81.390699999999995</v>
      </c>
      <c r="D104" s="54">
        <v>22.906400000000001</v>
      </c>
      <c r="E104" s="54">
        <v>35.5137</v>
      </c>
      <c r="F104" s="54">
        <v>49.366700000000002</v>
      </c>
      <c r="G104" s="54">
        <v>12.996499999999999</v>
      </c>
      <c r="H104" s="54">
        <v>49.917200000000001</v>
      </c>
      <c r="I104" s="54">
        <v>33.18</v>
      </c>
      <c r="J104" s="54">
        <v>13.145099999999999</v>
      </c>
      <c r="K104" s="54">
        <v>21.4635</v>
      </c>
      <c r="L104" s="54"/>
      <c r="M104" s="54">
        <v>12.307700000000001</v>
      </c>
      <c r="N104" s="54">
        <v>44.077199999999998</v>
      </c>
      <c r="O104" s="54">
        <v>43.527799999999999</v>
      </c>
      <c r="P104" s="54">
        <v>13.505599999999999</v>
      </c>
      <c r="Q104" s="54">
        <v>36.442999999999998</v>
      </c>
      <c r="R104" s="54">
        <v>26.692299999999999</v>
      </c>
      <c r="S104" s="54">
        <v>13.8652</v>
      </c>
      <c r="T104" s="54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2:35">
      <c r="B105" s="54">
        <v>62.2896</v>
      </c>
      <c r="C105" s="54">
        <v>80.921899999999994</v>
      </c>
      <c r="D105" s="54">
        <v>22</v>
      </c>
      <c r="E105" s="54">
        <v>36.065600000000003</v>
      </c>
      <c r="F105" s="54">
        <v>47.966700000000003</v>
      </c>
      <c r="G105" s="54">
        <v>12.722799999999999</v>
      </c>
      <c r="H105" s="54">
        <v>50.055199999999999</v>
      </c>
      <c r="I105" s="54">
        <v>32.8521</v>
      </c>
      <c r="J105" s="54">
        <v>12.4941</v>
      </c>
      <c r="K105" s="54">
        <v>20.504899999999999</v>
      </c>
      <c r="L105" s="54"/>
      <c r="M105" s="54">
        <v>12.2051</v>
      </c>
      <c r="N105" s="54">
        <v>44.9512</v>
      </c>
      <c r="O105" s="54">
        <v>43.6736</v>
      </c>
      <c r="P105" s="54">
        <v>11.932600000000001</v>
      </c>
      <c r="Q105" s="54">
        <v>36.421900000000001</v>
      </c>
      <c r="R105" s="54">
        <v>25.615400000000001</v>
      </c>
      <c r="S105" s="54">
        <v>13.7079</v>
      </c>
      <c r="T105" s="54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2:35">
      <c r="B106" s="54">
        <v>62.929000000000002</v>
      </c>
      <c r="C106" s="54">
        <v>80.398700000000005</v>
      </c>
      <c r="D106" s="54">
        <v>21.4682</v>
      </c>
      <c r="E106" s="54">
        <v>36.622999999999998</v>
      </c>
      <c r="F106" s="54">
        <v>46.773299999999999</v>
      </c>
      <c r="G106" s="54">
        <v>12.217499999999999</v>
      </c>
      <c r="H106" s="54">
        <v>50.489199999999997</v>
      </c>
      <c r="I106" s="54">
        <v>32.951900000000002</v>
      </c>
      <c r="J106" s="54">
        <v>11.6235</v>
      </c>
      <c r="K106" s="54">
        <v>19.960599999999999</v>
      </c>
      <c r="L106" s="54"/>
      <c r="M106" s="54">
        <v>12.1538</v>
      </c>
      <c r="N106" s="54">
        <v>46.077199999999998</v>
      </c>
      <c r="O106" s="54">
        <v>43.670099999999998</v>
      </c>
      <c r="P106" s="54">
        <v>10.546799999999999</v>
      </c>
      <c r="Q106" s="54">
        <v>36.6751</v>
      </c>
      <c r="R106" s="54">
        <v>24.748699999999999</v>
      </c>
      <c r="S106" s="54">
        <v>13.6105</v>
      </c>
      <c r="T106" s="54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2:35">
      <c r="B107" s="54">
        <v>62.316899999999997</v>
      </c>
      <c r="C107" s="54">
        <v>79.719300000000004</v>
      </c>
      <c r="D107" s="54">
        <v>21.161000000000001</v>
      </c>
      <c r="E107" s="54">
        <v>36.885199999999998</v>
      </c>
      <c r="F107" s="54">
        <v>45.513300000000001</v>
      </c>
      <c r="G107" s="54">
        <v>11.9719</v>
      </c>
      <c r="H107" s="54">
        <v>51.3294</v>
      </c>
      <c r="I107" s="54">
        <v>33.301200000000001</v>
      </c>
      <c r="J107" s="54">
        <v>10.901999999999999</v>
      </c>
      <c r="K107" s="54">
        <v>20.264299999999999</v>
      </c>
      <c r="L107" s="54"/>
      <c r="M107" s="54">
        <v>11.504300000000001</v>
      </c>
      <c r="N107" s="54">
        <v>47.252000000000002</v>
      </c>
      <c r="O107" s="54">
        <v>43.972200000000001</v>
      </c>
      <c r="P107" s="54">
        <v>9.7528000000000006</v>
      </c>
      <c r="Q107" s="54">
        <v>36.848100000000002</v>
      </c>
      <c r="R107" s="54">
        <v>24.271799999999999</v>
      </c>
      <c r="S107" s="54">
        <v>13.850199999999999</v>
      </c>
      <c r="T107" s="54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2:35">
      <c r="B108" s="54">
        <v>60.191299999999998</v>
      </c>
      <c r="C108" s="54"/>
      <c r="D108" s="54">
        <v>21.460699999999999</v>
      </c>
      <c r="E108" s="54">
        <v>36.502699999999997</v>
      </c>
      <c r="F108" s="54">
        <v>44.2</v>
      </c>
      <c r="G108" s="54">
        <v>11.7614</v>
      </c>
      <c r="H108" s="54">
        <v>52.544400000000003</v>
      </c>
      <c r="I108" s="54">
        <v>33.796799999999998</v>
      </c>
      <c r="J108" s="54">
        <v>10.3294</v>
      </c>
      <c r="K108" s="54">
        <v>21.222899999999999</v>
      </c>
      <c r="L108" s="54"/>
      <c r="M108" s="54">
        <v>10.948700000000001</v>
      </c>
      <c r="N108" s="54">
        <v>48.447200000000002</v>
      </c>
      <c r="O108" s="54">
        <v>44.253500000000003</v>
      </c>
      <c r="P108" s="54">
        <v>8.5843000000000007</v>
      </c>
      <c r="Q108" s="54">
        <v>36.396599999999999</v>
      </c>
      <c r="R108" s="54">
        <v>23.8718</v>
      </c>
      <c r="S108" s="54">
        <v>13.6854</v>
      </c>
      <c r="T108" s="54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2:35">
      <c r="B109" s="54">
        <v>57.333300000000001</v>
      </c>
      <c r="C109" s="54"/>
      <c r="D109" s="54">
        <v>22.2547</v>
      </c>
      <c r="E109" s="54">
        <v>35.043700000000001</v>
      </c>
      <c r="F109" s="54"/>
      <c r="G109" s="54">
        <v>11.908799999999999</v>
      </c>
      <c r="H109" s="54">
        <v>53.850099999999998</v>
      </c>
      <c r="I109" s="54">
        <v>34.153300000000002</v>
      </c>
      <c r="J109" s="54">
        <v>9.6392000000000007</v>
      </c>
      <c r="K109" s="54">
        <v>22.6233</v>
      </c>
      <c r="L109" s="54"/>
      <c r="M109" s="54">
        <v>10.692299999999999</v>
      </c>
      <c r="N109" s="54">
        <v>49.455300000000001</v>
      </c>
      <c r="O109" s="54">
        <v>44.604199999999999</v>
      </c>
      <c r="P109" s="54">
        <v>7.7228000000000003</v>
      </c>
      <c r="Q109" s="54">
        <v>35.126600000000003</v>
      </c>
      <c r="R109" s="54">
        <v>23.307700000000001</v>
      </c>
      <c r="S109" s="54">
        <v>13.7079</v>
      </c>
      <c r="T109" s="54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2:35">
      <c r="B110" s="54">
        <v>54.136600000000001</v>
      </c>
      <c r="C110" s="54"/>
      <c r="D110" s="54">
        <v>23.505600000000001</v>
      </c>
      <c r="E110" s="54">
        <v>32.568300000000001</v>
      </c>
      <c r="F110" s="54"/>
      <c r="G110" s="54">
        <v>12.084199999999999</v>
      </c>
      <c r="H110" s="54">
        <v>54.927</v>
      </c>
      <c r="I110" s="54">
        <v>34.402900000000002</v>
      </c>
      <c r="J110" s="54">
        <v>8.7216000000000005</v>
      </c>
      <c r="K110" s="54">
        <v>24.1341</v>
      </c>
      <c r="L110" s="54"/>
      <c r="M110" s="54">
        <v>10.9145</v>
      </c>
      <c r="N110" s="54">
        <v>50.040599999999998</v>
      </c>
      <c r="O110" s="54">
        <v>45.107599999999998</v>
      </c>
      <c r="P110" s="54">
        <v>6.9588000000000001</v>
      </c>
      <c r="Q110" s="54">
        <v>33.497900000000001</v>
      </c>
      <c r="R110" s="54">
        <v>23.046199999999999</v>
      </c>
      <c r="S110" s="54">
        <v>13.857699999999999</v>
      </c>
      <c r="T110" s="54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2:35">
      <c r="B111" s="54">
        <v>51.387999999999998</v>
      </c>
      <c r="C111" s="54"/>
      <c r="D111" s="54">
        <v>25.3933</v>
      </c>
      <c r="E111" s="54">
        <v>29.0383</v>
      </c>
      <c r="F111" s="54"/>
      <c r="G111" s="54">
        <v>12.3439</v>
      </c>
      <c r="H111" s="54">
        <v>55.3688</v>
      </c>
      <c r="I111" s="54">
        <v>34.317300000000003</v>
      </c>
      <c r="J111" s="54">
        <v>8.0784000000000002</v>
      </c>
      <c r="K111" s="54">
        <v>25.250499999999999</v>
      </c>
      <c r="L111" s="54"/>
      <c r="M111" s="54">
        <v>11.4359</v>
      </c>
      <c r="N111" s="54">
        <v>50.321100000000001</v>
      </c>
      <c r="O111" s="54">
        <v>45.5139</v>
      </c>
      <c r="P111" s="54"/>
      <c r="Q111" s="54">
        <v>31.523199999999999</v>
      </c>
      <c r="R111" s="54">
        <v>22.825600000000001</v>
      </c>
      <c r="S111" s="54"/>
      <c r="T111" s="54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2:35">
      <c r="B112" s="54">
        <v>48.983600000000003</v>
      </c>
      <c r="C112" s="54"/>
      <c r="D112" s="54">
        <v>27.685400000000001</v>
      </c>
      <c r="E112" s="54">
        <v>25.8689</v>
      </c>
      <c r="F112" s="54"/>
      <c r="G112" s="54">
        <v>12.007</v>
      </c>
      <c r="H112" s="54">
        <v>55.313600000000001</v>
      </c>
      <c r="I112" s="54">
        <v>33.857399999999998</v>
      </c>
      <c r="J112" s="54">
        <v>7.6706000000000003</v>
      </c>
      <c r="K112" s="54">
        <v>25.842199999999998</v>
      </c>
      <c r="L112" s="54"/>
      <c r="M112" s="54">
        <v>12.2308</v>
      </c>
      <c r="N112" s="54">
        <v>50.418700000000001</v>
      </c>
      <c r="O112" s="54">
        <v>45.927100000000003</v>
      </c>
      <c r="P112" s="54"/>
      <c r="Q112" s="54">
        <v>29.814299999999999</v>
      </c>
      <c r="R112" s="54">
        <v>22.328199999999999</v>
      </c>
      <c r="S112" s="54"/>
      <c r="T112" s="54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2:35">
      <c r="B113" s="54">
        <v>47.016399999999997</v>
      </c>
      <c r="C113" s="54"/>
      <c r="D113" s="54">
        <v>29.206</v>
      </c>
      <c r="E113" s="54">
        <v>22.956299999999999</v>
      </c>
      <c r="F113" s="54"/>
      <c r="G113" s="54">
        <v>11.8246</v>
      </c>
      <c r="H113" s="54">
        <v>54.777099999999997</v>
      </c>
      <c r="I113" s="54">
        <v>33.204999999999998</v>
      </c>
      <c r="J113" s="54">
        <v>7.702</v>
      </c>
      <c r="K113" s="54">
        <v>26.713999999999999</v>
      </c>
      <c r="L113" s="54"/>
      <c r="M113" s="54">
        <v>12.615399999999999</v>
      </c>
      <c r="N113" s="54">
        <v>50.186999999999998</v>
      </c>
      <c r="O113" s="54">
        <v>46.215299999999999</v>
      </c>
      <c r="P113" s="54"/>
      <c r="Q113" s="54">
        <v>28.5654</v>
      </c>
      <c r="R113" s="54">
        <v>21.969200000000001</v>
      </c>
      <c r="S113" s="54"/>
      <c r="T113" s="54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2:35">
      <c r="B114" s="54">
        <v>45.076500000000003</v>
      </c>
      <c r="C114" s="54"/>
      <c r="D114" s="54">
        <v>29.617999999999999</v>
      </c>
      <c r="E114" s="54">
        <v>20.502700000000001</v>
      </c>
      <c r="F114" s="54"/>
      <c r="G114" s="54">
        <v>11.7544</v>
      </c>
      <c r="H114" s="54">
        <v>54.035499999999999</v>
      </c>
      <c r="I114" s="54">
        <v>32.902000000000001</v>
      </c>
      <c r="J114" s="54">
        <v>8.1489999999999991</v>
      </c>
      <c r="K114" s="54">
        <v>28.512799999999999</v>
      </c>
      <c r="L114" s="54"/>
      <c r="M114" s="54">
        <v>12.410299999999999</v>
      </c>
      <c r="N114" s="54">
        <v>49.670699999999997</v>
      </c>
      <c r="O114" s="54">
        <v>46.715299999999999</v>
      </c>
      <c r="P114" s="54"/>
      <c r="Q114" s="54">
        <v>27.713100000000001</v>
      </c>
      <c r="R114" s="54">
        <v>21.430800000000001</v>
      </c>
      <c r="S114" s="54"/>
      <c r="T114" s="54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2:35">
      <c r="B115" s="54">
        <v>42.841500000000003</v>
      </c>
      <c r="C115" s="54"/>
      <c r="D115" s="54">
        <v>30.651700000000002</v>
      </c>
      <c r="E115" s="54">
        <v>18.857900000000001</v>
      </c>
      <c r="F115" s="54"/>
      <c r="G115" s="54">
        <v>11.3825</v>
      </c>
      <c r="H115" s="54">
        <v>53.041400000000003</v>
      </c>
      <c r="I115" s="54">
        <v>32.738</v>
      </c>
      <c r="J115" s="54">
        <v>8.6196000000000002</v>
      </c>
      <c r="K115" s="54">
        <v>30.690300000000001</v>
      </c>
      <c r="L115" s="54"/>
      <c r="M115" s="54">
        <v>12.4274</v>
      </c>
      <c r="N115" s="54">
        <v>49.0732</v>
      </c>
      <c r="O115" s="54">
        <v>47.045099999999998</v>
      </c>
      <c r="P115" s="54"/>
      <c r="Q115" s="54">
        <v>27.590699999999998</v>
      </c>
      <c r="R115" s="54">
        <v>21.0154</v>
      </c>
      <c r="S115" s="54"/>
      <c r="T115" s="54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2:35">
      <c r="B116" s="54">
        <v>41.152999999999999</v>
      </c>
      <c r="C116" s="54"/>
      <c r="D116" s="54">
        <v>31.340800000000002</v>
      </c>
      <c r="E116" s="54">
        <v>17.4208</v>
      </c>
      <c r="F116" s="54"/>
      <c r="G116" s="54">
        <v>10.835100000000001</v>
      </c>
      <c r="H116" s="54">
        <v>52</v>
      </c>
      <c r="I116" s="54">
        <v>32.805700000000002</v>
      </c>
      <c r="J116" s="54">
        <v>8.5098000000000003</v>
      </c>
      <c r="K116" s="54">
        <v>32.982300000000002</v>
      </c>
      <c r="L116" s="54"/>
      <c r="M116" s="54">
        <v>12.5214</v>
      </c>
      <c r="N116" s="54">
        <v>48.247999999999998</v>
      </c>
      <c r="O116" s="54">
        <v>47.444400000000002</v>
      </c>
      <c r="P116" s="54"/>
      <c r="Q116" s="54">
        <v>27.915600000000001</v>
      </c>
      <c r="R116" s="54">
        <v>20.841000000000001</v>
      </c>
      <c r="S116" s="54"/>
      <c r="T116" s="54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2:35">
      <c r="B117" s="54">
        <v>39.8142</v>
      </c>
      <c r="C117" s="54"/>
      <c r="D117" s="54">
        <v>31.790299999999998</v>
      </c>
      <c r="E117" s="54">
        <v>16.595600000000001</v>
      </c>
      <c r="F117" s="54"/>
      <c r="G117" s="54">
        <v>10.385999999999999</v>
      </c>
      <c r="H117" s="54">
        <v>50.974400000000003</v>
      </c>
      <c r="I117" s="54"/>
      <c r="J117" s="54">
        <v>7.9294000000000002</v>
      </c>
      <c r="K117" s="54">
        <v>34.43</v>
      </c>
      <c r="L117" s="54"/>
      <c r="M117" s="54">
        <v>12.589700000000001</v>
      </c>
      <c r="N117" s="54">
        <v>47.605699999999999</v>
      </c>
      <c r="O117" s="54">
        <v>47.784700000000001</v>
      </c>
      <c r="P117" s="54"/>
      <c r="Q117" s="54">
        <v>28.3249</v>
      </c>
      <c r="R117" s="54">
        <v>20.989699999999999</v>
      </c>
      <c r="S117" s="54"/>
      <c r="T117" s="54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2:35">
      <c r="B118" s="54">
        <v>39.147500000000001</v>
      </c>
      <c r="C118" s="54"/>
      <c r="D118" s="54">
        <v>32.606699999999996</v>
      </c>
      <c r="E118" s="54">
        <v>16.623000000000001</v>
      </c>
      <c r="F118" s="54"/>
      <c r="G118" s="54">
        <v>10.287699999999999</v>
      </c>
      <c r="H118" s="54">
        <v>49.392499999999998</v>
      </c>
      <c r="I118" s="54"/>
      <c r="J118" s="54">
        <v>7.4039000000000001</v>
      </c>
      <c r="K118" s="54">
        <v>35.096600000000002</v>
      </c>
      <c r="L118" s="54"/>
      <c r="M118" s="54">
        <v>12.9915</v>
      </c>
      <c r="N118" s="54">
        <v>47.508099999999999</v>
      </c>
      <c r="O118" s="54">
        <v>48.614600000000003</v>
      </c>
      <c r="P118" s="54"/>
      <c r="Q118" s="54">
        <v>28.358699999999999</v>
      </c>
      <c r="R118" s="54">
        <v>21.271799999999999</v>
      </c>
      <c r="S118" s="54"/>
      <c r="T118" s="54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2:35">
      <c r="B119" s="54">
        <v>39.360700000000001</v>
      </c>
      <c r="C119" s="54"/>
      <c r="D119" s="54">
        <v>33.535600000000002</v>
      </c>
      <c r="E119" s="54">
        <v>17.120200000000001</v>
      </c>
      <c r="F119" s="54"/>
      <c r="G119" s="54">
        <v>10.6737</v>
      </c>
      <c r="H119" s="54">
        <v>47.471400000000003</v>
      </c>
      <c r="I119" s="54"/>
      <c r="J119" s="54">
        <v>6.9333</v>
      </c>
      <c r="K119" s="54">
        <v>35.187399999999997</v>
      </c>
      <c r="L119" s="54"/>
      <c r="M119" s="54">
        <v>13.538500000000001</v>
      </c>
      <c r="N119" s="54">
        <v>47.971499999999999</v>
      </c>
      <c r="O119" s="54">
        <v>49.3125</v>
      </c>
      <c r="P119" s="54"/>
      <c r="Q119" s="54">
        <v>27.649799999999999</v>
      </c>
      <c r="R119" s="54">
        <v>21.707699999999999</v>
      </c>
      <c r="S119" s="54"/>
      <c r="T119" s="54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2:35">
      <c r="B120" s="54">
        <v>39.082000000000001</v>
      </c>
      <c r="C120" s="54"/>
      <c r="D120" s="54">
        <v>33.9925</v>
      </c>
      <c r="E120" s="54">
        <v>17.770499999999998</v>
      </c>
      <c r="F120" s="54"/>
      <c r="G120" s="54">
        <v>11.410500000000001</v>
      </c>
      <c r="H120" s="54">
        <v>45.408299999999997</v>
      </c>
      <c r="I120" s="54"/>
      <c r="J120" s="54">
        <v>6.2039</v>
      </c>
      <c r="K120" s="54">
        <v>34.398400000000002</v>
      </c>
      <c r="L120" s="54"/>
      <c r="M120" s="54">
        <v>13.6325</v>
      </c>
      <c r="N120" s="54">
        <v>48.686999999999998</v>
      </c>
      <c r="O120" s="54">
        <v>50.1389</v>
      </c>
      <c r="P120" s="54"/>
      <c r="Q120" s="54">
        <v>26.320699999999999</v>
      </c>
      <c r="R120" s="54">
        <v>22.0974</v>
      </c>
      <c r="S120" s="54"/>
      <c r="T120" s="54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2:35">
      <c r="B121" s="54">
        <v>38.972700000000003</v>
      </c>
      <c r="C121" s="54"/>
      <c r="D121" s="54">
        <v>34.411999999999999</v>
      </c>
      <c r="E121" s="54">
        <v>18.469899999999999</v>
      </c>
      <c r="F121" s="54"/>
      <c r="G121" s="54">
        <v>12.2737</v>
      </c>
      <c r="H121" s="54">
        <v>43.3688</v>
      </c>
      <c r="I121" s="54"/>
      <c r="J121" s="54">
        <v>5.6940999999999997</v>
      </c>
      <c r="K121" s="54">
        <v>33.309699999999999</v>
      </c>
      <c r="L121" s="54"/>
      <c r="M121" s="54">
        <v>13.7094</v>
      </c>
      <c r="N121" s="54">
        <v>48.695099999999996</v>
      </c>
      <c r="O121" s="54">
        <v>50.829900000000002</v>
      </c>
      <c r="P121" s="54"/>
      <c r="Q121" s="54">
        <v>24.658200000000001</v>
      </c>
      <c r="R121" s="54">
        <v>22.389700000000001</v>
      </c>
      <c r="S121" s="54"/>
      <c r="T121" s="54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2:35">
      <c r="B122" s="54">
        <v>38.147500000000001</v>
      </c>
      <c r="C122" s="54"/>
      <c r="D122" s="54">
        <v>35.063699999999997</v>
      </c>
      <c r="E122" s="54">
        <v>19.584700000000002</v>
      </c>
      <c r="F122" s="54"/>
      <c r="G122" s="54">
        <v>12.659599999999999</v>
      </c>
      <c r="H122" s="54">
        <v>41.621299999999998</v>
      </c>
      <c r="I122" s="54"/>
      <c r="J122" s="54"/>
      <c r="K122" s="54">
        <v>32.078899999999997</v>
      </c>
      <c r="L122" s="54"/>
      <c r="M122" s="54">
        <v>14.025600000000001</v>
      </c>
      <c r="N122" s="54">
        <v>48.256100000000004</v>
      </c>
      <c r="O122" s="54">
        <v>51.506900000000002</v>
      </c>
      <c r="P122" s="54"/>
      <c r="Q122" s="54">
        <v>23.160299999999999</v>
      </c>
      <c r="R122" s="54">
        <v>22.2</v>
      </c>
      <c r="S122" s="54"/>
      <c r="T122" s="54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2:35">
      <c r="B123" s="54">
        <v>36.852499999999999</v>
      </c>
      <c r="C123" s="54"/>
      <c r="D123" s="54">
        <v>34.793999999999997</v>
      </c>
      <c r="E123" s="54">
        <v>20.333300000000001</v>
      </c>
      <c r="F123" s="54"/>
      <c r="G123" s="54">
        <v>13.0456</v>
      </c>
      <c r="H123" s="54">
        <v>40.390500000000003</v>
      </c>
      <c r="I123" s="54"/>
      <c r="J123" s="54"/>
      <c r="K123" s="54">
        <v>30.761299999999999</v>
      </c>
      <c r="L123" s="54"/>
      <c r="M123" s="54">
        <v>13.547000000000001</v>
      </c>
      <c r="N123" s="54">
        <v>47.308900000000001</v>
      </c>
      <c r="O123" s="54">
        <v>51.968800000000002</v>
      </c>
      <c r="P123" s="54"/>
      <c r="Q123" s="54">
        <v>21.962</v>
      </c>
      <c r="R123" s="54">
        <v>21.959</v>
      </c>
      <c r="S123" s="54"/>
      <c r="T123" s="54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2:35">
      <c r="B124" s="54">
        <v>35.262300000000003</v>
      </c>
      <c r="C124" s="54"/>
      <c r="D124" s="54">
        <v>33.363300000000002</v>
      </c>
      <c r="E124" s="54">
        <v>21.098400000000002</v>
      </c>
      <c r="F124" s="54"/>
      <c r="G124" s="54">
        <v>13.6912</v>
      </c>
      <c r="H124" s="54">
        <v>39.558199999999999</v>
      </c>
      <c r="I124" s="54"/>
      <c r="J124" s="54"/>
      <c r="K124" s="54">
        <v>29.680499999999999</v>
      </c>
      <c r="L124" s="54"/>
      <c r="M124" s="54"/>
      <c r="N124" s="54">
        <v>46.333300000000001</v>
      </c>
      <c r="O124" s="54">
        <v>52.604199999999999</v>
      </c>
      <c r="P124" s="54"/>
      <c r="Q124" s="54">
        <v>21.210999999999999</v>
      </c>
      <c r="R124" s="54">
        <v>21.6205</v>
      </c>
      <c r="S124" s="54"/>
      <c r="T124" s="54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2:35">
      <c r="B125" s="54">
        <v>33.650300000000001</v>
      </c>
      <c r="C125" s="54"/>
      <c r="D125" s="54">
        <v>32.3596</v>
      </c>
      <c r="E125" s="54">
        <v>21.109300000000001</v>
      </c>
      <c r="F125" s="54"/>
      <c r="G125" s="54">
        <v>14.224600000000001</v>
      </c>
      <c r="H125" s="54">
        <v>38.761299999999999</v>
      </c>
      <c r="I125" s="54"/>
      <c r="J125" s="54"/>
      <c r="K125" s="54">
        <v>28.193300000000001</v>
      </c>
      <c r="L125" s="54"/>
      <c r="M125" s="54"/>
      <c r="N125" s="54">
        <v>46.345500000000001</v>
      </c>
      <c r="O125" s="54">
        <v>53.090299999999999</v>
      </c>
      <c r="P125" s="54"/>
      <c r="Q125" s="54">
        <v>20.8903</v>
      </c>
      <c r="R125" s="54">
        <v>21.4</v>
      </c>
      <c r="S125" s="54"/>
      <c r="T125" s="54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2:35">
      <c r="B126" s="54">
        <v>31.715800000000002</v>
      </c>
      <c r="C126" s="54"/>
      <c r="D126" s="54">
        <v>31.617999999999999</v>
      </c>
      <c r="E126" s="54">
        <v>20.136600000000001</v>
      </c>
      <c r="F126" s="54"/>
      <c r="G126" s="54">
        <v>14.596500000000001</v>
      </c>
      <c r="H126" s="54">
        <v>38.039400000000001</v>
      </c>
      <c r="I126" s="54"/>
      <c r="J126" s="54"/>
      <c r="K126" s="54">
        <v>26.347100000000001</v>
      </c>
      <c r="L126" s="54"/>
      <c r="M126" s="54"/>
      <c r="N126" s="54">
        <v>46.930900000000001</v>
      </c>
      <c r="O126" s="54">
        <v>53.635399999999997</v>
      </c>
      <c r="P126" s="54"/>
      <c r="Q126" s="54">
        <v>20.451499999999999</v>
      </c>
      <c r="R126" s="54">
        <v>21.292300000000001</v>
      </c>
      <c r="S126" s="54"/>
      <c r="T126" s="54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2:35">
      <c r="B127" s="54">
        <v>29.3169</v>
      </c>
      <c r="C127" s="54"/>
      <c r="D127" s="54">
        <v>31.221</v>
      </c>
      <c r="E127" s="54">
        <v>18.245899999999999</v>
      </c>
      <c r="F127" s="54"/>
      <c r="G127" s="54">
        <v>15.171900000000001</v>
      </c>
      <c r="H127" s="54">
        <v>37.246499999999997</v>
      </c>
      <c r="I127" s="54"/>
      <c r="J127" s="54"/>
      <c r="K127" s="54">
        <v>24.86</v>
      </c>
      <c r="L127" s="54"/>
      <c r="M127" s="54"/>
      <c r="N127" s="54">
        <v>48.069099999999999</v>
      </c>
      <c r="O127" s="54">
        <v>54.385399999999997</v>
      </c>
      <c r="P127" s="54"/>
      <c r="Q127" s="54">
        <v>19.9451</v>
      </c>
      <c r="R127" s="54">
        <v>21.3385</v>
      </c>
      <c r="S127" s="54"/>
      <c r="T127" s="54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2:35">
      <c r="B128" s="54">
        <v>26.453600000000002</v>
      </c>
      <c r="C128" s="54"/>
      <c r="D128" s="54">
        <v>31.355799999999999</v>
      </c>
      <c r="E128" s="54">
        <v>15.661199999999999</v>
      </c>
      <c r="F128" s="54"/>
      <c r="G128" s="54">
        <v>15.9719</v>
      </c>
      <c r="H128" s="54">
        <v>36.295900000000003</v>
      </c>
      <c r="I128" s="54"/>
      <c r="J128" s="54"/>
      <c r="K128" s="54">
        <v>23.3491</v>
      </c>
      <c r="L128" s="54"/>
      <c r="M128" s="54"/>
      <c r="N128" s="54">
        <v>49.101599999999998</v>
      </c>
      <c r="O128" s="54">
        <v>55.253500000000003</v>
      </c>
      <c r="P128" s="54"/>
      <c r="Q128" s="54">
        <v>19.658200000000001</v>
      </c>
      <c r="R128" s="54">
        <v>21.559000000000001</v>
      </c>
      <c r="S128" s="54"/>
      <c r="T128" s="54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2:35">
      <c r="B129" s="54">
        <v>23.349699999999999</v>
      </c>
      <c r="C129" s="54"/>
      <c r="D129" s="54">
        <v>31.9101</v>
      </c>
      <c r="E129" s="54">
        <v>13.568300000000001</v>
      </c>
      <c r="F129" s="54"/>
      <c r="G129" s="54">
        <v>16.6035</v>
      </c>
      <c r="H129" s="54">
        <v>35.566099999999999</v>
      </c>
      <c r="I129" s="54"/>
      <c r="J129" s="54"/>
      <c r="K129" s="54">
        <v>22.575900000000001</v>
      </c>
      <c r="L129" s="54"/>
      <c r="M129" s="54"/>
      <c r="N129" s="54">
        <v>49.5122</v>
      </c>
      <c r="O129" s="54">
        <v>56.145800000000001</v>
      </c>
      <c r="P129" s="54"/>
      <c r="Q129" s="54">
        <v>19.3629</v>
      </c>
      <c r="R129" s="54">
        <v>21.907699999999998</v>
      </c>
      <c r="S129" s="54"/>
      <c r="T129" s="54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2:35">
      <c r="B130" s="54">
        <v>20.704899999999999</v>
      </c>
      <c r="C130" s="54"/>
      <c r="D130" s="54">
        <v>30.659199999999998</v>
      </c>
      <c r="E130" s="54">
        <v>11.923500000000001</v>
      </c>
      <c r="F130" s="54"/>
      <c r="G130" s="54">
        <v>17.578900000000001</v>
      </c>
      <c r="H130" s="54">
        <v>35.002000000000002</v>
      </c>
      <c r="I130" s="54"/>
      <c r="J130" s="54"/>
      <c r="K130" s="54">
        <v>22.3748</v>
      </c>
      <c r="L130" s="54"/>
      <c r="M130" s="54"/>
      <c r="N130" s="54">
        <v>50.252000000000002</v>
      </c>
      <c r="O130" s="54">
        <v>57.079900000000002</v>
      </c>
      <c r="P130" s="54"/>
      <c r="Q130" s="54">
        <v>19.012699999999999</v>
      </c>
      <c r="R130" s="54">
        <v>22.410299999999999</v>
      </c>
      <c r="S130" s="54"/>
      <c r="T130" s="54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2:35">
      <c r="B131" s="54">
        <v>18.311499999999999</v>
      </c>
      <c r="C131" s="54"/>
      <c r="D131" s="54">
        <v>29.168500000000002</v>
      </c>
      <c r="E131" s="54">
        <v>11.398899999999999</v>
      </c>
      <c r="F131" s="54"/>
      <c r="G131" s="54">
        <v>18.8842</v>
      </c>
      <c r="H131" s="54">
        <v>34.710099999999997</v>
      </c>
      <c r="I131" s="54"/>
      <c r="J131" s="54"/>
      <c r="K131" s="54">
        <v>22.6982</v>
      </c>
      <c r="L131" s="54"/>
      <c r="M131" s="54"/>
      <c r="N131" s="54">
        <v>51.764200000000002</v>
      </c>
      <c r="O131" s="54">
        <v>58.006900000000002</v>
      </c>
      <c r="P131" s="54"/>
      <c r="Q131" s="54">
        <v>18.632899999999999</v>
      </c>
      <c r="R131" s="54">
        <v>22.907699999999998</v>
      </c>
      <c r="S131" s="54"/>
      <c r="T131" s="54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2:35">
      <c r="B132" s="54">
        <v>16.464500000000001</v>
      </c>
      <c r="C132" s="54"/>
      <c r="D132" s="54">
        <v>28.0749</v>
      </c>
      <c r="E132" s="54">
        <v>11.7705</v>
      </c>
      <c r="F132" s="54"/>
      <c r="G132" s="54">
        <v>19.9649</v>
      </c>
      <c r="H132" s="54">
        <v>34.457599999999999</v>
      </c>
      <c r="I132" s="54"/>
      <c r="J132" s="54"/>
      <c r="K132" s="54">
        <v>22.757400000000001</v>
      </c>
      <c r="L132" s="54"/>
      <c r="M132" s="54"/>
      <c r="N132" s="54">
        <v>53.5488</v>
      </c>
      <c r="O132" s="54">
        <v>58.8889</v>
      </c>
      <c r="P132" s="54"/>
      <c r="Q132" s="54">
        <v>17.9283</v>
      </c>
      <c r="R132" s="54">
        <v>23.610299999999999</v>
      </c>
      <c r="S132" s="54"/>
      <c r="T132" s="54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2:35">
      <c r="B133" s="54">
        <v>15.442600000000001</v>
      </c>
      <c r="C133" s="54"/>
      <c r="D133" s="54">
        <v>27.3034</v>
      </c>
      <c r="E133" s="54">
        <v>12.213100000000001</v>
      </c>
      <c r="F133" s="54"/>
      <c r="G133" s="54">
        <v>21.319299999999998</v>
      </c>
      <c r="H133" s="54">
        <v>34.378700000000002</v>
      </c>
      <c r="I133" s="54"/>
      <c r="J133" s="54"/>
      <c r="K133" s="54">
        <v>22.729800000000001</v>
      </c>
      <c r="L133" s="54"/>
      <c r="M133" s="54"/>
      <c r="N133" s="54">
        <v>55.654499999999999</v>
      </c>
      <c r="O133" s="54">
        <v>59.75</v>
      </c>
      <c r="P133" s="54"/>
      <c r="Q133" s="54">
        <v>16.949400000000001</v>
      </c>
      <c r="R133" s="54">
        <v>24.461500000000001</v>
      </c>
      <c r="S133" s="54"/>
      <c r="T133" s="54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2:35">
      <c r="B134" s="54">
        <v>14.338800000000001</v>
      </c>
      <c r="C134" s="54"/>
      <c r="D134" s="54">
        <v>27.236000000000001</v>
      </c>
      <c r="E134" s="54">
        <v>12.688499999999999</v>
      </c>
      <c r="F134" s="54"/>
      <c r="G134" s="54">
        <v>22.870200000000001</v>
      </c>
      <c r="H134" s="54">
        <v>34.075000000000003</v>
      </c>
      <c r="I134" s="54"/>
      <c r="J134" s="54"/>
      <c r="K134" s="54">
        <v>22.193300000000001</v>
      </c>
      <c r="L134" s="54"/>
      <c r="M134" s="54"/>
      <c r="N134" s="54">
        <v>57.064999999999998</v>
      </c>
      <c r="O134" s="54">
        <v>60.545099999999998</v>
      </c>
      <c r="P134" s="54"/>
      <c r="Q134" s="54">
        <v>16.679300000000001</v>
      </c>
      <c r="R134" s="54">
        <v>25.292300000000001</v>
      </c>
      <c r="S134" s="54"/>
      <c r="T134" s="54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2:35">
      <c r="B135" s="54">
        <v>13.3279</v>
      </c>
      <c r="C135" s="54"/>
      <c r="D135" s="54">
        <v>27.078700000000001</v>
      </c>
      <c r="E135" s="54">
        <v>13.267799999999999</v>
      </c>
      <c r="F135" s="54"/>
      <c r="G135" s="54">
        <v>23.831600000000002</v>
      </c>
      <c r="H135" s="54">
        <v>33.609499999999997</v>
      </c>
      <c r="I135" s="54"/>
      <c r="J135" s="54"/>
      <c r="K135" s="54">
        <v>21.286000000000001</v>
      </c>
      <c r="L135" s="54"/>
      <c r="M135" s="54"/>
      <c r="N135" s="54">
        <v>57.630099999999999</v>
      </c>
      <c r="O135" s="54">
        <v>61.479199999999999</v>
      </c>
      <c r="P135" s="54"/>
      <c r="Q135" s="54">
        <v>16.578099999999999</v>
      </c>
      <c r="R135" s="54">
        <v>26.2</v>
      </c>
      <c r="S135" s="54"/>
      <c r="T135" s="54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2:35">
      <c r="B136" s="54">
        <v>11.885199999999999</v>
      </c>
      <c r="C136" s="54"/>
      <c r="D136" s="54">
        <v>27.198499999999999</v>
      </c>
      <c r="E136" s="54">
        <v>13.333299999999999</v>
      </c>
      <c r="F136" s="54"/>
      <c r="G136" s="54">
        <v>23.831600000000002</v>
      </c>
      <c r="H136" s="54">
        <v>33.412199999999999</v>
      </c>
      <c r="I136" s="54"/>
      <c r="J136" s="54"/>
      <c r="K136" s="54">
        <v>20.327400000000001</v>
      </c>
      <c r="L136" s="54"/>
      <c r="M136" s="54"/>
      <c r="N136" s="54">
        <v>58.199199999999998</v>
      </c>
      <c r="O136" s="54">
        <v>62.447899999999997</v>
      </c>
      <c r="P136" s="54"/>
      <c r="Q136" s="54">
        <v>16.341799999999999</v>
      </c>
      <c r="R136" s="54">
        <v>26.8</v>
      </c>
      <c r="S136" s="54"/>
      <c r="T136" s="54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2:35">
      <c r="B137" s="54">
        <v>10.4481</v>
      </c>
      <c r="C137" s="54"/>
      <c r="D137" s="54">
        <v>27.498100000000001</v>
      </c>
      <c r="E137" s="54">
        <v>13</v>
      </c>
      <c r="F137" s="54"/>
      <c r="G137" s="54">
        <v>24.1754</v>
      </c>
      <c r="H137" s="54">
        <v>33.554200000000002</v>
      </c>
      <c r="I137" s="54"/>
      <c r="J137" s="54"/>
      <c r="K137" s="54">
        <v>19.199200000000001</v>
      </c>
      <c r="L137" s="54"/>
      <c r="M137" s="54"/>
      <c r="N137" s="54">
        <v>58.211399999999998</v>
      </c>
      <c r="O137" s="54">
        <v>63.816000000000003</v>
      </c>
      <c r="P137" s="54"/>
      <c r="Q137" s="54">
        <v>16.3291</v>
      </c>
      <c r="R137" s="54">
        <v>27.7026</v>
      </c>
      <c r="S137" s="54"/>
      <c r="T137" s="54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2:35">
      <c r="B138" s="54">
        <v>9.9617000000000004</v>
      </c>
      <c r="C138" s="54"/>
      <c r="D138" s="54">
        <v>28.059899999999999</v>
      </c>
      <c r="E138" s="54">
        <v>12.010899999999999</v>
      </c>
      <c r="F138" s="54"/>
      <c r="G138" s="54">
        <v>24.764900000000001</v>
      </c>
      <c r="H138" s="54">
        <v>34.153799999999997</v>
      </c>
      <c r="I138" s="54"/>
      <c r="J138" s="54"/>
      <c r="K138" s="54">
        <v>17.968399999999999</v>
      </c>
      <c r="L138" s="54"/>
      <c r="M138" s="54"/>
      <c r="N138" s="54">
        <v>58.662599999999998</v>
      </c>
      <c r="O138" s="54">
        <v>65.343800000000002</v>
      </c>
      <c r="P138" s="54"/>
      <c r="Q138" s="54">
        <v>15.696199999999999</v>
      </c>
      <c r="R138" s="54">
        <v>28.220500000000001</v>
      </c>
      <c r="S138" s="54"/>
      <c r="T138" s="54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2:35">
      <c r="B139" s="54">
        <v>10.1366</v>
      </c>
      <c r="C139" s="54"/>
      <c r="D139" s="54">
        <v>29.0412</v>
      </c>
      <c r="E139" s="54">
        <v>11.3224</v>
      </c>
      <c r="F139" s="54"/>
      <c r="G139" s="54">
        <v>24.147400000000001</v>
      </c>
      <c r="H139" s="54">
        <v>34.757399999999997</v>
      </c>
      <c r="I139" s="54"/>
      <c r="J139" s="54"/>
      <c r="K139" s="54">
        <v>17.309699999999999</v>
      </c>
      <c r="L139" s="54"/>
      <c r="M139" s="54"/>
      <c r="N139" s="54">
        <v>59.6098</v>
      </c>
      <c r="O139" s="54">
        <v>67.298599999999993</v>
      </c>
      <c r="P139" s="54"/>
      <c r="Q139" s="54">
        <v>15.185700000000001</v>
      </c>
      <c r="R139" s="54">
        <v>28.841000000000001</v>
      </c>
      <c r="S139" s="54"/>
      <c r="T139" s="54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2:35">
      <c r="B140" s="54">
        <v>10.847</v>
      </c>
      <c r="C140" s="54"/>
      <c r="D140" s="54">
        <v>29.280899999999999</v>
      </c>
      <c r="E140" s="54">
        <v>10.530099999999999</v>
      </c>
      <c r="F140" s="54"/>
      <c r="G140" s="54">
        <v>23.936800000000002</v>
      </c>
      <c r="H140" s="54">
        <v>35.1006</v>
      </c>
      <c r="I140" s="54"/>
      <c r="J140" s="54"/>
      <c r="K140" s="54">
        <v>17.293900000000001</v>
      </c>
      <c r="L140" s="54"/>
      <c r="M140" s="54"/>
      <c r="N140" s="54">
        <v>60.865900000000003</v>
      </c>
      <c r="O140" s="54">
        <v>68.986099999999993</v>
      </c>
      <c r="P140" s="54"/>
      <c r="Q140" s="54">
        <v>15.177199999999999</v>
      </c>
      <c r="R140" s="54">
        <v>29.5077</v>
      </c>
      <c r="S140" s="54"/>
      <c r="T140" s="54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2:35">
      <c r="B141" s="54">
        <v>11.8033</v>
      </c>
      <c r="C141" s="54"/>
      <c r="D141" s="54">
        <v>29.1236</v>
      </c>
      <c r="E141" s="54">
        <v>10.3224</v>
      </c>
      <c r="F141" s="54"/>
      <c r="G141" s="54">
        <v>23.9649</v>
      </c>
      <c r="H141" s="54">
        <v>35.424100000000003</v>
      </c>
      <c r="I141" s="54"/>
      <c r="J141" s="54"/>
      <c r="K141" s="54">
        <v>17.672599999999999</v>
      </c>
      <c r="L141" s="54"/>
      <c r="M141" s="54"/>
      <c r="N141" s="54">
        <v>62.398400000000002</v>
      </c>
      <c r="O141" s="54">
        <v>70.864599999999996</v>
      </c>
      <c r="P141" s="54"/>
      <c r="Q141" s="54">
        <v>15.5359</v>
      </c>
      <c r="R141" s="54">
        <v>29.8154</v>
      </c>
      <c r="S141" s="54"/>
      <c r="T141" s="54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2:35">
      <c r="B142" s="54">
        <v>12.4536</v>
      </c>
      <c r="C142" s="54"/>
      <c r="D142" s="54">
        <v>29.190999999999999</v>
      </c>
      <c r="E142" s="54">
        <v>10.459</v>
      </c>
      <c r="F142" s="54"/>
      <c r="G142" s="54">
        <v>24.9053</v>
      </c>
      <c r="H142" s="54">
        <v>35.356999999999999</v>
      </c>
      <c r="I142" s="54"/>
      <c r="J142" s="54"/>
      <c r="K142" s="54">
        <v>18.213000000000001</v>
      </c>
      <c r="L142" s="54"/>
      <c r="M142" s="54"/>
      <c r="N142" s="54">
        <v>64.061000000000007</v>
      </c>
      <c r="O142" s="54">
        <v>71.961799999999997</v>
      </c>
      <c r="P142" s="54"/>
      <c r="Q142" s="54">
        <v>15.784800000000001</v>
      </c>
      <c r="R142" s="54">
        <v>29.579499999999999</v>
      </c>
      <c r="S142" s="54"/>
      <c r="T142" s="54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2:35">
      <c r="B143" s="54">
        <v>12.459</v>
      </c>
      <c r="C143" s="54"/>
      <c r="D143" s="54">
        <v>29.3933</v>
      </c>
      <c r="E143" s="54"/>
      <c r="F143" s="54"/>
      <c r="G143" s="54">
        <v>26.252600000000001</v>
      </c>
      <c r="H143" s="54">
        <v>35.1755</v>
      </c>
      <c r="I143" s="54"/>
      <c r="J143" s="54"/>
      <c r="K143" s="54">
        <v>18.883600000000001</v>
      </c>
      <c r="L143" s="54"/>
      <c r="M143" s="54"/>
      <c r="N143" s="54">
        <v>66.130099999999999</v>
      </c>
      <c r="O143" s="54">
        <v>72.503500000000003</v>
      </c>
      <c r="P143" s="54"/>
      <c r="Q143" s="54">
        <v>15.742599999999999</v>
      </c>
      <c r="R143" s="54">
        <v>29.0718</v>
      </c>
      <c r="S143" s="54"/>
      <c r="T143" s="54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2:35">
      <c r="B144" s="54">
        <v>11.633900000000001</v>
      </c>
      <c r="C144" s="54"/>
      <c r="D144" s="54">
        <v>29.580500000000001</v>
      </c>
      <c r="E144" s="54"/>
      <c r="F144" s="54"/>
      <c r="G144" s="54">
        <v>27.880700000000001</v>
      </c>
      <c r="H144" s="54">
        <v>35.3767</v>
      </c>
      <c r="I144" s="54"/>
      <c r="J144" s="54"/>
      <c r="K144" s="54">
        <v>19.155799999999999</v>
      </c>
      <c r="L144" s="54"/>
      <c r="M144" s="54"/>
      <c r="N144" s="54">
        <v>68.195099999999996</v>
      </c>
      <c r="O144" s="54">
        <v>72.857600000000005</v>
      </c>
      <c r="P144" s="54"/>
      <c r="Q144" s="54">
        <v>15.3797</v>
      </c>
      <c r="R144" s="54">
        <v>28.594899999999999</v>
      </c>
      <c r="S144" s="54"/>
      <c r="T144" s="54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2:35">
      <c r="B145" s="54">
        <v>10.7814</v>
      </c>
      <c r="C145" s="54"/>
      <c r="D145" s="54">
        <v>30.015000000000001</v>
      </c>
      <c r="E145" s="54"/>
      <c r="F145" s="54"/>
      <c r="G145" s="54">
        <v>28.694700000000001</v>
      </c>
      <c r="H145" s="54">
        <v>35.810600000000001</v>
      </c>
      <c r="I145" s="54"/>
      <c r="J145" s="54"/>
      <c r="K145" s="54">
        <v>19.171600000000002</v>
      </c>
      <c r="L145" s="54"/>
      <c r="M145" s="54"/>
      <c r="N145" s="54">
        <v>69.349599999999995</v>
      </c>
      <c r="O145" s="54">
        <v>73.069400000000002</v>
      </c>
      <c r="P145" s="54"/>
      <c r="Q145" s="54">
        <v>14.6624</v>
      </c>
      <c r="R145" s="54">
        <v>28.030799999999999</v>
      </c>
      <c r="S145" s="54"/>
      <c r="T145" s="54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2:35">
      <c r="B146" s="54">
        <v>9.9945000000000004</v>
      </c>
      <c r="C146" s="54"/>
      <c r="D146" s="54">
        <v>30.913900000000002</v>
      </c>
      <c r="E146" s="54"/>
      <c r="F146" s="54"/>
      <c r="G146" s="54">
        <v>28.463200000000001</v>
      </c>
      <c r="H146" s="54">
        <v>35.759399999999999</v>
      </c>
      <c r="I146" s="54"/>
      <c r="J146" s="54"/>
      <c r="K146" s="54">
        <v>18.9862</v>
      </c>
      <c r="L146" s="54"/>
      <c r="M146" s="54"/>
      <c r="N146" s="54">
        <v>69.691100000000006</v>
      </c>
      <c r="O146" s="54">
        <v>73.305599999999998</v>
      </c>
      <c r="P146" s="54"/>
      <c r="Q146" s="54">
        <v>14.2194</v>
      </c>
      <c r="R146" s="54">
        <v>28.061499999999999</v>
      </c>
      <c r="S146" s="54"/>
      <c r="T146" s="54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2:35">
      <c r="B147" s="54">
        <v>9.1092999999999993</v>
      </c>
      <c r="C147" s="54"/>
      <c r="D147" s="54">
        <v>31.3034</v>
      </c>
      <c r="E147" s="54"/>
      <c r="F147" s="54"/>
      <c r="G147" s="54">
        <v>28.1614</v>
      </c>
      <c r="H147" s="54">
        <v>35.857999999999997</v>
      </c>
      <c r="I147" s="54"/>
      <c r="J147" s="54"/>
      <c r="K147" s="54">
        <v>18.662700000000001</v>
      </c>
      <c r="L147" s="54"/>
      <c r="M147" s="54"/>
      <c r="N147" s="54">
        <v>69.438999999999993</v>
      </c>
      <c r="O147" s="54">
        <v>73.322900000000004</v>
      </c>
      <c r="P147" s="54"/>
      <c r="Q147" s="54">
        <v>14.1435</v>
      </c>
      <c r="R147" s="54">
        <v>28.8308</v>
      </c>
      <c r="S147" s="54"/>
      <c r="T147" s="54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2:35">
      <c r="B148" s="54"/>
      <c r="C148" s="54"/>
      <c r="D148" s="54">
        <v>32.389499999999998</v>
      </c>
      <c r="E148" s="54"/>
      <c r="F148" s="54"/>
      <c r="G148" s="54">
        <v>28.2105</v>
      </c>
      <c r="H148" s="54">
        <v>35.660800000000002</v>
      </c>
      <c r="I148" s="54"/>
      <c r="J148" s="54"/>
      <c r="K148" s="54">
        <v>18.213000000000001</v>
      </c>
      <c r="L148" s="54"/>
      <c r="M148" s="54"/>
      <c r="N148" s="54">
        <v>68.886200000000002</v>
      </c>
      <c r="O148" s="54">
        <v>73.239599999999996</v>
      </c>
      <c r="P148" s="54"/>
      <c r="Q148" s="54">
        <v>14.3924</v>
      </c>
      <c r="R148" s="54">
        <v>30.087199999999999</v>
      </c>
      <c r="S148" s="54"/>
      <c r="T148" s="54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2:35">
      <c r="B149" s="54"/>
      <c r="C149" s="54"/>
      <c r="D149" s="54">
        <v>33.767800000000001</v>
      </c>
      <c r="E149" s="54"/>
      <c r="F149" s="54"/>
      <c r="G149" s="54">
        <v>27.017499999999998</v>
      </c>
      <c r="H149" s="54">
        <v>35.1479</v>
      </c>
      <c r="I149" s="54"/>
      <c r="J149" s="54"/>
      <c r="K149" s="54">
        <v>18.0947</v>
      </c>
      <c r="L149" s="54"/>
      <c r="M149" s="54"/>
      <c r="N149" s="54">
        <v>69.069100000000006</v>
      </c>
      <c r="O149" s="54">
        <v>72.909700000000001</v>
      </c>
      <c r="P149" s="54"/>
      <c r="Q149" s="54">
        <v>14.831200000000001</v>
      </c>
      <c r="R149" s="54">
        <v>31.333300000000001</v>
      </c>
      <c r="S149" s="54"/>
      <c r="T149" s="54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2:35">
      <c r="B150" s="54"/>
      <c r="C150" s="54"/>
      <c r="D150" s="54">
        <v>33.752800000000001</v>
      </c>
      <c r="E150" s="54"/>
      <c r="F150" s="54"/>
      <c r="G150" s="54">
        <v>25.915800000000001</v>
      </c>
      <c r="H150" s="54">
        <v>34.674599999999998</v>
      </c>
      <c r="I150" s="54"/>
      <c r="J150" s="54"/>
      <c r="K150" s="54">
        <v>18.059200000000001</v>
      </c>
      <c r="L150" s="54"/>
      <c r="M150" s="54"/>
      <c r="N150" s="54">
        <v>69.748000000000005</v>
      </c>
      <c r="O150" s="54">
        <v>72.576400000000007</v>
      </c>
      <c r="P150" s="54"/>
      <c r="Q150" s="54">
        <v>15.831200000000001</v>
      </c>
      <c r="R150" s="54">
        <v>32.543599999999998</v>
      </c>
      <c r="S150" s="54"/>
      <c r="T150" s="54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2:35">
      <c r="B151" s="54"/>
      <c r="C151" s="54"/>
      <c r="D151" s="54">
        <v>33.101100000000002</v>
      </c>
      <c r="E151" s="54"/>
      <c r="F151" s="54"/>
      <c r="G151" s="54">
        <v>25.207000000000001</v>
      </c>
      <c r="H151" s="54">
        <v>34.508899999999997</v>
      </c>
      <c r="I151" s="54"/>
      <c r="J151" s="54"/>
      <c r="K151" s="54">
        <v>17.850100000000001</v>
      </c>
      <c r="L151" s="54"/>
      <c r="M151" s="54"/>
      <c r="N151" s="54">
        <v>70.837400000000002</v>
      </c>
      <c r="O151" s="54">
        <v>72.354200000000006</v>
      </c>
      <c r="P151" s="54"/>
      <c r="Q151" s="54">
        <v>16.894500000000001</v>
      </c>
      <c r="R151" s="54">
        <v>33.200000000000003</v>
      </c>
      <c r="S151" s="54"/>
      <c r="T151" s="54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2:35">
      <c r="B152" s="54"/>
      <c r="C152" s="54"/>
      <c r="D152" s="54">
        <v>32.853900000000003</v>
      </c>
      <c r="E152" s="54"/>
      <c r="F152" s="54"/>
      <c r="G152" s="54">
        <v>23.8035</v>
      </c>
      <c r="H152" s="54">
        <v>34.335299999999997</v>
      </c>
      <c r="I152" s="54"/>
      <c r="J152" s="54"/>
      <c r="K152" s="54">
        <v>17.755400000000002</v>
      </c>
      <c r="L152" s="54"/>
      <c r="M152" s="54"/>
      <c r="N152" s="54">
        <v>72.130099999999999</v>
      </c>
      <c r="O152" s="54">
        <v>72.527799999999999</v>
      </c>
      <c r="P152" s="54"/>
      <c r="Q152" s="54">
        <v>17.991599999999998</v>
      </c>
      <c r="R152" s="54">
        <v>33.138500000000001</v>
      </c>
      <c r="S152" s="54"/>
      <c r="T152" s="54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2:35">
      <c r="B153" s="54"/>
      <c r="C153" s="54"/>
      <c r="D153" s="54">
        <v>31.865200000000002</v>
      </c>
      <c r="E153" s="54"/>
      <c r="F153" s="54"/>
      <c r="G153" s="54">
        <v>22.1614</v>
      </c>
      <c r="H153" s="54">
        <v>34.473399999999998</v>
      </c>
      <c r="I153" s="54"/>
      <c r="J153" s="54"/>
      <c r="K153" s="54">
        <v>17.581900000000001</v>
      </c>
      <c r="L153" s="54"/>
      <c r="M153" s="54"/>
      <c r="N153" s="54">
        <v>72.857699999999994</v>
      </c>
      <c r="O153" s="54">
        <v>73.406199999999998</v>
      </c>
      <c r="P153" s="54"/>
      <c r="Q153" s="54">
        <v>18.8354</v>
      </c>
      <c r="R153" s="54"/>
      <c r="S153" s="54"/>
      <c r="T153" s="54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2:35">
      <c r="B154" s="54"/>
      <c r="C154" s="54"/>
      <c r="D154" s="54">
        <v>29.850200000000001</v>
      </c>
      <c r="E154" s="54"/>
      <c r="F154" s="54"/>
      <c r="G154" s="54">
        <v>20.7789</v>
      </c>
      <c r="H154" s="54">
        <v>34.575899999999997</v>
      </c>
      <c r="I154" s="54"/>
      <c r="J154" s="54"/>
      <c r="K154" s="54">
        <v>17.420100000000001</v>
      </c>
      <c r="L154" s="54"/>
      <c r="M154" s="54"/>
      <c r="N154" s="54">
        <v>72.776399999999995</v>
      </c>
      <c r="O154" s="54">
        <v>74.482600000000005</v>
      </c>
      <c r="P154" s="54"/>
      <c r="Q154" s="54">
        <v>19.354399999999998</v>
      </c>
      <c r="R154" s="54"/>
      <c r="S154" s="54"/>
      <c r="T154" s="54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2:35">
      <c r="B155" s="54"/>
      <c r="C155" s="54"/>
      <c r="D155" s="54">
        <v>28</v>
      </c>
      <c r="E155" s="54"/>
      <c r="F155" s="54"/>
      <c r="G155" s="54">
        <v>19.7544</v>
      </c>
      <c r="H155" s="54">
        <v>34.741599999999998</v>
      </c>
      <c r="I155" s="54"/>
      <c r="J155" s="54"/>
      <c r="K155" s="54">
        <v>17.467500000000001</v>
      </c>
      <c r="L155" s="54"/>
      <c r="M155" s="54"/>
      <c r="N155" s="54">
        <v>72.678899999999999</v>
      </c>
      <c r="O155" s="54">
        <v>75.517399999999995</v>
      </c>
      <c r="P155" s="54"/>
      <c r="Q155" s="54">
        <v>19.692</v>
      </c>
      <c r="R155" s="54"/>
      <c r="S155" s="54"/>
      <c r="T155" s="54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2:35">
      <c r="B156" s="54"/>
      <c r="C156" s="54"/>
      <c r="D156" s="54">
        <v>26.636700000000001</v>
      </c>
      <c r="E156" s="54"/>
      <c r="F156" s="54"/>
      <c r="G156" s="54">
        <v>19.333300000000001</v>
      </c>
      <c r="H156" s="54">
        <v>34.887599999999999</v>
      </c>
      <c r="I156" s="54"/>
      <c r="J156" s="54"/>
      <c r="K156" s="54">
        <v>17.8185</v>
      </c>
      <c r="L156" s="54"/>
      <c r="M156" s="54"/>
      <c r="N156" s="54">
        <v>72.325199999999995</v>
      </c>
      <c r="O156" s="54">
        <v>76.447900000000004</v>
      </c>
      <c r="P156" s="54"/>
      <c r="Q156" s="54">
        <v>20.033799999999999</v>
      </c>
      <c r="R156" s="54"/>
      <c r="S156" s="54"/>
      <c r="T156" s="54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2:35">
      <c r="B157" s="54"/>
      <c r="C157" s="54"/>
      <c r="D157" s="54">
        <v>24.973800000000001</v>
      </c>
      <c r="E157" s="54"/>
      <c r="F157" s="54"/>
      <c r="G157" s="54">
        <v>19.157900000000001</v>
      </c>
      <c r="H157" s="54">
        <v>35.491100000000003</v>
      </c>
      <c r="I157" s="54"/>
      <c r="J157" s="54"/>
      <c r="K157" s="54">
        <v>18.272200000000002</v>
      </c>
      <c r="L157" s="54"/>
      <c r="M157" s="54"/>
      <c r="N157" s="54">
        <v>71.723600000000005</v>
      </c>
      <c r="O157" s="54">
        <v>77.173599999999993</v>
      </c>
      <c r="P157" s="54"/>
      <c r="Q157" s="54">
        <v>20.704599999999999</v>
      </c>
      <c r="R157" s="54"/>
      <c r="S157" s="54"/>
      <c r="T157" s="54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2:35">
      <c r="B158" s="54"/>
      <c r="C158" s="54"/>
      <c r="D158" s="54">
        <v>23.438199999999998</v>
      </c>
      <c r="E158" s="54"/>
      <c r="F158" s="54"/>
      <c r="G158" s="54">
        <v>19.0246</v>
      </c>
      <c r="H158" s="54">
        <v>36.564100000000003</v>
      </c>
      <c r="I158" s="54"/>
      <c r="J158" s="54"/>
      <c r="K158" s="54">
        <v>18.6035</v>
      </c>
      <c r="L158" s="54"/>
      <c r="M158" s="54"/>
      <c r="N158" s="54">
        <v>70.861800000000002</v>
      </c>
      <c r="O158" s="54">
        <v>77.743099999999998</v>
      </c>
      <c r="P158" s="54"/>
      <c r="Q158" s="54">
        <v>21.223600000000001</v>
      </c>
      <c r="R158" s="54"/>
      <c r="S158" s="54"/>
      <c r="T158" s="54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2:35">
      <c r="B159" s="54"/>
      <c r="C159" s="54"/>
      <c r="D159" s="54">
        <v>22.239699999999999</v>
      </c>
      <c r="E159" s="54"/>
      <c r="F159" s="54"/>
      <c r="G159" s="54">
        <v>17.571899999999999</v>
      </c>
      <c r="H159" s="54"/>
      <c r="I159" s="54"/>
      <c r="J159" s="54"/>
      <c r="K159" s="54">
        <v>18.796800000000001</v>
      </c>
      <c r="L159" s="54"/>
      <c r="M159" s="54"/>
      <c r="N159" s="54">
        <v>70.248000000000005</v>
      </c>
      <c r="O159" s="54">
        <v>78.284700000000001</v>
      </c>
      <c r="P159" s="54"/>
      <c r="Q159" s="54">
        <v>21.8903</v>
      </c>
      <c r="R159" s="54"/>
      <c r="S159" s="54"/>
      <c r="T159" s="54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2:35">
      <c r="B160" s="54"/>
      <c r="C160" s="54"/>
      <c r="D160" s="54">
        <v>21.086099999999998</v>
      </c>
      <c r="E160" s="54"/>
      <c r="F160" s="54"/>
      <c r="G160" s="54">
        <v>16.091200000000001</v>
      </c>
      <c r="H160" s="54"/>
      <c r="I160" s="54"/>
      <c r="J160" s="54"/>
      <c r="K160" s="54">
        <v>18.6706</v>
      </c>
      <c r="L160" s="54"/>
      <c r="M160" s="54"/>
      <c r="N160" s="54">
        <v>69.9512</v>
      </c>
      <c r="O160" s="54">
        <v>78.805599999999998</v>
      </c>
      <c r="P160" s="54"/>
      <c r="Q160" s="54">
        <v>22.438800000000001</v>
      </c>
      <c r="R160" s="54"/>
      <c r="S160" s="54"/>
      <c r="T160" s="54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2:35">
      <c r="B161" s="54"/>
      <c r="C161" s="54"/>
      <c r="D161" s="54">
        <v>19.932600000000001</v>
      </c>
      <c r="E161" s="54"/>
      <c r="F161" s="54"/>
      <c r="G161" s="54">
        <v>14.898199999999999</v>
      </c>
      <c r="H161" s="54"/>
      <c r="I161" s="54"/>
      <c r="J161" s="54"/>
      <c r="K161" s="54">
        <v>18.264299999999999</v>
      </c>
      <c r="L161" s="54"/>
      <c r="M161" s="54"/>
      <c r="N161" s="54">
        <v>69.654499999999999</v>
      </c>
      <c r="O161" s="54">
        <v>79.350700000000003</v>
      </c>
      <c r="P161" s="54"/>
      <c r="Q161" s="54">
        <v>22.7468</v>
      </c>
      <c r="R161" s="54"/>
      <c r="S161" s="54"/>
      <c r="T161" s="54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2:35">
      <c r="B162" s="54"/>
      <c r="C162" s="54"/>
      <c r="D162" s="54">
        <v>19.153600000000001</v>
      </c>
      <c r="E162" s="54"/>
      <c r="F162" s="54"/>
      <c r="G162" s="54">
        <v>14.1965</v>
      </c>
      <c r="H162" s="54"/>
      <c r="I162" s="54"/>
      <c r="J162" s="54"/>
      <c r="K162" s="54">
        <v>17.889500000000002</v>
      </c>
      <c r="L162" s="54"/>
      <c r="M162" s="54"/>
      <c r="N162" s="54">
        <v>69.703299999999999</v>
      </c>
      <c r="O162" s="54">
        <v>79.138900000000007</v>
      </c>
      <c r="P162" s="54"/>
      <c r="Q162" s="54">
        <v>22.987300000000001</v>
      </c>
      <c r="R162" s="54"/>
      <c r="S162" s="54"/>
      <c r="T162" s="54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2:35">
      <c r="B163" s="54"/>
      <c r="C163" s="54"/>
      <c r="D163" s="54">
        <v>18.666699999999999</v>
      </c>
      <c r="E163" s="54"/>
      <c r="F163" s="54"/>
      <c r="G163" s="54">
        <v>13.915800000000001</v>
      </c>
      <c r="H163" s="54"/>
      <c r="I163" s="54"/>
      <c r="J163" s="54"/>
      <c r="K163" s="54">
        <v>17.041399999999999</v>
      </c>
      <c r="L163" s="54"/>
      <c r="M163" s="54"/>
      <c r="N163" s="54">
        <v>69.613799999999998</v>
      </c>
      <c r="O163" s="54">
        <v>78.316000000000003</v>
      </c>
      <c r="P163" s="54"/>
      <c r="Q163" s="54">
        <v>23.333300000000001</v>
      </c>
      <c r="R163" s="54"/>
      <c r="S163" s="54"/>
      <c r="T163" s="54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2:35">
      <c r="B164" s="54"/>
      <c r="C164" s="54"/>
      <c r="D164" s="54">
        <v>17.955100000000002</v>
      </c>
      <c r="E164" s="54"/>
      <c r="F164" s="54"/>
      <c r="G164" s="54">
        <v>13.986000000000001</v>
      </c>
      <c r="H164" s="54"/>
      <c r="I164" s="54"/>
      <c r="J164" s="54"/>
      <c r="K164" s="54">
        <v>16.3629</v>
      </c>
      <c r="L164" s="54"/>
      <c r="M164" s="54"/>
      <c r="N164" s="54">
        <v>68.869900000000001</v>
      </c>
      <c r="O164" s="54">
        <v>77.395799999999994</v>
      </c>
      <c r="P164" s="54"/>
      <c r="Q164" s="54">
        <v>23.523199999999999</v>
      </c>
      <c r="R164" s="54"/>
      <c r="S164" s="54"/>
      <c r="T164" s="54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2:35">
      <c r="B165" s="54"/>
      <c r="C165" s="54"/>
      <c r="D165" s="54">
        <v>17.6629</v>
      </c>
      <c r="E165" s="54"/>
      <c r="F165" s="54"/>
      <c r="G165" s="54">
        <v>13.775399999999999</v>
      </c>
      <c r="H165" s="54"/>
      <c r="I165" s="54"/>
      <c r="J165" s="54"/>
      <c r="K165" s="54">
        <v>15.960599999999999</v>
      </c>
      <c r="L165" s="54"/>
      <c r="M165" s="54"/>
      <c r="N165" s="54">
        <v>67.841499999999996</v>
      </c>
      <c r="O165" s="54">
        <v>76.555599999999998</v>
      </c>
      <c r="P165" s="54"/>
      <c r="Q165" s="54">
        <v>24.2194</v>
      </c>
      <c r="R165" s="54"/>
      <c r="S165" s="54"/>
      <c r="T165" s="54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2:35">
      <c r="B166" s="54"/>
      <c r="C166" s="54"/>
      <c r="D166" s="54">
        <v>17.430700000000002</v>
      </c>
      <c r="E166" s="54"/>
      <c r="F166" s="54"/>
      <c r="G166" s="54">
        <v>12.9754</v>
      </c>
      <c r="H166" s="54"/>
      <c r="I166" s="54"/>
      <c r="J166" s="54"/>
      <c r="K166" s="54">
        <v>15.7041</v>
      </c>
      <c r="L166" s="54"/>
      <c r="M166" s="54"/>
      <c r="N166" s="54">
        <v>66.788600000000002</v>
      </c>
      <c r="O166" s="54">
        <v>75.607600000000005</v>
      </c>
      <c r="P166" s="54"/>
      <c r="Q166" s="54">
        <v>24.784800000000001</v>
      </c>
      <c r="R166" s="54"/>
      <c r="S166" s="54"/>
      <c r="T166" s="54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2:35">
      <c r="B167" s="54"/>
      <c r="C167" s="54"/>
      <c r="D167" s="54">
        <v>16.726600000000001</v>
      </c>
      <c r="E167" s="54"/>
      <c r="F167" s="54"/>
      <c r="G167" s="54">
        <v>12.5123</v>
      </c>
      <c r="H167" s="54"/>
      <c r="I167" s="54"/>
      <c r="J167" s="54"/>
      <c r="K167" s="54">
        <v>15.538500000000001</v>
      </c>
      <c r="L167" s="54"/>
      <c r="M167" s="54"/>
      <c r="N167" s="54">
        <v>65.666700000000006</v>
      </c>
      <c r="O167" s="54">
        <v>74.784700000000001</v>
      </c>
      <c r="P167" s="54"/>
      <c r="Q167" s="54">
        <v>25.0886</v>
      </c>
      <c r="R167" s="54"/>
      <c r="S167" s="54"/>
      <c r="T167" s="54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2:35">
      <c r="B168" s="54"/>
      <c r="C168" s="54"/>
      <c r="D168" s="54">
        <v>15.767799999999999</v>
      </c>
      <c r="E168" s="54"/>
      <c r="F168" s="54"/>
      <c r="G168" s="54">
        <v>12.1965</v>
      </c>
      <c r="H168" s="54"/>
      <c r="I168" s="54"/>
      <c r="J168" s="54"/>
      <c r="K168" s="54">
        <v>15.3018</v>
      </c>
      <c r="L168" s="54"/>
      <c r="M168" s="54"/>
      <c r="N168" s="54">
        <v>64.662599999999998</v>
      </c>
      <c r="O168" s="54">
        <v>74.149299999999997</v>
      </c>
      <c r="P168" s="54"/>
      <c r="Q168" s="54">
        <v>25.1097</v>
      </c>
      <c r="R168" s="54"/>
      <c r="S168" s="54"/>
      <c r="T168" s="54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2:35">
      <c r="B169" s="54"/>
      <c r="C169" s="54"/>
      <c r="D169" s="54">
        <v>15.3184</v>
      </c>
      <c r="E169" s="54"/>
      <c r="F169" s="54"/>
      <c r="G169" s="54">
        <v>11.943899999999999</v>
      </c>
      <c r="H169" s="54"/>
      <c r="I169" s="54"/>
      <c r="J169" s="54"/>
      <c r="K169" s="54">
        <v>15.041399999999999</v>
      </c>
      <c r="L169" s="54"/>
      <c r="M169" s="54"/>
      <c r="N169" s="54">
        <v>63.670699999999997</v>
      </c>
      <c r="O169" s="54">
        <v>73.468800000000002</v>
      </c>
      <c r="P169" s="54"/>
      <c r="Q169" s="54">
        <v>24.940899999999999</v>
      </c>
      <c r="R169" s="54"/>
      <c r="S169" s="54"/>
      <c r="T169" s="54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2:35">
      <c r="B170" s="54"/>
      <c r="C170" s="54"/>
      <c r="D170" s="54">
        <v>14.5543</v>
      </c>
      <c r="E170" s="54"/>
      <c r="F170" s="54"/>
      <c r="G170" s="54">
        <v>11.950900000000001</v>
      </c>
      <c r="H170" s="54"/>
      <c r="I170" s="54"/>
      <c r="J170" s="54"/>
      <c r="K170" s="54">
        <v>14.950699999999999</v>
      </c>
      <c r="L170" s="54"/>
      <c r="M170" s="54"/>
      <c r="N170" s="54">
        <v>62.284599999999998</v>
      </c>
      <c r="O170" s="54">
        <v>72.680599999999998</v>
      </c>
      <c r="P170" s="54"/>
      <c r="Q170" s="54">
        <v>25.046399999999998</v>
      </c>
      <c r="R170" s="54"/>
      <c r="S170" s="54"/>
      <c r="T170" s="54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2:35">
      <c r="B171" s="54"/>
      <c r="C171" s="54"/>
      <c r="D171" s="54">
        <v>13.632999999999999</v>
      </c>
      <c r="E171" s="54"/>
      <c r="F171" s="54"/>
      <c r="G171" s="54">
        <v>12.1333</v>
      </c>
      <c r="H171" s="54"/>
      <c r="I171" s="54"/>
      <c r="J171" s="54"/>
      <c r="K171" s="54">
        <v>14.686400000000001</v>
      </c>
      <c r="L171" s="54"/>
      <c r="M171" s="54"/>
      <c r="N171" s="54">
        <v>60.430900000000001</v>
      </c>
      <c r="O171" s="54">
        <v>72.058999999999997</v>
      </c>
      <c r="P171" s="54"/>
      <c r="Q171" s="54">
        <v>24.902999999999999</v>
      </c>
      <c r="R171" s="54"/>
      <c r="S171" s="54"/>
      <c r="T171" s="54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2:35">
      <c r="B172" s="54"/>
      <c r="C172" s="54"/>
      <c r="D172" s="54">
        <v>12.8689</v>
      </c>
      <c r="E172" s="54"/>
      <c r="F172" s="54"/>
      <c r="G172" s="54">
        <v>11.922800000000001</v>
      </c>
      <c r="H172" s="54"/>
      <c r="I172" s="54"/>
      <c r="J172" s="54"/>
      <c r="K172" s="54">
        <v>14.6746</v>
      </c>
      <c r="L172" s="54"/>
      <c r="M172" s="54"/>
      <c r="N172" s="54">
        <v>58.817100000000003</v>
      </c>
      <c r="O172" s="54">
        <v>70.715299999999999</v>
      </c>
      <c r="P172" s="54"/>
      <c r="Q172" s="54">
        <v>24.860800000000001</v>
      </c>
      <c r="R172" s="54"/>
      <c r="S172" s="54"/>
      <c r="T172" s="54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2:35">
      <c r="B173" s="54"/>
      <c r="C173" s="54"/>
      <c r="D173" s="54">
        <v>12.494400000000001</v>
      </c>
      <c r="E173" s="54"/>
      <c r="F173" s="54"/>
      <c r="G173" s="54"/>
      <c r="H173" s="54"/>
      <c r="I173" s="54"/>
      <c r="J173" s="54"/>
      <c r="K173" s="54">
        <v>14.9034</v>
      </c>
      <c r="L173" s="54"/>
      <c r="M173" s="54"/>
      <c r="N173" s="54">
        <v>57.292700000000004</v>
      </c>
      <c r="O173" s="54">
        <v>68.847200000000001</v>
      </c>
      <c r="P173" s="54"/>
      <c r="Q173" s="54">
        <v>25.1097</v>
      </c>
      <c r="R173" s="54"/>
      <c r="S173" s="54"/>
      <c r="T173" s="54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2:35">
      <c r="B174" s="54"/>
      <c r="C174" s="54"/>
      <c r="D174" s="54">
        <v>12.666700000000001</v>
      </c>
      <c r="E174" s="54"/>
      <c r="F174" s="54"/>
      <c r="G174" s="54"/>
      <c r="H174" s="54"/>
      <c r="I174" s="54"/>
      <c r="J174" s="54"/>
      <c r="K174" s="54">
        <v>15.5069</v>
      </c>
      <c r="L174" s="54"/>
      <c r="M174" s="54"/>
      <c r="N174" s="54">
        <v>56.516300000000001</v>
      </c>
      <c r="O174" s="54">
        <v>67.006900000000002</v>
      </c>
      <c r="P174" s="54"/>
      <c r="Q174" s="54">
        <v>25.485199999999999</v>
      </c>
      <c r="R174" s="54"/>
      <c r="S174" s="54"/>
      <c r="T174" s="54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2:35">
      <c r="B175" s="54"/>
      <c r="C175" s="54"/>
      <c r="D175" s="54">
        <v>13.071199999999999</v>
      </c>
      <c r="E175" s="54"/>
      <c r="F175" s="54"/>
      <c r="G175" s="54"/>
      <c r="H175" s="54"/>
      <c r="I175" s="54"/>
      <c r="J175" s="54"/>
      <c r="K175" s="54">
        <v>16.074999999999999</v>
      </c>
      <c r="L175" s="54"/>
      <c r="M175" s="54"/>
      <c r="N175" s="54">
        <v>56.077199999999998</v>
      </c>
      <c r="O175" s="54">
        <v>65.1875</v>
      </c>
      <c r="P175" s="54"/>
      <c r="Q175" s="54">
        <v>25.556999999999999</v>
      </c>
      <c r="R175" s="54"/>
      <c r="S175" s="54"/>
      <c r="T175" s="54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2:35">
      <c r="B176" s="54"/>
      <c r="C176" s="54"/>
      <c r="D176" s="54">
        <v>13.6404</v>
      </c>
      <c r="E176" s="54"/>
      <c r="F176" s="54"/>
      <c r="G176" s="54"/>
      <c r="H176" s="54"/>
      <c r="I176" s="54"/>
      <c r="J176" s="54"/>
      <c r="K176" s="54"/>
      <c r="L176" s="54"/>
      <c r="M176" s="54"/>
      <c r="N176" s="54">
        <v>55.589399999999998</v>
      </c>
      <c r="O176" s="54">
        <v>63.420099999999998</v>
      </c>
      <c r="P176" s="54"/>
      <c r="Q176" s="54">
        <v>25.594899999999999</v>
      </c>
      <c r="R176" s="54"/>
      <c r="S176" s="54"/>
      <c r="T176" s="54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</row>
    <row r="177" spans="2:35">
      <c r="B177" s="54"/>
      <c r="C177" s="54"/>
      <c r="D177" s="54">
        <v>13.7828</v>
      </c>
      <c r="E177" s="54"/>
      <c r="F177" s="54"/>
      <c r="G177" s="54"/>
      <c r="H177" s="54"/>
      <c r="I177" s="54"/>
      <c r="J177" s="54"/>
      <c r="K177" s="54"/>
      <c r="L177" s="54"/>
      <c r="M177" s="54"/>
      <c r="N177" s="54">
        <v>54.9634</v>
      </c>
      <c r="O177" s="54">
        <v>61.0139</v>
      </c>
      <c r="P177" s="54"/>
      <c r="Q177" s="54">
        <v>25.662400000000002</v>
      </c>
      <c r="R177" s="54"/>
      <c r="S177" s="54"/>
      <c r="T177" s="54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</row>
    <row r="178" spans="2:35">
      <c r="B178" s="54"/>
      <c r="C178" s="54"/>
      <c r="D178" s="54">
        <v>14.0375</v>
      </c>
      <c r="E178" s="54"/>
      <c r="F178" s="54"/>
      <c r="G178" s="54"/>
      <c r="H178" s="54"/>
      <c r="I178" s="54"/>
      <c r="J178" s="54"/>
      <c r="K178" s="54"/>
      <c r="L178" s="54"/>
      <c r="M178" s="54"/>
      <c r="N178" s="54">
        <v>53.764200000000002</v>
      </c>
      <c r="O178" s="54">
        <v>58.413200000000003</v>
      </c>
      <c r="P178" s="54"/>
      <c r="Q178" s="54">
        <v>25.4008</v>
      </c>
      <c r="R178" s="54"/>
      <c r="S178" s="54"/>
      <c r="T178" s="54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</row>
    <row r="179" spans="2:35">
      <c r="B179" s="54"/>
      <c r="C179" s="54"/>
      <c r="D179" s="54">
        <v>14.546799999999999</v>
      </c>
      <c r="E179" s="54"/>
      <c r="F179" s="54"/>
      <c r="G179" s="54"/>
      <c r="H179" s="54"/>
      <c r="I179" s="54"/>
      <c r="J179" s="54"/>
      <c r="K179" s="54"/>
      <c r="L179" s="54"/>
      <c r="M179" s="54"/>
      <c r="N179" s="54">
        <v>51.808900000000001</v>
      </c>
      <c r="O179" s="54">
        <v>55.652799999999999</v>
      </c>
      <c r="P179" s="54"/>
      <c r="Q179" s="54">
        <v>24.767900000000001</v>
      </c>
      <c r="R179" s="54"/>
      <c r="S179" s="54"/>
      <c r="T179" s="54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</row>
    <row r="180" spans="2:35">
      <c r="B180" s="54"/>
      <c r="C180" s="54"/>
      <c r="D180" s="54">
        <v>14.629200000000001</v>
      </c>
      <c r="E180" s="54"/>
      <c r="F180" s="54"/>
      <c r="G180" s="54"/>
      <c r="H180" s="54"/>
      <c r="I180" s="54"/>
      <c r="J180" s="54"/>
      <c r="K180" s="54"/>
      <c r="L180" s="54"/>
      <c r="M180" s="54"/>
      <c r="N180" s="54">
        <v>49.922800000000002</v>
      </c>
      <c r="O180" s="54">
        <v>52.899299999999997</v>
      </c>
      <c r="P180" s="54"/>
      <c r="Q180" s="54">
        <v>24.160299999999999</v>
      </c>
      <c r="R180" s="54"/>
      <c r="S180" s="54"/>
      <c r="T180" s="54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</row>
    <row r="181" spans="2:35">
      <c r="B181" s="54"/>
      <c r="C181" s="54"/>
      <c r="D181" s="54">
        <v>14.6142</v>
      </c>
      <c r="E181" s="54"/>
      <c r="F181" s="54"/>
      <c r="G181" s="54"/>
      <c r="H181" s="54"/>
      <c r="I181" s="54"/>
      <c r="J181" s="54"/>
      <c r="K181" s="54"/>
      <c r="L181" s="54"/>
      <c r="M181" s="54"/>
      <c r="N181" s="54">
        <v>47.943100000000001</v>
      </c>
      <c r="O181" s="54">
        <v>50.375</v>
      </c>
      <c r="P181" s="54"/>
      <c r="Q181" s="54">
        <v>23.1983</v>
      </c>
      <c r="R181" s="54"/>
      <c r="S181" s="54"/>
      <c r="T181" s="54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</row>
    <row r="182" spans="2:35">
      <c r="B182" s="54"/>
      <c r="C182" s="54"/>
      <c r="D182" s="54">
        <v>14.763999999999999</v>
      </c>
      <c r="E182" s="54"/>
      <c r="F182" s="54"/>
      <c r="G182" s="54"/>
      <c r="H182" s="54"/>
      <c r="I182" s="54"/>
      <c r="J182" s="54"/>
      <c r="K182" s="54"/>
      <c r="L182" s="54"/>
      <c r="M182" s="54"/>
      <c r="N182" s="54">
        <v>46.166699999999999</v>
      </c>
      <c r="O182" s="54">
        <v>48.663200000000003</v>
      </c>
      <c r="P182" s="54"/>
      <c r="Q182" s="54">
        <v>22.523199999999999</v>
      </c>
      <c r="R182" s="54"/>
      <c r="S182" s="54"/>
      <c r="T182" s="54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</row>
    <row r="183" spans="2:35">
      <c r="B183" s="54"/>
      <c r="C183" s="54"/>
      <c r="D183" s="54">
        <v>14.8764</v>
      </c>
      <c r="E183" s="54"/>
      <c r="F183" s="54"/>
      <c r="G183" s="54"/>
      <c r="H183" s="54"/>
      <c r="I183" s="54"/>
      <c r="J183" s="54"/>
      <c r="K183" s="54"/>
      <c r="L183" s="54"/>
      <c r="M183" s="54"/>
      <c r="N183" s="54">
        <v>44.605699999999999</v>
      </c>
      <c r="O183" s="54">
        <v>48.149299999999997</v>
      </c>
      <c r="P183" s="54"/>
      <c r="Q183" s="54">
        <v>22.135000000000002</v>
      </c>
      <c r="R183" s="54"/>
      <c r="S183" s="54"/>
      <c r="T183" s="54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</row>
    <row r="184" spans="2:35">
      <c r="B184" s="54"/>
      <c r="C184" s="54"/>
      <c r="D184" s="54">
        <v>14.3596</v>
      </c>
      <c r="E184" s="54"/>
      <c r="F184" s="54"/>
      <c r="G184" s="54"/>
      <c r="H184" s="54"/>
      <c r="I184" s="54"/>
      <c r="J184" s="54"/>
      <c r="K184" s="54"/>
      <c r="L184" s="54"/>
      <c r="M184" s="54"/>
      <c r="N184" s="54">
        <v>42.9634</v>
      </c>
      <c r="O184" s="54">
        <v>47.774299999999997</v>
      </c>
      <c r="P184" s="54"/>
      <c r="Q184" s="54"/>
      <c r="R184" s="54"/>
      <c r="S184" s="54"/>
      <c r="T184" s="54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</row>
    <row r="185" spans="2:35">
      <c r="B185" s="54"/>
      <c r="C185" s="54"/>
      <c r="D185" s="54">
        <v>13.797800000000001</v>
      </c>
      <c r="E185" s="54"/>
      <c r="F185" s="54"/>
      <c r="G185" s="54"/>
      <c r="H185" s="54"/>
      <c r="I185" s="54"/>
      <c r="J185" s="54"/>
      <c r="K185" s="54"/>
      <c r="L185" s="54"/>
      <c r="M185" s="54"/>
      <c r="N185" s="54">
        <v>41.243899999999996</v>
      </c>
      <c r="O185" s="54">
        <v>47.274299999999997</v>
      </c>
      <c r="P185" s="54"/>
      <c r="Q185" s="54"/>
      <c r="R185" s="54"/>
      <c r="S185" s="54"/>
      <c r="T185" s="54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</row>
    <row r="186" spans="2:35">
      <c r="B186" s="54"/>
      <c r="C186" s="54"/>
      <c r="D186" s="54">
        <v>13.550599999999999</v>
      </c>
      <c r="E186" s="54"/>
      <c r="F186" s="54"/>
      <c r="G186" s="54"/>
      <c r="H186" s="54"/>
      <c r="I186" s="54"/>
      <c r="J186" s="54"/>
      <c r="K186" s="54"/>
      <c r="L186" s="54"/>
      <c r="M186" s="54"/>
      <c r="N186" s="54">
        <v>39.4146</v>
      </c>
      <c r="O186" s="54">
        <v>46.829900000000002</v>
      </c>
      <c r="P186" s="54"/>
      <c r="Q186" s="54"/>
      <c r="R186" s="54"/>
      <c r="S186" s="54"/>
      <c r="T186" s="54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</row>
    <row r="187" spans="2:35">
      <c r="B187" s="54"/>
      <c r="C187" s="54"/>
      <c r="D187" s="54">
        <v>13.0412</v>
      </c>
      <c r="E187" s="54"/>
      <c r="F187" s="54"/>
      <c r="G187" s="54"/>
      <c r="H187" s="54"/>
      <c r="I187" s="54"/>
      <c r="J187" s="54"/>
      <c r="K187" s="54"/>
      <c r="L187" s="54"/>
      <c r="M187" s="54"/>
      <c r="N187" s="54">
        <v>37.6098</v>
      </c>
      <c r="O187" s="54">
        <v>46.003500000000003</v>
      </c>
      <c r="P187" s="54"/>
      <c r="Q187" s="54"/>
      <c r="R187" s="54"/>
      <c r="S187" s="54"/>
      <c r="T187" s="54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</row>
    <row r="188" spans="2:35">
      <c r="B188" s="54"/>
      <c r="C188" s="54"/>
      <c r="D188" s="54">
        <v>12.4869</v>
      </c>
      <c r="E188" s="54"/>
      <c r="F188" s="54"/>
      <c r="G188" s="54"/>
      <c r="H188" s="54"/>
      <c r="I188" s="54"/>
      <c r="J188" s="54"/>
      <c r="K188" s="54"/>
      <c r="L188" s="54"/>
      <c r="M188" s="54"/>
      <c r="N188" s="54">
        <v>35.825200000000002</v>
      </c>
      <c r="O188" s="54"/>
      <c r="P188" s="54"/>
      <c r="Q188" s="54"/>
      <c r="R188" s="54"/>
      <c r="S188" s="54"/>
      <c r="T188" s="54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</row>
    <row r="189" spans="2:35">
      <c r="B189" s="54"/>
      <c r="C189" s="54"/>
      <c r="D189" s="54">
        <v>12.3895</v>
      </c>
      <c r="E189" s="54"/>
      <c r="F189" s="54"/>
      <c r="G189" s="54"/>
      <c r="H189" s="54"/>
      <c r="I189" s="54"/>
      <c r="J189" s="54"/>
      <c r="K189" s="54"/>
      <c r="L189" s="54"/>
      <c r="M189" s="54"/>
      <c r="N189" s="54">
        <v>33.788600000000002</v>
      </c>
      <c r="O189" s="54"/>
      <c r="P189" s="54"/>
      <c r="Q189" s="54"/>
      <c r="R189" s="54"/>
      <c r="S189" s="54"/>
      <c r="T189" s="54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</row>
    <row r="190" spans="2:35">
      <c r="B190" s="54"/>
      <c r="C190" s="54"/>
      <c r="D190" s="54">
        <v>12.329599999999999</v>
      </c>
      <c r="E190" s="54"/>
      <c r="F190" s="54"/>
      <c r="G190" s="54"/>
      <c r="H190" s="54"/>
      <c r="I190" s="54"/>
      <c r="J190" s="54"/>
      <c r="K190" s="54"/>
      <c r="L190" s="54"/>
      <c r="M190" s="54"/>
      <c r="N190" s="54">
        <v>32.199199999999998</v>
      </c>
      <c r="O190" s="54"/>
      <c r="P190" s="54"/>
      <c r="Q190" s="54"/>
      <c r="R190" s="54"/>
      <c r="S190" s="54"/>
      <c r="T190" s="54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</row>
    <row r="191" spans="2:35">
      <c r="B191" s="54"/>
      <c r="C191" s="54"/>
      <c r="D191" s="54">
        <v>12.419499999999999</v>
      </c>
      <c r="E191" s="54"/>
      <c r="F191" s="54"/>
      <c r="G191" s="54"/>
      <c r="H191" s="54"/>
      <c r="I191" s="54"/>
      <c r="J191" s="54"/>
      <c r="K191" s="54"/>
      <c r="L191" s="54"/>
      <c r="M191" s="54"/>
      <c r="N191" s="54">
        <v>30.800799999999999</v>
      </c>
      <c r="O191" s="54"/>
      <c r="P191" s="54"/>
      <c r="Q191" s="54"/>
      <c r="R191" s="54"/>
      <c r="S191" s="54"/>
      <c r="T191" s="54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</row>
    <row r="192" spans="2:35">
      <c r="B192" s="54"/>
      <c r="C192" s="54"/>
      <c r="D192" s="54">
        <v>12.6891</v>
      </c>
      <c r="E192" s="54"/>
      <c r="F192" s="54"/>
      <c r="G192" s="54"/>
      <c r="H192" s="54"/>
      <c r="I192" s="54"/>
      <c r="J192" s="54"/>
      <c r="K192" s="54"/>
      <c r="L192" s="54"/>
      <c r="M192" s="54"/>
      <c r="N192" s="54">
        <v>29.276399999999999</v>
      </c>
      <c r="O192" s="54"/>
      <c r="P192" s="54"/>
      <c r="Q192" s="54"/>
      <c r="R192" s="54"/>
      <c r="S192" s="54"/>
      <c r="T192" s="54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</row>
    <row r="193" spans="2:35"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>
        <v>27.748000000000001</v>
      </c>
      <c r="O193" s="54"/>
      <c r="P193" s="54"/>
      <c r="Q193" s="54"/>
      <c r="R193" s="54"/>
      <c r="S193" s="54"/>
      <c r="T193" s="54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</row>
    <row r="194" spans="2:35"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>
        <v>25.808900000000001</v>
      </c>
      <c r="O194" s="54"/>
      <c r="P194" s="54"/>
      <c r="Q194" s="54"/>
      <c r="R194" s="54"/>
      <c r="S194" s="54"/>
      <c r="T194" s="54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</row>
    <row r="195" spans="2:35"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>
        <v>23.7317</v>
      </c>
      <c r="O195" s="54"/>
      <c r="P195" s="54"/>
      <c r="Q195" s="54"/>
      <c r="R195" s="54"/>
      <c r="S195" s="54"/>
      <c r="T195" s="54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</row>
    <row r="196" spans="2:35"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>
        <v>22.577200000000001</v>
      </c>
      <c r="O196" s="54"/>
      <c r="P196" s="54"/>
      <c r="Q196" s="54"/>
      <c r="R196" s="54"/>
      <c r="S196" s="54"/>
      <c r="T196" s="54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</row>
    <row r="197" spans="2:35"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>
        <v>22.028500000000001</v>
      </c>
      <c r="O197" s="54"/>
      <c r="P197" s="54"/>
      <c r="Q197" s="54"/>
      <c r="R197" s="54"/>
      <c r="S197" s="54"/>
      <c r="T197" s="54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</row>
    <row r="198" spans="2:35"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>
        <v>22.154499999999999</v>
      </c>
      <c r="O198" s="54"/>
      <c r="P198" s="54"/>
      <c r="Q198" s="54"/>
      <c r="R198" s="54"/>
      <c r="S198" s="54"/>
      <c r="T198" s="54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</row>
    <row r="199" spans="2:35"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>
        <v>22.776399999999999</v>
      </c>
      <c r="O199" s="54"/>
      <c r="P199" s="54"/>
      <c r="Q199" s="54"/>
      <c r="R199" s="54"/>
      <c r="S199" s="54"/>
      <c r="T199" s="37"/>
    </row>
    <row r="200" spans="2:35"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>
        <v>23.1585</v>
      </c>
      <c r="O200" s="54"/>
      <c r="P200" s="54"/>
      <c r="Q200" s="54"/>
      <c r="R200" s="54"/>
      <c r="S200" s="54"/>
      <c r="T200" s="37"/>
    </row>
    <row r="201" spans="2:35">
      <c r="Q201" s="37"/>
      <c r="R201" s="37"/>
      <c r="S201" s="37"/>
      <c r="T201" s="37"/>
    </row>
    <row r="202" spans="2:35">
      <c r="Q202" s="37"/>
      <c r="R202" s="37"/>
      <c r="S202" s="37"/>
      <c r="T202" s="37"/>
    </row>
  </sheetData>
  <mergeCells count="13">
    <mergeCell ref="AD2:AF2"/>
    <mergeCell ref="AG2:AI2"/>
    <mergeCell ref="B3:D3"/>
    <mergeCell ref="E3:G3"/>
    <mergeCell ref="H3:J3"/>
    <mergeCell ref="K3:M3"/>
    <mergeCell ref="N3:P3"/>
    <mergeCell ref="B2:P2"/>
    <mergeCell ref="Q3:S3"/>
    <mergeCell ref="R2:T2"/>
    <mergeCell ref="U2:W2"/>
    <mergeCell ref="X2:Z2"/>
    <mergeCell ref="AA2:AC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4B9B-8B85-3944-80EF-CCFF20462475}">
  <dimension ref="B2:V253"/>
  <sheetViews>
    <sheetView workbookViewId="0">
      <selection activeCell="F10" sqref="F10"/>
    </sheetView>
  </sheetViews>
  <sheetFormatPr baseColWidth="10" defaultRowHeight="16"/>
  <cols>
    <col min="2" max="21" width="10.83203125" style="37"/>
  </cols>
  <sheetData>
    <row r="2" spans="2:22">
      <c r="B2" s="177" t="s">
        <v>273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</row>
    <row r="3" spans="2:22">
      <c r="B3" s="188" t="s">
        <v>90</v>
      </c>
      <c r="C3" s="188"/>
      <c r="D3" s="188"/>
      <c r="E3" s="188"/>
      <c r="F3" s="188" t="s">
        <v>85</v>
      </c>
      <c r="G3" s="188"/>
      <c r="H3" s="188"/>
      <c r="I3" s="188"/>
      <c r="J3" s="188" t="s">
        <v>86</v>
      </c>
      <c r="K3" s="188"/>
      <c r="L3" s="188"/>
      <c r="M3" s="188" t="s">
        <v>87</v>
      </c>
      <c r="N3" s="188"/>
      <c r="O3" s="188"/>
      <c r="P3" s="188" t="s">
        <v>88</v>
      </c>
      <c r="Q3" s="188"/>
      <c r="R3" s="188"/>
      <c r="S3" s="188" t="s">
        <v>89</v>
      </c>
      <c r="T3" s="188"/>
      <c r="U3" s="188"/>
    </row>
    <row r="4" spans="2:22">
      <c r="B4" s="121" t="s">
        <v>16</v>
      </c>
      <c r="C4" s="121" t="s">
        <v>14</v>
      </c>
      <c r="D4" s="121" t="s">
        <v>15</v>
      </c>
      <c r="E4" s="54" t="s">
        <v>17</v>
      </c>
      <c r="F4" s="121" t="s">
        <v>16</v>
      </c>
      <c r="G4" s="121" t="s">
        <v>14</v>
      </c>
      <c r="H4" s="121" t="s">
        <v>15</v>
      </c>
      <c r="I4" s="54" t="s">
        <v>17</v>
      </c>
      <c r="J4" s="54" t="s">
        <v>267</v>
      </c>
      <c r="K4" s="54" t="s">
        <v>269</v>
      </c>
      <c r="L4" s="54" t="s">
        <v>271</v>
      </c>
      <c r="M4" s="121" t="s">
        <v>268</v>
      </c>
      <c r="N4" s="121" t="s">
        <v>270</v>
      </c>
      <c r="O4" s="121" t="s">
        <v>272</v>
      </c>
      <c r="P4" s="121" t="s">
        <v>267</v>
      </c>
      <c r="Q4" s="121" t="s">
        <v>269</v>
      </c>
      <c r="R4" s="121" t="s">
        <v>271</v>
      </c>
      <c r="S4" s="121" t="s">
        <v>268</v>
      </c>
      <c r="T4" s="121" t="s">
        <v>270</v>
      </c>
      <c r="U4" s="121" t="s">
        <v>272</v>
      </c>
    </row>
    <row r="5" spans="2:22">
      <c r="B5" s="54">
        <v>3.0861999999999998</v>
      </c>
      <c r="C5" s="54">
        <v>23.385400000000001</v>
      </c>
      <c r="D5" s="54">
        <v>8.0189000000000004</v>
      </c>
      <c r="E5" s="54">
        <v>248</v>
      </c>
      <c r="F5" s="54">
        <v>3.2299000000000002</v>
      </c>
      <c r="G5" s="54">
        <v>0</v>
      </c>
      <c r="H5" s="54">
        <v>1.6037999999999999</v>
      </c>
      <c r="I5" s="54">
        <v>81</v>
      </c>
      <c r="J5" s="54">
        <v>22.1812</v>
      </c>
      <c r="K5" s="54">
        <v>9.0230999999999995</v>
      </c>
      <c r="L5" s="54">
        <v>18.4039</v>
      </c>
      <c r="M5" s="54">
        <v>0</v>
      </c>
      <c r="N5" s="54">
        <v>10.3657</v>
      </c>
      <c r="O5" s="54">
        <v>4.0038999999999998</v>
      </c>
      <c r="P5" s="54">
        <v>1.8089999999999999</v>
      </c>
      <c r="Q5" s="54">
        <v>4.7426000000000004</v>
      </c>
      <c r="R5" s="54">
        <v>11.3796</v>
      </c>
      <c r="S5" s="54">
        <v>1.8089999999999999</v>
      </c>
      <c r="T5" s="54">
        <v>14.215199999999999</v>
      </c>
      <c r="U5" s="54">
        <v>16.884399999999999</v>
      </c>
      <c r="V5" s="123"/>
    </row>
    <row r="6" spans="2:22">
      <c r="B6" s="54">
        <v>6.4654999999999996</v>
      </c>
      <c r="C6" s="54">
        <v>22.224</v>
      </c>
      <c r="D6" s="54">
        <v>3.2075</v>
      </c>
      <c r="E6" s="54">
        <v>253.75299999999999</v>
      </c>
      <c r="F6" s="54">
        <v>4.0057</v>
      </c>
      <c r="G6" s="54">
        <v>0</v>
      </c>
      <c r="H6" s="54">
        <v>0</v>
      </c>
      <c r="I6" s="54">
        <v>83</v>
      </c>
      <c r="J6" s="54">
        <v>22.1739</v>
      </c>
      <c r="K6" s="54">
        <v>10.5741</v>
      </c>
      <c r="L6" s="54">
        <v>22.1922</v>
      </c>
      <c r="M6" s="54">
        <v>0</v>
      </c>
      <c r="N6" s="54">
        <v>9.9954000000000001</v>
      </c>
      <c r="O6" s="54">
        <v>2.4588000000000001</v>
      </c>
      <c r="P6" s="54">
        <v>7.234</v>
      </c>
      <c r="Q6" s="54">
        <v>5.3544</v>
      </c>
      <c r="R6" s="54">
        <v>12.474</v>
      </c>
      <c r="S6" s="54">
        <v>2.7160000000000002</v>
      </c>
      <c r="T6" s="54">
        <v>14.4346</v>
      </c>
      <c r="U6" s="54">
        <v>18.9114</v>
      </c>
      <c r="V6" s="20"/>
    </row>
    <row r="7" spans="2:22">
      <c r="B7" s="54">
        <v>4.5804999999999998</v>
      </c>
      <c r="C7" s="54">
        <v>20.010400000000001</v>
      </c>
      <c r="D7" s="54">
        <v>4.8113000000000001</v>
      </c>
      <c r="E7" s="54">
        <v>244.78299999999999</v>
      </c>
      <c r="F7" s="54">
        <v>3.3275999999999999</v>
      </c>
      <c r="G7" s="54">
        <v>0</v>
      </c>
      <c r="H7" s="54">
        <v>1.6037999999999999</v>
      </c>
      <c r="I7" s="54">
        <v>94</v>
      </c>
      <c r="J7" s="54">
        <v>23.101400000000002</v>
      </c>
      <c r="K7" s="54">
        <v>12.9352</v>
      </c>
      <c r="L7" s="54">
        <v>23.172499999999999</v>
      </c>
      <c r="M7" s="54">
        <v>4.4737</v>
      </c>
      <c r="N7" s="54">
        <v>10.1296</v>
      </c>
      <c r="O7" s="54">
        <v>0.69799999999999995</v>
      </c>
      <c r="P7" s="54">
        <v>0</v>
      </c>
      <c r="Q7" s="54">
        <v>5.2827000000000002</v>
      </c>
      <c r="R7" s="54">
        <v>13.574199999999999</v>
      </c>
      <c r="S7" s="54">
        <v>0</v>
      </c>
      <c r="T7" s="54">
        <v>14.0886</v>
      </c>
      <c r="U7" s="54">
        <v>21.148399999999999</v>
      </c>
      <c r="V7" s="20"/>
    </row>
    <row r="8" spans="2:22">
      <c r="B8" s="54">
        <v>16.787400000000002</v>
      </c>
      <c r="C8" s="54">
        <v>21.354199999999999</v>
      </c>
      <c r="D8" s="54">
        <v>9.6226000000000003</v>
      </c>
      <c r="E8" s="54">
        <v>253.19200000000001</v>
      </c>
      <c r="F8" s="54">
        <v>2.1608999999999998</v>
      </c>
      <c r="G8" s="54">
        <v>0</v>
      </c>
      <c r="H8" s="54">
        <v>0</v>
      </c>
      <c r="I8" s="54">
        <v>94</v>
      </c>
      <c r="J8" s="54">
        <v>20.3261</v>
      </c>
      <c r="K8" s="54">
        <v>15.208299999999999</v>
      </c>
      <c r="L8" s="54">
        <v>22.015699999999999</v>
      </c>
      <c r="M8" s="54">
        <v>2.2368000000000001</v>
      </c>
      <c r="N8" s="54">
        <v>11.1713</v>
      </c>
      <c r="O8" s="54">
        <v>0.83530000000000004</v>
      </c>
      <c r="P8" s="54">
        <v>0</v>
      </c>
      <c r="Q8" s="54">
        <v>6.5063000000000004</v>
      </c>
      <c r="R8" s="54">
        <v>13.289</v>
      </c>
      <c r="S8" s="54">
        <v>0</v>
      </c>
      <c r="T8" s="54">
        <v>13.211</v>
      </c>
      <c r="U8" s="54">
        <v>23.236999999999998</v>
      </c>
      <c r="V8" s="20"/>
    </row>
    <row r="9" spans="2:22">
      <c r="B9" s="54">
        <v>15.1092</v>
      </c>
      <c r="C9" s="54">
        <v>20.203099999999999</v>
      </c>
      <c r="D9" s="54">
        <v>1.6037999999999999</v>
      </c>
      <c r="E9" s="54">
        <v>251.49100000000001</v>
      </c>
      <c r="F9" s="54">
        <v>2.2471000000000001</v>
      </c>
      <c r="G9" s="54">
        <v>0</v>
      </c>
      <c r="H9" s="54">
        <v>0.80500000000000005</v>
      </c>
      <c r="I9" s="54">
        <v>74</v>
      </c>
      <c r="J9" s="54">
        <v>11.087</v>
      </c>
      <c r="K9" s="54">
        <v>16.847200000000001</v>
      </c>
      <c r="L9" s="54">
        <v>20.894100000000002</v>
      </c>
      <c r="M9" s="54">
        <v>0</v>
      </c>
      <c r="N9" s="54">
        <v>10.4491</v>
      </c>
      <c r="O9" s="54">
        <v>1.2196</v>
      </c>
      <c r="P9" s="54">
        <v>1.8089999999999999</v>
      </c>
      <c r="Q9" s="54">
        <v>6.4051</v>
      </c>
      <c r="R9" s="54">
        <v>12.6012</v>
      </c>
      <c r="S9" s="54">
        <v>0</v>
      </c>
      <c r="T9" s="54">
        <v>12.4641</v>
      </c>
      <c r="U9" s="54">
        <v>23.5395</v>
      </c>
      <c r="V9" s="20"/>
    </row>
    <row r="10" spans="2:22">
      <c r="B10" s="54">
        <v>12.1839</v>
      </c>
      <c r="C10" s="54">
        <v>19.895800000000001</v>
      </c>
      <c r="D10" s="54">
        <v>0.80500000000000005</v>
      </c>
      <c r="E10" s="54">
        <v>237.86799999999999</v>
      </c>
      <c r="F10" s="54">
        <v>1.5229999999999999</v>
      </c>
      <c r="G10" s="54">
        <v>0</v>
      </c>
      <c r="H10" s="54">
        <v>1.6037999999999999</v>
      </c>
      <c r="I10" s="54">
        <v>51</v>
      </c>
      <c r="J10" s="54">
        <v>27.717400000000001</v>
      </c>
      <c r="K10" s="54">
        <v>17.75</v>
      </c>
      <c r="L10" s="54">
        <v>21.113700000000001</v>
      </c>
      <c r="M10" s="54">
        <v>0</v>
      </c>
      <c r="N10" s="54">
        <v>9.5230999999999995</v>
      </c>
      <c r="O10" s="54">
        <v>1.1215999999999999</v>
      </c>
      <c r="P10" s="54">
        <v>0</v>
      </c>
      <c r="Q10" s="54">
        <v>6.9705000000000004</v>
      </c>
      <c r="R10" s="54">
        <v>11.805400000000001</v>
      </c>
      <c r="S10" s="54">
        <v>0</v>
      </c>
      <c r="T10" s="54">
        <v>11.9198</v>
      </c>
      <c r="U10" s="54">
        <v>22.778400000000001</v>
      </c>
      <c r="V10" s="20"/>
    </row>
    <row r="11" spans="2:22">
      <c r="B11" s="54">
        <v>12.523</v>
      </c>
      <c r="C11" s="54">
        <v>23.505199999999999</v>
      </c>
      <c r="D11" s="54">
        <v>3.2075</v>
      </c>
      <c r="E11" s="54">
        <v>218.494</v>
      </c>
      <c r="F11" s="54">
        <v>3.8218000000000001</v>
      </c>
      <c r="G11" s="54">
        <v>0</v>
      </c>
      <c r="H11" s="54">
        <v>6.4150999999999998</v>
      </c>
      <c r="I11" s="54">
        <v>74</v>
      </c>
      <c r="J11" s="54">
        <v>31.413</v>
      </c>
      <c r="K11" s="54">
        <v>18.6065</v>
      </c>
      <c r="L11" s="54">
        <v>19.392199999999999</v>
      </c>
      <c r="M11" s="54">
        <v>0</v>
      </c>
      <c r="N11" s="54">
        <v>9.9954000000000001</v>
      </c>
      <c r="O11" s="54">
        <v>1.3843000000000001</v>
      </c>
      <c r="P11" s="54">
        <v>0</v>
      </c>
      <c r="Q11" s="54">
        <v>6.9958</v>
      </c>
      <c r="R11" s="54">
        <v>11.687900000000001</v>
      </c>
      <c r="S11" s="54">
        <v>0</v>
      </c>
      <c r="T11" s="54">
        <v>12.1013</v>
      </c>
      <c r="U11" s="54">
        <v>20.994199999999999</v>
      </c>
      <c r="V11" s="20"/>
    </row>
    <row r="12" spans="2:22">
      <c r="B12" s="54">
        <v>18.005700000000001</v>
      </c>
      <c r="C12" s="54">
        <v>19.395800000000001</v>
      </c>
      <c r="D12" s="54">
        <v>4.8113000000000001</v>
      </c>
      <c r="E12" s="54">
        <v>215.19800000000001</v>
      </c>
      <c r="F12" s="54">
        <v>0.33910000000000001</v>
      </c>
      <c r="G12" s="54">
        <v>0</v>
      </c>
      <c r="H12" s="54">
        <v>1.6037999999999999</v>
      </c>
      <c r="I12" s="54">
        <v>65</v>
      </c>
      <c r="J12" s="54">
        <v>31.413</v>
      </c>
      <c r="K12" s="54">
        <v>18.925899999999999</v>
      </c>
      <c r="L12" s="54">
        <v>17.031400000000001</v>
      </c>
      <c r="M12" s="54">
        <v>2.2368000000000001</v>
      </c>
      <c r="N12" s="54">
        <v>10.092599999999999</v>
      </c>
      <c r="O12" s="54">
        <v>1.6862999999999999</v>
      </c>
      <c r="P12" s="54">
        <v>1.8089999999999999</v>
      </c>
      <c r="Q12" s="54">
        <v>7.8650000000000002</v>
      </c>
      <c r="R12" s="54">
        <v>11.953799999999999</v>
      </c>
      <c r="S12" s="54">
        <v>0</v>
      </c>
      <c r="T12" s="54">
        <v>12.523199999999999</v>
      </c>
      <c r="U12" s="54">
        <v>18.556799999999999</v>
      </c>
      <c r="V12" s="20"/>
    </row>
    <row r="13" spans="2:22">
      <c r="B13" s="54">
        <v>22.517199999999999</v>
      </c>
      <c r="C13" s="54">
        <v>19.635400000000001</v>
      </c>
      <c r="D13" s="54">
        <v>6.4150999999999998</v>
      </c>
      <c r="E13" s="54">
        <v>223.637</v>
      </c>
      <c r="F13" s="54">
        <v>0</v>
      </c>
      <c r="G13" s="54">
        <v>0</v>
      </c>
      <c r="H13" s="54">
        <v>1.6037999999999999</v>
      </c>
      <c r="I13" s="54">
        <v>81</v>
      </c>
      <c r="J13" s="54">
        <v>14.7826</v>
      </c>
      <c r="K13" s="54">
        <v>20.1343</v>
      </c>
      <c r="L13" s="54">
        <v>17.474499999999999</v>
      </c>
      <c r="M13" s="54">
        <v>2.2368000000000001</v>
      </c>
      <c r="N13" s="54">
        <v>10.0509</v>
      </c>
      <c r="O13" s="54">
        <v>1.5294000000000001</v>
      </c>
      <c r="P13" s="54">
        <v>5.4260000000000002</v>
      </c>
      <c r="Q13" s="54">
        <v>8.9662000000000006</v>
      </c>
      <c r="R13" s="54">
        <v>10.5337</v>
      </c>
      <c r="S13" s="54">
        <v>0</v>
      </c>
      <c r="T13" s="54">
        <v>13.3924</v>
      </c>
      <c r="U13" s="54">
        <v>16.6204</v>
      </c>
      <c r="V13" s="20"/>
    </row>
    <row r="14" spans="2:22">
      <c r="B14" s="54">
        <v>16.603400000000001</v>
      </c>
      <c r="C14" s="54">
        <v>22.916699999999999</v>
      </c>
      <c r="D14" s="54">
        <v>8.0189000000000004</v>
      </c>
      <c r="E14" s="54">
        <v>223.51900000000001</v>
      </c>
      <c r="F14" s="54">
        <v>4.8792999999999997</v>
      </c>
      <c r="G14" s="54">
        <v>0</v>
      </c>
      <c r="H14" s="54">
        <v>2.4087999999999998</v>
      </c>
      <c r="I14" s="54">
        <v>121</v>
      </c>
      <c r="J14" s="54">
        <v>29.565200000000001</v>
      </c>
      <c r="K14" s="54">
        <v>20.689800000000002</v>
      </c>
      <c r="L14" s="54">
        <v>19.286300000000001</v>
      </c>
      <c r="M14" s="54">
        <v>2.2368000000000001</v>
      </c>
      <c r="N14" s="54">
        <v>9.7036999999999995</v>
      </c>
      <c r="O14" s="54">
        <v>1.0706</v>
      </c>
      <c r="P14" s="54">
        <v>3.617</v>
      </c>
      <c r="Q14" s="54">
        <v>9.3417999999999992</v>
      </c>
      <c r="R14" s="54">
        <v>9.8497000000000003</v>
      </c>
      <c r="S14" s="54">
        <v>0</v>
      </c>
      <c r="T14" s="54">
        <v>14</v>
      </c>
      <c r="U14" s="54">
        <v>15.385400000000001</v>
      </c>
      <c r="V14" s="20"/>
    </row>
    <row r="15" spans="2:22">
      <c r="B15" s="54">
        <v>5.8563000000000001</v>
      </c>
      <c r="C15" s="54">
        <v>20.067699999999999</v>
      </c>
      <c r="D15" s="54">
        <v>7.2201000000000004</v>
      </c>
      <c r="E15" s="54">
        <v>215.82300000000001</v>
      </c>
      <c r="F15" s="54">
        <v>8.8620999999999999</v>
      </c>
      <c r="G15" s="54">
        <v>0</v>
      </c>
      <c r="H15" s="54">
        <v>0</v>
      </c>
      <c r="I15" s="54">
        <v>103</v>
      </c>
      <c r="J15" s="54">
        <v>31.413</v>
      </c>
      <c r="K15" s="54">
        <v>20.3565</v>
      </c>
      <c r="L15" s="54">
        <v>20.498000000000001</v>
      </c>
      <c r="M15" s="54">
        <v>4.4737</v>
      </c>
      <c r="N15" s="54">
        <v>9.7129999999999992</v>
      </c>
      <c r="O15" s="54">
        <v>0.99219999999999997</v>
      </c>
      <c r="P15" s="54">
        <v>7.234</v>
      </c>
      <c r="Q15" s="54">
        <v>9.3924000000000003</v>
      </c>
      <c r="R15" s="54">
        <v>10.7514</v>
      </c>
      <c r="S15" s="54">
        <v>0</v>
      </c>
      <c r="T15" s="54">
        <v>13.9747</v>
      </c>
      <c r="U15" s="54">
        <v>15.360300000000001</v>
      </c>
      <c r="V15" s="20"/>
    </row>
    <row r="16" spans="2:22">
      <c r="B16" s="54">
        <v>3.9712999999999998</v>
      </c>
      <c r="C16" s="54">
        <v>21.401</v>
      </c>
      <c r="D16" s="54">
        <v>16.037700000000001</v>
      </c>
      <c r="E16" s="54">
        <v>193.20400000000001</v>
      </c>
      <c r="F16" s="54">
        <v>4.2586000000000004</v>
      </c>
      <c r="G16" s="54">
        <v>0</v>
      </c>
      <c r="H16" s="54">
        <v>4.8113000000000001</v>
      </c>
      <c r="I16" s="54">
        <v>79</v>
      </c>
      <c r="J16" s="54">
        <v>36.956499999999998</v>
      </c>
      <c r="K16" s="54">
        <v>19.810199999999998</v>
      </c>
      <c r="L16" s="54">
        <v>22.172499999999999</v>
      </c>
      <c r="M16" s="54">
        <v>0</v>
      </c>
      <c r="N16" s="54">
        <v>9.8148</v>
      </c>
      <c r="O16" s="54">
        <v>1.9569000000000001</v>
      </c>
      <c r="P16" s="54">
        <v>3.617</v>
      </c>
      <c r="Q16" s="54">
        <v>9.8017000000000003</v>
      </c>
      <c r="R16" s="54">
        <v>11.9017</v>
      </c>
      <c r="S16" s="54">
        <v>0</v>
      </c>
      <c r="T16" s="54">
        <v>14.202500000000001</v>
      </c>
      <c r="U16" s="54">
        <v>14.9634</v>
      </c>
      <c r="V16" s="20"/>
    </row>
    <row r="17" spans="2:22">
      <c r="B17" s="54">
        <v>7.1954000000000002</v>
      </c>
      <c r="C17" s="54">
        <v>17.729199999999999</v>
      </c>
      <c r="D17" s="54">
        <v>17.641500000000001</v>
      </c>
      <c r="E17" s="54">
        <v>173.297</v>
      </c>
      <c r="F17" s="54">
        <v>5.6782000000000004</v>
      </c>
      <c r="G17" s="54">
        <v>0</v>
      </c>
      <c r="H17" s="54">
        <v>6.4150999999999998</v>
      </c>
      <c r="I17" s="54">
        <v>67</v>
      </c>
      <c r="J17" s="54">
        <v>24.021699999999999</v>
      </c>
      <c r="K17" s="54">
        <v>20.648099999999999</v>
      </c>
      <c r="L17" s="54">
        <v>21.8627</v>
      </c>
      <c r="M17" s="54">
        <v>0</v>
      </c>
      <c r="N17" s="54">
        <v>9.6806000000000001</v>
      </c>
      <c r="O17" s="54">
        <v>2.7254999999999998</v>
      </c>
      <c r="P17" s="54">
        <v>0</v>
      </c>
      <c r="Q17" s="54">
        <v>10.6751</v>
      </c>
      <c r="R17" s="54">
        <v>11.1792</v>
      </c>
      <c r="S17" s="54">
        <v>1.8089999999999999</v>
      </c>
      <c r="T17" s="54">
        <v>14.523199999999999</v>
      </c>
      <c r="U17" s="54">
        <v>14.381500000000001</v>
      </c>
      <c r="V17" s="20"/>
    </row>
    <row r="18" spans="2:22">
      <c r="B18" s="54">
        <v>10.971299999999999</v>
      </c>
      <c r="C18" s="54">
        <v>18.755199999999999</v>
      </c>
      <c r="D18" s="54">
        <v>12.8302</v>
      </c>
      <c r="E18" s="54">
        <v>178.375</v>
      </c>
      <c r="F18" s="54">
        <v>5.8276000000000003</v>
      </c>
      <c r="G18" s="54">
        <v>0</v>
      </c>
      <c r="H18" s="54">
        <v>3.2075</v>
      </c>
      <c r="I18" s="54">
        <v>56</v>
      </c>
      <c r="J18" s="54">
        <v>15.710100000000001</v>
      </c>
      <c r="K18" s="54">
        <v>22.032399999999999</v>
      </c>
      <c r="L18" s="54">
        <v>19.262699999999999</v>
      </c>
      <c r="M18" s="54">
        <v>4.4737</v>
      </c>
      <c r="N18" s="54">
        <v>10.6296</v>
      </c>
      <c r="O18" s="54">
        <v>2.8549000000000002</v>
      </c>
      <c r="P18" s="54">
        <v>0.90800000000000003</v>
      </c>
      <c r="Q18" s="54">
        <v>11.0549</v>
      </c>
      <c r="R18" s="54">
        <v>10.7669</v>
      </c>
      <c r="S18" s="54">
        <v>7.234</v>
      </c>
      <c r="T18" s="54">
        <v>14.865</v>
      </c>
      <c r="U18" s="54">
        <v>13.805400000000001</v>
      </c>
      <c r="V18" s="20"/>
    </row>
    <row r="19" spans="2:22">
      <c r="B19" s="54">
        <v>7.6897000000000002</v>
      </c>
      <c r="C19" s="54">
        <v>21.390599999999999</v>
      </c>
      <c r="D19" s="54">
        <v>22.4528</v>
      </c>
      <c r="E19" s="54">
        <v>155.88399999999999</v>
      </c>
      <c r="F19" s="54">
        <v>4.1551999999999998</v>
      </c>
      <c r="G19" s="54">
        <v>0</v>
      </c>
      <c r="H19" s="54">
        <v>4.8113000000000001</v>
      </c>
      <c r="I19" s="54">
        <v>62</v>
      </c>
      <c r="J19" s="54">
        <v>18.485499999999998</v>
      </c>
      <c r="K19" s="54">
        <v>23.319400000000002</v>
      </c>
      <c r="L19" s="54">
        <v>19.0275</v>
      </c>
      <c r="M19" s="54">
        <v>2.2368000000000001</v>
      </c>
      <c r="N19" s="54">
        <v>12.273099999999999</v>
      </c>
      <c r="O19" s="54">
        <v>3.2313999999999998</v>
      </c>
      <c r="P19" s="54">
        <v>5.4260000000000002</v>
      </c>
      <c r="Q19" s="54">
        <v>11.692</v>
      </c>
      <c r="R19" s="54">
        <v>11.6744</v>
      </c>
      <c r="S19" s="54">
        <v>1.8089999999999999</v>
      </c>
      <c r="T19" s="54">
        <v>14.831200000000001</v>
      </c>
      <c r="U19" s="54">
        <v>13.316000000000001</v>
      </c>
      <c r="V19" s="20"/>
    </row>
    <row r="20" spans="2:22">
      <c r="B20" s="54">
        <v>9.0976999999999997</v>
      </c>
      <c r="C20" s="54">
        <v>19.442699999999999</v>
      </c>
      <c r="D20" s="54">
        <v>19.2453</v>
      </c>
      <c r="E20" s="54">
        <v>153.25800000000001</v>
      </c>
      <c r="F20" s="54">
        <v>7.3506</v>
      </c>
      <c r="G20" s="54">
        <v>0</v>
      </c>
      <c r="H20" s="54">
        <v>1.6037999999999999</v>
      </c>
      <c r="I20" s="54">
        <v>61</v>
      </c>
      <c r="J20" s="54">
        <v>20.3261</v>
      </c>
      <c r="K20" s="54">
        <v>23.694400000000002</v>
      </c>
      <c r="L20" s="54">
        <v>21.133299999999998</v>
      </c>
      <c r="M20" s="54">
        <v>8.9474</v>
      </c>
      <c r="N20" s="54">
        <v>13.1111</v>
      </c>
      <c r="O20" s="54">
        <v>4.1882000000000001</v>
      </c>
      <c r="P20" s="54">
        <v>10.851000000000001</v>
      </c>
      <c r="Q20" s="54">
        <v>14.713100000000001</v>
      </c>
      <c r="R20" s="54">
        <v>12.745699999999999</v>
      </c>
      <c r="S20" s="54">
        <v>3.617</v>
      </c>
      <c r="T20" s="54">
        <v>14.168799999999999</v>
      </c>
      <c r="U20" s="54">
        <v>12.7399</v>
      </c>
      <c r="V20" s="20"/>
    </row>
    <row r="21" spans="2:22">
      <c r="B21" s="54">
        <v>5.8851000000000004</v>
      </c>
      <c r="C21" s="54">
        <v>17.130199999999999</v>
      </c>
      <c r="D21" s="54">
        <v>20.0503</v>
      </c>
      <c r="E21" s="54">
        <v>156.93700000000001</v>
      </c>
      <c r="F21" s="54">
        <v>3.3332999999999999</v>
      </c>
      <c r="G21" s="54">
        <v>0</v>
      </c>
      <c r="H21" s="54">
        <v>1.6037999999999999</v>
      </c>
      <c r="I21" s="54">
        <v>58</v>
      </c>
      <c r="J21" s="54">
        <v>16.630400000000002</v>
      </c>
      <c r="K21" s="54">
        <v>25.148099999999999</v>
      </c>
      <c r="L21" s="54">
        <v>22.6431</v>
      </c>
      <c r="M21" s="54">
        <v>2.2368000000000001</v>
      </c>
      <c r="N21" s="54">
        <v>12.9954</v>
      </c>
      <c r="O21" s="54">
        <v>6.2784000000000004</v>
      </c>
      <c r="P21" s="54">
        <v>3.617</v>
      </c>
      <c r="Q21" s="54">
        <v>15.1814</v>
      </c>
      <c r="R21" s="54">
        <v>13.1464</v>
      </c>
      <c r="S21" s="54">
        <v>1.8089999999999999</v>
      </c>
      <c r="T21" s="54">
        <v>13.405099999999999</v>
      </c>
      <c r="U21" s="54">
        <v>12.1214</v>
      </c>
      <c r="V21" s="20"/>
    </row>
    <row r="22" spans="2:22">
      <c r="B22" s="54">
        <v>1.9023000000000001</v>
      </c>
      <c r="C22" s="54">
        <v>18.697900000000001</v>
      </c>
      <c r="D22" s="54">
        <v>20.8491</v>
      </c>
      <c r="E22" s="54">
        <v>147.59200000000001</v>
      </c>
      <c r="F22" s="54">
        <v>1.069</v>
      </c>
      <c r="G22" s="54">
        <v>0</v>
      </c>
      <c r="H22" s="54">
        <v>2.4087999999999998</v>
      </c>
      <c r="I22" s="54">
        <v>57</v>
      </c>
      <c r="J22" s="54">
        <v>20.333300000000001</v>
      </c>
      <c r="K22" s="54">
        <v>25.4954</v>
      </c>
      <c r="L22" s="54">
        <v>25.235299999999999</v>
      </c>
      <c r="M22" s="54">
        <v>0</v>
      </c>
      <c r="N22" s="54">
        <v>12.1806</v>
      </c>
      <c r="O22" s="54">
        <v>6.0705999999999998</v>
      </c>
      <c r="P22" s="54">
        <v>5.4260000000000002</v>
      </c>
      <c r="Q22" s="54">
        <v>15.7806</v>
      </c>
      <c r="R22" s="54">
        <v>14.7033</v>
      </c>
      <c r="S22" s="54">
        <v>1.8089999999999999</v>
      </c>
      <c r="T22" s="54">
        <v>12.8903</v>
      </c>
      <c r="U22" s="54">
        <v>11.6281</v>
      </c>
      <c r="V22" s="20"/>
    </row>
    <row r="23" spans="2:22">
      <c r="B23" s="54">
        <v>8.7644000000000002</v>
      </c>
      <c r="C23" s="54">
        <v>16.494800000000001</v>
      </c>
      <c r="D23" s="54">
        <v>14.433999999999999</v>
      </c>
      <c r="E23" s="54">
        <v>126.319</v>
      </c>
      <c r="F23" s="54">
        <v>1.954</v>
      </c>
      <c r="G23" s="54">
        <v>0</v>
      </c>
      <c r="H23" s="54">
        <v>1.6037999999999999</v>
      </c>
      <c r="I23" s="54">
        <v>61</v>
      </c>
      <c r="J23" s="54">
        <v>24.021699999999999</v>
      </c>
      <c r="K23" s="54">
        <v>27.574100000000001</v>
      </c>
      <c r="L23" s="54">
        <v>28.003900000000002</v>
      </c>
      <c r="M23" s="54">
        <v>2.2368000000000001</v>
      </c>
      <c r="N23" s="54">
        <v>11.467599999999999</v>
      </c>
      <c r="O23" s="54">
        <v>4.6039000000000003</v>
      </c>
      <c r="P23" s="54">
        <v>3.617</v>
      </c>
      <c r="Q23" s="54">
        <v>16.632899999999999</v>
      </c>
      <c r="R23" s="54">
        <v>16.553000000000001</v>
      </c>
      <c r="S23" s="54">
        <v>1.8089999999999999</v>
      </c>
      <c r="T23" s="54">
        <v>12.468400000000001</v>
      </c>
      <c r="U23" s="54">
        <v>11.3256</v>
      </c>
      <c r="V23" s="20"/>
    </row>
    <row r="24" spans="2:22">
      <c r="B24" s="54">
        <v>11.643700000000001</v>
      </c>
      <c r="C24" s="54">
        <v>17.395800000000001</v>
      </c>
      <c r="D24" s="54">
        <v>24.0566</v>
      </c>
      <c r="E24" s="54">
        <v>95.942999999999998</v>
      </c>
      <c r="F24" s="54">
        <v>1.8046</v>
      </c>
      <c r="G24" s="54">
        <v>0</v>
      </c>
      <c r="H24" s="54">
        <v>0</v>
      </c>
      <c r="I24" s="54">
        <v>57</v>
      </c>
      <c r="J24" s="54">
        <v>22.1739</v>
      </c>
      <c r="K24" s="54">
        <v>29.703700000000001</v>
      </c>
      <c r="L24" s="54">
        <v>30.470600000000001</v>
      </c>
      <c r="M24" s="54">
        <v>6.7104999999999997</v>
      </c>
      <c r="N24" s="54">
        <v>11.6343</v>
      </c>
      <c r="O24" s="54">
        <v>4.7137000000000002</v>
      </c>
      <c r="P24" s="54">
        <v>0</v>
      </c>
      <c r="Q24" s="54">
        <v>19.151900000000001</v>
      </c>
      <c r="R24" s="54">
        <v>17.4085</v>
      </c>
      <c r="S24" s="54">
        <v>0</v>
      </c>
      <c r="T24" s="54">
        <v>12.966200000000001</v>
      </c>
      <c r="U24" s="54">
        <v>9.1791999999999998</v>
      </c>
      <c r="V24" s="20"/>
    </row>
    <row r="25" spans="2:22">
      <c r="B25" s="54">
        <v>13.505699999999999</v>
      </c>
      <c r="C25" s="54">
        <v>14.3698</v>
      </c>
      <c r="D25" s="54">
        <v>27.264199999999999</v>
      </c>
      <c r="E25" s="54">
        <v>92.881</v>
      </c>
      <c r="F25" s="54">
        <v>10.4655</v>
      </c>
      <c r="G25" s="54">
        <v>0</v>
      </c>
      <c r="H25" s="54">
        <v>1.6037999999999999</v>
      </c>
      <c r="I25" s="54">
        <v>78</v>
      </c>
      <c r="J25" s="54">
        <v>47.123199999999997</v>
      </c>
      <c r="K25" s="54">
        <v>32.259300000000003</v>
      </c>
      <c r="L25" s="54">
        <v>31.396100000000001</v>
      </c>
      <c r="M25" s="54">
        <v>4.4737</v>
      </c>
      <c r="N25" s="54">
        <v>11.9352</v>
      </c>
      <c r="O25" s="54">
        <v>6.2784000000000004</v>
      </c>
      <c r="P25" s="54">
        <v>0</v>
      </c>
      <c r="Q25" s="54">
        <v>20.552700000000002</v>
      </c>
      <c r="R25" s="54">
        <v>15.4123</v>
      </c>
      <c r="S25" s="54">
        <v>0</v>
      </c>
      <c r="T25" s="54">
        <v>14.358700000000001</v>
      </c>
      <c r="U25" s="54">
        <v>6.7051999999999996</v>
      </c>
      <c r="V25" s="20"/>
    </row>
    <row r="26" spans="2:22">
      <c r="B26" s="54">
        <v>14.1149</v>
      </c>
      <c r="C26" s="54">
        <v>17.4375</v>
      </c>
      <c r="D26" s="54">
        <v>32.075499999999998</v>
      </c>
      <c r="E26" s="54">
        <v>100.372</v>
      </c>
      <c r="F26" s="54">
        <v>17.132200000000001</v>
      </c>
      <c r="G26" s="54">
        <v>0</v>
      </c>
      <c r="H26" s="54">
        <v>6.4150999999999998</v>
      </c>
      <c r="I26" s="54">
        <v>71</v>
      </c>
      <c r="J26" s="54">
        <v>45.275399999999998</v>
      </c>
      <c r="K26" s="54">
        <v>34.661999999999999</v>
      </c>
      <c r="L26" s="54">
        <v>28.9255</v>
      </c>
      <c r="M26" s="54">
        <v>4.4737</v>
      </c>
      <c r="N26" s="54">
        <v>11.402799999999999</v>
      </c>
      <c r="O26" s="54">
        <v>7.9764999999999997</v>
      </c>
      <c r="P26" s="54">
        <v>1.8089999999999999</v>
      </c>
      <c r="Q26" s="54">
        <v>22.172999999999998</v>
      </c>
      <c r="R26" s="54">
        <v>15.1676</v>
      </c>
      <c r="S26" s="54">
        <v>0</v>
      </c>
      <c r="T26" s="54">
        <v>16.151900000000001</v>
      </c>
      <c r="U26" s="54">
        <v>5.9093999999999998</v>
      </c>
      <c r="V26" s="20"/>
    </row>
    <row r="27" spans="2:22">
      <c r="B27" s="54">
        <v>14.505699999999999</v>
      </c>
      <c r="C27" s="54">
        <v>19.192699999999999</v>
      </c>
      <c r="D27" s="54">
        <v>29.672999999999998</v>
      </c>
      <c r="E27" s="54">
        <v>107.02</v>
      </c>
      <c r="F27" s="54">
        <v>13.3621</v>
      </c>
      <c r="G27" s="54">
        <v>0</v>
      </c>
      <c r="H27" s="54">
        <v>0</v>
      </c>
      <c r="I27" s="54">
        <v>76</v>
      </c>
      <c r="J27" s="54">
        <v>34.188400000000001</v>
      </c>
      <c r="K27" s="54">
        <v>36.425899999999999</v>
      </c>
      <c r="L27" s="54">
        <v>23.9255</v>
      </c>
      <c r="M27" s="54">
        <v>4.4737</v>
      </c>
      <c r="N27" s="54">
        <v>10.2407</v>
      </c>
      <c r="O27" s="54">
        <v>8.7216000000000005</v>
      </c>
      <c r="P27" s="54">
        <v>7.234</v>
      </c>
      <c r="Q27" s="54">
        <v>22.409300000000002</v>
      </c>
      <c r="R27" s="54">
        <v>18.067399999999999</v>
      </c>
      <c r="S27" s="54">
        <v>6.3330000000000002</v>
      </c>
      <c r="T27" s="54">
        <v>17.738399999999999</v>
      </c>
      <c r="U27" s="54">
        <v>5.8419999999999996</v>
      </c>
      <c r="V27" s="20"/>
    </row>
    <row r="28" spans="2:22">
      <c r="B28" s="54">
        <v>19.362100000000002</v>
      </c>
      <c r="C28" s="54">
        <v>17.656199999999998</v>
      </c>
      <c r="D28" s="54">
        <v>33.679200000000002</v>
      </c>
      <c r="E28" s="54">
        <v>117.24</v>
      </c>
      <c r="F28" s="54">
        <v>6.7586000000000004</v>
      </c>
      <c r="G28" s="54">
        <v>0</v>
      </c>
      <c r="H28" s="54">
        <v>0</v>
      </c>
      <c r="I28" s="54">
        <v>152</v>
      </c>
      <c r="J28" s="54">
        <v>26.7971</v>
      </c>
      <c r="K28" s="54">
        <v>36.463000000000001</v>
      </c>
      <c r="L28" s="54">
        <v>21.4392</v>
      </c>
      <c r="M28" s="54">
        <v>2.2368000000000001</v>
      </c>
      <c r="N28" s="54">
        <v>10.2361</v>
      </c>
      <c r="O28" s="54">
        <v>6.8863000000000003</v>
      </c>
      <c r="P28" s="54">
        <v>12.66</v>
      </c>
      <c r="Q28" s="54">
        <v>23.616</v>
      </c>
      <c r="R28" s="54">
        <v>22.084800000000001</v>
      </c>
      <c r="S28" s="54">
        <v>3.617</v>
      </c>
      <c r="T28" s="54">
        <v>18.308</v>
      </c>
      <c r="U28" s="54">
        <v>5.7919</v>
      </c>
      <c r="V28" s="20"/>
    </row>
    <row r="29" spans="2:22">
      <c r="B29" s="54">
        <v>18.206900000000001</v>
      </c>
      <c r="C29" s="54">
        <v>15.8125</v>
      </c>
      <c r="D29" s="54">
        <v>33.679200000000002</v>
      </c>
      <c r="E29" s="54">
        <v>100.89700000000001</v>
      </c>
      <c r="F29" s="54">
        <v>12.471299999999999</v>
      </c>
      <c r="G29" s="54">
        <v>0</v>
      </c>
      <c r="H29" s="54">
        <v>1.6037999999999999</v>
      </c>
      <c r="I29" s="54">
        <v>100</v>
      </c>
      <c r="J29" s="54">
        <v>29.565200000000001</v>
      </c>
      <c r="K29" s="54">
        <v>34.8611</v>
      </c>
      <c r="L29" s="54">
        <v>21</v>
      </c>
      <c r="M29" s="54">
        <v>2.2368000000000001</v>
      </c>
      <c r="N29" s="54">
        <v>11.662000000000001</v>
      </c>
      <c r="O29" s="54">
        <v>6.8196000000000003</v>
      </c>
      <c r="P29" s="54">
        <v>3.617</v>
      </c>
      <c r="Q29" s="54">
        <v>23.261600000000001</v>
      </c>
      <c r="R29" s="54">
        <v>26.972999999999999</v>
      </c>
      <c r="S29" s="54">
        <v>1.8089999999999999</v>
      </c>
      <c r="T29" s="54">
        <v>18.4008</v>
      </c>
      <c r="U29" s="54">
        <v>5.0423999999999998</v>
      </c>
      <c r="V29" s="20"/>
    </row>
    <row r="30" spans="2:22">
      <c r="B30" s="54">
        <v>20.1494</v>
      </c>
      <c r="C30" s="54">
        <v>13.833299999999999</v>
      </c>
      <c r="D30" s="54">
        <v>27.264199999999999</v>
      </c>
      <c r="E30" s="54">
        <v>87.424000000000007</v>
      </c>
      <c r="F30" s="54">
        <v>8.9425000000000008</v>
      </c>
      <c r="G30" s="54">
        <v>0</v>
      </c>
      <c r="H30" s="54">
        <v>4.8113000000000001</v>
      </c>
      <c r="I30" s="54">
        <v>68</v>
      </c>
      <c r="J30" s="54">
        <v>37.884099999999997</v>
      </c>
      <c r="K30" s="54">
        <v>34.115699999999997</v>
      </c>
      <c r="L30" s="54">
        <v>23.847100000000001</v>
      </c>
      <c r="M30" s="54">
        <v>6.7104999999999997</v>
      </c>
      <c r="N30" s="54">
        <v>12.4398</v>
      </c>
      <c r="O30" s="54">
        <v>6.3765000000000001</v>
      </c>
      <c r="P30" s="54">
        <v>1.8089999999999999</v>
      </c>
      <c r="Q30" s="54">
        <v>24.371300000000002</v>
      </c>
      <c r="R30" s="54">
        <v>28.930599999999998</v>
      </c>
      <c r="S30" s="54">
        <v>4.5250000000000004</v>
      </c>
      <c r="T30" s="54">
        <v>18.388200000000001</v>
      </c>
      <c r="U30" s="54">
        <v>4.5355999999999996</v>
      </c>
      <c r="V30" s="20"/>
    </row>
    <row r="31" spans="2:22">
      <c r="B31" s="54">
        <v>33.465499999999999</v>
      </c>
      <c r="C31" s="54">
        <v>18.895800000000001</v>
      </c>
      <c r="D31" s="54">
        <v>29.672999999999998</v>
      </c>
      <c r="E31" s="54">
        <v>86.027000000000001</v>
      </c>
      <c r="F31" s="54">
        <v>12.5115</v>
      </c>
      <c r="G31" s="54">
        <v>0</v>
      </c>
      <c r="H31" s="54">
        <v>6.4150999999999998</v>
      </c>
      <c r="I31" s="54">
        <v>47</v>
      </c>
      <c r="J31" s="54">
        <v>28.6449</v>
      </c>
      <c r="K31" s="54">
        <v>32.550899999999999</v>
      </c>
      <c r="L31" s="54">
        <v>30.956900000000001</v>
      </c>
      <c r="M31" s="54">
        <v>4.4737</v>
      </c>
      <c r="N31" s="54">
        <v>13.25</v>
      </c>
      <c r="O31" s="54">
        <v>5.5804</v>
      </c>
      <c r="P31" s="54">
        <v>5.4260000000000002</v>
      </c>
      <c r="Q31" s="54">
        <v>26.160299999999999</v>
      </c>
      <c r="R31" s="54">
        <v>28.7514</v>
      </c>
      <c r="S31" s="54">
        <v>9.0429999999999993</v>
      </c>
      <c r="T31" s="54">
        <v>18.168800000000001</v>
      </c>
      <c r="U31" s="54">
        <v>6.0308000000000002</v>
      </c>
      <c r="V31" s="20"/>
    </row>
    <row r="32" spans="2:22">
      <c r="B32" s="54">
        <v>28.183900000000001</v>
      </c>
      <c r="C32" s="54">
        <v>12.583299999999999</v>
      </c>
      <c r="D32" s="54">
        <v>27.264199999999999</v>
      </c>
      <c r="E32" s="54">
        <v>73.602000000000004</v>
      </c>
      <c r="F32" s="54">
        <v>10.919499999999999</v>
      </c>
      <c r="G32" s="54">
        <v>0</v>
      </c>
      <c r="H32" s="54">
        <v>4.8113000000000001</v>
      </c>
      <c r="I32" s="54">
        <v>60</v>
      </c>
      <c r="J32" s="54">
        <v>32.340600000000002</v>
      </c>
      <c r="K32" s="54">
        <v>31.463000000000001</v>
      </c>
      <c r="L32" s="54">
        <v>39.278399999999998</v>
      </c>
      <c r="M32" s="54">
        <v>0</v>
      </c>
      <c r="N32" s="54">
        <v>13.6157</v>
      </c>
      <c r="O32" s="54">
        <v>6.1725000000000003</v>
      </c>
      <c r="P32" s="54">
        <v>11.759</v>
      </c>
      <c r="Q32" s="54">
        <v>26.7637</v>
      </c>
      <c r="R32" s="54">
        <v>27.144500000000001</v>
      </c>
      <c r="S32" s="54">
        <v>5.4260000000000002</v>
      </c>
      <c r="T32" s="54">
        <v>17.0928</v>
      </c>
      <c r="U32" s="54">
        <v>7.4355000000000002</v>
      </c>
      <c r="V32" s="20"/>
    </row>
    <row r="33" spans="2:22">
      <c r="B33" s="54">
        <v>33.810299999999998</v>
      </c>
      <c r="C33" s="54">
        <v>11.635400000000001</v>
      </c>
      <c r="D33" s="54">
        <v>35.283000000000001</v>
      </c>
      <c r="E33" s="54">
        <v>63.058</v>
      </c>
      <c r="F33" s="54">
        <v>6.6033999999999997</v>
      </c>
      <c r="G33" s="54">
        <v>0</v>
      </c>
      <c r="H33" s="54">
        <v>4.8113000000000001</v>
      </c>
      <c r="I33" s="54">
        <v>62</v>
      </c>
      <c r="J33" s="54">
        <v>29.565200000000001</v>
      </c>
      <c r="K33" s="54">
        <v>31.3889</v>
      </c>
      <c r="L33" s="54">
        <v>41.725499999999997</v>
      </c>
      <c r="M33" s="54">
        <v>2.2368000000000001</v>
      </c>
      <c r="N33" s="54">
        <v>12.847200000000001</v>
      </c>
      <c r="O33" s="54">
        <v>7.0979999999999999</v>
      </c>
      <c r="P33" s="54">
        <v>14.475</v>
      </c>
      <c r="Q33" s="54">
        <v>28.0928</v>
      </c>
      <c r="R33" s="54">
        <v>26.4817</v>
      </c>
      <c r="S33" s="54">
        <v>6.3330000000000002</v>
      </c>
      <c r="T33" s="54">
        <v>15.160299999999999</v>
      </c>
      <c r="U33" s="54">
        <v>8.4643999999999995</v>
      </c>
      <c r="V33" s="20"/>
    </row>
    <row r="34" spans="2:22">
      <c r="B34" s="54">
        <v>24.890799999999999</v>
      </c>
      <c r="C34" s="54">
        <v>13.171900000000001</v>
      </c>
      <c r="D34" s="54">
        <v>43.301900000000003</v>
      </c>
      <c r="E34" s="54">
        <v>67.927999999999997</v>
      </c>
      <c r="F34" s="54">
        <v>14.2759</v>
      </c>
      <c r="G34" s="54">
        <v>0.1094</v>
      </c>
      <c r="H34" s="54">
        <v>4.8113000000000001</v>
      </c>
      <c r="I34" s="54">
        <v>81</v>
      </c>
      <c r="J34" s="54">
        <v>40.659399999999998</v>
      </c>
      <c r="K34" s="54">
        <v>31.847200000000001</v>
      </c>
      <c r="L34" s="54">
        <v>40.568600000000004</v>
      </c>
      <c r="M34" s="54">
        <v>6.7104999999999997</v>
      </c>
      <c r="N34" s="54">
        <v>12.9907</v>
      </c>
      <c r="O34" s="54">
        <v>8.5608000000000004</v>
      </c>
      <c r="P34" s="54">
        <v>15.375999999999999</v>
      </c>
      <c r="Q34" s="54">
        <v>28.864999999999998</v>
      </c>
      <c r="R34" s="54">
        <v>27.630099999999999</v>
      </c>
      <c r="S34" s="54">
        <v>8.1419999999999995</v>
      </c>
      <c r="T34" s="54">
        <v>13.3629</v>
      </c>
      <c r="U34" s="54">
        <v>8.1656999999999993</v>
      </c>
      <c r="V34" s="20"/>
    </row>
    <row r="35" spans="2:22">
      <c r="B35" s="54">
        <v>26.235600000000002</v>
      </c>
      <c r="C35" s="54">
        <v>10.229200000000001</v>
      </c>
      <c r="D35" s="54">
        <v>46.515700000000002</v>
      </c>
      <c r="E35" s="54">
        <v>69.557000000000002</v>
      </c>
      <c r="F35" s="54">
        <v>10.5862</v>
      </c>
      <c r="G35" s="54">
        <v>5.1999999999999998E-3</v>
      </c>
      <c r="H35" s="54">
        <v>8.0189000000000004</v>
      </c>
      <c r="I35" s="54">
        <v>51</v>
      </c>
      <c r="J35" s="54">
        <v>48.050699999999999</v>
      </c>
      <c r="K35" s="54">
        <v>32.708300000000001</v>
      </c>
      <c r="L35" s="54">
        <v>40.823500000000003</v>
      </c>
      <c r="M35" s="54">
        <v>0</v>
      </c>
      <c r="N35" s="54">
        <v>13.787000000000001</v>
      </c>
      <c r="O35" s="54">
        <v>9.8000000000000007</v>
      </c>
      <c r="P35" s="54">
        <v>18.992999999999999</v>
      </c>
      <c r="Q35" s="54">
        <v>29.4937</v>
      </c>
      <c r="R35" s="54">
        <v>27.194600000000001</v>
      </c>
      <c r="S35" s="54">
        <v>2.7160000000000002</v>
      </c>
      <c r="T35" s="54">
        <v>12.139200000000001</v>
      </c>
      <c r="U35" s="54">
        <v>7.6223999999999998</v>
      </c>
      <c r="V35" s="20"/>
    </row>
    <row r="36" spans="2:22">
      <c r="B36" s="54">
        <v>18.2989</v>
      </c>
      <c r="C36" s="54">
        <v>13.0938</v>
      </c>
      <c r="D36" s="54">
        <v>40.094299999999997</v>
      </c>
      <c r="E36" s="54">
        <v>57.432000000000002</v>
      </c>
      <c r="F36" s="54">
        <v>7.7241</v>
      </c>
      <c r="G36" s="54">
        <v>0</v>
      </c>
      <c r="H36" s="54">
        <v>9.6226000000000003</v>
      </c>
      <c r="I36" s="54">
        <v>64</v>
      </c>
      <c r="J36" s="54">
        <v>37.884099999999997</v>
      </c>
      <c r="K36" s="54">
        <v>33.786999999999999</v>
      </c>
      <c r="L36" s="54">
        <v>42.007800000000003</v>
      </c>
      <c r="M36" s="54">
        <v>4.4737</v>
      </c>
      <c r="N36" s="54">
        <v>14.1204</v>
      </c>
      <c r="O36" s="54">
        <v>9.0431000000000008</v>
      </c>
      <c r="P36" s="54">
        <v>6.3330000000000002</v>
      </c>
      <c r="Q36" s="54">
        <v>29.139199999999999</v>
      </c>
      <c r="R36" s="54">
        <v>26.851600000000001</v>
      </c>
      <c r="S36" s="54">
        <v>14.468</v>
      </c>
      <c r="T36" s="54">
        <v>11.459899999999999</v>
      </c>
      <c r="U36" s="54">
        <v>8.0578000000000003</v>
      </c>
      <c r="V36" s="20"/>
    </row>
    <row r="37" spans="2:22">
      <c r="B37" s="54">
        <v>23.534500000000001</v>
      </c>
      <c r="C37" s="54">
        <v>13.604200000000001</v>
      </c>
      <c r="D37" s="54">
        <v>21.6541</v>
      </c>
      <c r="E37" s="54">
        <v>47.057000000000002</v>
      </c>
      <c r="F37" s="54">
        <v>8.6723999999999997</v>
      </c>
      <c r="G37" s="54">
        <v>0</v>
      </c>
      <c r="H37" s="54">
        <v>11.2264</v>
      </c>
      <c r="I37" s="54">
        <v>45</v>
      </c>
      <c r="J37" s="54">
        <v>29.565200000000001</v>
      </c>
      <c r="K37" s="54">
        <v>36.185200000000002</v>
      </c>
      <c r="L37" s="54">
        <v>42.1569</v>
      </c>
      <c r="M37" s="54">
        <v>4.4737</v>
      </c>
      <c r="N37" s="54">
        <v>11.773099999999999</v>
      </c>
      <c r="O37" s="54">
        <v>8.4</v>
      </c>
      <c r="P37" s="54">
        <v>23.510999999999999</v>
      </c>
      <c r="Q37" s="54">
        <v>28.4937</v>
      </c>
      <c r="R37" s="54">
        <v>27.3584</v>
      </c>
      <c r="S37" s="54">
        <v>7.234</v>
      </c>
      <c r="T37" s="54">
        <v>11.5359</v>
      </c>
      <c r="U37" s="54">
        <v>8.3603000000000005</v>
      </c>
      <c r="V37" s="20"/>
    </row>
    <row r="38" spans="2:22">
      <c r="B38" s="54">
        <v>24.977</v>
      </c>
      <c r="C38" s="54">
        <v>10.7552</v>
      </c>
      <c r="D38" s="54">
        <v>24.0566</v>
      </c>
      <c r="E38" s="54">
        <v>63.122</v>
      </c>
      <c r="F38" s="54">
        <v>8.5459999999999994</v>
      </c>
      <c r="G38" s="54">
        <v>0</v>
      </c>
      <c r="H38" s="54">
        <v>16.037700000000001</v>
      </c>
      <c r="I38" s="54">
        <v>57</v>
      </c>
      <c r="J38" s="54">
        <v>45.275399999999998</v>
      </c>
      <c r="K38" s="54">
        <v>37.9861</v>
      </c>
      <c r="L38" s="54">
        <v>40.097999999999999</v>
      </c>
      <c r="M38" s="54">
        <v>6.7104999999999997</v>
      </c>
      <c r="N38" s="54">
        <v>9.6667000000000005</v>
      </c>
      <c r="O38" s="54">
        <v>8.2470999999999997</v>
      </c>
      <c r="P38" s="54">
        <v>25.318999999999999</v>
      </c>
      <c r="Q38" s="54">
        <v>27.540099999999999</v>
      </c>
      <c r="R38" s="54">
        <v>27.6127</v>
      </c>
      <c r="S38" s="54">
        <v>10.851000000000001</v>
      </c>
      <c r="T38" s="54">
        <v>11.970499999999999</v>
      </c>
      <c r="U38" s="54">
        <v>8.4085000000000001</v>
      </c>
      <c r="V38" s="20"/>
    </row>
    <row r="39" spans="2:22">
      <c r="B39" s="54">
        <v>29.8276</v>
      </c>
      <c r="C39" s="54">
        <v>12.015599999999999</v>
      </c>
      <c r="D39" s="54">
        <v>35.283000000000001</v>
      </c>
      <c r="E39" s="54">
        <v>65.873999999999995</v>
      </c>
      <c r="F39" s="54">
        <v>13.2241</v>
      </c>
      <c r="G39" s="54">
        <v>0</v>
      </c>
      <c r="H39" s="54">
        <v>12.0314</v>
      </c>
      <c r="I39" s="54">
        <v>57</v>
      </c>
      <c r="J39" s="54">
        <v>38.804299999999998</v>
      </c>
      <c r="K39" s="54">
        <v>40</v>
      </c>
      <c r="L39" s="54">
        <v>37.447099999999999</v>
      </c>
      <c r="M39" s="54">
        <v>4.4737</v>
      </c>
      <c r="N39" s="54">
        <v>8.9398</v>
      </c>
      <c r="O39" s="54">
        <v>8.9019999999999992</v>
      </c>
      <c r="P39" s="54">
        <v>10.851000000000001</v>
      </c>
      <c r="Q39" s="54">
        <v>27.282699999999998</v>
      </c>
      <c r="R39" s="54">
        <v>26.907499999999999</v>
      </c>
      <c r="S39" s="54">
        <v>18.085000000000001</v>
      </c>
      <c r="T39" s="54">
        <v>12.822800000000001</v>
      </c>
      <c r="U39" s="54">
        <v>8.6859000000000002</v>
      </c>
      <c r="V39" s="20"/>
    </row>
    <row r="40" spans="2:22">
      <c r="B40" s="54">
        <v>27.545999999999999</v>
      </c>
      <c r="C40" s="54">
        <v>14.0365</v>
      </c>
      <c r="D40" s="54">
        <v>20.8491</v>
      </c>
      <c r="E40" s="54">
        <v>60.701999999999998</v>
      </c>
      <c r="F40" s="54">
        <v>10.4023</v>
      </c>
      <c r="G40" s="54">
        <v>0</v>
      </c>
      <c r="H40" s="54">
        <v>12.8302</v>
      </c>
      <c r="I40" s="54">
        <v>58</v>
      </c>
      <c r="J40" s="54">
        <v>35.115900000000003</v>
      </c>
      <c r="K40" s="54">
        <v>40.916699999999999</v>
      </c>
      <c r="L40" s="54">
        <v>31.611799999999999</v>
      </c>
      <c r="M40" s="54">
        <v>4.4737</v>
      </c>
      <c r="N40" s="54">
        <v>9.3565000000000005</v>
      </c>
      <c r="O40" s="54">
        <v>9.4626999999999999</v>
      </c>
      <c r="P40" s="54">
        <v>12.66</v>
      </c>
      <c r="Q40" s="54">
        <v>27.2911</v>
      </c>
      <c r="R40" s="54">
        <v>24.764900000000001</v>
      </c>
      <c r="S40" s="54">
        <v>14.475</v>
      </c>
      <c r="T40" s="54">
        <v>13.995799999999999</v>
      </c>
      <c r="U40" s="54">
        <v>9.7225000000000001</v>
      </c>
      <c r="V40" s="20"/>
    </row>
    <row r="41" spans="2:22">
      <c r="B41" s="54">
        <v>30.706900000000001</v>
      </c>
      <c r="C41" s="54">
        <v>10.171900000000001</v>
      </c>
      <c r="D41" s="54">
        <v>27.264199999999999</v>
      </c>
      <c r="E41" s="54">
        <v>63.869</v>
      </c>
      <c r="F41" s="54">
        <v>5.4654999999999996</v>
      </c>
      <c r="G41" s="54">
        <v>1.0521</v>
      </c>
      <c r="H41" s="54">
        <v>16.037700000000001</v>
      </c>
      <c r="I41" s="54">
        <v>68</v>
      </c>
      <c r="J41" s="54">
        <v>33.260899999999999</v>
      </c>
      <c r="K41" s="54">
        <v>41.305599999999998</v>
      </c>
      <c r="L41" s="54">
        <v>31.819600000000001</v>
      </c>
      <c r="M41" s="54">
        <v>2.2368000000000001</v>
      </c>
      <c r="N41" s="54">
        <v>10.712999999999999</v>
      </c>
      <c r="O41" s="54">
        <v>10.3725</v>
      </c>
      <c r="P41" s="54">
        <v>12.66</v>
      </c>
      <c r="Q41" s="54">
        <v>27.827000000000002</v>
      </c>
      <c r="R41" s="54">
        <v>23.957599999999999</v>
      </c>
      <c r="S41" s="54">
        <v>18.085000000000001</v>
      </c>
      <c r="T41" s="54">
        <v>14.7173</v>
      </c>
      <c r="U41" s="54">
        <v>9.8748000000000005</v>
      </c>
      <c r="V41" s="20"/>
    </row>
    <row r="42" spans="2:22">
      <c r="B42" s="54">
        <v>32.885100000000001</v>
      </c>
      <c r="C42" s="54">
        <v>9.4167000000000005</v>
      </c>
      <c r="D42" s="54">
        <v>30.471699999999998</v>
      </c>
      <c r="E42" s="54">
        <v>82.227000000000004</v>
      </c>
      <c r="F42" s="54">
        <v>0.87929999999999997</v>
      </c>
      <c r="G42" s="54">
        <v>0.1094</v>
      </c>
      <c r="H42" s="54">
        <v>11.2264</v>
      </c>
      <c r="I42" s="54">
        <v>55</v>
      </c>
      <c r="J42" s="54">
        <v>29.572500000000002</v>
      </c>
      <c r="K42" s="54">
        <v>40.6389</v>
      </c>
      <c r="L42" s="54">
        <v>36.862699999999997</v>
      </c>
      <c r="M42" s="54">
        <v>2.2368000000000001</v>
      </c>
      <c r="N42" s="54">
        <v>11.208299999999999</v>
      </c>
      <c r="O42" s="54">
        <v>10.7333</v>
      </c>
      <c r="P42" s="54">
        <v>10.851000000000001</v>
      </c>
      <c r="Q42" s="54">
        <v>28.898700000000002</v>
      </c>
      <c r="R42" s="54">
        <v>24.626200000000001</v>
      </c>
      <c r="S42" s="54">
        <v>16.277000000000001</v>
      </c>
      <c r="T42" s="54">
        <v>15.5823</v>
      </c>
      <c r="U42" s="54">
        <v>8.1079000000000008</v>
      </c>
      <c r="V42" s="20"/>
    </row>
    <row r="43" spans="2:22">
      <c r="B43" s="54">
        <v>23.494299999999999</v>
      </c>
      <c r="C43" s="54">
        <v>7.3333000000000004</v>
      </c>
      <c r="D43" s="54">
        <v>9.6226000000000003</v>
      </c>
      <c r="E43" s="54">
        <v>72.968000000000004</v>
      </c>
      <c r="F43" s="54">
        <v>2.6781999999999999</v>
      </c>
      <c r="G43" s="54">
        <v>0.17710000000000001</v>
      </c>
      <c r="H43" s="54">
        <v>4.0125999999999999</v>
      </c>
      <c r="I43" s="54">
        <v>59</v>
      </c>
      <c r="J43" s="54">
        <v>24.029</v>
      </c>
      <c r="K43" s="54">
        <v>38.046300000000002</v>
      </c>
      <c r="L43" s="54">
        <v>42.541200000000003</v>
      </c>
      <c r="M43" s="54">
        <v>1.1228</v>
      </c>
      <c r="N43" s="54">
        <v>10.1991</v>
      </c>
      <c r="O43" s="54">
        <v>10.0863</v>
      </c>
      <c r="P43" s="54">
        <v>10.851000000000001</v>
      </c>
      <c r="Q43" s="54">
        <v>29.594899999999999</v>
      </c>
      <c r="R43" s="54">
        <v>26.260100000000001</v>
      </c>
      <c r="S43" s="54">
        <v>22.61</v>
      </c>
      <c r="T43" s="54">
        <v>15.9114</v>
      </c>
      <c r="U43" s="54">
        <v>6.3449</v>
      </c>
      <c r="V43" s="20"/>
    </row>
    <row r="44" spans="2:22">
      <c r="B44" s="54">
        <v>25.614899999999999</v>
      </c>
      <c r="C44" s="54">
        <v>9.2917000000000005</v>
      </c>
      <c r="D44" s="54">
        <v>17.641500000000001</v>
      </c>
      <c r="E44" s="54">
        <v>64.05</v>
      </c>
      <c r="F44" s="54">
        <v>2.3448000000000002</v>
      </c>
      <c r="G44" s="54">
        <v>0.1198</v>
      </c>
      <c r="H44" s="54">
        <v>13.635199999999999</v>
      </c>
      <c r="I44" s="54">
        <v>66</v>
      </c>
      <c r="J44" s="54">
        <v>31.413</v>
      </c>
      <c r="K44" s="54">
        <v>35.018500000000003</v>
      </c>
      <c r="L44" s="54">
        <v>44.772500000000001</v>
      </c>
      <c r="M44" s="54">
        <v>0</v>
      </c>
      <c r="N44" s="54">
        <v>9.4074000000000009</v>
      </c>
      <c r="O44" s="54">
        <v>9.7765000000000004</v>
      </c>
      <c r="P44" s="54">
        <v>16.277000000000001</v>
      </c>
      <c r="Q44" s="54">
        <v>30.308</v>
      </c>
      <c r="R44" s="54">
        <v>30.001899999999999</v>
      </c>
      <c r="S44" s="54">
        <v>23.510999999999999</v>
      </c>
      <c r="T44" s="54">
        <v>15.438800000000001</v>
      </c>
      <c r="U44" s="54">
        <v>4.8304</v>
      </c>
      <c r="V44" s="20"/>
    </row>
    <row r="45" spans="2:22">
      <c r="B45" s="54">
        <v>28.7759</v>
      </c>
      <c r="C45" s="54">
        <v>7.5259999999999998</v>
      </c>
      <c r="D45" s="54">
        <v>19.2453</v>
      </c>
      <c r="E45" s="54">
        <v>68.822000000000003</v>
      </c>
      <c r="F45" s="54">
        <v>7.9195000000000002</v>
      </c>
      <c r="G45" s="54">
        <v>0.78120000000000001</v>
      </c>
      <c r="H45" s="54">
        <v>11.2264</v>
      </c>
      <c r="I45" s="54">
        <v>64</v>
      </c>
      <c r="J45" s="54">
        <v>38.811599999999999</v>
      </c>
      <c r="K45" s="54">
        <v>33.805599999999998</v>
      </c>
      <c r="L45" s="54">
        <v>42.8431</v>
      </c>
      <c r="M45" s="54">
        <v>4.4737</v>
      </c>
      <c r="N45" s="54">
        <v>9.2454000000000001</v>
      </c>
      <c r="O45" s="54">
        <v>10.2941</v>
      </c>
      <c r="P45" s="54">
        <v>21.702000000000002</v>
      </c>
      <c r="Q45" s="54">
        <v>31.578099999999999</v>
      </c>
      <c r="R45" s="54">
        <v>33.8825</v>
      </c>
      <c r="S45" s="54">
        <v>27.128</v>
      </c>
      <c r="T45" s="54">
        <v>14.784800000000001</v>
      </c>
      <c r="U45" s="54">
        <v>3.7648999999999999</v>
      </c>
      <c r="V45" s="20"/>
    </row>
    <row r="46" spans="2:22">
      <c r="B46" s="54">
        <v>23.856300000000001</v>
      </c>
      <c r="C46" s="54">
        <v>7.3125</v>
      </c>
      <c r="D46" s="54">
        <v>23.257899999999999</v>
      </c>
      <c r="E46" s="54">
        <v>70.563000000000002</v>
      </c>
      <c r="F46" s="54">
        <v>11.0115</v>
      </c>
      <c r="G46" s="54">
        <v>0.68230000000000002</v>
      </c>
      <c r="H46" s="54">
        <v>16.037700000000001</v>
      </c>
      <c r="I46" s="54">
        <v>100</v>
      </c>
      <c r="J46" s="54">
        <v>48.043500000000002</v>
      </c>
      <c r="K46" s="54">
        <v>34.814799999999998</v>
      </c>
      <c r="L46" s="54">
        <v>39.662700000000001</v>
      </c>
      <c r="M46" s="54">
        <v>13.421099999999999</v>
      </c>
      <c r="N46" s="54">
        <v>9.4629999999999992</v>
      </c>
      <c r="O46" s="54">
        <v>10.474500000000001</v>
      </c>
      <c r="P46" s="54">
        <v>30.745000000000001</v>
      </c>
      <c r="Q46" s="54">
        <v>32.6751</v>
      </c>
      <c r="R46" s="54">
        <v>35.724499999999999</v>
      </c>
      <c r="S46" s="54">
        <v>14.468</v>
      </c>
      <c r="T46" s="54">
        <v>14.177199999999999</v>
      </c>
      <c r="U46" s="54">
        <v>4.7225000000000001</v>
      </c>
      <c r="V46" s="20"/>
    </row>
    <row r="47" spans="2:22">
      <c r="B47" s="54">
        <v>23.977</v>
      </c>
      <c r="C47" s="54">
        <v>9.5780999999999992</v>
      </c>
      <c r="D47" s="54">
        <v>19.2453</v>
      </c>
      <c r="E47" s="54">
        <v>74.495999999999995</v>
      </c>
      <c r="F47" s="54">
        <v>10.1264</v>
      </c>
      <c r="G47" s="54">
        <v>0.3281</v>
      </c>
      <c r="H47" s="54">
        <v>8.0189000000000004</v>
      </c>
      <c r="I47" s="54">
        <v>123</v>
      </c>
      <c r="J47" s="54">
        <v>54.514499999999998</v>
      </c>
      <c r="K47" s="54">
        <v>35.583300000000001</v>
      </c>
      <c r="L47" s="54">
        <v>35.2196</v>
      </c>
      <c r="M47" s="54">
        <v>2.2368000000000001</v>
      </c>
      <c r="N47" s="54">
        <v>9.8980999999999995</v>
      </c>
      <c r="O47" s="54">
        <v>10.313700000000001</v>
      </c>
      <c r="P47" s="54">
        <v>27.135000000000002</v>
      </c>
      <c r="Q47" s="54">
        <v>33.274299999999997</v>
      </c>
      <c r="R47" s="54">
        <v>35.173400000000001</v>
      </c>
      <c r="S47" s="54">
        <v>9.0429999999999993</v>
      </c>
      <c r="T47" s="54">
        <v>13.4979</v>
      </c>
      <c r="U47" s="54">
        <v>6.2042000000000002</v>
      </c>
      <c r="V47" s="20"/>
    </row>
    <row r="48" spans="2:22">
      <c r="B48" s="54">
        <v>24.5977</v>
      </c>
      <c r="C48" s="54">
        <v>11.166700000000001</v>
      </c>
      <c r="D48" s="54">
        <v>17.641500000000001</v>
      </c>
      <c r="E48" s="54">
        <v>73.409000000000006</v>
      </c>
      <c r="F48" s="54">
        <v>5.1782000000000004</v>
      </c>
      <c r="G48" s="54">
        <v>5.1999999999999998E-3</v>
      </c>
      <c r="H48" s="54">
        <v>8.0189000000000004</v>
      </c>
      <c r="I48" s="54">
        <v>108</v>
      </c>
      <c r="J48" s="54">
        <v>67.449299999999994</v>
      </c>
      <c r="K48" s="54">
        <v>36.800899999999999</v>
      </c>
      <c r="L48" s="54">
        <v>35.494100000000003</v>
      </c>
      <c r="M48" s="54">
        <v>0</v>
      </c>
      <c r="N48" s="54">
        <v>9.5786999999999995</v>
      </c>
      <c r="O48" s="54">
        <v>11.302</v>
      </c>
      <c r="P48" s="54">
        <v>21.702000000000002</v>
      </c>
      <c r="Q48" s="54">
        <v>33.9114</v>
      </c>
      <c r="R48" s="54">
        <v>35.238900000000001</v>
      </c>
      <c r="S48" s="54">
        <v>6.3330000000000002</v>
      </c>
      <c r="T48" s="54">
        <v>13.160299999999999</v>
      </c>
      <c r="U48" s="54">
        <v>6.2736000000000001</v>
      </c>
      <c r="V48" s="20"/>
    </row>
    <row r="49" spans="2:22">
      <c r="B49" s="54">
        <v>28.241399999999999</v>
      </c>
      <c r="C49" s="54">
        <v>12.140599999999999</v>
      </c>
      <c r="D49" s="54">
        <v>19.2516</v>
      </c>
      <c r="E49" s="54">
        <v>86.102000000000004</v>
      </c>
      <c r="F49" s="54">
        <v>7.8792999999999997</v>
      </c>
      <c r="G49" s="54">
        <v>1.2031000000000001</v>
      </c>
      <c r="H49" s="54">
        <v>10.4277</v>
      </c>
      <c r="I49" s="54">
        <v>89</v>
      </c>
      <c r="J49" s="54">
        <v>77.615899999999996</v>
      </c>
      <c r="K49" s="54">
        <v>38.759300000000003</v>
      </c>
      <c r="L49" s="54">
        <v>36.086300000000001</v>
      </c>
      <c r="M49" s="54">
        <v>0</v>
      </c>
      <c r="N49" s="54">
        <v>9.0045999999999999</v>
      </c>
      <c r="O49" s="54">
        <v>11.2706</v>
      </c>
      <c r="P49" s="54">
        <v>18.992999999999999</v>
      </c>
      <c r="Q49" s="54">
        <v>33.865000000000002</v>
      </c>
      <c r="R49" s="54">
        <v>36.8324</v>
      </c>
      <c r="S49" s="54">
        <v>5.4260000000000002</v>
      </c>
      <c r="T49" s="54">
        <v>13.7468</v>
      </c>
      <c r="U49" s="54">
        <v>6.0076999999999998</v>
      </c>
      <c r="V49" s="20"/>
    </row>
    <row r="50" spans="2:22">
      <c r="B50" s="54">
        <v>43.959800000000001</v>
      </c>
      <c r="C50" s="54">
        <v>11.609400000000001</v>
      </c>
      <c r="D50" s="54">
        <v>14.433999999999999</v>
      </c>
      <c r="E50" s="54">
        <v>93.658000000000001</v>
      </c>
      <c r="F50" s="54">
        <v>9.2585999999999995</v>
      </c>
      <c r="G50" s="54">
        <v>0.69269999999999998</v>
      </c>
      <c r="H50" s="54">
        <v>8.0189000000000004</v>
      </c>
      <c r="I50" s="54">
        <v>82</v>
      </c>
      <c r="J50" s="54">
        <v>50.818800000000003</v>
      </c>
      <c r="K50" s="54">
        <v>40.648099999999999</v>
      </c>
      <c r="L50" s="54">
        <v>37.709800000000001</v>
      </c>
      <c r="M50" s="54">
        <v>4.4737</v>
      </c>
      <c r="N50" s="54">
        <v>8.7222000000000008</v>
      </c>
      <c r="O50" s="54">
        <v>10.9137</v>
      </c>
      <c r="P50" s="54">
        <v>17.184000000000001</v>
      </c>
      <c r="Q50" s="54">
        <v>32.603400000000001</v>
      </c>
      <c r="R50" s="54">
        <v>38.7958</v>
      </c>
      <c r="S50" s="54">
        <v>9.9499999999999993</v>
      </c>
      <c r="T50" s="54">
        <v>14.8819</v>
      </c>
      <c r="U50" s="54">
        <v>6.7129000000000003</v>
      </c>
      <c r="V50" s="20"/>
    </row>
    <row r="51" spans="2:22">
      <c r="B51" s="54">
        <v>43.476999999999997</v>
      </c>
      <c r="C51" s="54">
        <v>8.6927000000000003</v>
      </c>
      <c r="D51" s="54">
        <v>12.8302</v>
      </c>
      <c r="E51" s="54">
        <v>90.742999999999995</v>
      </c>
      <c r="F51" s="54">
        <v>3.431</v>
      </c>
      <c r="G51" s="54">
        <v>0.1719</v>
      </c>
      <c r="H51" s="54">
        <v>9.6226000000000003</v>
      </c>
      <c r="I51" s="54">
        <v>95</v>
      </c>
      <c r="J51" s="54">
        <v>35.108699999999999</v>
      </c>
      <c r="K51" s="54">
        <v>41.444400000000002</v>
      </c>
      <c r="L51" s="54">
        <v>37.627499999999998</v>
      </c>
      <c r="M51" s="54">
        <v>0</v>
      </c>
      <c r="N51" s="54">
        <v>9.2824000000000009</v>
      </c>
      <c r="O51" s="54">
        <v>9.0745000000000005</v>
      </c>
      <c r="P51" s="54">
        <v>36.177</v>
      </c>
      <c r="Q51" s="54">
        <v>31.0886</v>
      </c>
      <c r="R51" s="54">
        <v>39.481699999999996</v>
      </c>
      <c r="S51" s="54">
        <v>17.184000000000001</v>
      </c>
      <c r="T51" s="54">
        <v>16.485199999999999</v>
      </c>
      <c r="U51" s="54">
        <v>8.8960000000000008</v>
      </c>
      <c r="V51" s="20"/>
    </row>
    <row r="52" spans="2:22">
      <c r="B52" s="54">
        <v>36.2759</v>
      </c>
      <c r="C52" s="54">
        <v>8.3384999999999998</v>
      </c>
      <c r="D52" s="54">
        <v>11.2264</v>
      </c>
      <c r="E52" s="54">
        <v>84.658000000000001</v>
      </c>
      <c r="F52" s="54">
        <v>1.0747</v>
      </c>
      <c r="G52" s="54">
        <v>7.2900000000000006E-2</v>
      </c>
      <c r="H52" s="54">
        <v>12.8302</v>
      </c>
      <c r="I52" s="54">
        <v>93</v>
      </c>
      <c r="J52" s="54">
        <v>37.884099999999997</v>
      </c>
      <c r="K52" s="54">
        <v>41.791699999999999</v>
      </c>
      <c r="L52" s="54">
        <v>36.290199999999999</v>
      </c>
      <c r="M52" s="54">
        <v>0</v>
      </c>
      <c r="N52" s="54">
        <v>10.4861</v>
      </c>
      <c r="O52" s="54">
        <v>8.5175999999999998</v>
      </c>
      <c r="P52" s="54">
        <v>44.311999999999998</v>
      </c>
      <c r="Q52" s="54">
        <v>30.046399999999998</v>
      </c>
      <c r="R52" s="54">
        <v>38.119500000000002</v>
      </c>
      <c r="S52" s="54">
        <v>10.851000000000001</v>
      </c>
      <c r="T52" s="54">
        <v>18.168800000000001</v>
      </c>
      <c r="U52" s="54">
        <v>10.6686</v>
      </c>
      <c r="V52" s="20"/>
    </row>
    <row r="53" spans="2:22">
      <c r="B53" s="54">
        <v>19.706900000000001</v>
      </c>
      <c r="C53" s="54">
        <v>7.9375</v>
      </c>
      <c r="D53" s="54">
        <v>8.8239000000000001</v>
      </c>
      <c r="E53" s="54">
        <v>78.947999999999993</v>
      </c>
      <c r="F53" s="54">
        <v>10.471299999999999</v>
      </c>
      <c r="G53" s="54">
        <v>0.89059999999999995</v>
      </c>
      <c r="H53" s="54">
        <v>16.037700000000001</v>
      </c>
      <c r="I53" s="54">
        <v>106</v>
      </c>
      <c r="J53" s="54">
        <v>52.666699999999999</v>
      </c>
      <c r="K53" s="54">
        <v>42.152799999999999</v>
      </c>
      <c r="L53" s="54">
        <v>34.545099999999998</v>
      </c>
      <c r="M53" s="54">
        <v>4.4737</v>
      </c>
      <c r="N53" s="54">
        <v>11.027799999999999</v>
      </c>
      <c r="O53" s="54">
        <v>9.2039000000000009</v>
      </c>
      <c r="P53" s="54">
        <v>45.22</v>
      </c>
      <c r="Q53" s="54">
        <v>29.476800000000001</v>
      </c>
      <c r="R53" s="54">
        <v>37.250500000000002</v>
      </c>
      <c r="S53" s="54">
        <v>19.893999999999998</v>
      </c>
      <c r="T53" s="54">
        <v>18.624500000000001</v>
      </c>
      <c r="U53" s="54">
        <v>10.801500000000001</v>
      </c>
      <c r="V53" s="20"/>
    </row>
    <row r="54" spans="2:22">
      <c r="B54" s="54">
        <v>23.1782</v>
      </c>
      <c r="C54" s="54">
        <v>8.2030999999999992</v>
      </c>
      <c r="D54" s="54">
        <v>19.2453</v>
      </c>
      <c r="E54" s="54">
        <v>74.850999999999999</v>
      </c>
      <c r="F54" s="54">
        <v>10.0345</v>
      </c>
      <c r="G54" s="54">
        <v>2.1145999999999998</v>
      </c>
      <c r="H54" s="54">
        <v>9.6226000000000003</v>
      </c>
      <c r="I54" s="54">
        <v>114</v>
      </c>
      <c r="J54" s="54">
        <v>54.514499999999998</v>
      </c>
      <c r="K54" s="54">
        <v>42.963000000000001</v>
      </c>
      <c r="L54" s="54">
        <v>34.819600000000001</v>
      </c>
      <c r="M54" s="54">
        <v>4.4737</v>
      </c>
      <c r="N54" s="54">
        <v>12.0093</v>
      </c>
      <c r="O54" s="54">
        <v>12.5961</v>
      </c>
      <c r="P54" s="54">
        <v>52.454000000000001</v>
      </c>
      <c r="Q54" s="54">
        <v>29.388200000000001</v>
      </c>
      <c r="R54" s="54">
        <v>37.593400000000003</v>
      </c>
      <c r="S54" s="54">
        <v>14.468</v>
      </c>
      <c r="T54" s="54">
        <v>18.084399999999999</v>
      </c>
      <c r="U54" s="54">
        <v>10.6089</v>
      </c>
      <c r="V54" s="20"/>
    </row>
    <row r="55" spans="2:22">
      <c r="B55" s="54">
        <v>39.482799999999997</v>
      </c>
      <c r="C55" s="54">
        <v>5.5208000000000004</v>
      </c>
      <c r="D55" s="54">
        <v>19.2453</v>
      </c>
      <c r="E55" s="54">
        <v>63.183999999999997</v>
      </c>
      <c r="F55" s="54">
        <v>6.8448000000000002</v>
      </c>
      <c r="G55" s="54">
        <v>2.2031000000000001</v>
      </c>
      <c r="H55" s="54">
        <v>13.635199999999999</v>
      </c>
      <c r="I55" s="54">
        <v>66</v>
      </c>
      <c r="J55" s="54">
        <v>58.210099999999997</v>
      </c>
      <c r="K55" s="54">
        <v>42.972200000000001</v>
      </c>
      <c r="L55" s="54">
        <v>35.9176</v>
      </c>
      <c r="M55" s="54">
        <v>1.1228</v>
      </c>
      <c r="N55" s="54">
        <v>12.217599999999999</v>
      </c>
      <c r="O55" s="54">
        <v>14.7216</v>
      </c>
      <c r="P55" s="54">
        <v>63.305</v>
      </c>
      <c r="Q55" s="54">
        <v>29.9283</v>
      </c>
      <c r="R55" s="54">
        <v>37.485500000000002</v>
      </c>
      <c r="S55" s="54">
        <v>9.9499999999999993</v>
      </c>
      <c r="T55" s="54">
        <v>17.021100000000001</v>
      </c>
      <c r="U55" s="54">
        <v>9.3910999999999998</v>
      </c>
      <c r="V55" s="20"/>
    </row>
    <row r="56" spans="2:22">
      <c r="B56" s="54">
        <v>37.793100000000003</v>
      </c>
      <c r="C56" s="54">
        <v>4.5677000000000003</v>
      </c>
      <c r="D56" s="54">
        <v>19.2453</v>
      </c>
      <c r="E56" s="54">
        <v>60.319000000000003</v>
      </c>
      <c r="F56" s="54">
        <v>1.2183999999999999</v>
      </c>
      <c r="G56" s="54">
        <v>1.3802000000000001</v>
      </c>
      <c r="H56" s="54">
        <v>6.4150999999999998</v>
      </c>
      <c r="I56" s="54">
        <v>86</v>
      </c>
      <c r="J56" s="54">
        <v>64.681200000000004</v>
      </c>
      <c r="K56" s="54">
        <v>42.773099999999999</v>
      </c>
      <c r="L56" s="54">
        <v>35.584299999999999</v>
      </c>
      <c r="M56" s="54">
        <v>13.421099999999999</v>
      </c>
      <c r="N56" s="54">
        <v>10.1204</v>
      </c>
      <c r="O56" s="54">
        <v>14.5608</v>
      </c>
      <c r="P56" s="54">
        <v>79.581999999999994</v>
      </c>
      <c r="Q56" s="54">
        <v>30.358699999999999</v>
      </c>
      <c r="R56" s="54">
        <v>38.493299999999998</v>
      </c>
      <c r="S56" s="54">
        <v>14.468</v>
      </c>
      <c r="T56" s="54">
        <v>15.869199999999999</v>
      </c>
      <c r="U56" s="54">
        <v>10.5299</v>
      </c>
      <c r="V56" s="20"/>
    </row>
    <row r="57" spans="2:22">
      <c r="B57" s="54">
        <v>36.109200000000001</v>
      </c>
      <c r="C57" s="54">
        <v>6.4583000000000004</v>
      </c>
      <c r="D57" s="54">
        <v>24.0566</v>
      </c>
      <c r="E57" s="54">
        <v>73.66</v>
      </c>
      <c r="F57" s="54">
        <v>9.0114999999999998</v>
      </c>
      <c r="G57" s="54">
        <v>1.4479</v>
      </c>
      <c r="H57" s="54">
        <v>12.0314</v>
      </c>
      <c r="I57" s="54">
        <v>87</v>
      </c>
      <c r="J57" s="54">
        <v>47.123199999999997</v>
      </c>
      <c r="K57" s="54">
        <v>42.046300000000002</v>
      </c>
      <c r="L57" s="54">
        <v>34.348999999999997</v>
      </c>
      <c r="M57" s="54">
        <v>6.7104999999999997</v>
      </c>
      <c r="N57" s="54">
        <v>8.6157000000000004</v>
      </c>
      <c r="O57" s="54">
        <v>12.3843</v>
      </c>
      <c r="P57" s="54">
        <v>69.631</v>
      </c>
      <c r="Q57" s="54">
        <v>30.5274</v>
      </c>
      <c r="R57" s="54">
        <v>38.512500000000003</v>
      </c>
      <c r="S57" s="54">
        <v>3.617</v>
      </c>
      <c r="T57" s="54">
        <v>14.7553</v>
      </c>
      <c r="U57" s="54">
        <v>10.4528</v>
      </c>
      <c r="V57" s="20"/>
    </row>
    <row r="58" spans="2:22">
      <c r="B58" s="54">
        <v>38.442500000000003</v>
      </c>
      <c r="C58" s="54">
        <v>7.8593999999999999</v>
      </c>
      <c r="D58" s="54">
        <v>22.4528</v>
      </c>
      <c r="E58" s="54">
        <v>66.405000000000001</v>
      </c>
      <c r="F58" s="54">
        <v>8.2184000000000008</v>
      </c>
      <c r="G58" s="54">
        <v>1.4843999999999999</v>
      </c>
      <c r="H58" s="54">
        <v>6.4150999999999998</v>
      </c>
      <c r="I58" s="54">
        <v>99</v>
      </c>
      <c r="J58" s="54">
        <v>57.2971</v>
      </c>
      <c r="K58" s="54">
        <v>41.379600000000003</v>
      </c>
      <c r="L58" s="54">
        <v>33.243099999999998</v>
      </c>
      <c r="M58" s="54">
        <v>0</v>
      </c>
      <c r="N58" s="54">
        <v>7.5833000000000004</v>
      </c>
      <c r="O58" s="54">
        <v>11.5686</v>
      </c>
      <c r="P58" s="54">
        <v>75.956999999999994</v>
      </c>
      <c r="Q58" s="54">
        <v>30.5823</v>
      </c>
      <c r="R58" s="54">
        <v>37.599200000000003</v>
      </c>
      <c r="S58" s="54">
        <v>7.234</v>
      </c>
      <c r="T58" s="54">
        <v>13.341799999999999</v>
      </c>
      <c r="U58" s="54">
        <v>9.5395000000000003</v>
      </c>
      <c r="V58" s="20"/>
    </row>
    <row r="59" spans="2:22">
      <c r="B59" s="54">
        <v>35.327599999999997</v>
      </c>
      <c r="C59" s="54">
        <v>9.9219000000000008</v>
      </c>
      <c r="D59" s="54">
        <v>20.8491</v>
      </c>
      <c r="E59" s="54">
        <v>49.076000000000001</v>
      </c>
      <c r="F59" s="54">
        <v>4.6954000000000002</v>
      </c>
      <c r="G59" s="54">
        <v>1.8281000000000001</v>
      </c>
      <c r="H59" s="54">
        <v>4.8113000000000001</v>
      </c>
      <c r="I59" s="54">
        <v>81</v>
      </c>
      <c r="J59" s="54">
        <v>55.449300000000001</v>
      </c>
      <c r="K59" s="54">
        <v>40.884300000000003</v>
      </c>
      <c r="L59" s="54">
        <v>35.160800000000002</v>
      </c>
      <c r="M59" s="54">
        <v>2.2368000000000001</v>
      </c>
      <c r="N59" s="54">
        <v>6.5693999999999999</v>
      </c>
      <c r="O59" s="54">
        <v>12.3451</v>
      </c>
      <c r="P59" s="54">
        <v>90.426000000000002</v>
      </c>
      <c r="Q59" s="54">
        <v>30.139199999999999</v>
      </c>
      <c r="R59" s="54">
        <v>37.9711</v>
      </c>
      <c r="S59" s="54">
        <v>12.667</v>
      </c>
      <c r="T59" s="54">
        <v>11.9916</v>
      </c>
      <c r="U59" s="54">
        <v>8.0655000000000001</v>
      </c>
      <c r="V59" s="20"/>
    </row>
    <row r="60" spans="2:22">
      <c r="B60" s="54">
        <v>35.356299999999997</v>
      </c>
      <c r="C60" s="54">
        <v>8.1667000000000005</v>
      </c>
      <c r="D60" s="54">
        <v>16.037700000000001</v>
      </c>
      <c r="E60" s="54">
        <v>40.694000000000003</v>
      </c>
      <c r="F60" s="54">
        <v>8.3562999999999992</v>
      </c>
      <c r="G60" s="54">
        <v>1.3385</v>
      </c>
      <c r="H60" s="54">
        <v>9.6226000000000003</v>
      </c>
      <c r="I60" s="54">
        <v>99</v>
      </c>
      <c r="J60" s="54">
        <v>41.579700000000003</v>
      </c>
      <c r="K60" s="54">
        <v>38.976900000000001</v>
      </c>
      <c r="L60" s="54">
        <v>35.686300000000003</v>
      </c>
      <c r="M60" s="54">
        <v>2.2368000000000001</v>
      </c>
      <c r="N60" s="54">
        <v>6.2962999999999996</v>
      </c>
      <c r="O60" s="54">
        <v>13.6157</v>
      </c>
      <c r="P60" s="54">
        <v>97.66</v>
      </c>
      <c r="Q60" s="54">
        <v>29.966200000000001</v>
      </c>
      <c r="R60" s="54">
        <v>39.190800000000003</v>
      </c>
      <c r="S60" s="54">
        <v>17.184000000000001</v>
      </c>
      <c r="T60" s="54">
        <v>10.7384</v>
      </c>
      <c r="U60" s="54">
        <v>7.3102</v>
      </c>
      <c r="V60" s="20"/>
    </row>
    <row r="61" spans="2:22">
      <c r="B61" s="54">
        <v>32.488500000000002</v>
      </c>
      <c r="C61" s="54">
        <v>9.0207999999999995</v>
      </c>
      <c r="D61" s="54">
        <v>16.8428</v>
      </c>
      <c r="E61" s="54">
        <v>40.082999999999998</v>
      </c>
      <c r="F61" s="54">
        <v>9.5402000000000005</v>
      </c>
      <c r="G61" s="54">
        <v>1.4322999999999999</v>
      </c>
      <c r="H61" s="54">
        <v>11.2264</v>
      </c>
      <c r="I61" s="54">
        <v>67</v>
      </c>
      <c r="J61" s="54">
        <v>51.746400000000001</v>
      </c>
      <c r="K61" s="54">
        <v>37.194400000000002</v>
      </c>
      <c r="L61" s="54">
        <v>36.9373</v>
      </c>
      <c r="M61" s="54">
        <v>2.2368000000000001</v>
      </c>
      <c r="N61" s="54">
        <v>7.1204000000000001</v>
      </c>
      <c r="O61" s="54">
        <v>13.051</v>
      </c>
      <c r="P61" s="54">
        <v>79.573999999999998</v>
      </c>
      <c r="Q61" s="54">
        <v>30.029499999999999</v>
      </c>
      <c r="R61" s="54">
        <v>39.734099999999998</v>
      </c>
      <c r="S61" s="54">
        <v>28.936</v>
      </c>
      <c r="T61" s="54">
        <v>10.232100000000001</v>
      </c>
      <c r="U61" s="54">
        <v>6.3159999999999998</v>
      </c>
      <c r="V61" s="20"/>
    </row>
    <row r="62" spans="2:22">
      <c r="B62" s="54">
        <v>32.982799999999997</v>
      </c>
      <c r="C62" s="54">
        <v>12.6823</v>
      </c>
      <c r="D62" s="54">
        <v>16.037700000000001</v>
      </c>
      <c r="E62" s="54">
        <v>35.813000000000002</v>
      </c>
      <c r="F62" s="54">
        <v>6.5632000000000001</v>
      </c>
      <c r="G62" s="54">
        <v>2.6979000000000002</v>
      </c>
      <c r="H62" s="54">
        <v>8.0189000000000004</v>
      </c>
      <c r="I62" s="54">
        <v>82</v>
      </c>
      <c r="J62" s="54">
        <v>42.5</v>
      </c>
      <c r="K62" s="54">
        <v>35.949100000000001</v>
      </c>
      <c r="L62" s="54">
        <v>35.097999999999999</v>
      </c>
      <c r="M62" s="54">
        <v>6.7104999999999997</v>
      </c>
      <c r="N62" s="54">
        <v>8.3240999999999996</v>
      </c>
      <c r="O62" s="54">
        <v>14.117599999999999</v>
      </c>
      <c r="P62" s="54">
        <v>66.013999999999996</v>
      </c>
      <c r="Q62" s="54">
        <v>30.337599999999998</v>
      </c>
      <c r="R62" s="54">
        <v>38.896000000000001</v>
      </c>
      <c r="S62" s="54">
        <v>19.901</v>
      </c>
      <c r="T62" s="54">
        <v>11.4262</v>
      </c>
      <c r="U62" s="54">
        <v>4.4701000000000004</v>
      </c>
      <c r="V62" s="20"/>
    </row>
    <row r="63" spans="2:22">
      <c r="B63" s="54">
        <v>14.6782</v>
      </c>
      <c r="C63" s="54">
        <v>14</v>
      </c>
      <c r="D63" s="54">
        <v>20.8491</v>
      </c>
      <c r="E63" s="54">
        <v>50.231999999999999</v>
      </c>
      <c r="F63" s="54">
        <v>5.8851000000000004</v>
      </c>
      <c r="G63" s="54">
        <v>1.2604</v>
      </c>
      <c r="H63" s="54">
        <v>3.2075</v>
      </c>
      <c r="I63" s="54">
        <v>88</v>
      </c>
      <c r="J63" s="54">
        <v>64.681200000000004</v>
      </c>
      <c r="K63" s="54">
        <v>35.731499999999997</v>
      </c>
      <c r="L63" s="54">
        <v>31.113700000000001</v>
      </c>
      <c r="M63" s="54">
        <v>4.4737</v>
      </c>
      <c r="N63" s="54">
        <v>9.5092999999999996</v>
      </c>
      <c r="O63" s="54">
        <v>14.796099999999999</v>
      </c>
      <c r="P63" s="54">
        <v>56.972000000000001</v>
      </c>
      <c r="Q63" s="54">
        <v>30.333300000000001</v>
      </c>
      <c r="R63" s="54">
        <v>39.235100000000003</v>
      </c>
      <c r="S63" s="54">
        <v>29.844000000000001</v>
      </c>
      <c r="T63" s="54">
        <v>12.8017</v>
      </c>
      <c r="U63" s="54">
        <v>3.7648999999999999</v>
      </c>
      <c r="V63" s="20"/>
    </row>
    <row r="64" spans="2:22">
      <c r="B64" s="54">
        <v>25.614899999999999</v>
      </c>
      <c r="C64" s="54">
        <v>13.666700000000001</v>
      </c>
      <c r="D64" s="54">
        <v>25.660399999999999</v>
      </c>
      <c r="E64" s="54">
        <v>53.37</v>
      </c>
      <c r="F64" s="54">
        <v>2.3506</v>
      </c>
      <c r="G64" s="54">
        <v>2.1875</v>
      </c>
      <c r="H64" s="54">
        <v>6.4150999999999998</v>
      </c>
      <c r="I64" s="54">
        <v>86</v>
      </c>
      <c r="J64" s="54">
        <v>73.912999999999997</v>
      </c>
      <c r="K64" s="54">
        <v>36.074100000000001</v>
      </c>
      <c r="L64" s="54">
        <v>28.768599999999999</v>
      </c>
      <c r="M64" s="54">
        <v>6.7104999999999997</v>
      </c>
      <c r="N64" s="54">
        <v>10.4306</v>
      </c>
      <c r="O64" s="54">
        <v>14.764699999999999</v>
      </c>
      <c r="P64" s="54">
        <v>73.248000000000005</v>
      </c>
      <c r="Q64" s="54">
        <v>30.101299999999998</v>
      </c>
      <c r="R64" s="54">
        <v>38.9422</v>
      </c>
      <c r="S64" s="54">
        <v>14.475</v>
      </c>
      <c r="T64" s="54">
        <v>14.358700000000001</v>
      </c>
      <c r="U64" s="54">
        <v>3.1002000000000001</v>
      </c>
      <c r="V64" s="20"/>
    </row>
    <row r="65" spans="2:22">
      <c r="B65" s="54">
        <v>25.896599999999999</v>
      </c>
      <c r="C65" s="54">
        <v>16.599</v>
      </c>
      <c r="D65" s="54">
        <v>14.433999999999999</v>
      </c>
      <c r="E65" s="54">
        <v>53.524999999999999</v>
      </c>
      <c r="F65" s="54">
        <v>3.8677999999999999</v>
      </c>
      <c r="G65" s="54">
        <v>2.0884999999999998</v>
      </c>
      <c r="H65" s="54">
        <v>11.2264</v>
      </c>
      <c r="I65" s="54">
        <v>80</v>
      </c>
      <c r="J65" s="54">
        <v>72.065200000000004</v>
      </c>
      <c r="K65" s="54">
        <v>38.421300000000002</v>
      </c>
      <c r="L65" s="54">
        <v>27.478400000000001</v>
      </c>
      <c r="M65" s="54">
        <v>13.421099999999999</v>
      </c>
      <c r="N65" s="54">
        <v>10.708299999999999</v>
      </c>
      <c r="O65" s="54">
        <v>12.6431</v>
      </c>
      <c r="P65" s="54">
        <v>68.73</v>
      </c>
      <c r="Q65" s="54">
        <v>29.864999999999998</v>
      </c>
      <c r="R65" s="54">
        <v>37.8536</v>
      </c>
      <c r="S65" s="54">
        <v>7.234</v>
      </c>
      <c r="T65" s="54">
        <v>14.822800000000001</v>
      </c>
      <c r="U65" s="54">
        <v>2.7147999999999999</v>
      </c>
      <c r="V65" s="20"/>
    </row>
    <row r="66" spans="2:22">
      <c r="B66" s="54">
        <v>34.936799999999998</v>
      </c>
      <c r="C66" s="54">
        <v>16.619800000000001</v>
      </c>
      <c r="D66" s="54">
        <v>14.433999999999999</v>
      </c>
      <c r="E66" s="54">
        <v>45.746000000000002</v>
      </c>
      <c r="F66" s="54">
        <v>6.6608999999999998</v>
      </c>
      <c r="G66" s="54">
        <v>2.9270999999999998</v>
      </c>
      <c r="H66" s="54">
        <v>8.0189000000000004</v>
      </c>
      <c r="I66" s="54">
        <v>84</v>
      </c>
      <c r="J66" s="54">
        <v>71.144900000000007</v>
      </c>
      <c r="K66" s="54">
        <v>40.768500000000003</v>
      </c>
      <c r="L66" s="54">
        <v>28.435300000000002</v>
      </c>
      <c r="M66" s="54">
        <v>17.8947</v>
      </c>
      <c r="N66" s="54">
        <v>11.217599999999999</v>
      </c>
      <c r="O66" s="54">
        <v>11.388199999999999</v>
      </c>
      <c r="P66" s="54">
        <v>47.929000000000002</v>
      </c>
      <c r="Q66" s="54">
        <v>30.050599999999999</v>
      </c>
      <c r="R66" s="54">
        <v>35.945999999999998</v>
      </c>
      <c r="S66" s="54">
        <v>5.4260000000000002</v>
      </c>
      <c r="T66" s="54">
        <v>14.050599999999999</v>
      </c>
      <c r="U66" s="54">
        <v>2.0617000000000001</v>
      </c>
      <c r="V66" s="20"/>
    </row>
    <row r="67" spans="2:22">
      <c r="B67" s="54">
        <v>30.471299999999999</v>
      </c>
      <c r="C67" s="54">
        <v>16.9635</v>
      </c>
      <c r="D67" s="54">
        <v>17.641500000000001</v>
      </c>
      <c r="E67" s="54">
        <v>58.548000000000002</v>
      </c>
      <c r="F67" s="54">
        <v>2.8332999999999999</v>
      </c>
      <c r="G67" s="54">
        <v>3.2082999999999999</v>
      </c>
      <c r="H67" s="54">
        <v>9.6226000000000003</v>
      </c>
      <c r="I67" s="54">
        <v>75</v>
      </c>
      <c r="J67" s="54">
        <v>48.970999999999997</v>
      </c>
      <c r="K67" s="54">
        <v>40.625</v>
      </c>
      <c r="L67" s="54">
        <v>29.6431</v>
      </c>
      <c r="M67" s="54">
        <v>7.8333000000000004</v>
      </c>
      <c r="N67" s="54">
        <v>10.5509</v>
      </c>
      <c r="O67" s="54">
        <v>10.360799999999999</v>
      </c>
      <c r="P67" s="54">
        <v>81.382999999999996</v>
      </c>
      <c r="Q67" s="54">
        <v>30.940899999999999</v>
      </c>
      <c r="R67" s="54">
        <v>33.674399999999999</v>
      </c>
      <c r="S67" s="54">
        <v>18.085000000000001</v>
      </c>
      <c r="T67" s="54">
        <v>13.603400000000001</v>
      </c>
      <c r="U67" s="54">
        <v>1.9923</v>
      </c>
      <c r="V67" s="20"/>
    </row>
    <row r="68" spans="2:22">
      <c r="B68" s="54">
        <v>34.517200000000003</v>
      </c>
      <c r="C68" s="54">
        <v>19.0625</v>
      </c>
      <c r="D68" s="54">
        <v>11.2264</v>
      </c>
      <c r="E68" s="54">
        <v>52.76</v>
      </c>
      <c r="F68" s="54">
        <v>1.6149</v>
      </c>
      <c r="G68" s="54">
        <v>3.5781000000000001</v>
      </c>
      <c r="H68" s="54">
        <v>3.2075</v>
      </c>
      <c r="I68" s="54">
        <v>85</v>
      </c>
      <c r="J68" s="54">
        <v>54.514499999999998</v>
      </c>
      <c r="K68" s="54">
        <v>37.161999999999999</v>
      </c>
      <c r="L68" s="54">
        <v>29.5961</v>
      </c>
      <c r="M68" s="54">
        <v>2.2368000000000001</v>
      </c>
      <c r="N68" s="54">
        <v>8.4398</v>
      </c>
      <c r="O68" s="54">
        <v>9.7765000000000004</v>
      </c>
      <c r="P68" s="54">
        <v>98.573999999999998</v>
      </c>
      <c r="Q68" s="54">
        <v>31.738399999999999</v>
      </c>
      <c r="R68" s="54">
        <v>30.761099999999999</v>
      </c>
      <c r="S68" s="54">
        <v>42.503999999999998</v>
      </c>
      <c r="T68" s="54">
        <v>13.3249</v>
      </c>
      <c r="U68" s="54">
        <v>3.3525999999999998</v>
      </c>
      <c r="V68" s="20"/>
    </row>
    <row r="69" spans="2:22">
      <c r="B69" s="54">
        <v>40.264400000000002</v>
      </c>
      <c r="C69" s="54">
        <v>20.6615</v>
      </c>
      <c r="D69" s="54">
        <v>8.8239000000000001</v>
      </c>
      <c r="E69" s="54">
        <v>44.878999999999998</v>
      </c>
      <c r="F69" s="54">
        <v>4.8966000000000003</v>
      </c>
      <c r="G69" s="54">
        <v>5.6093999999999999</v>
      </c>
      <c r="H69" s="54">
        <v>6.4150999999999998</v>
      </c>
      <c r="I69" s="54">
        <v>88</v>
      </c>
      <c r="J69" s="54">
        <v>52.681199999999997</v>
      </c>
      <c r="K69" s="54">
        <v>32.518500000000003</v>
      </c>
      <c r="L69" s="54">
        <v>30.8078</v>
      </c>
      <c r="M69" s="54">
        <v>5.5964999999999998</v>
      </c>
      <c r="N69" s="54">
        <v>6.3102</v>
      </c>
      <c r="O69" s="54">
        <v>11.0627</v>
      </c>
      <c r="P69" s="54">
        <v>100.376</v>
      </c>
      <c r="Q69" s="54">
        <v>33.054900000000004</v>
      </c>
      <c r="R69" s="54">
        <v>33.161799999999999</v>
      </c>
      <c r="S69" s="54">
        <v>27.128</v>
      </c>
      <c r="T69" s="54">
        <v>12.1899</v>
      </c>
      <c r="U69" s="54">
        <v>4.0731999999999999</v>
      </c>
      <c r="V69" s="20"/>
    </row>
    <row r="70" spans="2:22">
      <c r="B70" s="54">
        <v>41.034500000000001</v>
      </c>
      <c r="C70" s="54">
        <v>23.401</v>
      </c>
      <c r="D70" s="54">
        <v>11.2264</v>
      </c>
      <c r="E70" s="54">
        <v>49.054000000000002</v>
      </c>
      <c r="F70" s="54">
        <v>0.97130000000000005</v>
      </c>
      <c r="G70" s="54">
        <v>4.1771000000000003</v>
      </c>
      <c r="H70" s="54">
        <v>3.2075</v>
      </c>
      <c r="I70" s="54">
        <v>74</v>
      </c>
      <c r="J70" s="54">
        <v>57.282600000000002</v>
      </c>
      <c r="K70" s="54">
        <v>28.416699999999999</v>
      </c>
      <c r="L70" s="54">
        <v>32.564700000000002</v>
      </c>
      <c r="M70" s="54">
        <v>15.6579</v>
      </c>
      <c r="N70" s="54">
        <v>5.3981000000000003</v>
      </c>
      <c r="O70" s="54">
        <v>12.984299999999999</v>
      </c>
      <c r="P70" s="54">
        <v>97.66</v>
      </c>
      <c r="Q70" s="54">
        <v>33.240499999999997</v>
      </c>
      <c r="R70" s="54">
        <v>35.928699999999999</v>
      </c>
      <c r="S70" s="54">
        <v>29.844000000000001</v>
      </c>
      <c r="T70" s="54">
        <v>11.223599999999999</v>
      </c>
      <c r="U70" s="54">
        <v>4.0193000000000003</v>
      </c>
      <c r="V70" s="20"/>
    </row>
    <row r="71" spans="2:22">
      <c r="B71" s="54">
        <v>30.885100000000001</v>
      </c>
      <c r="C71" s="54">
        <v>25.197900000000001</v>
      </c>
      <c r="D71" s="54">
        <v>12.8302</v>
      </c>
      <c r="E71" s="54">
        <v>45.244999999999997</v>
      </c>
      <c r="F71" s="54">
        <v>3.2299000000000002</v>
      </c>
      <c r="G71" s="54">
        <v>2.8437999999999999</v>
      </c>
      <c r="H71" s="54">
        <v>8.8239000000000001</v>
      </c>
      <c r="I71" s="54">
        <v>78</v>
      </c>
      <c r="J71" s="54">
        <v>75.768100000000004</v>
      </c>
      <c r="K71" s="54">
        <v>25.3935</v>
      </c>
      <c r="L71" s="54">
        <v>32.831400000000002</v>
      </c>
      <c r="M71" s="54">
        <v>15.6579</v>
      </c>
      <c r="N71" s="54">
        <v>5.6619999999999999</v>
      </c>
      <c r="O71" s="54">
        <v>12.298</v>
      </c>
      <c r="P71" s="54">
        <v>83.206000000000003</v>
      </c>
      <c r="Q71" s="54">
        <v>32.696199999999997</v>
      </c>
      <c r="R71" s="54">
        <v>35.558799999999998</v>
      </c>
      <c r="S71" s="54">
        <v>23.518000000000001</v>
      </c>
      <c r="T71" s="54">
        <v>8.9324999999999992</v>
      </c>
      <c r="U71" s="54">
        <v>3.4373999999999998</v>
      </c>
      <c r="V71" s="20"/>
    </row>
    <row r="72" spans="2:22">
      <c r="B72" s="54">
        <v>25.982800000000001</v>
      </c>
      <c r="C72" s="54">
        <v>30.093800000000002</v>
      </c>
      <c r="D72" s="54">
        <v>11.2264</v>
      </c>
      <c r="E72" s="54">
        <v>38.185000000000002</v>
      </c>
      <c r="F72" s="54">
        <v>4.0114999999999998</v>
      </c>
      <c r="G72" s="54">
        <v>3.9895999999999998</v>
      </c>
      <c r="H72" s="54">
        <v>3.2075</v>
      </c>
      <c r="I72" s="54">
        <v>76</v>
      </c>
      <c r="J72" s="54">
        <v>86.855099999999993</v>
      </c>
      <c r="K72" s="54">
        <v>23.324100000000001</v>
      </c>
      <c r="L72" s="54">
        <v>32.348999999999997</v>
      </c>
      <c r="M72" s="54">
        <v>15.6579</v>
      </c>
      <c r="N72" s="54">
        <v>6.6712999999999996</v>
      </c>
      <c r="O72" s="54">
        <v>11.2392</v>
      </c>
      <c r="P72" s="54">
        <v>89.531999999999996</v>
      </c>
      <c r="Q72" s="54">
        <v>32.341799999999999</v>
      </c>
      <c r="R72" s="54">
        <v>34.568399999999997</v>
      </c>
      <c r="S72" s="54">
        <v>31.652000000000001</v>
      </c>
      <c r="T72" s="54">
        <v>7.1223999999999998</v>
      </c>
      <c r="U72" s="54">
        <v>3.0385</v>
      </c>
      <c r="V72" s="20"/>
    </row>
    <row r="73" spans="2:22">
      <c r="B73" s="54">
        <v>37.229900000000001</v>
      </c>
      <c r="C73" s="54">
        <v>32.223999999999997</v>
      </c>
      <c r="D73" s="54">
        <v>11.232699999999999</v>
      </c>
      <c r="E73" s="54">
        <v>54.284999999999997</v>
      </c>
      <c r="F73" s="54">
        <v>10.523</v>
      </c>
      <c r="G73" s="54">
        <v>5.4843999999999999</v>
      </c>
      <c r="H73" s="54">
        <v>1.6037999999999999</v>
      </c>
      <c r="I73" s="54">
        <v>57</v>
      </c>
      <c r="J73" s="54">
        <v>65.608699999999999</v>
      </c>
      <c r="K73" s="54">
        <v>22.199100000000001</v>
      </c>
      <c r="L73" s="54">
        <v>32.4392</v>
      </c>
      <c r="M73" s="54">
        <v>2.2368000000000001</v>
      </c>
      <c r="N73" s="54">
        <v>7.8888999999999996</v>
      </c>
      <c r="O73" s="54">
        <v>11.580399999999999</v>
      </c>
      <c r="P73" s="54">
        <v>83.191000000000003</v>
      </c>
      <c r="Q73" s="54">
        <v>31.966200000000001</v>
      </c>
      <c r="R73" s="54">
        <v>34.849699999999999</v>
      </c>
      <c r="S73" s="54">
        <v>23.510999999999999</v>
      </c>
      <c r="T73" s="54">
        <v>6.4599000000000002</v>
      </c>
      <c r="U73" s="54">
        <v>3.4277000000000002</v>
      </c>
      <c r="V73" s="20"/>
    </row>
    <row r="74" spans="2:22">
      <c r="B74" s="54">
        <v>47.293100000000003</v>
      </c>
      <c r="C74" s="54">
        <v>30.349</v>
      </c>
      <c r="D74" s="54">
        <v>5.6163999999999996</v>
      </c>
      <c r="E74" s="54">
        <v>64.510999999999996</v>
      </c>
      <c r="F74" s="54">
        <v>6.0747</v>
      </c>
      <c r="G74" s="54">
        <v>4.8021000000000003</v>
      </c>
      <c r="H74" s="54">
        <v>0</v>
      </c>
      <c r="I74" s="54">
        <v>72</v>
      </c>
      <c r="J74" s="54">
        <v>79.463800000000006</v>
      </c>
      <c r="K74" s="54">
        <v>22.574100000000001</v>
      </c>
      <c r="L74" s="54">
        <v>32.451000000000001</v>
      </c>
      <c r="M74" s="54">
        <v>2.2368000000000001</v>
      </c>
      <c r="N74" s="54">
        <v>10.3148</v>
      </c>
      <c r="O74" s="54">
        <v>14.039199999999999</v>
      </c>
      <c r="P74" s="54">
        <v>74.149000000000001</v>
      </c>
      <c r="Q74" s="54">
        <v>31.4557</v>
      </c>
      <c r="R74" s="54">
        <v>33.718699999999998</v>
      </c>
      <c r="S74" s="54">
        <v>18.091999999999999</v>
      </c>
      <c r="T74" s="54">
        <v>6.7046000000000001</v>
      </c>
      <c r="U74" s="54">
        <v>4.2812999999999999</v>
      </c>
      <c r="V74" s="20"/>
    </row>
    <row r="75" spans="2:22">
      <c r="B75" s="54">
        <v>42.591999999999999</v>
      </c>
      <c r="C75" s="54">
        <v>30.635400000000001</v>
      </c>
      <c r="D75" s="54">
        <v>3.2075</v>
      </c>
      <c r="E75" s="54">
        <v>66.123999999999995</v>
      </c>
      <c r="F75" s="54">
        <v>1.6092</v>
      </c>
      <c r="G75" s="54">
        <v>5.5156000000000001</v>
      </c>
      <c r="H75" s="54">
        <v>1.6037999999999999</v>
      </c>
      <c r="I75" s="54">
        <v>76</v>
      </c>
      <c r="J75" s="54">
        <v>76.695700000000002</v>
      </c>
      <c r="K75" s="54">
        <v>24.027799999999999</v>
      </c>
      <c r="L75" s="54">
        <v>31.058800000000002</v>
      </c>
      <c r="M75" s="54">
        <v>4.4737</v>
      </c>
      <c r="N75" s="54">
        <v>12.9352</v>
      </c>
      <c r="O75" s="54">
        <v>13.148999999999999</v>
      </c>
      <c r="P75" s="54">
        <v>79.573999999999998</v>
      </c>
      <c r="Q75" s="54">
        <v>30.367100000000001</v>
      </c>
      <c r="R75" s="54">
        <v>33.0443</v>
      </c>
      <c r="S75" s="54">
        <v>37.978999999999999</v>
      </c>
      <c r="T75" s="54">
        <v>7.7805999999999997</v>
      </c>
      <c r="U75" s="54">
        <v>4.5780000000000003</v>
      </c>
      <c r="V75" s="20"/>
    </row>
    <row r="76" spans="2:22">
      <c r="B76" s="54">
        <v>43.528700000000001</v>
      </c>
      <c r="C76" s="54">
        <v>31.880199999999999</v>
      </c>
      <c r="D76" s="54">
        <v>5.6163999999999996</v>
      </c>
      <c r="E76" s="54">
        <v>52.311</v>
      </c>
      <c r="F76" s="54">
        <v>0.58620000000000005</v>
      </c>
      <c r="G76" s="54">
        <v>6.6041999999999996</v>
      </c>
      <c r="H76" s="54">
        <v>1.6037999999999999</v>
      </c>
      <c r="I76" s="54">
        <v>74</v>
      </c>
      <c r="J76" s="54">
        <v>72.992800000000003</v>
      </c>
      <c r="K76" s="54">
        <v>24.6435</v>
      </c>
      <c r="L76" s="54">
        <v>26.011800000000001</v>
      </c>
      <c r="M76" s="54">
        <v>4.4737</v>
      </c>
      <c r="N76" s="54">
        <v>13.458299999999999</v>
      </c>
      <c r="O76" s="54">
        <v>9.9686000000000003</v>
      </c>
      <c r="P76" s="54">
        <v>82.290999999999997</v>
      </c>
      <c r="Q76" s="54">
        <v>29.029499999999999</v>
      </c>
      <c r="R76" s="54">
        <v>31.5183</v>
      </c>
      <c r="S76" s="54">
        <v>48.83</v>
      </c>
      <c r="T76" s="54">
        <v>9.173</v>
      </c>
      <c r="U76" s="54">
        <v>4.3834</v>
      </c>
      <c r="V76" s="20"/>
    </row>
    <row r="77" spans="2:22">
      <c r="B77" s="54">
        <v>48.0747</v>
      </c>
      <c r="C77" s="54">
        <v>35.989600000000003</v>
      </c>
      <c r="D77" s="54">
        <v>0</v>
      </c>
      <c r="E77" s="54">
        <v>44.313000000000002</v>
      </c>
      <c r="F77" s="54">
        <v>4.2126000000000001</v>
      </c>
      <c r="G77" s="54">
        <v>5.7240000000000002</v>
      </c>
      <c r="H77" s="54">
        <v>9.6226000000000003</v>
      </c>
      <c r="I77" s="54">
        <v>91</v>
      </c>
      <c r="J77" s="54">
        <v>73.912999999999997</v>
      </c>
      <c r="K77" s="54">
        <v>24.958300000000001</v>
      </c>
      <c r="L77" s="54">
        <v>23.2196</v>
      </c>
      <c r="M77" s="54">
        <v>0</v>
      </c>
      <c r="N77" s="54">
        <v>11.5602</v>
      </c>
      <c r="O77" s="54">
        <v>6.3803999999999998</v>
      </c>
      <c r="P77" s="54">
        <v>84.105999999999995</v>
      </c>
      <c r="Q77" s="54">
        <v>28.312200000000001</v>
      </c>
      <c r="R77" s="54">
        <v>29.254300000000001</v>
      </c>
      <c r="S77" s="54">
        <v>28.943000000000001</v>
      </c>
      <c r="T77" s="54">
        <v>10.7342</v>
      </c>
      <c r="U77" s="54">
        <v>4.2389000000000001</v>
      </c>
      <c r="V77" s="20"/>
    </row>
    <row r="78" spans="2:22">
      <c r="B78" s="54">
        <v>41.873600000000003</v>
      </c>
      <c r="C78" s="54">
        <v>33.843800000000002</v>
      </c>
      <c r="D78" s="54">
        <v>4.8113000000000001</v>
      </c>
      <c r="E78" s="54">
        <v>38.225999999999999</v>
      </c>
      <c r="F78" s="54">
        <v>4.3160999999999996</v>
      </c>
      <c r="G78" s="54">
        <v>6.6197999999999997</v>
      </c>
      <c r="H78" s="54">
        <v>9.6226000000000003</v>
      </c>
      <c r="I78" s="54">
        <v>56</v>
      </c>
      <c r="J78" s="54">
        <v>62.826099999999997</v>
      </c>
      <c r="K78" s="54">
        <v>25.189800000000002</v>
      </c>
      <c r="L78" s="54">
        <v>20.317599999999999</v>
      </c>
      <c r="M78" s="54">
        <v>0</v>
      </c>
      <c r="N78" s="54">
        <v>9.6667000000000005</v>
      </c>
      <c r="O78" s="54">
        <v>5.7922000000000002</v>
      </c>
      <c r="P78" s="54">
        <v>86.808999999999997</v>
      </c>
      <c r="Q78" s="54">
        <v>27.924099999999999</v>
      </c>
      <c r="R78" s="54">
        <v>28.001899999999999</v>
      </c>
      <c r="S78" s="54">
        <v>23.510999999999999</v>
      </c>
      <c r="T78" s="54">
        <v>11.5063</v>
      </c>
      <c r="U78" s="54">
        <v>5.8555000000000001</v>
      </c>
      <c r="V78" s="20"/>
    </row>
    <row r="79" spans="2:22">
      <c r="B79" s="54">
        <v>31.3276</v>
      </c>
      <c r="C79" s="54">
        <v>31.677099999999999</v>
      </c>
      <c r="D79" s="54">
        <v>0</v>
      </c>
      <c r="E79" s="54">
        <v>47.548000000000002</v>
      </c>
      <c r="F79" s="54">
        <v>10.356299999999999</v>
      </c>
      <c r="G79" s="54">
        <v>5.6978999999999997</v>
      </c>
      <c r="H79" s="54">
        <v>4.8113000000000001</v>
      </c>
      <c r="I79" s="54"/>
      <c r="J79" s="54">
        <v>70.224599999999995</v>
      </c>
      <c r="K79" s="54">
        <v>23.541699999999999</v>
      </c>
      <c r="L79" s="54">
        <v>17.058800000000002</v>
      </c>
      <c r="M79" s="54">
        <v>0</v>
      </c>
      <c r="N79" s="54">
        <v>8.9120000000000008</v>
      </c>
      <c r="O79" s="54">
        <v>7.0744999999999996</v>
      </c>
      <c r="P79" s="54">
        <v>107.61</v>
      </c>
      <c r="Q79" s="54">
        <v>27.27</v>
      </c>
      <c r="R79" s="54">
        <v>28.915199999999999</v>
      </c>
      <c r="S79" s="54">
        <v>18.992999999999999</v>
      </c>
      <c r="T79" s="54">
        <v>10.594900000000001</v>
      </c>
      <c r="U79" s="54">
        <v>6.42</v>
      </c>
      <c r="V79" s="20"/>
    </row>
    <row r="80" spans="2:22">
      <c r="B80" s="54">
        <v>19.344799999999999</v>
      </c>
      <c r="C80" s="54">
        <v>33.015599999999999</v>
      </c>
      <c r="D80" s="54">
        <v>3.2075</v>
      </c>
      <c r="E80" s="54">
        <v>68.739000000000004</v>
      </c>
      <c r="F80" s="54">
        <v>9.3447999999999993</v>
      </c>
      <c r="G80" s="54">
        <v>5.4896000000000003</v>
      </c>
      <c r="H80" s="54">
        <v>4.8113000000000001</v>
      </c>
      <c r="I80" s="54"/>
      <c r="J80" s="54">
        <v>63.760899999999999</v>
      </c>
      <c r="K80" s="54">
        <v>21.333300000000001</v>
      </c>
      <c r="L80" s="54">
        <v>16.337299999999999</v>
      </c>
      <c r="M80" s="54">
        <v>4.4737</v>
      </c>
      <c r="N80" s="54">
        <v>8.9722000000000008</v>
      </c>
      <c r="O80" s="54">
        <v>8.8705999999999996</v>
      </c>
      <c r="P80" s="54">
        <v>116.652</v>
      </c>
      <c r="Q80" s="54">
        <v>27.172999999999998</v>
      </c>
      <c r="R80" s="54">
        <v>30.522200000000002</v>
      </c>
      <c r="S80" s="54">
        <v>31.652000000000001</v>
      </c>
      <c r="T80" s="54">
        <v>9.6034000000000006</v>
      </c>
      <c r="U80" s="54">
        <v>5.3006000000000002</v>
      </c>
      <c r="V80" s="20"/>
    </row>
    <row r="81" spans="2:22">
      <c r="B81" s="54">
        <v>23.614899999999999</v>
      </c>
      <c r="C81" s="54">
        <v>42.531199999999998</v>
      </c>
      <c r="D81" s="54">
        <v>6.4150999999999998</v>
      </c>
      <c r="E81" s="54">
        <v>60.457000000000001</v>
      </c>
      <c r="F81" s="54">
        <v>7.0171999999999999</v>
      </c>
      <c r="G81" s="54">
        <v>7.5521000000000003</v>
      </c>
      <c r="H81" s="54">
        <v>3.2075</v>
      </c>
      <c r="I81" s="54"/>
      <c r="J81" s="54">
        <v>53.587000000000003</v>
      </c>
      <c r="K81" s="54">
        <v>18.6065</v>
      </c>
      <c r="L81" s="54">
        <v>15.556900000000001</v>
      </c>
      <c r="M81" s="54">
        <v>0</v>
      </c>
      <c r="N81" s="54">
        <v>8.6295999999999999</v>
      </c>
      <c r="O81" s="54">
        <v>9.9098000000000006</v>
      </c>
      <c r="P81" s="54">
        <v>111.227</v>
      </c>
      <c r="Q81" s="54">
        <v>27.3797</v>
      </c>
      <c r="R81" s="54">
        <v>30.946100000000001</v>
      </c>
      <c r="S81" s="54">
        <v>35.270000000000003</v>
      </c>
      <c r="T81" s="54">
        <v>9.0127000000000006</v>
      </c>
      <c r="U81" s="54">
        <v>4.5259999999999998</v>
      </c>
      <c r="V81" s="20"/>
    </row>
    <row r="82" spans="2:22">
      <c r="B82" s="54">
        <v>41.051699999999997</v>
      </c>
      <c r="C82" s="54">
        <v>42.338500000000003</v>
      </c>
      <c r="D82" s="54">
        <v>7.2201000000000004</v>
      </c>
      <c r="E82" s="54">
        <v>37</v>
      </c>
      <c r="F82" s="54">
        <v>5.1782000000000004</v>
      </c>
      <c r="G82" s="54">
        <v>5.9478999999999997</v>
      </c>
      <c r="H82" s="54">
        <v>3.2075</v>
      </c>
      <c r="I82" s="54"/>
      <c r="J82" s="54">
        <v>51.753599999999999</v>
      </c>
      <c r="K82" s="54">
        <v>17.375</v>
      </c>
      <c r="L82" s="54">
        <v>14.313700000000001</v>
      </c>
      <c r="M82" s="54">
        <v>2.2368000000000001</v>
      </c>
      <c r="N82" s="54">
        <v>8.6157000000000004</v>
      </c>
      <c r="O82" s="54">
        <v>9.0823999999999998</v>
      </c>
      <c r="P82" s="54">
        <v>82.290999999999997</v>
      </c>
      <c r="Q82" s="54">
        <v>27.886099999999999</v>
      </c>
      <c r="R82" s="54">
        <v>31.003900000000002</v>
      </c>
      <c r="S82" s="54">
        <v>18.992999999999999</v>
      </c>
      <c r="T82" s="54">
        <v>7.4429999999999996</v>
      </c>
      <c r="U82" s="54">
        <v>4.6242999999999999</v>
      </c>
      <c r="V82" s="20"/>
    </row>
    <row r="83" spans="2:22">
      <c r="B83" s="54">
        <v>47.793100000000003</v>
      </c>
      <c r="C83" s="54">
        <v>38.302100000000003</v>
      </c>
      <c r="D83" s="54">
        <v>3.2075</v>
      </c>
      <c r="E83" s="54"/>
      <c r="F83" s="54">
        <v>8.9079999999999995</v>
      </c>
      <c r="G83" s="54">
        <v>7.8437999999999999</v>
      </c>
      <c r="H83" s="54">
        <v>1.6037999999999999</v>
      </c>
      <c r="I83" s="54"/>
      <c r="J83" s="54">
        <v>66.521699999999996</v>
      </c>
      <c r="K83" s="54">
        <v>17.416699999999999</v>
      </c>
      <c r="L83" s="54">
        <v>15.7765</v>
      </c>
      <c r="M83" s="54">
        <v>8.9474</v>
      </c>
      <c r="N83" s="54">
        <v>8.3934999999999995</v>
      </c>
      <c r="O83" s="54">
        <v>7.4314</v>
      </c>
      <c r="P83" s="54">
        <v>94.043000000000006</v>
      </c>
      <c r="Q83" s="54">
        <v>27.9451</v>
      </c>
      <c r="R83" s="54">
        <v>31.375699999999998</v>
      </c>
      <c r="S83" s="54">
        <v>19.893999999999998</v>
      </c>
      <c r="T83" s="54">
        <v>5.5991999999999997</v>
      </c>
      <c r="U83" s="54">
        <v>4.8053999999999997</v>
      </c>
      <c r="V83" s="20"/>
    </row>
    <row r="84" spans="2:22">
      <c r="B84" s="54">
        <v>26.1782</v>
      </c>
      <c r="C84" s="54">
        <v>36.828099999999999</v>
      </c>
      <c r="D84" s="54">
        <v>1.6037999999999999</v>
      </c>
      <c r="E84" s="54"/>
      <c r="F84" s="54">
        <v>8.5</v>
      </c>
      <c r="G84" s="54">
        <v>8.9062000000000001</v>
      </c>
      <c r="H84" s="54">
        <v>6.4150999999999998</v>
      </c>
      <c r="I84" s="54"/>
      <c r="J84" s="54">
        <v>67.449299999999994</v>
      </c>
      <c r="K84" s="54">
        <v>17.148099999999999</v>
      </c>
      <c r="L84" s="54">
        <v>18.090199999999999</v>
      </c>
      <c r="M84" s="54">
        <v>15.6579</v>
      </c>
      <c r="N84" s="54">
        <v>9.3286999999999995</v>
      </c>
      <c r="O84" s="54">
        <v>5.7804000000000002</v>
      </c>
      <c r="P84" s="54">
        <v>101.277</v>
      </c>
      <c r="Q84" s="54">
        <v>27.759499999999999</v>
      </c>
      <c r="R84" s="54">
        <v>31.134899999999998</v>
      </c>
      <c r="S84" s="54">
        <v>26.227</v>
      </c>
      <c r="T84" s="54">
        <v>4.4809999999999999</v>
      </c>
      <c r="U84" s="54">
        <v>3.5954000000000002</v>
      </c>
      <c r="V84" s="20"/>
    </row>
    <row r="85" spans="2:22">
      <c r="B85" s="54">
        <v>11.655200000000001</v>
      </c>
      <c r="C85" s="54">
        <v>38.020800000000001</v>
      </c>
      <c r="D85" s="54">
        <v>1.6037999999999999</v>
      </c>
      <c r="E85" s="54"/>
      <c r="F85" s="54">
        <v>20.729900000000001</v>
      </c>
      <c r="G85" s="54">
        <v>6.3384999999999998</v>
      </c>
      <c r="H85" s="54">
        <v>3.2075</v>
      </c>
      <c r="I85" s="54"/>
      <c r="J85" s="54">
        <v>73.920299999999997</v>
      </c>
      <c r="K85" s="54">
        <v>17.050899999999999</v>
      </c>
      <c r="L85" s="54">
        <v>18.698</v>
      </c>
      <c r="M85" s="54">
        <v>11.184200000000001</v>
      </c>
      <c r="N85" s="54">
        <v>10.226900000000001</v>
      </c>
      <c r="O85" s="54">
        <v>4.2275</v>
      </c>
      <c r="P85" s="54">
        <v>96.759</v>
      </c>
      <c r="Q85" s="54">
        <v>26.9072</v>
      </c>
      <c r="R85" s="54">
        <v>31.9499</v>
      </c>
      <c r="S85" s="54">
        <v>32.56</v>
      </c>
      <c r="T85" s="54">
        <v>3.9578000000000002</v>
      </c>
      <c r="U85" s="54">
        <v>3.3372000000000002</v>
      </c>
      <c r="V85" s="20"/>
    </row>
    <row r="86" spans="2:22">
      <c r="B86" s="54">
        <v>16.2011</v>
      </c>
      <c r="C86" s="54">
        <v>37.229199999999999</v>
      </c>
      <c r="D86" s="54">
        <v>3.2075</v>
      </c>
      <c r="E86" s="54"/>
      <c r="F86" s="54">
        <v>9.1379000000000001</v>
      </c>
      <c r="G86" s="54">
        <v>5.5259999999999998</v>
      </c>
      <c r="H86" s="54">
        <v>4.0125999999999999</v>
      </c>
      <c r="I86" s="54"/>
      <c r="J86" s="54">
        <v>82.231899999999996</v>
      </c>
      <c r="K86" s="54">
        <v>17.463000000000001</v>
      </c>
      <c r="L86" s="54">
        <v>19.011800000000001</v>
      </c>
      <c r="M86" s="54">
        <v>8.9474</v>
      </c>
      <c r="N86" s="54">
        <v>10.6759</v>
      </c>
      <c r="O86" s="54">
        <v>3.0901999999999998</v>
      </c>
      <c r="P86" s="54">
        <v>69.631</v>
      </c>
      <c r="Q86" s="54">
        <v>26.337599999999998</v>
      </c>
      <c r="R86" s="54">
        <v>31.976900000000001</v>
      </c>
      <c r="S86" s="54">
        <v>47.021000000000001</v>
      </c>
      <c r="T86" s="54">
        <v>4.1013000000000002</v>
      </c>
      <c r="U86" s="54">
        <v>4.4623999999999997</v>
      </c>
      <c r="V86" s="20"/>
    </row>
    <row r="87" spans="2:22">
      <c r="B87" s="54">
        <v>23.011500000000002</v>
      </c>
      <c r="C87" s="54">
        <v>35.203099999999999</v>
      </c>
      <c r="D87" s="54">
        <v>11.2264</v>
      </c>
      <c r="E87" s="54"/>
      <c r="F87" s="54">
        <v>7.6264000000000003</v>
      </c>
      <c r="G87" s="54">
        <v>6.7916999999999996</v>
      </c>
      <c r="H87" s="54">
        <v>0</v>
      </c>
      <c r="I87" s="54"/>
      <c r="J87" s="54">
        <v>66.521699999999996</v>
      </c>
      <c r="K87" s="54">
        <v>17.555599999999998</v>
      </c>
      <c r="L87" s="54">
        <v>19.152899999999999</v>
      </c>
      <c r="M87" s="54">
        <v>2.2368000000000001</v>
      </c>
      <c r="N87" s="54">
        <v>11.7454</v>
      </c>
      <c r="O87" s="54">
        <v>4.2667000000000002</v>
      </c>
      <c r="P87" s="54">
        <v>86.808999999999997</v>
      </c>
      <c r="Q87" s="54">
        <v>26.308</v>
      </c>
      <c r="R87" s="54">
        <v>32.620399999999997</v>
      </c>
      <c r="S87" s="54">
        <v>53.354999999999997</v>
      </c>
      <c r="T87" s="54">
        <v>5.0380000000000003</v>
      </c>
      <c r="U87" s="54">
        <v>5.2042000000000002</v>
      </c>
      <c r="V87" s="20"/>
    </row>
    <row r="88" spans="2:22">
      <c r="B88" s="54">
        <v>10.907999999999999</v>
      </c>
      <c r="C88" s="54">
        <v>35.598999999999997</v>
      </c>
      <c r="D88" s="54">
        <v>3.2075</v>
      </c>
      <c r="E88" s="54"/>
      <c r="F88" s="54">
        <v>7.1379000000000001</v>
      </c>
      <c r="G88" s="54">
        <v>6.5416999999999996</v>
      </c>
      <c r="H88" s="54">
        <v>3.2075</v>
      </c>
      <c r="I88" s="54"/>
      <c r="J88" s="54">
        <v>57.282600000000002</v>
      </c>
      <c r="K88" s="54">
        <v>17.907399999999999</v>
      </c>
      <c r="L88" s="54">
        <v>20.3216</v>
      </c>
      <c r="M88" s="54">
        <v>4.4737</v>
      </c>
      <c r="N88" s="54">
        <v>12.5</v>
      </c>
      <c r="O88" s="54">
        <v>4.3490000000000002</v>
      </c>
      <c r="P88" s="54">
        <v>70.539000000000001</v>
      </c>
      <c r="Q88" s="54">
        <v>26.810099999999998</v>
      </c>
      <c r="R88" s="54">
        <v>30.535599999999999</v>
      </c>
      <c r="S88" s="54">
        <v>61.496000000000002</v>
      </c>
      <c r="T88" s="54">
        <v>6.6414</v>
      </c>
      <c r="U88" s="54">
        <v>5.4855</v>
      </c>
      <c r="V88" s="20"/>
    </row>
    <row r="89" spans="2:22">
      <c r="B89" s="54">
        <v>9.5517000000000003</v>
      </c>
      <c r="C89" s="54">
        <v>36.302100000000003</v>
      </c>
      <c r="D89" s="54">
        <v>1.6037999999999999</v>
      </c>
      <c r="E89" s="54"/>
      <c r="F89" s="54">
        <v>3.2299000000000002</v>
      </c>
      <c r="G89" s="54">
        <v>6.8697999999999997</v>
      </c>
      <c r="H89" s="54">
        <v>4.8113000000000001</v>
      </c>
      <c r="I89" s="54"/>
      <c r="J89" s="54">
        <v>55.442</v>
      </c>
      <c r="K89" s="54">
        <v>19.782399999999999</v>
      </c>
      <c r="L89" s="54">
        <v>22.125499999999999</v>
      </c>
      <c r="M89" s="54">
        <v>8.9474</v>
      </c>
      <c r="N89" s="54">
        <v>12.291700000000001</v>
      </c>
      <c r="O89" s="54">
        <v>3.6471</v>
      </c>
      <c r="P89" s="54">
        <v>72.347999999999999</v>
      </c>
      <c r="Q89" s="54">
        <v>27</v>
      </c>
      <c r="R89" s="54">
        <v>27.738</v>
      </c>
      <c r="S89" s="54">
        <v>61.488999999999997</v>
      </c>
      <c r="T89" s="54">
        <v>8.7594999999999992</v>
      </c>
      <c r="U89" s="54">
        <v>5.2061999999999999</v>
      </c>
      <c r="V89" s="20"/>
    </row>
    <row r="90" spans="2:22">
      <c r="B90" s="54">
        <v>3.5230000000000001</v>
      </c>
      <c r="C90" s="54">
        <v>35.989600000000003</v>
      </c>
      <c r="D90" s="54">
        <v>14.433999999999999</v>
      </c>
      <c r="E90" s="54"/>
      <c r="F90" s="54">
        <v>7.2470999999999997</v>
      </c>
      <c r="G90" s="54">
        <v>8.2552000000000003</v>
      </c>
      <c r="H90" s="54">
        <v>3.2075</v>
      </c>
      <c r="I90" s="54"/>
      <c r="J90" s="54">
        <v>50.818800000000003</v>
      </c>
      <c r="K90" s="54">
        <v>19.796299999999999</v>
      </c>
      <c r="L90" s="54">
        <v>20.619599999999998</v>
      </c>
      <c r="M90" s="54">
        <v>0</v>
      </c>
      <c r="N90" s="54">
        <v>12.916700000000001</v>
      </c>
      <c r="O90" s="54">
        <v>4.4391999999999996</v>
      </c>
      <c r="P90" s="54">
        <v>75.057000000000002</v>
      </c>
      <c r="Q90" s="54">
        <v>26.632899999999999</v>
      </c>
      <c r="R90" s="54">
        <v>26.106000000000002</v>
      </c>
      <c r="S90" s="54">
        <v>49.738</v>
      </c>
      <c r="T90" s="54">
        <v>10.751099999999999</v>
      </c>
      <c r="U90" s="54">
        <v>5.7091000000000003</v>
      </c>
      <c r="V90" s="20"/>
    </row>
    <row r="91" spans="2:22">
      <c r="B91" s="54">
        <v>2.8391000000000002</v>
      </c>
      <c r="C91" s="54">
        <v>34.119799999999998</v>
      </c>
      <c r="D91" s="54">
        <v>12.8302</v>
      </c>
      <c r="E91" s="54"/>
      <c r="F91" s="54">
        <v>14.5747</v>
      </c>
      <c r="G91" s="54">
        <v>5.2603999999999997</v>
      </c>
      <c r="H91" s="54">
        <v>3.2075</v>
      </c>
      <c r="I91" s="54"/>
      <c r="J91" s="54">
        <v>60.978299999999997</v>
      </c>
      <c r="K91" s="54">
        <v>20.699100000000001</v>
      </c>
      <c r="L91" s="54">
        <v>16.933299999999999</v>
      </c>
      <c r="M91" s="54">
        <v>6.7104999999999997</v>
      </c>
      <c r="N91" s="54">
        <v>13.023099999999999</v>
      </c>
      <c r="O91" s="54">
        <v>5.5450999999999997</v>
      </c>
      <c r="P91" s="54">
        <v>89.531999999999996</v>
      </c>
      <c r="Q91" s="54">
        <v>26.257400000000001</v>
      </c>
      <c r="R91" s="54">
        <v>28.121400000000001</v>
      </c>
      <c r="S91" s="54">
        <v>52.454000000000001</v>
      </c>
      <c r="T91" s="54">
        <v>11.223599999999999</v>
      </c>
      <c r="U91" s="54">
        <v>5.4585999999999997</v>
      </c>
      <c r="V91" s="20"/>
    </row>
    <row r="92" spans="2:22">
      <c r="B92" s="54">
        <v>3.8161</v>
      </c>
      <c r="C92" s="54">
        <v>35.708300000000001</v>
      </c>
      <c r="D92" s="54">
        <v>12.0314</v>
      </c>
      <c r="E92" s="54"/>
      <c r="F92" s="54">
        <v>14.8621</v>
      </c>
      <c r="G92" s="54">
        <v>4.9218999999999999</v>
      </c>
      <c r="H92" s="54">
        <v>0</v>
      </c>
      <c r="I92" s="54"/>
      <c r="J92" s="54">
        <v>65.601399999999998</v>
      </c>
      <c r="K92" s="54">
        <v>20.972200000000001</v>
      </c>
      <c r="L92" s="54">
        <v>15.0588</v>
      </c>
      <c r="M92" s="54">
        <v>20.131599999999999</v>
      </c>
      <c r="N92" s="54">
        <v>11.717599999999999</v>
      </c>
      <c r="O92" s="54">
        <v>4.9333</v>
      </c>
      <c r="P92" s="54">
        <v>88.631</v>
      </c>
      <c r="Q92" s="54">
        <v>26.0169</v>
      </c>
      <c r="R92" s="54">
        <v>28.581900000000001</v>
      </c>
      <c r="S92" s="54">
        <v>59.680999999999997</v>
      </c>
      <c r="T92" s="54">
        <v>10.713100000000001</v>
      </c>
      <c r="U92" s="54">
        <v>5.3544999999999998</v>
      </c>
      <c r="V92" s="20"/>
    </row>
    <row r="93" spans="2:22">
      <c r="B93" s="54">
        <v>1.3218000000000001</v>
      </c>
      <c r="C93" s="54">
        <v>39.973999999999997</v>
      </c>
      <c r="D93" s="54">
        <v>16.037700000000001</v>
      </c>
      <c r="E93" s="54"/>
      <c r="F93" s="54">
        <v>16.913799999999998</v>
      </c>
      <c r="G93" s="54">
        <v>6.2031000000000001</v>
      </c>
      <c r="H93" s="54">
        <v>4.8113000000000001</v>
      </c>
      <c r="I93" s="54"/>
      <c r="J93" s="54">
        <v>60.978299999999997</v>
      </c>
      <c r="K93" s="54">
        <v>20.3935</v>
      </c>
      <c r="L93" s="54">
        <v>12.8431</v>
      </c>
      <c r="M93" s="54">
        <v>11.184200000000001</v>
      </c>
      <c r="N93" s="54">
        <v>10.625</v>
      </c>
      <c r="O93" s="54">
        <v>3.8471000000000002</v>
      </c>
      <c r="P93" s="54">
        <v>86.808999999999997</v>
      </c>
      <c r="Q93" s="54">
        <v>25.940899999999999</v>
      </c>
      <c r="R93" s="54">
        <v>29.772600000000001</v>
      </c>
      <c r="S93" s="54">
        <v>71.44</v>
      </c>
      <c r="T93" s="54">
        <v>9.2827000000000002</v>
      </c>
      <c r="U93" s="54">
        <v>5.3719000000000001</v>
      </c>
      <c r="V93" s="20"/>
    </row>
    <row r="94" spans="2:22">
      <c r="B94" s="54">
        <v>4.3620999999999999</v>
      </c>
      <c r="C94" s="54">
        <v>39.484400000000001</v>
      </c>
      <c r="D94" s="54">
        <v>16.8428</v>
      </c>
      <c r="E94" s="54"/>
      <c r="F94" s="54">
        <v>10.8161</v>
      </c>
      <c r="G94" s="54">
        <v>5.8072999999999997</v>
      </c>
      <c r="H94" s="54">
        <v>8.0189000000000004</v>
      </c>
      <c r="I94" s="54"/>
      <c r="J94" s="54">
        <v>72.992800000000003</v>
      </c>
      <c r="K94" s="54">
        <v>17.6157</v>
      </c>
      <c r="L94" s="54">
        <v>11.254899999999999</v>
      </c>
      <c r="M94" s="54">
        <v>8.9474</v>
      </c>
      <c r="N94" s="54">
        <v>9.2545999999999999</v>
      </c>
      <c r="O94" s="54">
        <v>4.2275</v>
      </c>
      <c r="P94" s="54">
        <v>86.816000000000003</v>
      </c>
      <c r="Q94" s="54">
        <v>26.097000000000001</v>
      </c>
      <c r="R94" s="54">
        <v>30.689800000000002</v>
      </c>
      <c r="S94" s="54">
        <v>41.595999999999997</v>
      </c>
      <c r="T94" s="54">
        <v>7.0210999999999997</v>
      </c>
      <c r="U94" s="54">
        <v>5.1252000000000004</v>
      </c>
      <c r="V94" s="20"/>
    </row>
    <row r="95" spans="2:22">
      <c r="B95" s="54">
        <v>4.2586000000000004</v>
      </c>
      <c r="C95" s="54">
        <v>37.161499999999997</v>
      </c>
      <c r="D95" s="54">
        <v>18.4465</v>
      </c>
      <c r="E95" s="54"/>
      <c r="F95" s="54">
        <v>13.356299999999999</v>
      </c>
      <c r="G95" s="54">
        <v>4.9271000000000003</v>
      </c>
      <c r="H95" s="54">
        <v>3.2075</v>
      </c>
      <c r="I95" s="54"/>
      <c r="J95" s="54">
        <v>61.905799999999999</v>
      </c>
      <c r="K95" s="54">
        <v>14.9861</v>
      </c>
      <c r="L95" s="54">
        <v>11.533300000000001</v>
      </c>
      <c r="M95" s="54">
        <v>20.131599999999999</v>
      </c>
      <c r="N95" s="54">
        <v>8.1898</v>
      </c>
      <c r="O95" s="54">
        <v>5.7922000000000002</v>
      </c>
      <c r="P95" s="54">
        <v>96.759</v>
      </c>
      <c r="Q95" s="54">
        <v>26.523199999999999</v>
      </c>
      <c r="R95" s="54">
        <v>31.5029</v>
      </c>
      <c r="S95" s="54">
        <v>41.603000000000002</v>
      </c>
      <c r="T95" s="54">
        <v>5.3418000000000001</v>
      </c>
      <c r="U95" s="54">
        <v>4.8708999999999998</v>
      </c>
      <c r="V95" s="20"/>
    </row>
    <row r="96" spans="2:22">
      <c r="B96" s="54">
        <v>5.8217999999999996</v>
      </c>
      <c r="C96" s="54">
        <v>31.755199999999999</v>
      </c>
      <c r="D96" s="54">
        <v>24.0566</v>
      </c>
      <c r="E96" s="54"/>
      <c r="F96" s="54">
        <v>10.5345</v>
      </c>
      <c r="G96" s="54">
        <v>4.75</v>
      </c>
      <c r="H96" s="54">
        <v>1.6037999999999999</v>
      </c>
      <c r="I96" s="54"/>
      <c r="J96" s="54">
        <v>41.579700000000003</v>
      </c>
      <c r="K96" s="54">
        <v>14.1852</v>
      </c>
      <c r="L96" s="54">
        <v>12.3451</v>
      </c>
      <c r="M96" s="54">
        <v>32.438600000000001</v>
      </c>
      <c r="N96" s="54">
        <v>8.1480999999999995</v>
      </c>
      <c r="O96" s="54">
        <v>4.5724999999999998</v>
      </c>
      <c r="P96" s="54">
        <v>88.617000000000004</v>
      </c>
      <c r="Q96" s="54">
        <v>27.084399999999999</v>
      </c>
      <c r="R96" s="54">
        <v>32.574199999999998</v>
      </c>
      <c r="S96" s="54">
        <v>50.637999999999998</v>
      </c>
      <c r="T96" s="54">
        <v>4.5823</v>
      </c>
      <c r="U96" s="54">
        <v>5.6723999999999997</v>
      </c>
      <c r="V96" s="20"/>
    </row>
    <row r="97" spans="2:22">
      <c r="B97" s="54">
        <v>6.0114999999999998</v>
      </c>
      <c r="C97" s="54">
        <v>31.265599999999999</v>
      </c>
      <c r="D97" s="54">
        <v>24.0566</v>
      </c>
      <c r="E97" s="54"/>
      <c r="F97" s="54">
        <v>4.6092000000000004</v>
      </c>
      <c r="G97" s="54">
        <v>4.0052000000000003</v>
      </c>
      <c r="H97" s="54">
        <v>3.2075</v>
      </c>
      <c r="I97" s="54"/>
      <c r="J97" s="54">
        <v>54.514499999999998</v>
      </c>
      <c r="K97" s="54">
        <v>16.300899999999999</v>
      </c>
      <c r="L97" s="54">
        <v>13.874499999999999</v>
      </c>
      <c r="M97" s="54">
        <v>10.0702</v>
      </c>
      <c r="N97" s="54">
        <v>9.3240999999999996</v>
      </c>
      <c r="O97" s="54">
        <v>3.0078</v>
      </c>
      <c r="P97" s="54">
        <v>91.34</v>
      </c>
      <c r="Q97" s="54">
        <v>28.1814</v>
      </c>
      <c r="R97" s="54">
        <v>35.0655</v>
      </c>
      <c r="S97" s="54">
        <v>80.481999999999999</v>
      </c>
      <c r="T97" s="54">
        <v>4.3121999999999998</v>
      </c>
      <c r="U97" s="54">
        <v>6.4644000000000004</v>
      </c>
      <c r="V97" s="20"/>
    </row>
    <row r="98" spans="2:22">
      <c r="B98" s="54">
        <v>10.8103</v>
      </c>
      <c r="C98" s="54">
        <v>32.369799999999998</v>
      </c>
      <c r="D98" s="54">
        <v>20.8491</v>
      </c>
      <c r="E98" s="54"/>
      <c r="F98" s="54">
        <v>5.6322000000000001</v>
      </c>
      <c r="G98" s="54">
        <v>4.2603999999999997</v>
      </c>
      <c r="H98" s="54">
        <v>0.80500000000000005</v>
      </c>
      <c r="I98" s="54"/>
      <c r="J98" s="54">
        <v>40.659399999999998</v>
      </c>
      <c r="K98" s="54">
        <v>18.680599999999998</v>
      </c>
      <c r="L98" s="54">
        <v>15.584300000000001</v>
      </c>
      <c r="M98" s="54">
        <v>10.0702</v>
      </c>
      <c r="N98" s="54">
        <v>11.337999999999999</v>
      </c>
      <c r="O98" s="54">
        <v>2.9765000000000001</v>
      </c>
      <c r="P98" s="54">
        <v>95.858000000000004</v>
      </c>
      <c r="Q98" s="54">
        <v>28.700399999999998</v>
      </c>
      <c r="R98" s="54">
        <v>36.8324</v>
      </c>
      <c r="S98" s="54">
        <v>72.34</v>
      </c>
      <c r="T98" s="54">
        <v>4.4345999999999997</v>
      </c>
      <c r="U98" s="54">
        <v>5.5067000000000004</v>
      </c>
      <c r="V98" s="20"/>
    </row>
    <row r="99" spans="2:22">
      <c r="B99" s="54">
        <v>2.7471000000000001</v>
      </c>
      <c r="C99" s="54">
        <v>32.427100000000003</v>
      </c>
      <c r="D99" s="54">
        <v>22.4528</v>
      </c>
      <c r="E99" s="54"/>
      <c r="F99" s="54">
        <v>7.3391000000000002</v>
      </c>
      <c r="G99" s="54">
        <v>5.6146000000000003</v>
      </c>
      <c r="H99" s="54">
        <v>1.6037999999999999</v>
      </c>
      <c r="I99" s="54"/>
      <c r="J99" s="54">
        <v>29.572500000000002</v>
      </c>
      <c r="K99" s="54">
        <v>18.930599999999998</v>
      </c>
      <c r="L99" s="54">
        <v>16.662700000000001</v>
      </c>
      <c r="M99" s="54">
        <v>31.315799999999999</v>
      </c>
      <c r="N99" s="54">
        <v>12.287000000000001</v>
      </c>
      <c r="O99" s="54">
        <v>3.5960999999999999</v>
      </c>
      <c r="P99" s="54">
        <v>99.474999999999994</v>
      </c>
      <c r="Q99" s="54">
        <v>28.367100000000001</v>
      </c>
      <c r="R99" s="54">
        <v>37.42</v>
      </c>
      <c r="S99" s="54">
        <v>47.929000000000002</v>
      </c>
      <c r="T99" s="54">
        <v>5.2152000000000003</v>
      </c>
      <c r="U99" s="54">
        <v>4.1908000000000003</v>
      </c>
      <c r="V99" s="20"/>
    </row>
    <row r="100" spans="2:22">
      <c r="B100" s="54">
        <v>2.5920000000000001</v>
      </c>
      <c r="C100" s="54">
        <v>35.489600000000003</v>
      </c>
      <c r="D100" s="54">
        <v>16.037700000000001</v>
      </c>
      <c r="E100" s="54"/>
      <c r="F100" s="54">
        <v>8.9482999999999997</v>
      </c>
      <c r="G100" s="54">
        <v>5.5468999999999999</v>
      </c>
      <c r="H100" s="54">
        <v>2.4087999999999998</v>
      </c>
      <c r="I100" s="54"/>
      <c r="J100" s="54">
        <v>24.949300000000001</v>
      </c>
      <c r="K100" s="54">
        <v>18.814800000000002</v>
      </c>
      <c r="L100" s="54">
        <v>20.698</v>
      </c>
      <c r="M100" s="54">
        <v>32.438600000000001</v>
      </c>
      <c r="N100" s="54">
        <v>12.2963</v>
      </c>
      <c r="O100" s="54">
        <v>4.1685999999999996</v>
      </c>
      <c r="P100" s="54">
        <v>95.850999999999999</v>
      </c>
      <c r="Q100" s="54">
        <v>28.118099999999998</v>
      </c>
      <c r="R100" s="54">
        <v>35.637799999999999</v>
      </c>
      <c r="S100" s="54">
        <v>51.545999999999999</v>
      </c>
      <c r="T100" s="54">
        <v>6.2995999999999999</v>
      </c>
      <c r="U100" s="54">
        <v>3.1463999999999999</v>
      </c>
      <c r="V100" s="20"/>
    </row>
    <row r="101" spans="2:22">
      <c r="B101" s="54">
        <v>5.0401999999999996</v>
      </c>
      <c r="C101" s="54">
        <v>34.786499999999997</v>
      </c>
      <c r="D101" s="54">
        <v>19.2453</v>
      </c>
      <c r="E101" s="54"/>
      <c r="F101" s="54">
        <v>6.9598000000000004</v>
      </c>
      <c r="G101" s="54">
        <v>4.6353999999999997</v>
      </c>
      <c r="H101" s="54">
        <v>0</v>
      </c>
      <c r="I101" s="54"/>
      <c r="J101" s="54">
        <v>44.347799999999999</v>
      </c>
      <c r="K101" s="54">
        <v>18.657399999999999</v>
      </c>
      <c r="L101" s="54">
        <v>25.447099999999999</v>
      </c>
      <c r="M101" s="54">
        <v>40.263199999999998</v>
      </c>
      <c r="N101" s="54">
        <v>11.467599999999999</v>
      </c>
      <c r="O101" s="54">
        <v>4.1176000000000004</v>
      </c>
      <c r="P101" s="54">
        <v>103.092</v>
      </c>
      <c r="Q101" s="54">
        <v>28.7806</v>
      </c>
      <c r="R101" s="54">
        <v>33.693600000000004</v>
      </c>
      <c r="S101" s="54">
        <v>61.496000000000002</v>
      </c>
      <c r="T101" s="54">
        <v>7.8353999999999999</v>
      </c>
      <c r="U101" s="54">
        <v>2.4912999999999998</v>
      </c>
      <c r="V101" s="20"/>
    </row>
    <row r="102" spans="2:22">
      <c r="B102" s="54">
        <v>6.7529000000000003</v>
      </c>
      <c r="C102" s="54">
        <v>28.921900000000001</v>
      </c>
      <c r="D102" s="54">
        <v>11.2264</v>
      </c>
      <c r="E102" s="54"/>
      <c r="F102" s="54">
        <v>1.6092</v>
      </c>
      <c r="G102" s="54">
        <v>5.9271000000000003</v>
      </c>
      <c r="H102" s="54">
        <v>1.6037999999999999</v>
      </c>
      <c r="I102" s="54"/>
      <c r="J102" s="54">
        <v>66.521699999999996</v>
      </c>
      <c r="K102" s="54">
        <v>18.4861</v>
      </c>
      <c r="L102" s="54">
        <v>28.796099999999999</v>
      </c>
      <c r="M102" s="54">
        <v>42.5</v>
      </c>
      <c r="N102" s="54">
        <v>9.7824000000000009</v>
      </c>
      <c r="O102" s="54">
        <v>5.1646999999999998</v>
      </c>
      <c r="P102" s="54">
        <v>109.41800000000001</v>
      </c>
      <c r="Q102" s="54">
        <v>30.2194</v>
      </c>
      <c r="R102" s="54">
        <v>31.325600000000001</v>
      </c>
      <c r="S102" s="54">
        <v>75.956999999999994</v>
      </c>
      <c r="T102" s="54">
        <v>9.9831000000000003</v>
      </c>
      <c r="U102" s="54">
        <v>2.4740000000000002</v>
      </c>
      <c r="V102" s="20"/>
    </row>
    <row r="103" spans="2:22">
      <c r="B103" s="54">
        <v>8.2126000000000001</v>
      </c>
      <c r="C103" s="54">
        <v>28.510400000000001</v>
      </c>
      <c r="D103" s="54">
        <v>10.4277</v>
      </c>
      <c r="E103" s="54"/>
      <c r="F103" s="54">
        <v>2.1494</v>
      </c>
      <c r="G103" s="54">
        <v>7.9271000000000003</v>
      </c>
      <c r="H103" s="54">
        <v>4.8113000000000001</v>
      </c>
      <c r="I103" s="54"/>
      <c r="J103" s="54">
        <v>41.579700000000003</v>
      </c>
      <c r="K103" s="54">
        <v>18.1343</v>
      </c>
      <c r="L103" s="54">
        <v>30.5686</v>
      </c>
      <c r="M103" s="54">
        <v>41.386000000000003</v>
      </c>
      <c r="N103" s="54">
        <v>7.6619999999999999</v>
      </c>
      <c r="O103" s="54">
        <v>8.0667000000000009</v>
      </c>
      <c r="P103" s="54">
        <v>113.93600000000001</v>
      </c>
      <c r="Q103" s="54">
        <v>32.202500000000001</v>
      </c>
      <c r="R103" s="54">
        <v>31.171500000000002</v>
      </c>
      <c r="S103" s="54">
        <v>60.595999999999997</v>
      </c>
      <c r="T103" s="54">
        <v>10.6456</v>
      </c>
      <c r="U103" s="54">
        <v>2.9075000000000002</v>
      </c>
      <c r="V103" s="20"/>
    </row>
    <row r="104" spans="2:22">
      <c r="B104" s="54">
        <v>6.4598000000000004</v>
      </c>
      <c r="C104" s="54">
        <v>31.229199999999999</v>
      </c>
      <c r="D104" s="54">
        <v>12.8302</v>
      </c>
      <c r="E104" s="54"/>
      <c r="F104" s="54">
        <v>6.7873999999999999</v>
      </c>
      <c r="G104" s="54">
        <v>5.4478999999999997</v>
      </c>
      <c r="H104" s="54">
        <v>9.6226000000000003</v>
      </c>
      <c r="I104" s="54"/>
      <c r="J104" s="54">
        <v>34.188400000000001</v>
      </c>
      <c r="K104" s="54">
        <v>17.75</v>
      </c>
      <c r="L104" s="54">
        <v>27</v>
      </c>
      <c r="M104" s="54">
        <v>30.201799999999999</v>
      </c>
      <c r="N104" s="54">
        <v>6.6157000000000004</v>
      </c>
      <c r="O104" s="54">
        <v>8.9373000000000005</v>
      </c>
      <c r="P104" s="54">
        <v>109.41800000000001</v>
      </c>
      <c r="Q104" s="54">
        <v>33.375500000000002</v>
      </c>
      <c r="R104" s="54">
        <v>30.884399999999999</v>
      </c>
      <c r="S104" s="54">
        <v>68.738</v>
      </c>
      <c r="T104" s="54">
        <v>8.9283000000000001</v>
      </c>
      <c r="U104" s="54">
        <v>2.9325999999999999</v>
      </c>
      <c r="V104" s="20"/>
    </row>
    <row r="105" spans="2:22">
      <c r="B105" s="54">
        <v>1.1724000000000001</v>
      </c>
      <c r="C105" s="54">
        <v>32.786499999999997</v>
      </c>
      <c r="D105" s="54">
        <v>8.0189000000000004</v>
      </c>
      <c r="E105" s="54"/>
      <c r="F105" s="54">
        <v>6.4023000000000003</v>
      </c>
      <c r="G105" s="54">
        <v>6.5416999999999996</v>
      </c>
      <c r="H105" s="54">
        <v>9.6226000000000003</v>
      </c>
      <c r="I105" s="54"/>
      <c r="J105" s="54">
        <v>39.731900000000003</v>
      </c>
      <c r="K105" s="54">
        <v>16.286999999999999</v>
      </c>
      <c r="L105" s="54">
        <v>22.427499999999998</v>
      </c>
      <c r="M105" s="54">
        <v>22.368400000000001</v>
      </c>
      <c r="N105" s="54">
        <v>6.6204000000000001</v>
      </c>
      <c r="O105" s="54">
        <v>9.2118000000000002</v>
      </c>
      <c r="P105" s="54">
        <v>125.69499999999999</v>
      </c>
      <c r="Q105" s="54">
        <v>34.316499999999998</v>
      </c>
      <c r="R105" s="54">
        <v>31.3796</v>
      </c>
      <c r="S105" s="54">
        <v>68.73</v>
      </c>
      <c r="T105" s="54">
        <v>6.4683999999999999</v>
      </c>
      <c r="U105" s="54">
        <v>2.3332999999999999</v>
      </c>
      <c r="V105" s="20"/>
    </row>
    <row r="106" spans="2:22">
      <c r="B106" s="54">
        <v>0.19539999999999999</v>
      </c>
      <c r="C106" s="54">
        <v>29.380199999999999</v>
      </c>
      <c r="D106" s="54">
        <v>11.2264</v>
      </c>
      <c r="E106" s="54"/>
      <c r="F106" s="54">
        <v>8.4943000000000008</v>
      </c>
      <c r="G106" s="54">
        <v>8.0052000000000003</v>
      </c>
      <c r="H106" s="54">
        <v>5.6163999999999996</v>
      </c>
      <c r="I106" s="54"/>
      <c r="J106" s="54">
        <v>50.818800000000003</v>
      </c>
      <c r="K106" s="54">
        <v>14.875</v>
      </c>
      <c r="L106" s="54">
        <v>19.399999999999999</v>
      </c>
      <c r="M106" s="54">
        <v>20.131599999999999</v>
      </c>
      <c r="N106" s="54">
        <v>7.0648</v>
      </c>
      <c r="O106" s="54">
        <v>8.4</v>
      </c>
      <c r="P106" s="54">
        <v>122.979</v>
      </c>
      <c r="Q106" s="54">
        <v>34.839700000000001</v>
      </c>
      <c r="R106" s="54">
        <v>32.1387</v>
      </c>
      <c r="S106" s="54">
        <v>66.921999999999997</v>
      </c>
      <c r="T106" s="54">
        <v>4.5358999999999998</v>
      </c>
      <c r="U106" s="54">
        <v>2.4740000000000002</v>
      </c>
      <c r="V106" s="20"/>
    </row>
    <row r="107" spans="2:22">
      <c r="B107" s="54"/>
      <c r="C107" s="54">
        <v>25.1875</v>
      </c>
      <c r="D107" s="54">
        <v>7.2201000000000004</v>
      </c>
      <c r="E107" s="54"/>
      <c r="F107" s="54">
        <v>4.1666999999999996</v>
      </c>
      <c r="G107" s="54">
        <v>3.8593999999999999</v>
      </c>
      <c r="H107" s="54">
        <v>5.6163999999999996</v>
      </c>
      <c r="I107" s="54"/>
      <c r="J107" s="54">
        <v>36.956499999999998</v>
      </c>
      <c r="K107" s="54">
        <v>14.4861</v>
      </c>
      <c r="L107" s="54">
        <v>18.7804</v>
      </c>
      <c r="M107" s="54">
        <v>15.6579</v>
      </c>
      <c r="N107" s="54">
        <v>7.1528</v>
      </c>
      <c r="O107" s="54">
        <v>7.0235000000000003</v>
      </c>
      <c r="P107" s="54">
        <v>110.319</v>
      </c>
      <c r="Q107" s="54">
        <v>35.033799999999999</v>
      </c>
      <c r="R107" s="54">
        <v>32.724499999999999</v>
      </c>
      <c r="S107" s="54">
        <v>42.503999999999998</v>
      </c>
      <c r="T107" s="54">
        <v>3.0464000000000002</v>
      </c>
      <c r="U107" s="54">
        <v>3.7688000000000001</v>
      </c>
      <c r="V107" s="20"/>
    </row>
    <row r="108" spans="2:22">
      <c r="B108" s="54"/>
      <c r="C108" s="54">
        <v>24.119800000000001</v>
      </c>
      <c r="D108" s="54">
        <v>3.2075</v>
      </c>
      <c r="E108" s="54"/>
      <c r="F108" s="54">
        <v>3.8102999999999998</v>
      </c>
      <c r="G108" s="54">
        <v>3.2082999999999999</v>
      </c>
      <c r="H108" s="54">
        <v>9.6226000000000003</v>
      </c>
      <c r="I108" s="54"/>
      <c r="J108" s="54">
        <v>33.260899999999999</v>
      </c>
      <c r="K108" s="54">
        <v>14.083299999999999</v>
      </c>
      <c r="L108" s="54">
        <v>16.6431</v>
      </c>
      <c r="M108" s="54">
        <v>13.421099999999999</v>
      </c>
      <c r="N108" s="54">
        <v>7.8472</v>
      </c>
      <c r="O108" s="54">
        <v>6.6783999999999999</v>
      </c>
      <c r="P108" s="54">
        <v>112.13500000000001</v>
      </c>
      <c r="Q108" s="54">
        <v>35.632899999999999</v>
      </c>
      <c r="R108" s="54">
        <v>34.512500000000003</v>
      </c>
      <c r="S108" s="54">
        <v>77.772999999999996</v>
      </c>
      <c r="T108" s="54">
        <v>2.0716999999999999</v>
      </c>
      <c r="U108" s="54">
        <v>6.1272000000000002</v>
      </c>
      <c r="V108" s="20"/>
    </row>
    <row r="109" spans="2:22">
      <c r="B109" s="54"/>
      <c r="C109" s="54">
        <v>27.322900000000001</v>
      </c>
      <c r="D109" s="54">
        <v>3.2075</v>
      </c>
      <c r="E109" s="54"/>
      <c r="F109" s="54">
        <v>12.5747</v>
      </c>
      <c r="G109" s="54">
        <v>6.0156000000000001</v>
      </c>
      <c r="H109" s="54">
        <v>6.4150999999999998</v>
      </c>
      <c r="I109" s="54"/>
      <c r="J109" s="54">
        <v>37.884099999999997</v>
      </c>
      <c r="K109" s="54">
        <v>14.537000000000001</v>
      </c>
      <c r="L109" s="54">
        <v>16.5608</v>
      </c>
      <c r="M109" s="54">
        <v>29.078900000000001</v>
      </c>
      <c r="N109" s="54">
        <v>8.8842999999999996</v>
      </c>
      <c r="O109" s="54">
        <v>6.3960999999999997</v>
      </c>
      <c r="P109" s="54">
        <v>99.468000000000004</v>
      </c>
      <c r="Q109" s="54">
        <v>35.856499999999997</v>
      </c>
      <c r="R109" s="54">
        <v>35.437399999999997</v>
      </c>
      <c r="S109" s="54">
        <v>75.956999999999994</v>
      </c>
      <c r="T109" s="54">
        <v>1.6414</v>
      </c>
      <c r="U109" s="54">
        <v>8.7110000000000003</v>
      </c>
      <c r="V109" s="20"/>
    </row>
    <row r="110" spans="2:22">
      <c r="B110" s="54"/>
      <c r="C110" s="54">
        <v>28.031199999999998</v>
      </c>
      <c r="D110" s="54">
        <v>3.2075</v>
      </c>
      <c r="E110" s="54"/>
      <c r="F110" s="54">
        <v>10.8506</v>
      </c>
      <c r="G110" s="54">
        <v>4.8072999999999997</v>
      </c>
      <c r="H110" s="54">
        <v>8.0189000000000004</v>
      </c>
      <c r="I110" s="54"/>
      <c r="J110" s="54">
        <v>42.507199999999997</v>
      </c>
      <c r="K110" s="54">
        <v>14.6852</v>
      </c>
      <c r="L110" s="54">
        <v>15.8157</v>
      </c>
      <c r="M110" s="54">
        <v>27.9649</v>
      </c>
      <c r="N110" s="54">
        <v>8.9582999999999995</v>
      </c>
      <c r="O110" s="54">
        <v>5.3960999999999997</v>
      </c>
      <c r="P110" s="54">
        <v>100.376</v>
      </c>
      <c r="Q110" s="54">
        <v>34.970500000000001</v>
      </c>
      <c r="R110" s="54">
        <v>35.614600000000003</v>
      </c>
      <c r="S110" s="54">
        <v>75.956999999999994</v>
      </c>
      <c r="T110" s="54">
        <v>1.6793</v>
      </c>
      <c r="U110" s="54">
        <v>9.1907999999999994</v>
      </c>
      <c r="V110" s="20"/>
    </row>
    <row r="111" spans="2:22">
      <c r="B111" s="54"/>
      <c r="C111" s="54">
        <v>23.619800000000001</v>
      </c>
      <c r="D111" s="54">
        <v>1.6037999999999999</v>
      </c>
      <c r="E111" s="54"/>
      <c r="F111" s="54">
        <v>12.528700000000001</v>
      </c>
      <c r="G111" s="54">
        <v>2.6615000000000002</v>
      </c>
      <c r="H111" s="54">
        <v>6.4150999999999998</v>
      </c>
      <c r="I111" s="54"/>
      <c r="J111" s="54">
        <v>40.652200000000001</v>
      </c>
      <c r="K111" s="54">
        <v>13.9213</v>
      </c>
      <c r="L111" s="54">
        <v>14.847099999999999</v>
      </c>
      <c r="M111" s="54">
        <v>13.421099999999999</v>
      </c>
      <c r="N111" s="54">
        <v>9.1667000000000005</v>
      </c>
      <c r="O111" s="54">
        <v>5.4901999999999997</v>
      </c>
      <c r="P111" s="54">
        <v>103.99299999999999</v>
      </c>
      <c r="Q111" s="54">
        <v>34</v>
      </c>
      <c r="R111" s="54">
        <v>35.722499999999997</v>
      </c>
      <c r="S111" s="54">
        <v>75.965000000000003</v>
      </c>
      <c r="T111" s="54">
        <v>2.0169000000000001</v>
      </c>
      <c r="U111" s="54">
        <v>8.2697000000000003</v>
      </c>
      <c r="V111" s="20"/>
    </row>
    <row r="112" spans="2:22">
      <c r="B112" s="54"/>
      <c r="C112" s="54">
        <v>21.375</v>
      </c>
      <c r="D112" s="54">
        <v>1.6037999999999999</v>
      </c>
      <c r="E112" s="54"/>
      <c r="F112" s="54">
        <v>13.2126</v>
      </c>
      <c r="G112" s="54">
        <v>6.0052000000000003</v>
      </c>
      <c r="H112" s="54">
        <v>8.0189000000000004</v>
      </c>
      <c r="I112" s="54"/>
      <c r="J112" s="54">
        <v>44.347799999999999</v>
      </c>
      <c r="K112" s="54">
        <v>13.2361</v>
      </c>
      <c r="L112" s="54">
        <v>13.2392</v>
      </c>
      <c r="M112" s="54">
        <v>21.2544</v>
      </c>
      <c r="N112" s="54">
        <v>8.2454000000000001</v>
      </c>
      <c r="O112" s="54">
        <v>6.3098000000000001</v>
      </c>
      <c r="P112" s="54">
        <v>103.099</v>
      </c>
      <c r="Q112" s="54">
        <v>32.877600000000001</v>
      </c>
      <c r="R112" s="54">
        <v>36.529899999999998</v>
      </c>
      <c r="S112" s="54">
        <v>85.007000000000005</v>
      </c>
      <c r="T112" s="54">
        <v>2.903</v>
      </c>
      <c r="U112" s="54">
        <v>6.3699000000000003</v>
      </c>
      <c r="V112" s="20"/>
    </row>
    <row r="113" spans="2:22">
      <c r="B113" s="54"/>
      <c r="C113" s="54">
        <v>16.093800000000002</v>
      </c>
      <c r="D113" s="54">
        <v>3.2075</v>
      </c>
      <c r="E113" s="54"/>
      <c r="F113" s="54">
        <v>10.844799999999999</v>
      </c>
      <c r="G113" s="54">
        <v>9.8229000000000006</v>
      </c>
      <c r="H113" s="54">
        <v>4.8113000000000001</v>
      </c>
      <c r="I113" s="54"/>
      <c r="J113" s="54">
        <v>39.731900000000003</v>
      </c>
      <c r="K113" s="54">
        <v>12.523099999999999</v>
      </c>
      <c r="L113" s="54">
        <v>12.6549</v>
      </c>
      <c r="M113" s="54">
        <v>16.7807</v>
      </c>
      <c r="N113" s="54">
        <v>7.6528</v>
      </c>
      <c r="O113" s="54">
        <v>9.8000000000000007</v>
      </c>
      <c r="P113" s="54">
        <v>101.28400000000001</v>
      </c>
      <c r="Q113" s="54">
        <v>31.970500000000001</v>
      </c>
      <c r="R113" s="54">
        <v>36.614600000000003</v>
      </c>
      <c r="S113" s="54">
        <v>75.063999999999993</v>
      </c>
      <c r="T113" s="54">
        <v>4.3376000000000001</v>
      </c>
      <c r="U113" s="54">
        <v>6.6300999999999997</v>
      </c>
      <c r="V113" s="20"/>
    </row>
    <row r="114" spans="2:22">
      <c r="B114" s="54"/>
      <c r="C114" s="54">
        <v>12.302099999999999</v>
      </c>
      <c r="D114" s="54"/>
      <c r="E114" s="54"/>
      <c r="F114" s="54">
        <v>10.8736</v>
      </c>
      <c r="G114" s="54">
        <v>3.3176999999999999</v>
      </c>
      <c r="H114" s="54">
        <v>3.2075</v>
      </c>
      <c r="I114" s="54"/>
      <c r="J114" s="54">
        <v>39.731900000000003</v>
      </c>
      <c r="K114" s="54">
        <v>12.3935</v>
      </c>
      <c r="L114" s="54">
        <v>11.8157</v>
      </c>
      <c r="M114" s="54">
        <v>5.5964999999999998</v>
      </c>
      <c r="N114" s="54">
        <v>7.6852</v>
      </c>
      <c r="O114" s="54">
        <v>12.2902</v>
      </c>
      <c r="P114" s="54">
        <v>90.433000000000007</v>
      </c>
      <c r="Q114" s="54">
        <v>31.793199999999999</v>
      </c>
      <c r="R114" s="54">
        <v>37.019300000000001</v>
      </c>
      <c r="S114" s="54">
        <v>78.674000000000007</v>
      </c>
      <c r="T114" s="54">
        <v>6.5484999999999998</v>
      </c>
      <c r="U114" s="54">
        <v>8.2987000000000002</v>
      </c>
      <c r="V114" s="20"/>
    </row>
    <row r="115" spans="2:22">
      <c r="B115" s="54"/>
      <c r="C115" s="54">
        <v>10.0677</v>
      </c>
      <c r="D115" s="54"/>
      <c r="E115" s="54"/>
      <c r="F115" s="54">
        <v>8.9482999999999997</v>
      </c>
      <c r="G115" s="54">
        <v>3.8176999999999999</v>
      </c>
      <c r="H115" s="54">
        <v>3.2075</v>
      </c>
      <c r="I115" s="54"/>
      <c r="J115" s="54">
        <v>25.876799999999999</v>
      </c>
      <c r="K115" s="54">
        <v>12.2315</v>
      </c>
      <c r="L115" s="54">
        <v>10.0275</v>
      </c>
      <c r="M115" s="54">
        <v>14.543900000000001</v>
      </c>
      <c r="N115" s="54">
        <v>7.6295999999999999</v>
      </c>
      <c r="O115" s="54">
        <v>11.3294</v>
      </c>
      <c r="P115" s="54">
        <v>94.043000000000006</v>
      </c>
      <c r="Q115" s="54">
        <v>32.4895</v>
      </c>
      <c r="R115" s="54">
        <v>37.631999999999998</v>
      </c>
      <c r="S115" s="54">
        <v>73.254999999999995</v>
      </c>
      <c r="T115" s="54">
        <v>8.9030000000000005</v>
      </c>
      <c r="U115" s="54">
        <v>10.7765</v>
      </c>
      <c r="V115" s="20"/>
    </row>
    <row r="116" spans="2:22">
      <c r="B116" s="54"/>
      <c r="C116" s="54">
        <v>8.5417000000000005</v>
      </c>
      <c r="D116" s="54"/>
      <c r="E116" s="54"/>
      <c r="F116" s="54">
        <v>7.5171999999999999</v>
      </c>
      <c r="G116" s="54">
        <v>5.4062000000000001</v>
      </c>
      <c r="H116" s="54">
        <v>6.4150999999999998</v>
      </c>
      <c r="I116" s="54"/>
      <c r="J116" s="54">
        <v>33.268099999999997</v>
      </c>
      <c r="K116" s="54">
        <v>11.902799999999999</v>
      </c>
      <c r="L116" s="54">
        <v>12.2196</v>
      </c>
      <c r="M116" s="54">
        <v>20.131599999999999</v>
      </c>
      <c r="N116" s="54">
        <v>7.8426</v>
      </c>
      <c r="O116" s="54">
        <v>8.4510000000000005</v>
      </c>
      <c r="P116" s="54">
        <v>105.801</v>
      </c>
      <c r="Q116" s="54">
        <v>33.506300000000003</v>
      </c>
      <c r="R116" s="54">
        <v>36.142600000000002</v>
      </c>
      <c r="S116" s="54">
        <v>56.064</v>
      </c>
      <c r="T116" s="54">
        <v>7.5907</v>
      </c>
      <c r="U116" s="54">
        <v>11.4894</v>
      </c>
      <c r="V116" s="20"/>
    </row>
    <row r="117" spans="2:22">
      <c r="B117" s="54"/>
      <c r="C117" s="54">
        <v>6.9896000000000003</v>
      </c>
      <c r="D117" s="54"/>
      <c r="E117" s="54"/>
      <c r="F117" s="54">
        <v>6.0171999999999999</v>
      </c>
      <c r="G117" s="54">
        <v>7.6093999999999999</v>
      </c>
      <c r="H117" s="54">
        <v>6.4150999999999998</v>
      </c>
      <c r="I117" s="54"/>
      <c r="J117" s="54">
        <v>37.891300000000001</v>
      </c>
      <c r="K117" s="54">
        <v>12.2315</v>
      </c>
      <c r="L117" s="54">
        <v>13.5922</v>
      </c>
      <c r="M117" s="54">
        <v>25.728100000000001</v>
      </c>
      <c r="N117" s="54">
        <v>8.0138999999999996</v>
      </c>
      <c r="O117" s="54">
        <v>5.6117999999999997</v>
      </c>
      <c r="P117" s="54">
        <v>94.043000000000006</v>
      </c>
      <c r="Q117" s="54">
        <v>34.936700000000002</v>
      </c>
      <c r="R117" s="54">
        <v>34.655099999999997</v>
      </c>
      <c r="S117" s="54">
        <v>48.83</v>
      </c>
      <c r="T117" s="54">
        <v>5.3754999999999997</v>
      </c>
      <c r="U117" s="54">
        <v>9.9114000000000004</v>
      </c>
      <c r="V117" s="20"/>
    </row>
    <row r="118" spans="2:22">
      <c r="B118" s="54"/>
      <c r="C118" s="54">
        <v>2.8332999999999999</v>
      </c>
      <c r="D118" s="54"/>
      <c r="E118" s="54"/>
      <c r="F118" s="54"/>
      <c r="G118" s="54">
        <v>6.9009999999999998</v>
      </c>
      <c r="H118" s="54">
        <v>3.2075</v>
      </c>
      <c r="I118" s="54"/>
      <c r="J118" s="54">
        <v>28.6449</v>
      </c>
      <c r="K118" s="54">
        <v>12.847200000000001</v>
      </c>
      <c r="L118" s="54">
        <v>13.6157</v>
      </c>
      <c r="M118" s="54">
        <v>40.263199999999998</v>
      </c>
      <c r="N118" s="54">
        <v>8.8332999999999995</v>
      </c>
      <c r="O118" s="54">
        <v>7.2077999999999998</v>
      </c>
      <c r="P118" s="54">
        <v>89.531999999999996</v>
      </c>
      <c r="Q118" s="54">
        <v>35.810099999999998</v>
      </c>
      <c r="R118" s="54">
        <v>34.100200000000001</v>
      </c>
      <c r="S118" s="54">
        <v>49.738</v>
      </c>
      <c r="T118" s="54">
        <v>3.7806000000000002</v>
      </c>
      <c r="U118" s="54">
        <v>7.1849999999999996</v>
      </c>
      <c r="V118" s="20"/>
    </row>
    <row r="119" spans="2:22">
      <c r="B119" s="54"/>
      <c r="C119" s="54"/>
      <c r="D119" s="54"/>
      <c r="E119" s="54"/>
      <c r="F119" s="54"/>
      <c r="G119" s="54">
        <v>9.7240000000000002</v>
      </c>
      <c r="H119" s="54">
        <v>8.0189000000000004</v>
      </c>
      <c r="I119" s="54"/>
      <c r="J119" s="54">
        <v>18.478300000000001</v>
      </c>
      <c r="K119" s="54">
        <v>12.1806</v>
      </c>
      <c r="L119" s="54">
        <v>14.658799999999999</v>
      </c>
      <c r="M119" s="54">
        <v>29.078900000000001</v>
      </c>
      <c r="N119" s="54">
        <v>9.7824000000000009</v>
      </c>
      <c r="O119" s="54">
        <v>10.0039</v>
      </c>
      <c r="P119" s="54">
        <v>95.858000000000004</v>
      </c>
      <c r="Q119" s="54">
        <v>36.177199999999999</v>
      </c>
      <c r="R119" s="54">
        <v>33.435499999999998</v>
      </c>
      <c r="S119" s="54">
        <v>60.588999999999999</v>
      </c>
      <c r="T119" s="54">
        <v>2.7214999999999998</v>
      </c>
      <c r="U119" s="54">
        <v>5.6069000000000004</v>
      </c>
      <c r="V119" s="20"/>
    </row>
    <row r="120" spans="2:22">
      <c r="B120" s="54"/>
      <c r="C120" s="54"/>
      <c r="D120" s="54"/>
      <c r="E120" s="54"/>
      <c r="F120" s="54"/>
      <c r="G120" s="54">
        <v>8.1094000000000008</v>
      </c>
      <c r="H120" s="54">
        <v>7.2201000000000004</v>
      </c>
      <c r="I120" s="54"/>
      <c r="J120" s="54">
        <v>24.949300000000001</v>
      </c>
      <c r="K120" s="54">
        <v>11.152799999999999</v>
      </c>
      <c r="L120" s="54">
        <v>14.9725</v>
      </c>
      <c r="M120" s="54">
        <v>24.614000000000001</v>
      </c>
      <c r="N120" s="54">
        <v>8.1898</v>
      </c>
      <c r="O120" s="54">
        <v>10.349</v>
      </c>
      <c r="P120" s="54">
        <v>119.369</v>
      </c>
      <c r="Q120" s="54">
        <v>35.4557</v>
      </c>
      <c r="R120" s="54">
        <v>34.487499999999997</v>
      </c>
      <c r="S120" s="54">
        <v>48.837000000000003</v>
      </c>
      <c r="T120" s="54">
        <v>2.0758999999999999</v>
      </c>
      <c r="U120" s="54">
        <v>4.1040000000000001</v>
      </c>
      <c r="V120" s="20"/>
    </row>
    <row r="121" spans="2:22">
      <c r="B121" s="54"/>
      <c r="C121" s="54"/>
      <c r="D121" s="54"/>
      <c r="E121" s="54"/>
      <c r="F121" s="54"/>
      <c r="G121" s="54">
        <v>6.6458000000000004</v>
      </c>
      <c r="H121" s="54">
        <v>9.6226000000000003</v>
      </c>
      <c r="I121" s="54"/>
      <c r="J121" s="54">
        <v>16.637699999999999</v>
      </c>
      <c r="K121" s="54">
        <v>10.458299999999999</v>
      </c>
      <c r="L121" s="54">
        <v>15.0078</v>
      </c>
      <c r="M121" s="54">
        <v>19.017499999999998</v>
      </c>
      <c r="N121" s="54">
        <v>6.7407000000000004</v>
      </c>
      <c r="O121" s="54">
        <v>7.4901999999999997</v>
      </c>
      <c r="P121" s="54">
        <v>124.794</v>
      </c>
      <c r="Q121" s="54">
        <v>34.502099999999999</v>
      </c>
      <c r="R121" s="54">
        <v>38.421999999999997</v>
      </c>
      <c r="S121" s="54">
        <v>48.837000000000003</v>
      </c>
      <c r="T121" s="54">
        <v>1.7425999999999999</v>
      </c>
      <c r="U121" s="54">
        <v>5.4374000000000002</v>
      </c>
      <c r="V121" s="20"/>
    </row>
    <row r="122" spans="2:22">
      <c r="B122" s="54"/>
      <c r="C122" s="54"/>
      <c r="D122" s="54"/>
      <c r="E122" s="54"/>
      <c r="F122" s="54"/>
      <c r="G122" s="54">
        <v>7.7916999999999996</v>
      </c>
      <c r="H122" s="54">
        <v>12.8302</v>
      </c>
      <c r="I122" s="54"/>
      <c r="J122" s="54">
        <v>13.862299999999999</v>
      </c>
      <c r="K122" s="54">
        <v>10.777799999999999</v>
      </c>
      <c r="L122" s="54">
        <v>15.9725</v>
      </c>
      <c r="M122" s="54">
        <v>2.2368000000000001</v>
      </c>
      <c r="N122" s="54">
        <v>6.4630000000000001</v>
      </c>
      <c r="O122" s="54">
        <v>5.7137000000000002</v>
      </c>
      <c r="P122" s="54">
        <v>119.36199999999999</v>
      </c>
      <c r="Q122" s="54">
        <v>33.561199999999999</v>
      </c>
      <c r="R122" s="54">
        <v>41.163800000000002</v>
      </c>
      <c r="S122" s="54">
        <v>50.637999999999998</v>
      </c>
      <c r="T122" s="54">
        <v>1.7342</v>
      </c>
      <c r="U122" s="54">
        <v>7.8804999999999996</v>
      </c>
      <c r="V122" s="20"/>
    </row>
    <row r="123" spans="2:22">
      <c r="B123" s="54"/>
      <c r="C123" s="54"/>
      <c r="D123" s="54"/>
      <c r="E123" s="54"/>
      <c r="F123" s="54"/>
      <c r="G123" s="54">
        <v>6.2603999999999997</v>
      </c>
      <c r="H123" s="54">
        <v>16.037700000000001</v>
      </c>
      <c r="I123" s="54"/>
      <c r="J123" s="54">
        <v>22.1739</v>
      </c>
      <c r="K123" s="54">
        <v>11.666700000000001</v>
      </c>
      <c r="L123" s="54">
        <v>16.635300000000001</v>
      </c>
      <c r="M123" s="54">
        <v>4.4737</v>
      </c>
      <c r="N123" s="54">
        <v>7.4306000000000001</v>
      </c>
      <c r="O123" s="54">
        <v>4.5098000000000003</v>
      </c>
      <c r="P123" s="54">
        <v>114.84399999999999</v>
      </c>
      <c r="Q123" s="54">
        <v>32.5274</v>
      </c>
      <c r="R123" s="54">
        <v>43.878599999999999</v>
      </c>
      <c r="S123" s="54">
        <v>47.027999999999999</v>
      </c>
      <c r="T123" s="54">
        <v>1.962</v>
      </c>
      <c r="U123" s="54">
        <v>8.7919</v>
      </c>
      <c r="V123" s="20"/>
    </row>
    <row r="124" spans="2:22">
      <c r="B124" s="54"/>
      <c r="C124" s="54"/>
      <c r="D124" s="54"/>
      <c r="E124" s="54"/>
      <c r="F124" s="54"/>
      <c r="G124" s="54">
        <v>7.8021000000000003</v>
      </c>
      <c r="H124" s="54">
        <v>8.0189000000000004</v>
      </c>
      <c r="I124" s="54"/>
      <c r="J124" s="54">
        <v>27.724599999999999</v>
      </c>
      <c r="K124" s="54">
        <v>12.0741</v>
      </c>
      <c r="L124" s="54">
        <v>17.145099999999999</v>
      </c>
      <c r="M124" s="54"/>
      <c r="N124" s="54">
        <v>10.1065</v>
      </c>
      <c r="O124" s="54">
        <v>5.0077999999999996</v>
      </c>
      <c r="P124" s="54">
        <v>114.851</v>
      </c>
      <c r="Q124" s="54">
        <v>31.337599999999998</v>
      </c>
      <c r="R124" s="54">
        <v>43.8902</v>
      </c>
      <c r="S124" s="54">
        <v>47.929000000000002</v>
      </c>
      <c r="T124" s="54">
        <v>2.6034000000000002</v>
      </c>
      <c r="U124" s="54">
        <v>8.6608999999999998</v>
      </c>
      <c r="V124" s="20"/>
    </row>
    <row r="125" spans="2:22">
      <c r="B125" s="54"/>
      <c r="C125" s="54"/>
      <c r="D125" s="54"/>
      <c r="E125" s="54"/>
      <c r="F125" s="54"/>
      <c r="G125" s="54">
        <v>8.5572999999999997</v>
      </c>
      <c r="H125" s="54">
        <v>1.6037999999999999</v>
      </c>
      <c r="I125" s="54"/>
      <c r="J125" s="54">
        <v>36.036200000000001</v>
      </c>
      <c r="K125" s="54">
        <v>11.282400000000001</v>
      </c>
      <c r="L125" s="54">
        <v>17.498000000000001</v>
      </c>
      <c r="M125" s="54"/>
      <c r="N125" s="54">
        <v>12.0648</v>
      </c>
      <c r="O125" s="54">
        <v>6.9725000000000001</v>
      </c>
      <c r="P125" s="54">
        <v>130.21299999999999</v>
      </c>
      <c r="Q125" s="54">
        <v>30.375499999999999</v>
      </c>
      <c r="R125" s="54">
        <v>39.339100000000002</v>
      </c>
      <c r="S125" s="54">
        <v>48.83</v>
      </c>
      <c r="T125" s="54">
        <v>3.827</v>
      </c>
      <c r="U125" s="54">
        <v>8.8382000000000005</v>
      </c>
      <c r="V125" s="20"/>
    </row>
    <row r="126" spans="2:22">
      <c r="B126" s="54"/>
      <c r="C126" s="54"/>
      <c r="D126" s="54"/>
      <c r="E126" s="54"/>
      <c r="F126" s="54"/>
      <c r="G126" s="54">
        <v>8.6094000000000008</v>
      </c>
      <c r="H126" s="54">
        <v>0</v>
      </c>
      <c r="I126" s="54"/>
      <c r="J126" s="54">
        <v>25.869599999999998</v>
      </c>
      <c r="K126" s="54">
        <v>10.9491</v>
      </c>
      <c r="L126" s="54">
        <v>18.905899999999999</v>
      </c>
      <c r="M126" s="54"/>
      <c r="N126" s="54">
        <v>12.6852</v>
      </c>
      <c r="O126" s="54">
        <v>8.8627000000000002</v>
      </c>
      <c r="P126" s="54">
        <v>118.461</v>
      </c>
      <c r="Q126" s="54">
        <v>29.4895</v>
      </c>
      <c r="R126" s="54">
        <v>34.543399999999998</v>
      </c>
      <c r="S126" s="54">
        <v>38.887</v>
      </c>
      <c r="T126" s="54">
        <v>5.6666999999999996</v>
      </c>
      <c r="U126" s="54">
        <v>11.046200000000001</v>
      </c>
      <c r="V126" s="20"/>
    </row>
    <row r="127" spans="2:22">
      <c r="B127" s="54"/>
      <c r="C127" s="54"/>
      <c r="D127" s="54"/>
      <c r="E127" s="54"/>
      <c r="F127" s="54"/>
      <c r="G127" s="54">
        <v>7.5052000000000003</v>
      </c>
      <c r="H127" s="54">
        <v>3.2075</v>
      </c>
      <c r="I127" s="54"/>
      <c r="J127" s="54">
        <v>17.558</v>
      </c>
      <c r="K127" s="54">
        <v>11.6204</v>
      </c>
      <c r="L127" s="54">
        <v>19.984300000000001</v>
      </c>
      <c r="M127" s="54"/>
      <c r="N127" s="54">
        <v>11.708299999999999</v>
      </c>
      <c r="O127" s="54">
        <v>10.094099999999999</v>
      </c>
      <c r="P127" s="54">
        <v>105.801</v>
      </c>
      <c r="Q127" s="54">
        <v>29.704599999999999</v>
      </c>
      <c r="R127" s="54">
        <v>34.772599999999997</v>
      </c>
      <c r="S127" s="54">
        <v>28.936</v>
      </c>
      <c r="T127" s="54">
        <v>6.7511000000000001</v>
      </c>
      <c r="U127" s="54">
        <v>11.662800000000001</v>
      </c>
      <c r="V127" s="20"/>
    </row>
    <row r="128" spans="2:22">
      <c r="B128" s="54"/>
      <c r="C128" s="54"/>
      <c r="D128" s="54"/>
      <c r="E128" s="54"/>
      <c r="F128" s="54"/>
      <c r="G128" s="54">
        <v>7.625</v>
      </c>
      <c r="H128" s="54">
        <v>1.6037999999999999</v>
      </c>
      <c r="I128" s="54"/>
      <c r="J128" s="54">
        <v>16.630400000000002</v>
      </c>
      <c r="K128" s="54">
        <v>12.8287</v>
      </c>
      <c r="L128" s="54">
        <v>20.325500000000002</v>
      </c>
      <c r="M128" s="54"/>
      <c r="N128" s="54">
        <v>10.717599999999999</v>
      </c>
      <c r="O128" s="54">
        <v>10.905900000000001</v>
      </c>
      <c r="P128" s="54">
        <v>106.702</v>
      </c>
      <c r="Q128" s="54">
        <v>30.248899999999999</v>
      </c>
      <c r="R128" s="54">
        <v>36.687899999999999</v>
      </c>
      <c r="S128" s="54">
        <v>31.66</v>
      </c>
      <c r="T128" s="54">
        <v>6.5696000000000003</v>
      </c>
      <c r="U128" s="54">
        <v>10.131</v>
      </c>
      <c r="V128" s="20"/>
    </row>
    <row r="129" spans="2:22">
      <c r="B129" s="54"/>
      <c r="C129" s="54"/>
      <c r="D129" s="54"/>
      <c r="E129" s="54"/>
      <c r="F129" s="54"/>
      <c r="G129" s="54">
        <v>7.4166999999999996</v>
      </c>
      <c r="H129" s="54">
        <v>2.4087999999999998</v>
      </c>
      <c r="I129" s="54"/>
      <c r="J129" s="54">
        <v>40.652200000000001</v>
      </c>
      <c r="K129" s="54">
        <v>13.3102</v>
      </c>
      <c r="L129" s="54">
        <v>19.717600000000001</v>
      </c>
      <c r="M129" s="54"/>
      <c r="N129" s="54">
        <v>9.3611000000000004</v>
      </c>
      <c r="O129" s="54">
        <v>9.1646999999999998</v>
      </c>
      <c r="P129" s="54">
        <v>115.745</v>
      </c>
      <c r="Q129" s="54">
        <v>30.371300000000002</v>
      </c>
      <c r="R129" s="54">
        <v>37.229300000000002</v>
      </c>
      <c r="S129" s="54">
        <v>27.135000000000002</v>
      </c>
      <c r="T129" s="54">
        <v>5.0970000000000004</v>
      </c>
      <c r="U129" s="54">
        <v>7.0885999999999996</v>
      </c>
      <c r="V129" s="20"/>
    </row>
    <row r="130" spans="2:22">
      <c r="B130" s="54"/>
      <c r="C130" s="54"/>
      <c r="D130" s="54"/>
      <c r="E130" s="54"/>
      <c r="F130" s="54"/>
      <c r="G130" s="54">
        <v>6.4896000000000003</v>
      </c>
      <c r="H130" s="54">
        <v>3.2075</v>
      </c>
      <c r="I130" s="54"/>
      <c r="J130" s="54">
        <v>47.130400000000002</v>
      </c>
      <c r="K130" s="54">
        <v>11.976900000000001</v>
      </c>
      <c r="L130" s="54">
        <v>20.227499999999999</v>
      </c>
      <c r="M130" s="54"/>
      <c r="N130" s="54">
        <v>7.4166999999999996</v>
      </c>
      <c r="O130" s="54">
        <v>7.6940999999999997</v>
      </c>
      <c r="P130" s="54">
        <v>116.652</v>
      </c>
      <c r="Q130" s="54">
        <v>30.7637</v>
      </c>
      <c r="R130" s="54">
        <v>36.9422</v>
      </c>
      <c r="S130" s="54">
        <v>22.61</v>
      </c>
      <c r="T130" s="54">
        <v>3.2321</v>
      </c>
      <c r="U130" s="54">
        <v>4.2948000000000004</v>
      </c>
      <c r="V130" s="20"/>
    </row>
    <row r="131" spans="2:22">
      <c r="B131" s="54"/>
      <c r="C131" s="54"/>
      <c r="D131" s="54"/>
      <c r="E131" s="54"/>
      <c r="F131" s="54"/>
      <c r="G131" s="54">
        <v>9.3280999999999992</v>
      </c>
      <c r="H131" s="54">
        <v>0</v>
      </c>
      <c r="I131" s="54"/>
      <c r="J131" s="54">
        <v>44.347799999999999</v>
      </c>
      <c r="K131" s="54">
        <v>11.0509</v>
      </c>
      <c r="L131" s="54">
        <v>19.462700000000002</v>
      </c>
      <c r="M131" s="54"/>
      <c r="N131" s="54">
        <v>5.8564999999999996</v>
      </c>
      <c r="O131" s="54">
        <v>5.8078000000000003</v>
      </c>
      <c r="P131" s="54">
        <v>120.27</v>
      </c>
      <c r="Q131" s="54">
        <v>31.915600000000001</v>
      </c>
      <c r="R131" s="54">
        <v>34.972999999999999</v>
      </c>
      <c r="S131" s="54">
        <v>29.844000000000001</v>
      </c>
      <c r="T131" s="54">
        <v>2.1013000000000002</v>
      </c>
      <c r="U131" s="54">
        <v>3.6627999999999998</v>
      </c>
      <c r="V131" s="20"/>
    </row>
    <row r="132" spans="2:22">
      <c r="B132" s="54"/>
      <c r="C132" s="54"/>
      <c r="D132" s="54"/>
      <c r="E132" s="54"/>
      <c r="F132" s="54"/>
      <c r="G132" s="54">
        <v>8.6042000000000005</v>
      </c>
      <c r="H132" s="54">
        <v>0</v>
      </c>
      <c r="I132" s="54"/>
      <c r="J132" s="54">
        <v>40.652200000000001</v>
      </c>
      <c r="K132" s="54">
        <v>11.3102</v>
      </c>
      <c r="L132" s="54">
        <v>18.125499999999999</v>
      </c>
      <c r="M132" s="54"/>
      <c r="N132" s="54">
        <v>4.4119999999999999</v>
      </c>
      <c r="O132" s="54">
        <v>4.7255000000000003</v>
      </c>
      <c r="P132" s="54">
        <v>117.56</v>
      </c>
      <c r="Q132" s="54">
        <v>32.742600000000003</v>
      </c>
      <c r="R132" s="54">
        <v>32.524099999999997</v>
      </c>
      <c r="S132" s="54">
        <v>45.213000000000001</v>
      </c>
      <c r="T132" s="54">
        <v>1.5823</v>
      </c>
      <c r="U132" s="54">
        <v>4.4432</v>
      </c>
      <c r="V132" s="20"/>
    </row>
    <row r="133" spans="2:22">
      <c r="B133" s="54"/>
      <c r="C133" s="54"/>
      <c r="D133" s="54"/>
      <c r="E133" s="54"/>
      <c r="F133" s="54"/>
      <c r="G133" s="54">
        <v>9.9634999999999998</v>
      </c>
      <c r="H133" s="54">
        <v>0</v>
      </c>
      <c r="I133" s="54"/>
      <c r="J133" s="54">
        <v>36.043500000000002</v>
      </c>
      <c r="K133" s="54">
        <v>11.3704</v>
      </c>
      <c r="L133" s="54">
        <v>17.964700000000001</v>
      </c>
      <c r="M133" s="54"/>
      <c r="N133" s="54">
        <v>3.4352</v>
      </c>
      <c r="O133" s="54">
        <v>5.4901999999999997</v>
      </c>
      <c r="P133" s="54">
        <v>110.319</v>
      </c>
      <c r="Q133" s="54">
        <v>31.898700000000002</v>
      </c>
      <c r="R133" s="54">
        <v>32.637799999999999</v>
      </c>
      <c r="S133" s="54">
        <v>37.978999999999999</v>
      </c>
      <c r="T133" s="54">
        <v>1.1982999999999999</v>
      </c>
      <c r="U133" s="54">
        <v>6.0347</v>
      </c>
      <c r="V133" s="20"/>
    </row>
    <row r="134" spans="2:22">
      <c r="B134" s="54"/>
      <c r="C134" s="54"/>
      <c r="D134" s="54"/>
      <c r="E134" s="54"/>
      <c r="F134" s="54"/>
      <c r="G134" s="54">
        <v>11.010400000000001</v>
      </c>
      <c r="H134" s="54">
        <v>0</v>
      </c>
      <c r="I134" s="54"/>
      <c r="J134" s="54">
        <v>27.717400000000001</v>
      </c>
      <c r="K134" s="54">
        <v>11.3102</v>
      </c>
      <c r="L134" s="54">
        <v>17.611799999999999</v>
      </c>
      <c r="M134" s="54"/>
      <c r="N134" s="54">
        <v>3.0693999999999999</v>
      </c>
      <c r="O134" s="54">
        <v>6.7922000000000002</v>
      </c>
      <c r="P134" s="54">
        <v>120.277</v>
      </c>
      <c r="Q134" s="54">
        <v>30.4895</v>
      </c>
      <c r="R134" s="54">
        <v>34.323700000000002</v>
      </c>
      <c r="S134" s="54">
        <v>43.404000000000003</v>
      </c>
      <c r="T134" s="54">
        <v>1.1012999999999999</v>
      </c>
      <c r="U134" s="54">
        <v>5.7129000000000003</v>
      </c>
      <c r="V134" s="20"/>
    </row>
    <row r="135" spans="2:22">
      <c r="B135" s="54"/>
      <c r="C135" s="54"/>
      <c r="D135" s="54"/>
      <c r="E135" s="54"/>
      <c r="F135" s="54"/>
      <c r="G135" s="54">
        <v>13.901</v>
      </c>
      <c r="H135" s="54">
        <v>0</v>
      </c>
      <c r="I135" s="54"/>
      <c r="J135" s="54">
        <v>27.717400000000001</v>
      </c>
      <c r="K135" s="54"/>
      <c r="L135" s="54">
        <v>17.533300000000001</v>
      </c>
      <c r="M135" s="54"/>
      <c r="N135" s="54">
        <v>3.4769000000000001</v>
      </c>
      <c r="O135" s="54">
        <v>7.6353</v>
      </c>
      <c r="P135" s="54">
        <v>111.23399999999999</v>
      </c>
      <c r="Q135" s="54">
        <v>29.5654</v>
      </c>
      <c r="R135" s="54">
        <v>34.481699999999996</v>
      </c>
      <c r="S135" s="54">
        <v>31.652000000000001</v>
      </c>
      <c r="T135" s="54">
        <v>1.3882000000000001</v>
      </c>
      <c r="U135" s="54">
        <v>6.2312000000000003</v>
      </c>
      <c r="V135" s="20"/>
    </row>
    <row r="136" spans="2:22">
      <c r="B136" s="54"/>
      <c r="C136" s="54"/>
      <c r="D136" s="54"/>
      <c r="E136" s="54"/>
      <c r="F136" s="54"/>
      <c r="G136" s="54">
        <v>11.4323</v>
      </c>
      <c r="H136" s="54">
        <v>4.8113000000000001</v>
      </c>
      <c r="I136" s="54"/>
      <c r="J136" s="54">
        <v>32.340600000000002</v>
      </c>
      <c r="K136" s="54"/>
      <c r="L136" s="54">
        <v>19.619599999999998</v>
      </c>
      <c r="M136" s="54"/>
      <c r="N136" s="54">
        <v>4.1435000000000004</v>
      </c>
      <c r="O136" s="54">
        <v>7.7058999999999997</v>
      </c>
      <c r="P136" s="54">
        <v>105.809</v>
      </c>
      <c r="Q136" s="54">
        <v>29.021100000000001</v>
      </c>
      <c r="R136" s="54">
        <v>33.552999999999997</v>
      </c>
      <c r="S136" s="54">
        <v>36.17</v>
      </c>
      <c r="T136" s="54">
        <v>1.9282999999999999</v>
      </c>
      <c r="U136" s="54">
        <v>7.3544999999999998</v>
      </c>
      <c r="V136" s="20"/>
    </row>
    <row r="137" spans="2:22">
      <c r="B137" s="54"/>
      <c r="C137" s="54"/>
      <c r="D137" s="54"/>
      <c r="E137" s="54"/>
      <c r="F137" s="54"/>
      <c r="G137" s="54">
        <v>12.6302</v>
      </c>
      <c r="H137" s="54">
        <v>1.6037999999999999</v>
      </c>
      <c r="I137" s="54"/>
      <c r="J137" s="54">
        <v>31.413</v>
      </c>
      <c r="K137" s="54"/>
      <c r="L137" s="54">
        <v>20.576499999999999</v>
      </c>
      <c r="M137" s="54"/>
      <c r="N137" s="54">
        <v>5.3102</v>
      </c>
      <c r="O137" s="54">
        <v>8.5020000000000007</v>
      </c>
      <c r="P137" s="54">
        <v>113.93600000000001</v>
      </c>
      <c r="Q137" s="54">
        <v>27.717300000000002</v>
      </c>
      <c r="R137" s="54">
        <v>34.0578</v>
      </c>
      <c r="S137" s="54">
        <v>37.978999999999999</v>
      </c>
      <c r="T137" s="54">
        <v>2.5865</v>
      </c>
      <c r="U137" s="54">
        <v>7.4604999999999997</v>
      </c>
      <c r="V137" s="20"/>
    </row>
    <row r="138" spans="2:22">
      <c r="B138" s="54"/>
      <c r="C138" s="54"/>
      <c r="D138" s="54"/>
      <c r="E138" s="54"/>
      <c r="F138" s="54"/>
      <c r="G138" s="54">
        <v>11.052099999999999</v>
      </c>
      <c r="H138" s="54">
        <v>3.2075</v>
      </c>
      <c r="I138" s="54"/>
      <c r="J138" s="54">
        <v>25.869599999999998</v>
      </c>
      <c r="K138" s="54"/>
      <c r="L138" s="54">
        <v>20.066700000000001</v>
      </c>
      <c r="M138" s="54"/>
      <c r="N138" s="54">
        <v>5.6990999999999996</v>
      </c>
      <c r="O138" s="54">
        <v>8.5175999999999998</v>
      </c>
      <c r="P138" s="54">
        <v>95.850999999999999</v>
      </c>
      <c r="Q138" s="54">
        <v>25.9072</v>
      </c>
      <c r="R138" s="54">
        <v>35.181100000000001</v>
      </c>
      <c r="S138" s="54">
        <v>37.978999999999999</v>
      </c>
      <c r="T138" s="54">
        <v>3.1688000000000001</v>
      </c>
      <c r="U138" s="54">
        <v>5.9691999999999998</v>
      </c>
      <c r="V138" s="20"/>
    </row>
    <row r="139" spans="2:22">
      <c r="B139" s="54"/>
      <c r="C139" s="54"/>
      <c r="D139" s="54"/>
      <c r="E139" s="54"/>
      <c r="F139" s="54"/>
      <c r="G139" s="54">
        <v>11.546900000000001</v>
      </c>
      <c r="H139" s="54"/>
      <c r="I139" s="54"/>
      <c r="J139" s="54">
        <v>25.869599999999998</v>
      </c>
      <c r="K139" s="54"/>
      <c r="L139" s="54">
        <v>17.709800000000001</v>
      </c>
      <c r="M139" s="54"/>
      <c r="N139" s="54">
        <v>5.9490999999999996</v>
      </c>
      <c r="O139" s="54">
        <v>8.0077999999999996</v>
      </c>
      <c r="P139" s="54">
        <v>85.915000000000006</v>
      </c>
      <c r="Q139" s="54">
        <v>24.793199999999999</v>
      </c>
      <c r="R139" s="54">
        <v>34.656999999999996</v>
      </c>
      <c r="S139" s="54">
        <v>34.369</v>
      </c>
      <c r="T139" s="54">
        <v>3.5992000000000002</v>
      </c>
      <c r="U139" s="54">
        <v>4.5838000000000001</v>
      </c>
      <c r="V139" s="20"/>
    </row>
    <row r="140" spans="2:22">
      <c r="B140" s="54"/>
      <c r="C140" s="54"/>
      <c r="D140" s="54"/>
      <c r="E140" s="54"/>
      <c r="F140" s="54"/>
      <c r="G140" s="54">
        <v>12.677099999999999</v>
      </c>
      <c r="H140" s="54"/>
      <c r="I140" s="54"/>
      <c r="J140" s="54">
        <v>24.949300000000001</v>
      </c>
      <c r="K140" s="54"/>
      <c r="L140" s="54">
        <v>16.474499999999999</v>
      </c>
      <c r="M140" s="54"/>
      <c r="N140" s="54">
        <v>5.7778</v>
      </c>
      <c r="O140" s="54">
        <v>10.521599999999999</v>
      </c>
      <c r="P140" s="54">
        <v>93.141999999999996</v>
      </c>
      <c r="Q140" s="54">
        <v>23.649799999999999</v>
      </c>
      <c r="R140" s="54">
        <v>33.456600000000002</v>
      </c>
      <c r="S140" s="54">
        <v>34.362000000000002</v>
      </c>
      <c r="T140" s="54">
        <v>4.0716999999999999</v>
      </c>
      <c r="U140" s="54">
        <v>4.4682000000000004</v>
      </c>
      <c r="V140" s="20"/>
    </row>
    <row r="141" spans="2:22">
      <c r="B141" s="54"/>
      <c r="C141" s="54"/>
      <c r="D141" s="54"/>
      <c r="E141" s="54"/>
      <c r="F141" s="54"/>
      <c r="G141" s="54">
        <v>20.447900000000001</v>
      </c>
      <c r="H141" s="54"/>
      <c r="I141" s="54"/>
      <c r="J141" s="54">
        <v>11.087</v>
      </c>
      <c r="K141" s="54"/>
      <c r="L141" s="54">
        <v>16.3216</v>
      </c>
      <c r="M141" s="54"/>
      <c r="N141" s="54">
        <v>6.0092999999999996</v>
      </c>
      <c r="O141" s="54">
        <v>14.6235</v>
      </c>
      <c r="P141" s="54">
        <v>83.191000000000003</v>
      </c>
      <c r="Q141" s="54">
        <v>22.320699999999999</v>
      </c>
      <c r="R141" s="54">
        <v>33.699399999999997</v>
      </c>
      <c r="S141" s="54">
        <v>38.887</v>
      </c>
      <c r="T141" s="54">
        <v>3.8650000000000002</v>
      </c>
      <c r="U141" s="54">
        <v>6.5644999999999998</v>
      </c>
      <c r="V141" s="20"/>
    </row>
    <row r="142" spans="2:22">
      <c r="B142" s="54"/>
      <c r="C142" s="54"/>
      <c r="D142" s="54"/>
      <c r="E142" s="54"/>
      <c r="F142" s="54"/>
      <c r="G142" s="54">
        <v>18.197900000000001</v>
      </c>
      <c r="H142" s="54"/>
      <c r="I142" s="54"/>
      <c r="J142" s="54">
        <v>21.253599999999999</v>
      </c>
      <c r="K142" s="54"/>
      <c r="L142" s="54">
        <v>18.203900000000001</v>
      </c>
      <c r="M142" s="54"/>
      <c r="N142" s="54">
        <v>5.6204000000000001</v>
      </c>
      <c r="O142" s="54">
        <v>18.521599999999999</v>
      </c>
      <c r="P142" s="54">
        <v>96.759</v>
      </c>
      <c r="Q142" s="54">
        <v>21.012699999999999</v>
      </c>
      <c r="R142" s="54">
        <v>34.768799999999999</v>
      </c>
      <c r="S142" s="54">
        <v>35.270000000000003</v>
      </c>
      <c r="T142" s="54">
        <v>2.6709000000000001</v>
      </c>
      <c r="U142" s="54">
        <v>9.2987000000000002</v>
      </c>
      <c r="V142" s="20"/>
    </row>
    <row r="143" spans="2:22">
      <c r="B143" s="54"/>
      <c r="C143" s="54"/>
      <c r="D143" s="54"/>
      <c r="E143" s="54"/>
      <c r="F143" s="54"/>
      <c r="G143" s="54"/>
      <c r="H143" s="54"/>
      <c r="I143" s="54"/>
      <c r="J143" s="54">
        <v>7.3913000000000002</v>
      </c>
      <c r="K143" s="54"/>
      <c r="L143" s="54">
        <v>20.698</v>
      </c>
      <c r="M143" s="54"/>
      <c r="N143" s="54">
        <v>4.5324</v>
      </c>
      <c r="O143" s="54">
        <v>16.360800000000001</v>
      </c>
      <c r="P143" s="54">
        <v>70.531999999999996</v>
      </c>
      <c r="Q143" s="54">
        <v>20.367100000000001</v>
      </c>
      <c r="R143" s="54">
        <v>35.1753</v>
      </c>
      <c r="S143" s="54">
        <v>22.61</v>
      </c>
      <c r="T143" s="54">
        <v>1.6287</v>
      </c>
      <c r="U143" s="54">
        <v>11.1349</v>
      </c>
      <c r="V143" s="20"/>
    </row>
    <row r="144" spans="2:22">
      <c r="B144" s="54"/>
      <c r="C144" s="54"/>
      <c r="D144" s="54"/>
      <c r="E144" s="54"/>
      <c r="F144" s="54"/>
      <c r="G144" s="54"/>
      <c r="H144" s="54"/>
      <c r="I144" s="54"/>
      <c r="J144" s="54">
        <v>18.478300000000001</v>
      </c>
      <c r="K144" s="54"/>
      <c r="L144" s="54">
        <v>22.811800000000002</v>
      </c>
      <c r="M144" s="54"/>
      <c r="N144" s="54">
        <v>4.3981000000000003</v>
      </c>
      <c r="O144" s="54">
        <v>15.827500000000001</v>
      </c>
      <c r="P144" s="54">
        <v>82.290999999999997</v>
      </c>
      <c r="Q144" s="54">
        <v>20.367100000000001</v>
      </c>
      <c r="R144" s="54">
        <v>35.662799999999997</v>
      </c>
      <c r="S144" s="54">
        <v>21.702000000000002</v>
      </c>
      <c r="T144" s="54">
        <v>0.89449999999999996</v>
      </c>
      <c r="U144" s="54">
        <v>10.1869</v>
      </c>
      <c r="V144" s="20"/>
    </row>
    <row r="145" spans="2:22">
      <c r="B145" s="54"/>
      <c r="C145" s="54"/>
      <c r="D145" s="54"/>
      <c r="E145" s="54"/>
      <c r="F145" s="54"/>
      <c r="G145" s="54"/>
      <c r="H145" s="54"/>
      <c r="I145" s="54"/>
      <c r="J145" s="54">
        <v>22.1739</v>
      </c>
      <c r="K145" s="54"/>
      <c r="L145" s="54">
        <v>23.3569</v>
      </c>
      <c r="M145" s="54"/>
      <c r="N145" s="54">
        <v>4.3333000000000004</v>
      </c>
      <c r="O145" s="54">
        <v>15.196099999999999</v>
      </c>
      <c r="P145" s="54">
        <v>63.298000000000002</v>
      </c>
      <c r="Q145" s="54">
        <v>20.578099999999999</v>
      </c>
      <c r="R145" s="54">
        <v>37.0809</v>
      </c>
      <c r="S145" s="54">
        <v>14.468</v>
      </c>
      <c r="T145" s="54">
        <v>0.58230000000000004</v>
      </c>
      <c r="U145" s="54">
        <v>8.2331000000000003</v>
      </c>
      <c r="V145" s="20"/>
    </row>
    <row r="146" spans="2:22">
      <c r="B146" s="54"/>
      <c r="C146" s="54"/>
      <c r="D146" s="54"/>
      <c r="E146" s="54"/>
      <c r="F146" s="54"/>
      <c r="G146" s="54"/>
      <c r="H146" s="54"/>
      <c r="I146" s="54"/>
      <c r="J146" s="54">
        <v>24.021699999999999</v>
      </c>
      <c r="K146" s="54"/>
      <c r="L146" s="54">
        <v>24.419599999999999</v>
      </c>
      <c r="M146" s="54"/>
      <c r="N146" s="54">
        <v>4.3518999999999997</v>
      </c>
      <c r="O146" s="54">
        <v>12.964700000000001</v>
      </c>
      <c r="P146" s="54">
        <v>54.255000000000003</v>
      </c>
      <c r="Q146" s="54">
        <v>21.0886</v>
      </c>
      <c r="R146" s="54">
        <v>36.7592</v>
      </c>
      <c r="S146" s="54">
        <v>4.5250000000000004</v>
      </c>
      <c r="T146" s="54">
        <v>0.61599999999999999</v>
      </c>
      <c r="U146" s="54">
        <v>7.6416000000000004</v>
      </c>
      <c r="V146" s="20"/>
    </row>
    <row r="147" spans="2:22">
      <c r="B147" s="54"/>
      <c r="C147" s="54"/>
      <c r="D147" s="54"/>
      <c r="E147" s="54"/>
      <c r="F147" s="54"/>
      <c r="G147" s="54"/>
      <c r="H147" s="54"/>
      <c r="I147" s="54"/>
      <c r="J147" s="54">
        <v>24.949300000000001</v>
      </c>
      <c r="K147" s="54"/>
      <c r="L147" s="54">
        <v>23.552900000000001</v>
      </c>
      <c r="M147" s="54"/>
      <c r="N147" s="54">
        <v>3.7406999999999999</v>
      </c>
      <c r="O147" s="54">
        <v>11.5176</v>
      </c>
      <c r="P147" s="54">
        <v>48.83</v>
      </c>
      <c r="Q147" s="54">
        <v>21.666699999999999</v>
      </c>
      <c r="R147" s="54">
        <v>34.0867</v>
      </c>
      <c r="S147" s="54">
        <v>18.085000000000001</v>
      </c>
      <c r="T147" s="54">
        <v>0.88190000000000002</v>
      </c>
      <c r="U147" s="54">
        <v>9.2697000000000003</v>
      </c>
      <c r="V147" s="20"/>
    </row>
    <row r="148" spans="2:22">
      <c r="B148" s="54"/>
      <c r="C148" s="54"/>
      <c r="D148" s="54"/>
      <c r="E148" s="54"/>
      <c r="F148" s="54"/>
      <c r="G148" s="54"/>
      <c r="H148" s="54"/>
      <c r="I148" s="54"/>
      <c r="J148" s="54">
        <v>24.021699999999999</v>
      </c>
      <c r="K148" s="54"/>
      <c r="L148" s="54">
        <v>21.2745</v>
      </c>
      <c r="M148" s="54"/>
      <c r="N148" s="54">
        <v>3.5926</v>
      </c>
      <c r="O148" s="54">
        <v>11.694100000000001</v>
      </c>
      <c r="P148" s="54">
        <v>48.83</v>
      </c>
      <c r="Q148" s="54">
        <v>22.358699999999999</v>
      </c>
      <c r="R148" s="54">
        <v>31.709099999999999</v>
      </c>
      <c r="S148" s="54">
        <v>31.652000000000001</v>
      </c>
      <c r="T148" s="54">
        <v>1.1982999999999999</v>
      </c>
      <c r="U148" s="54">
        <v>10.3873</v>
      </c>
      <c r="V148" s="20"/>
    </row>
    <row r="149" spans="2:22">
      <c r="B149" s="54"/>
      <c r="C149" s="54"/>
      <c r="D149" s="54"/>
      <c r="E149" s="54"/>
      <c r="F149" s="54"/>
      <c r="G149" s="54"/>
      <c r="H149" s="54"/>
      <c r="I149" s="54"/>
      <c r="J149" s="54">
        <v>12.934799999999999</v>
      </c>
      <c r="K149" s="54"/>
      <c r="L149" s="54">
        <v>21.176500000000001</v>
      </c>
      <c r="M149" s="54"/>
      <c r="N149" s="54">
        <v>3.5648</v>
      </c>
      <c r="O149" s="54">
        <v>11.4039</v>
      </c>
      <c r="P149" s="54">
        <v>50.645000000000003</v>
      </c>
      <c r="Q149" s="54">
        <v>22.2194</v>
      </c>
      <c r="R149" s="54">
        <v>27.3584</v>
      </c>
      <c r="S149" s="54">
        <v>16.277000000000001</v>
      </c>
      <c r="T149" s="54">
        <v>1.4008</v>
      </c>
      <c r="U149" s="54">
        <v>8.8825000000000003</v>
      </c>
      <c r="V149" s="20"/>
    </row>
    <row r="150" spans="2:22">
      <c r="B150" s="54"/>
      <c r="C150" s="54"/>
      <c r="D150" s="54"/>
      <c r="E150" s="54"/>
      <c r="F150" s="54"/>
      <c r="G150" s="54"/>
      <c r="H150" s="54"/>
      <c r="I150" s="54"/>
      <c r="J150" s="54">
        <v>9.2391000000000005</v>
      </c>
      <c r="K150" s="54"/>
      <c r="L150" s="54">
        <v>23.741199999999999</v>
      </c>
      <c r="M150" s="54"/>
      <c r="N150" s="54">
        <v>3.2869999999999999</v>
      </c>
      <c r="O150" s="54">
        <v>11.529400000000001</v>
      </c>
      <c r="P150" s="54">
        <v>41.595999999999997</v>
      </c>
      <c r="Q150" s="54">
        <v>21.185700000000001</v>
      </c>
      <c r="R150" s="54">
        <v>21.450900000000001</v>
      </c>
      <c r="S150" s="54">
        <v>9.9499999999999993</v>
      </c>
      <c r="T150" s="54">
        <v>1.4388000000000001</v>
      </c>
      <c r="U150" s="54">
        <v>6.8902000000000001</v>
      </c>
      <c r="V150" s="20"/>
    </row>
    <row r="151" spans="2:22">
      <c r="B151" s="54"/>
      <c r="C151" s="54"/>
      <c r="D151" s="54"/>
      <c r="E151" s="54"/>
      <c r="F151" s="54"/>
      <c r="G151" s="54"/>
      <c r="H151" s="54"/>
      <c r="I151" s="54"/>
      <c r="J151" s="54">
        <v>6.4710000000000001</v>
      </c>
      <c r="K151" s="54"/>
      <c r="L151" s="54">
        <v>23.305900000000001</v>
      </c>
      <c r="M151" s="54"/>
      <c r="N151" s="54">
        <v>3.9167000000000001</v>
      </c>
      <c r="O151" s="54">
        <v>12.4275</v>
      </c>
      <c r="P151" s="54">
        <v>35.270000000000003</v>
      </c>
      <c r="Q151" s="54">
        <v>20.0169</v>
      </c>
      <c r="R151" s="54">
        <v>16.869</v>
      </c>
      <c r="S151" s="54">
        <v>15.375999999999999</v>
      </c>
      <c r="T151" s="54">
        <v>1.5147999999999999</v>
      </c>
      <c r="U151" s="54">
        <v>6.5125000000000002</v>
      </c>
      <c r="V151" s="20"/>
    </row>
    <row r="152" spans="2:22">
      <c r="B152" s="54"/>
      <c r="C152" s="54"/>
      <c r="D152" s="54"/>
      <c r="E152" s="54"/>
      <c r="F152" s="54"/>
      <c r="G152" s="54"/>
      <c r="H152" s="54"/>
      <c r="I152" s="54"/>
      <c r="J152" s="54">
        <v>7.3913000000000002</v>
      </c>
      <c r="K152" s="54"/>
      <c r="L152" s="54">
        <v>21.674499999999998</v>
      </c>
      <c r="M152" s="54"/>
      <c r="N152" s="54">
        <v>3.7454000000000001</v>
      </c>
      <c r="O152" s="54">
        <v>11.9529</v>
      </c>
      <c r="P152" s="54">
        <v>5.4260000000000002</v>
      </c>
      <c r="Q152" s="54">
        <v>19.168800000000001</v>
      </c>
      <c r="R152" s="54">
        <v>15.597300000000001</v>
      </c>
      <c r="S152" s="54">
        <v>28.936</v>
      </c>
      <c r="T152" s="54">
        <v>1.6160000000000001</v>
      </c>
      <c r="U152" s="54">
        <v>8.0731999999999999</v>
      </c>
      <c r="V152" s="20"/>
    </row>
    <row r="153" spans="2:22">
      <c r="B153" s="54"/>
      <c r="C153" s="54"/>
      <c r="D153" s="54"/>
      <c r="E153" s="54"/>
      <c r="F153" s="54"/>
      <c r="G153" s="54"/>
      <c r="H153" s="54"/>
      <c r="I153" s="54"/>
      <c r="J153" s="54">
        <v>10.166700000000001</v>
      </c>
      <c r="K153" s="54"/>
      <c r="L153" s="54">
        <v>21.270600000000002</v>
      </c>
      <c r="M153" s="54"/>
      <c r="N153" s="54">
        <v>4.0231000000000003</v>
      </c>
      <c r="O153" s="54">
        <v>11.847099999999999</v>
      </c>
      <c r="P153" s="54">
        <v>16.277000000000001</v>
      </c>
      <c r="Q153" s="54">
        <v>18.27</v>
      </c>
      <c r="R153" s="54">
        <v>17.152200000000001</v>
      </c>
      <c r="S153" s="54">
        <v>17.184000000000001</v>
      </c>
      <c r="T153" s="54">
        <v>1.6581999999999999</v>
      </c>
      <c r="U153" s="54">
        <v>10.553000000000001</v>
      </c>
      <c r="V153" s="20"/>
    </row>
    <row r="154" spans="2:22">
      <c r="B154" s="54"/>
      <c r="C154" s="54"/>
      <c r="D154" s="54"/>
      <c r="E154" s="54"/>
      <c r="F154" s="54"/>
      <c r="G154" s="54"/>
      <c r="H154" s="54"/>
      <c r="I154" s="54"/>
      <c r="J154" s="54">
        <v>9.2391000000000005</v>
      </c>
      <c r="K154" s="54"/>
      <c r="L154" s="54">
        <v>19.580400000000001</v>
      </c>
      <c r="M154" s="54"/>
      <c r="N154" s="54">
        <v>3.9074</v>
      </c>
      <c r="O154" s="54">
        <v>9.5373000000000001</v>
      </c>
      <c r="P154" s="54">
        <v>28.035</v>
      </c>
      <c r="Q154" s="54">
        <v>17.8017</v>
      </c>
      <c r="R154" s="54">
        <v>18.487500000000001</v>
      </c>
      <c r="S154" s="54">
        <v>14.468</v>
      </c>
      <c r="T154" s="54">
        <v>1.1476999999999999</v>
      </c>
      <c r="U154" s="54">
        <v>12.2235</v>
      </c>
      <c r="V154" s="20"/>
    </row>
    <row r="155" spans="2:22">
      <c r="B155" s="54"/>
      <c r="C155" s="54"/>
      <c r="D155" s="54"/>
      <c r="E155" s="54"/>
      <c r="F155" s="54"/>
      <c r="G155" s="54"/>
      <c r="H155" s="54"/>
      <c r="I155" s="54"/>
      <c r="J155" s="54">
        <v>14.789899999999999</v>
      </c>
      <c r="K155" s="54"/>
      <c r="L155" s="54">
        <v>18.0275</v>
      </c>
      <c r="M155" s="54"/>
      <c r="N155" s="54">
        <v>3.4258999999999999</v>
      </c>
      <c r="O155" s="54">
        <v>8.8783999999999992</v>
      </c>
      <c r="P155" s="54">
        <v>23.510999999999999</v>
      </c>
      <c r="Q155" s="54">
        <v>17.864999999999998</v>
      </c>
      <c r="R155" s="54">
        <v>18.433499999999999</v>
      </c>
      <c r="S155" s="54">
        <v>7.234</v>
      </c>
      <c r="T155" s="54">
        <v>0.99160000000000004</v>
      </c>
      <c r="U155" s="54">
        <v>13.030799999999999</v>
      </c>
      <c r="V155" s="20"/>
    </row>
    <row r="156" spans="2:22">
      <c r="B156" s="54"/>
      <c r="C156" s="54"/>
      <c r="D156" s="54"/>
      <c r="E156" s="54"/>
      <c r="F156" s="54"/>
      <c r="G156" s="54"/>
      <c r="H156" s="54"/>
      <c r="I156" s="54"/>
      <c r="J156" s="54">
        <v>18.478300000000001</v>
      </c>
      <c r="K156" s="54"/>
      <c r="L156" s="54">
        <v>17.231400000000001</v>
      </c>
      <c r="M156" s="54"/>
      <c r="N156" s="54">
        <v>2.8611</v>
      </c>
      <c r="O156" s="54">
        <v>7.7412000000000001</v>
      </c>
      <c r="P156" s="54">
        <v>23.510999999999999</v>
      </c>
      <c r="Q156" s="54">
        <v>17.7637</v>
      </c>
      <c r="R156" s="54">
        <v>18.404599999999999</v>
      </c>
      <c r="S156" s="54">
        <v>10.851000000000001</v>
      </c>
      <c r="T156" s="54">
        <v>1.2068000000000001</v>
      </c>
      <c r="U156" s="54">
        <v>12.657</v>
      </c>
      <c r="V156" s="20"/>
    </row>
    <row r="157" spans="2:22">
      <c r="B157" s="54"/>
      <c r="C157" s="54"/>
      <c r="D157" s="54"/>
      <c r="E157" s="54"/>
      <c r="F157" s="54"/>
      <c r="G157" s="54"/>
      <c r="H157" s="54"/>
      <c r="I157" s="54"/>
      <c r="J157" s="54">
        <v>13.862299999999999</v>
      </c>
      <c r="K157" s="54"/>
      <c r="L157" s="54">
        <v>18.070599999999999</v>
      </c>
      <c r="M157" s="54"/>
      <c r="N157" s="54">
        <v>2.2361</v>
      </c>
      <c r="O157" s="54">
        <v>7.0744999999999996</v>
      </c>
      <c r="P157" s="54">
        <v>21.702000000000002</v>
      </c>
      <c r="Q157" s="54">
        <v>17.033799999999999</v>
      </c>
      <c r="R157" s="54">
        <v>16.063600000000001</v>
      </c>
      <c r="S157" s="54">
        <v>23.510999999999999</v>
      </c>
      <c r="T157" s="54">
        <v>1.7931999999999999</v>
      </c>
      <c r="U157" s="54">
        <v>11.21</v>
      </c>
      <c r="V157" s="20"/>
    </row>
    <row r="158" spans="2:22">
      <c r="B158" s="54"/>
      <c r="C158" s="54"/>
      <c r="D158" s="54"/>
      <c r="E158" s="54"/>
      <c r="F158" s="54"/>
      <c r="G158" s="54"/>
      <c r="H158" s="54"/>
      <c r="I158" s="54"/>
      <c r="J158" s="54">
        <v>16.637699999999999</v>
      </c>
      <c r="K158" s="54"/>
      <c r="L158" s="54">
        <v>19.1922</v>
      </c>
      <c r="M158" s="54"/>
      <c r="N158" s="54">
        <v>2.4352</v>
      </c>
      <c r="O158" s="54">
        <v>8.3646999999999991</v>
      </c>
      <c r="P158" s="54"/>
      <c r="Q158" s="54">
        <v>17.033799999999999</v>
      </c>
      <c r="R158" s="54">
        <v>11.8574</v>
      </c>
      <c r="S158" s="54">
        <v>22.617000000000001</v>
      </c>
      <c r="T158" s="54">
        <v>2.0758999999999999</v>
      </c>
      <c r="U158" s="54">
        <v>10.2813</v>
      </c>
      <c r="V158" s="20"/>
    </row>
    <row r="159" spans="2:22">
      <c r="B159" s="54"/>
      <c r="C159" s="54"/>
      <c r="D159" s="54"/>
      <c r="E159" s="54"/>
      <c r="F159" s="54"/>
      <c r="G159" s="54"/>
      <c r="H159" s="54"/>
      <c r="I159" s="54"/>
      <c r="J159" s="54">
        <v>9.2391000000000005</v>
      </c>
      <c r="K159" s="54"/>
      <c r="L159" s="54">
        <v>22.341200000000001</v>
      </c>
      <c r="M159" s="54"/>
      <c r="N159" s="54">
        <v>2.7222</v>
      </c>
      <c r="O159" s="54">
        <v>11.1333</v>
      </c>
      <c r="P159" s="54"/>
      <c r="Q159" s="54">
        <v>16.898700000000002</v>
      </c>
      <c r="R159" s="54">
        <v>11.1272</v>
      </c>
      <c r="S159" s="54">
        <v>6.3330000000000002</v>
      </c>
      <c r="T159" s="54">
        <v>1.8734</v>
      </c>
      <c r="U159" s="54">
        <v>10.716799999999999</v>
      </c>
      <c r="V159" s="20"/>
    </row>
    <row r="160" spans="2:22">
      <c r="B160" s="54"/>
      <c r="C160" s="54"/>
      <c r="D160" s="54"/>
      <c r="E160" s="54"/>
      <c r="F160" s="54"/>
      <c r="G160" s="54"/>
      <c r="H160" s="54"/>
      <c r="I160" s="54"/>
      <c r="J160" s="54">
        <v>12.0145</v>
      </c>
      <c r="K160" s="54"/>
      <c r="L160" s="54">
        <v>24.748999999999999</v>
      </c>
      <c r="M160" s="54"/>
      <c r="N160" s="54">
        <v>3.8008999999999999</v>
      </c>
      <c r="O160" s="54">
        <v>11.851000000000001</v>
      </c>
      <c r="P160" s="54"/>
      <c r="Q160" s="54">
        <v>17.084399999999999</v>
      </c>
      <c r="R160" s="54">
        <v>12.2486</v>
      </c>
      <c r="S160" s="54">
        <v>3.617</v>
      </c>
      <c r="T160" s="54">
        <v>1.7425999999999999</v>
      </c>
      <c r="U160" s="54">
        <v>11.275499999999999</v>
      </c>
      <c r="V160" s="20"/>
    </row>
    <row r="161" spans="2:22">
      <c r="B161" s="54"/>
      <c r="C161" s="54"/>
      <c r="D161" s="54"/>
      <c r="E161" s="54"/>
      <c r="F161" s="54"/>
      <c r="G161" s="54"/>
      <c r="H161" s="54"/>
      <c r="I161" s="54"/>
      <c r="J161" s="54">
        <v>7.3913000000000002</v>
      </c>
      <c r="K161" s="54"/>
      <c r="L161" s="54">
        <v>24.737300000000001</v>
      </c>
      <c r="M161" s="54"/>
      <c r="N161" s="54">
        <v>4.6619999999999999</v>
      </c>
      <c r="O161" s="54">
        <v>12.176500000000001</v>
      </c>
      <c r="P161" s="54"/>
      <c r="Q161" s="54">
        <v>17.1266</v>
      </c>
      <c r="R161" s="54">
        <v>13.2197</v>
      </c>
      <c r="S161" s="54">
        <v>1.8089999999999999</v>
      </c>
      <c r="T161" s="54">
        <v>1.3796999999999999</v>
      </c>
      <c r="U161" s="54">
        <v>12.655099999999999</v>
      </c>
      <c r="V161" s="20"/>
    </row>
    <row r="162" spans="2:22">
      <c r="B162" s="54"/>
      <c r="C162" s="54"/>
      <c r="D162" s="54"/>
      <c r="E162" s="54"/>
      <c r="F162" s="54"/>
      <c r="G162" s="54"/>
      <c r="H162" s="54"/>
      <c r="I162" s="54"/>
      <c r="J162" s="54">
        <v>14.7826</v>
      </c>
      <c r="K162" s="54"/>
      <c r="L162" s="54">
        <v>20.7255</v>
      </c>
      <c r="M162" s="54"/>
      <c r="N162" s="54">
        <v>4.2916999999999996</v>
      </c>
      <c r="O162" s="54">
        <v>11.851000000000001</v>
      </c>
      <c r="P162" s="54"/>
      <c r="Q162" s="54">
        <v>17.535900000000002</v>
      </c>
      <c r="R162" s="54">
        <v>12.0443</v>
      </c>
      <c r="S162" s="54">
        <v>9.0429999999999993</v>
      </c>
      <c r="T162" s="54">
        <v>1.0674999999999999</v>
      </c>
      <c r="U162" s="54">
        <v>11.4046</v>
      </c>
      <c r="V162" s="20"/>
    </row>
    <row r="163" spans="2:22">
      <c r="B163" s="54"/>
      <c r="C163" s="54"/>
      <c r="D163" s="54"/>
      <c r="E163" s="54"/>
      <c r="F163" s="54"/>
      <c r="G163" s="54"/>
      <c r="H163" s="54"/>
      <c r="I163" s="54"/>
      <c r="J163" s="54">
        <v>12.934799999999999</v>
      </c>
      <c r="K163" s="54"/>
      <c r="L163" s="54">
        <v>15.6471</v>
      </c>
      <c r="M163" s="54"/>
      <c r="N163" s="54">
        <v>3.2824</v>
      </c>
      <c r="O163" s="54">
        <v>9.9608000000000008</v>
      </c>
      <c r="P163" s="54"/>
      <c r="Q163" s="54">
        <v>18.059100000000001</v>
      </c>
      <c r="R163" s="54">
        <v>9.6646999999999998</v>
      </c>
      <c r="S163" s="54">
        <v>1.8089999999999999</v>
      </c>
      <c r="T163" s="54">
        <v>0.6371</v>
      </c>
      <c r="U163" s="54">
        <v>10.2486</v>
      </c>
      <c r="V163" s="20"/>
    </row>
    <row r="164" spans="2:22">
      <c r="B164" s="54"/>
      <c r="C164" s="54"/>
      <c r="D164" s="54"/>
      <c r="E164" s="54"/>
      <c r="F164" s="54"/>
      <c r="G164" s="54"/>
      <c r="H164" s="54"/>
      <c r="I164" s="54"/>
      <c r="J164" s="54">
        <v>9.2391000000000005</v>
      </c>
      <c r="K164" s="54"/>
      <c r="L164" s="54">
        <v>12.854900000000001</v>
      </c>
      <c r="M164" s="54"/>
      <c r="N164" s="54">
        <v>2.2269000000000001</v>
      </c>
      <c r="O164" s="54">
        <v>8.2706</v>
      </c>
      <c r="P164" s="54"/>
      <c r="Q164" s="54">
        <v>18.320699999999999</v>
      </c>
      <c r="R164" s="54">
        <v>8.8748000000000005</v>
      </c>
      <c r="S164" s="54">
        <v>7.234</v>
      </c>
      <c r="T164" s="54">
        <v>0.37130000000000002</v>
      </c>
      <c r="U164" s="54">
        <v>9.0790000000000006</v>
      </c>
      <c r="V164" s="20"/>
    </row>
    <row r="165" spans="2:22"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>
        <v>16.529399999999999</v>
      </c>
      <c r="M165" s="54"/>
      <c r="N165" s="54">
        <v>2.1667000000000001</v>
      </c>
      <c r="O165" s="54">
        <v>6.6509999999999998</v>
      </c>
      <c r="P165" s="54"/>
      <c r="Q165" s="54">
        <v>18.240500000000001</v>
      </c>
      <c r="R165" s="54">
        <v>11.106</v>
      </c>
      <c r="S165" s="54">
        <v>1.8089999999999999</v>
      </c>
      <c r="T165" s="54">
        <v>0.28689999999999999</v>
      </c>
      <c r="U165" s="54">
        <v>9.5336999999999996</v>
      </c>
      <c r="V165" s="20"/>
    </row>
    <row r="166" spans="2:22"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>
        <v>19.988199999999999</v>
      </c>
      <c r="M166" s="54"/>
      <c r="N166" s="54">
        <v>2.1667000000000001</v>
      </c>
      <c r="O166" s="54">
        <v>6.1176000000000004</v>
      </c>
      <c r="P166" s="54"/>
      <c r="Q166" s="54">
        <v>17.7089</v>
      </c>
      <c r="R166" s="54">
        <v>14.343</v>
      </c>
      <c r="S166" s="54">
        <v>0</v>
      </c>
      <c r="T166" s="54">
        <v>0.36709999999999998</v>
      </c>
      <c r="U166" s="54">
        <v>11.728300000000001</v>
      </c>
      <c r="V166" s="20"/>
    </row>
    <row r="167" spans="2:22"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>
        <v>21.160799999999998</v>
      </c>
      <c r="M167" s="54"/>
      <c r="N167" s="54">
        <v>2.6852</v>
      </c>
      <c r="O167" s="54">
        <v>5.9215999999999998</v>
      </c>
      <c r="P167" s="54"/>
      <c r="Q167" s="54">
        <v>17.2743</v>
      </c>
      <c r="R167" s="54">
        <v>15.1965</v>
      </c>
      <c r="S167" s="54">
        <v>3.617</v>
      </c>
      <c r="T167" s="54">
        <v>0.54849999999999999</v>
      </c>
      <c r="U167" s="54">
        <v>13.381500000000001</v>
      </c>
      <c r="V167" s="20"/>
    </row>
    <row r="168" spans="2:22"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>
        <v>21.066700000000001</v>
      </c>
      <c r="M168" s="54"/>
      <c r="N168" s="54">
        <v>3.7685</v>
      </c>
      <c r="O168" s="54">
        <v>5.5019999999999998</v>
      </c>
      <c r="P168" s="54"/>
      <c r="Q168" s="54">
        <v>16.767900000000001</v>
      </c>
      <c r="R168" s="54">
        <v>15.0077</v>
      </c>
      <c r="S168" s="54">
        <v>3.617</v>
      </c>
      <c r="T168" s="54">
        <v>0.98729999999999996</v>
      </c>
      <c r="U168" s="54">
        <v>12.953799999999999</v>
      </c>
      <c r="V168" s="20"/>
    </row>
    <row r="169" spans="2:22"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>
        <v>19.894100000000002</v>
      </c>
      <c r="M169" s="54"/>
      <c r="N169" s="54">
        <v>3.3889</v>
      </c>
      <c r="O169" s="54">
        <v>6.3921999999999999</v>
      </c>
      <c r="P169" s="54"/>
      <c r="Q169" s="54">
        <v>16.084399999999999</v>
      </c>
      <c r="R169" s="54">
        <v>16.0289</v>
      </c>
      <c r="S169" s="54">
        <v>1.8089999999999999</v>
      </c>
      <c r="T169" s="54">
        <v>1.3924000000000001</v>
      </c>
      <c r="U169" s="54">
        <v>10.198499999999999</v>
      </c>
      <c r="V169" s="20"/>
    </row>
    <row r="170" spans="2:22"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>
        <v>18.7059</v>
      </c>
      <c r="M170" s="54"/>
      <c r="N170" s="54">
        <v>2.2361</v>
      </c>
      <c r="O170" s="54">
        <v>6.7686000000000002</v>
      </c>
      <c r="P170" s="54"/>
      <c r="Q170" s="54">
        <v>15.438800000000001</v>
      </c>
      <c r="R170" s="54">
        <v>19.477799999999998</v>
      </c>
      <c r="S170" s="54">
        <v>11.759</v>
      </c>
      <c r="T170" s="54">
        <v>1.2152000000000001</v>
      </c>
      <c r="U170" s="54">
        <v>7.4951999999999996</v>
      </c>
      <c r="V170" s="20"/>
    </row>
    <row r="171" spans="2:22"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>
        <v>17.4392</v>
      </c>
      <c r="M171" s="54"/>
      <c r="N171" s="54">
        <v>1.5230999999999999</v>
      </c>
      <c r="O171" s="54">
        <v>4.8314000000000004</v>
      </c>
      <c r="P171" s="54"/>
      <c r="Q171" s="54">
        <v>15.4895</v>
      </c>
      <c r="R171" s="54">
        <v>21.192699999999999</v>
      </c>
      <c r="S171" s="54">
        <v>3.617</v>
      </c>
      <c r="T171" s="54">
        <v>1.1814</v>
      </c>
      <c r="U171" s="54">
        <v>7.8574000000000002</v>
      </c>
      <c r="V171" s="20"/>
    </row>
    <row r="172" spans="2:22"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>
        <v>15.172499999999999</v>
      </c>
      <c r="M172" s="54"/>
      <c r="N172" s="54">
        <v>1.6480999999999999</v>
      </c>
      <c r="O172" s="54">
        <v>3.7372999999999998</v>
      </c>
      <c r="P172" s="54"/>
      <c r="Q172" s="54">
        <v>15.6287</v>
      </c>
      <c r="R172" s="54">
        <v>19.668600000000001</v>
      </c>
      <c r="S172" s="54">
        <v>3.617</v>
      </c>
      <c r="T172" s="54">
        <v>1.1224000000000001</v>
      </c>
      <c r="U172" s="54">
        <v>8.7205999999999992</v>
      </c>
      <c r="V172" s="20"/>
    </row>
    <row r="173" spans="2:22"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>
        <v>16.0471</v>
      </c>
      <c r="M173" s="54"/>
      <c r="N173" s="54">
        <v>2.3843000000000001</v>
      </c>
      <c r="O173" s="54">
        <v>4.3059000000000003</v>
      </c>
      <c r="P173" s="54"/>
      <c r="Q173" s="54">
        <v>15.341799999999999</v>
      </c>
      <c r="R173" s="54">
        <v>17.448899999999998</v>
      </c>
      <c r="S173" s="54">
        <v>7.234</v>
      </c>
      <c r="T173" s="54">
        <v>1.2024999999999999</v>
      </c>
      <c r="U173" s="54">
        <v>7.6513</v>
      </c>
      <c r="V173" s="20"/>
    </row>
    <row r="174" spans="2:22"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>
        <v>18.419599999999999</v>
      </c>
      <c r="M174" s="54"/>
      <c r="N174" s="54">
        <v>2.3519000000000001</v>
      </c>
      <c r="O174" s="54">
        <v>5.1294000000000004</v>
      </c>
      <c r="P174" s="54"/>
      <c r="Q174" s="54">
        <v>15.295400000000001</v>
      </c>
      <c r="R174" s="54">
        <v>17.608899999999998</v>
      </c>
      <c r="S174" s="54">
        <v>3.617</v>
      </c>
      <c r="T174" s="54">
        <v>1.0844</v>
      </c>
      <c r="U174" s="54">
        <v>7.0212000000000003</v>
      </c>
      <c r="V174" s="20"/>
    </row>
    <row r="175" spans="2:22"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>
        <v>22.368600000000001</v>
      </c>
      <c r="M175" s="54"/>
      <c r="N175" s="54">
        <v>2.0926</v>
      </c>
      <c r="O175" s="54">
        <v>5.8117999999999999</v>
      </c>
      <c r="P175" s="54"/>
      <c r="Q175" s="54">
        <v>15.396599999999999</v>
      </c>
      <c r="R175" s="54">
        <v>20.046199999999999</v>
      </c>
      <c r="S175" s="54">
        <v>2.7160000000000002</v>
      </c>
      <c r="T175" s="54">
        <v>0.79749999999999999</v>
      </c>
      <c r="U175" s="54">
        <v>7.8997999999999999</v>
      </c>
      <c r="V175" s="20"/>
    </row>
    <row r="176" spans="2:22"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>
        <v>22.5961</v>
      </c>
      <c r="M176" s="54"/>
      <c r="N176" s="54">
        <v>2.0139</v>
      </c>
      <c r="O176" s="54">
        <v>6.9412000000000003</v>
      </c>
      <c r="P176" s="54"/>
      <c r="Q176" s="54">
        <v>15.789</v>
      </c>
      <c r="R176" s="54">
        <v>21.855499999999999</v>
      </c>
      <c r="S176" s="54">
        <v>0</v>
      </c>
      <c r="T176" s="54">
        <v>0.45569999999999999</v>
      </c>
      <c r="U176" s="54">
        <v>7.7148000000000003</v>
      </c>
      <c r="V176" s="20"/>
    </row>
    <row r="177" spans="2:22"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>
        <v>22.6</v>
      </c>
      <c r="M177" s="54"/>
      <c r="N177" s="54">
        <v>2</v>
      </c>
      <c r="O177" s="54">
        <v>7.2862999999999998</v>
      </c>
      <c r="P177" s="54"/>
      <c r="Q177" s="54">
        <v>16.392399999999999</v>
      </c>
      <c r="R177" s="54">
        <v>20.820799999999998</v>
      </c>
      <c r="S177" s="54">
        <v>7.234</v>
      </c>
      <c r="T177" s="54">
        <v>0.28270000000000001</v>
      </c>
      <c r="U177" s="54">
        <v>7.2987000000000002</v>
      </c>
      <c r="V177" s="20"/>
    </row>
    <row r="178" spans="2:22"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>
        <v>23.811800000000002</v>
      </c>
      <c r="M178" s="54"/>
      <c r="N178" s="54">
        <v>1.6713</v>
      </c>
      <c r="O178" s="54">
        <v>7.9961000000000002</v>
      </c>
      <c r="P178" s="54"/>
      <c r="Q178" s="54">
        <v>16.776399999999999</v>
      </c>
      <c r="R178" s="54">
        <v>18.373799999999999</v>
      </c>
      <c r="S178" s="54">
        <v>5.4260000000000002</v>
      </c>
      <c r="T178" s="54">
        <v>0.2278</v>
      </c>
      <c r="U178" s="54">
        <v>7.8689999999999998</v>
      </c>
      <c r="V178" s="20"/>
    </row>
    <row r="179" spans="2:22"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>
        <v>24.5686</v>
      </c>
      <c r="M179" s="54"/>
      <c r="N179" s="54">
        <v>1.3611</v>
      </c>
      <c r="O179" s="54">
        <v>5.9176000000000002</v>
      </c>
      <c r="P179" s="54"/>
      <c r="Q179" s="54">
        <v>16.561199999999999</v>
      </c>
      <c r="R179" s="54">
        <v>19.079000000000001</v>
      </c>
      <c r="S179" s="54">
        <v>1.8089999999999999</v>
      </c>
      <c r="T179" s="54">
        <v>0.27429999999999999</v>
      </c>
      <c r="U179" s="54">
        <v>8.0269999999999992</v>
      </c>
      <c r="V179" s="20"/>
    </row>
    <row r="180" spans="2:22"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>
        <v>25.4588</v>
      </c>
      <c r="M180" s="54"/>
      <c r="N180" s="54">
        <v>1.1528</v>
      </c>
      <c r="O180" s="54">
        <v>4.2275</v>
      </c>
      <c r="P180" s="54"/>
      <c r="Q180" s="54">
        <v>15.789</v>
      </c>
      <c r="R180" s="54">
        <v>20.818899999999999</v>
      </c>
      <c r="S180" s="54">
        <v>7.234</v>
      </c>
      <c r="T180" s="54">
        <v>0.48099999999999998</v>
      </c>
      <c r="U180" s="54">
        <v>9.7148000000000003</v>
      </c>
      <c r="V180" s="20"/>
    </row>
    <row r="181" spans="2:22"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>
        <v>28.941199999999998</v>
      </c>
      <c r="M181" s="54"/>
      <c r="N181" s="54">
        <v>1.5741000000000001</v>
      </c>
      <c r="O181" s="54">
        <v>3.4666999999999999</v>
      </c>
      <c r="P181" s="54"/>
      <c r="Q181" s="54">
        <v>15.177199999999999</v>
      </c>
      <c r="R181" s="54">
        <v>21.820799999999998</v>
      </c>
      <c r="S181" s="54">
        <v>0</v>
      </c>
      <c r="T181" s="54">
        <v>0.62450000000000006</v>
      </c>
      <c r="U181" s="54">
        <v>10.9499</v>
      </c>
      <c r="V181" s="20"/>
    </row>
    <row r="182" spans="2:22"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>
        <v>28.203900000000001</v>
      </c>
      <c r="M182" s="54"/>
      <c r="N182" s="54">
        <v>2.2222</v>
      </c>
      <c r="O182" s="54">
        <v>3.3490000000000002</v>
      </c>
      <c r="P182" s="54"/>
      <c r="Q182" s="54">
        <v>14.73</v>
      </c>
      <c r="R182" s="54">
        <v>23.121400000000001</v>
      </c>
      <c r="S182" s="54">
        <v>0</v>
      </c>
      <c r="T182" s="54">
        <v>0.66239999999999999</v>
      </c>
      <c r="U182" s="54">
        <v>11.687900000000001</v>
      </c>
      <c r="V182" s="20"/>
    </row>
    <row r="183" spans="2:22"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>
        <v>24.858799999999999</v>
      </c>
      <c r="M183" s="54"/>
      <c r="N183" s="54"/>
      <c r="O183" s="54">
        <v>3.8275000000000001</v>
      </c>
      <c r="P183" s="54"/>
      <c r="Q183" s="54">
        <v>14.3376</v>
      </c>
      <c r="R183" s="54">
        <v>23.3796</v>
      </c>
      <c r="S183" s="54">
        <v>1.8089999999999999</v>
      </c>
      <c r="T183" s="54">
        <v>0.69199999999999995</v>
      </c>
      <c r="U183" s="54">
        <v>12.059699999999999</v>
      </c>
      <c r="V183" s="20"/>
    </row>
    <row r="184" spans="2:22"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>
        <v>20.023499999999999</v>
      </c>
      <c r="M184" s="54"/>
      <c r="N184" s="54"/>
      <c r="O184" s="54">
        <v>5.3882000000000003</v>
      </c>
      <c r="P184" s="54"/>
      <c r="Q184" s="54"/>
      <c r="R184" s="54">
        <v>23.059699999999999</v>
      </c>
      <c r="S184" s="54"/>
      <c r="T184" s="54">
        <v>0.58230000000000004</v>
      </c>
      <c r="U184" s="54">
        <v>12.4239</v>
      </c>
      <c r="V184" s="20"/>
    </row>
    <row r="185" spans="2:22"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>
        <v>20.168600000000001</v>
      </c>
      <c r="M185" s="54"/>
      <c r="N185" s="54"/>
      <c r="O185" s="54"/>
      <c r="P185" s="54"/>
      <c r="Q185" s="54"/>
      <c r="R185" s="54">
        <v>22.705200000000001</v>
      </c>
      <c r="S185" s="54"/>
      <c r="T185" s="54">
        <v>0.51049999999999995</v>
      </c>
      <c r="U185" s="54">
        <v>13.6821</v>
      </c>
      <c r="V185" s="20"/>
    </row>
    <row r="186" spans="2:22"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>
        <v>22.1373</v>
      </c>
      <c r="M186" s="54"/>
      <c r="N186" s="54"/>
      <c r="O186" s="54"/>
      <c r="P186" s="54"/>
      <c r="Q186" s="54"/>
      <c r="R186" s="54">
        <v>21.8035</v>
      </c>
      <c r="S186" s="54"/>
      <c r="T186" s="54">
        <v>0.21099999999999999</v>
      </c>
      <c r="U186" s="54">
        <v>15.0886</v>
      </c>
      <c r="V186" s="20"/>
    </row>
    <row r="187" spans="2:22"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>
        <v>21.309799999999999</v>
      </c>
      <c r="M187" s="54"/>
      <c r="N187" s="54"/>
      <c r="O187" s="54"/>
      <c r="P187" s="54"/>
      <c r="Q187" s="54"/>
      <c r="R187" s="54">
        <v>18.849699999999999</v>
      </c>
      <c r="S187" s="54"/>
      <c r="T187" s="54">
        <v>2.53E-2</v>
      </c>
      <c r="U187" s="54">
        <v>13.5299</v>
      </c>
      <c r="V187" s="20"/>
    </row>
    <row r="188" spans="2:22"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>
        <v>18.097999999999999</v>
      </c>
      <c r="M188" s="54"/>
      <c r="N188" s="54"/>
      <c r="O188" s="54"/>
      <c r="P188" s="54"/>
      <c r="Q188" s="54"/>
      <c r="R188" s="54">
        <v>15.753399999999999</v>
      </c>
      <c r="S188" s="54"/>
      <c r="T188" s="54">
        <v>0</v>
      </c>
      <c r="U188" s="54">
        <v>12.842000000000001</v>
      </c>
      <c r="V188" s="20"/>
    </row>
    <row r="189" spans="2:22"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>
        <v>15.803900000000001</v>
      </c>
      <c r="M189" s="54"/>
      <c r="N189" s="54"/>
      <c r="O189" s="54"/>
      <c r="P189" s="54"/>
      <c r="Q189" s="54"/>
      <c r="R189" s="54">
        <v>14.6243</v>
      </c>
      <c r="S189" s="54"/>
      <c r="T189" s="54">
        <v>0</v>
      </c>
      <c r="U189" s="54">
        <v>13.2408</v>
      </c>
      <c r="V189" s="20"/>
    </row>
    <row r="190" spans="2:22"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>
        <v>15.2706</v>
      </c>
      <c r="M190" s="54"/>
      <c r="N190" s="54"/>
      <c r="O190" s="54"/>
      <c r="P190" s="54"/>
      <c r="Q190" s="54"/>
      <c r="R190" s="54">
        <v>15.4335</v>
      </c>
      <c r="S190" s="54"/>
      <c r="T190" s="54">
        <v>0</v>
      </c>
      <c r="U190" s="54">
        <v>13.1098</v>
      </c>
      <c r="V190" s="20"/>
    </row>
    <row r="191" spans="2:22"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>
        <v>15.019600000000001</v>
      </c>
      <c r="M191" s="54"/>
      <c r="N191" s="54"/>
      <c r="O191" s="54"/>
      <c r="P191" s="54"/>
      <c r="Q191" s="54"/>
      <c r="R191" s="54">
        <v>16.922899999999998</v>
      </c>
      <c r="S191" s="54"/>
      <c r="T191" s="54">
        <v>0</v>
      </c>
      <c r="U191" s="54">
        <v>11.188800000000001</v>
      </c>
      <c r="V191" s="20"/>
    </row>
    <row r="192" spans="2:22"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>
        <v>14.768599999999999</v>
      </c>
      <c r="M192" s="54"/>
      <c r="N192" s="54"/>
      <c r="O192" s="54"/>
      <c r="P192" s="54"/>
      <c r="Q192" s="54"/>
      <c r="R192" s="54">
        <v>18.171500000000002</v>
      </c>
      <c r="S192" s="54"/>
      <c r="T192" s="54">
        <v>0</v>
      </c>
      <c r="U192" s="54">
        <v>9.3719000000000001</v>
      </c>
      <c r="V192" s="20"/>
    </row>
    <row r="193" spans="2:22"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>
        <v>14.7333</v>
      </c>
      <c r="M193" s="54"/>
      <c r="N193" s="54"/>
      <c r="O193" s="54"/>
      <c r="P193" s="54"/>
      <c r="Q193" s="54"/>
      <c r="R193" s="54">
        <v>16.6936</v>
      </c>
      <c r="S193" s="54"/>
      <c r="T193" s="54">
        <v>0</v>
      </c>
      <c r="U193" s="54">
        <v>8.2139000000000006</v>
      </c>
      <c r="V193" s="20"/>
    </row>
    <row r="194" spans="2:22"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>
        <v>14.415699999999999</v>
      </c>
      <c r="M194" s="54"/>
      <c r="N194" s="54"/>
      <c r="O194" s="54"/>
      <c r="P194" s="54"/>
      <c r="Q194" s="54"/>
      <c r="R194" s="54">
        <v>14.5183</v>
      </c>
      <c r="S194" s="54"/>
      <c r="T194" s="54">
        <v>0</v>
      </c>
      <c r="U194" s="54">
        <v>8.0867000000000004</v>
      </c>
      <c r="V194" s="20"/>
    </row>
    <row r="195" spans="2:22"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>
        <v>12.901999999999999</v>
      </c>
      <c r="M195" s="54"/>
      <c r="N195" s="54"/>
      <c r="O195" s="54"/>
      <c r="P195" s="54"/>
      <c r="Q195" s="54"/>
      <c r="R195" s="54">
        <v>13.046200000000001</v>
      </c>
      <c r="S195" s="54"/>
      <c r="T195" s="54">
        <v>0</v>
      </c>
      <c r="U195" s="54">
        <v>8.1136999999999997</v>
      </c>
      <c r="V195" s="20"/>
    </row>
    <row r="196" spans="2:22"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>
        <v>10.5961</v>
      </c>
      <c r="M196" s="54"/>
      <c r="N196" s="54"/>
      <c r="O196" s="54"/>
      <c r="P196" s="54"/>
      <c r="Q196" s="54"/>
      <c r="R196" s="54">
        <v>13.319800000000001</v>
      </c>
      <c r="S196" s="54"/>
      <c r="T196" s="54">
        <v>0</v>
      </c>
      <c r="U196" s="54">
        <v>8.0519999999999996</v>
      </c>
      <c r="V196" s="20"/>
    </row>
    <row r="197" spans="2:22"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>
        <v>10.2667</v>
      </c>
      <c r="M197" s="54"/>
      <c r="N197" s="54"/>
      <c r="O197" s="54"/>
      <c r="P197" s="54"/>
      <c r="Q197" s="54"/>
      <c r="R197" s="54">
        <v>15.772600000000001</v>
      </c>
      <c r="S197" s="54"/>
      <c r="T197" s="54">
        <v>0</v>
      </c>
      <c r="U197" s="54">
        <v>10.79</v>
      </c>
      <c r="V197" s="20"/>
    </row>
    <row r="198" spans="2:22"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>
        <v>12.584300000000001</v>
      </c>
      <c r="M198" s="54"/>
      <c r="N198" s="54"/>
      <c r="O198" s="54"/>
      <c r="P198" s="54"/>
      <c r="Q198" s="54"/>
      <c r="R198" s="54">
        <v>17.131</v>
      </c>
      <c r="S198" s="54"/>
      <c r="T198" s="54">
        <v>0</v>
      </c>
      <c r="U198" s="54">
        <v>13.3988</v>
      </c>
      <c r="V198" s="20"/>
    </row>
    <row r="199" spans="2:22"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>
        <v>13.933299999999999</v>
      </c>
      <c r="M199" s="54"/>
      <c r="N199" s="54"/>
      <c r="O199" s="54"/>
      <c r="P199" s="54"/>
      <c r="Q199" s="54"/>
      <c r="R199" s="54">
        <v>16.198499999999999</v>
      </c>
      <c r="S199" s="54"/>
      <c r="T199" s="54">
        <v>0</v>
      </c>
      <c r="U199" s="54">
        <v>12.9422</v>
      </c>
      <c r="V199" s="20"/>
    </row>
    <row r="200" spans="2:22"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>
        <v>13.901999999999999</v>
      </c>
      <c r="M200" s="54"/>
      <c r="N200" s="54"/>
      <c r="O200" s="54"/>
      <c r="P200" s="54"/>
      <c r="Q200" s="54"/>
      <c r="R200" s="54">
        <v>15.6127</v>
      </c>
      <c r="S200" s="54"/>
      <c r="T200" s="54">
        <v>0</v>
      </c>
      <c r="U200" s="54">
        <v>11.7303</v>
      </c>
      <c r="V200" s="20"/>
    </row>
    <row r="201" spans="2:22"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>
        <v>14.0549</v>
      </c>
      <c r="M201" s="54"/>
      <c r="N201" s="54"/>
      <c r="O201" s="54"/>
      <c r="P201" s="54"/>
      <c r="Q201" s="54"/>
      <c r="R201" s="54">
        <v>14.3873</v>
      </c>
      <c r="S201" s="54"/>
      <c r="T201" s="54">
        <v>0</v>
      </c>
      <c r="U201" s="54">
        <v>9.1561000000000003</v>
      </c>
      <c r="V201" s="20"/>
    </row>
    <row r="202" spans="2:22"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>
        <v>12.882400000000001</v>
      </c>
      <c r="M202" s="54"/>
      <c r="N202" s="54"/>
      <c r="O202" s="54"/>
      <c r="P202" s="54"/>
      <c r="Q202" s="54"/>
      <c r="R202" s="54">
        <v>13.651300000000001</v>
      </c>
      <c r="S202" s="54"/>
      <c r="T202" s="54">
        <v>0</v>
      </c>
      <c r="U202" s="54">
        <v>8.1715</v>
      </c>
      <c r="V202" s="20"/>
    </row>
    <row r="203" spans="2:22"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>
        <v>10.419600000000001</v>
      </c>
      <c r="M203" s="54"/>
      <c r="N203" s="54"/>
      <c r="O203" s="54"/>
      <c r="P203" s="54"/>
      <c r="Q203" s="54"/>
      <c r="R203" s="54">
        <v>13.464399999999999</v>
      </c>
      <c r="S203" s="54"/>
      <c r="T203" s="54">
        <v>0</v>
      </c>
      <c r="U203" s="54">
        <v>7.9229000000000003</v>
      </c>
      <c r="V203" s="20"/>
    </row>
    <row r="204" spans="2:22"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>
        <v>6.5842999999999998</v>
      </c>
      <c r="M204" s="54"/>
      <c r="N204" s="54"/>
      <c r="O204" s="54"/>
      <c r="P204" s="54"/>
      <c r="Q204" s="54"/>
      <c r="R204" s="54">
        <v>12.9422</v>
      </c>
      <c r="S204" s="54"/>
      <c r="T204" s="54">
        <v>0</v>
      </c>
      <c r="U204" s="54">
        <v>7.1002000000000001</v>
      </c>
      <c r="V204" s="20"/>
    </row>
    <row r="205" spans="2:22"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>
        <v>5.3647</v>
      </c>
      <c r="M205" s="54"/>
      <c r="N205" s="54"/>
      <c r="O205" s="54"/>
      <c r="P205" s="54"/>
      <c r="Q205" s="54"/>
      <c r="R205" s="54">
        <v>13.446999999999999</v>
      </c>
      <c r="S205" s="54"/>
      <c r="T205" s="54">
        <v>0</v>
      </c>
      <c r="U205" s="54">
        <v>7.0347</v>
      </c>
      <c r="V205" s="20"/>
    </row>
    <row r="206" spans="2:22"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>
        <v>5.1451000000000002</v>
      </c>
      <c r="M206" s="54"/>
      <c r="N206" s="54"/>
      <c r="O206" s="54"/>
      <c r="P206" s="54"/>
      <c r="Q206" s="54"/>
      <c r="R206" s="54">
        <v>14.188800000000001</v>
      </c>
      <c r="S206" s="54"/>
      <c r="T206" s="54">
        <v>0</v>
      </c>
      <c r="U206" s="54">
        <v>6.6646999999999998</v>
      </c>
      <c r="V206" s="20"/>
    </row>
    <row r="207" spans="2:22"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>
        <v>4.6196000000000002</v>
      </c>
      <c r="M207" s="54"/>
      <c r="N207" s="54"/>
      <c r="O207" s="54"/>
      <c r="P207" s="54"/>
      <c r="Q207" s="54"/>
      <c r="R207" s="54">
        <v>13.7418</v>
      </c>
      <c r="S207" s="54"/>
      <c r="T207" s="54">
        <v>0</v>
      </c>
      <c r="U207" s="54">
        <v>6.0500999999999996</v>
      </c>
      <c r="V207" s="20"/>
    </row>
    <row r="208" spans="2:22"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>
        <v>4.0941000000000001</v>
      </c>
      <c r="M208" s="54"/>
      <c r="N208" s="54"/>
      <c r="O208" s="54"/>
      <c r="P208" s="54"/>
      <c r="Q208" s="54"/>
      <c r="R208" s="54">
        <v>14.2524</v>
      </c>
      <c r="S208" s="54"/>
      <c r="T208" s="54"/>
      <c r="U208" s="54">
        <v>5.6704999999999997</v>
      </c>
      <c r="V208" s="20"/>
    </row>
    <row r="209" spans="2:22"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>
        <v>3.7059000000000002</v>
      </c>
      <c r="M209" s="54"/>
      <c r="N209" s="54"/>
      <c r="O209" s="54"/>
      <c r="P209" s="54"/>
      <c r="Q209" s="54"/>
      <c r="R209" s="54">
        <v>13.512499999999999</v>
      </c>
      <c r="S209" s="54"/>
      <c r="T209" s="54"/>
      <c r="U209" s="54">
        <v>5.6031000000000004</v>
      </c>
      <c r="V209" s="20"/>
    </row>
    <row r="210" spans="2:22"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>
        <v>3.3412000000000002</v>
      </c>
      <c r="M210" s="54"/>
      <c r="N210" s="54"/>
      <c r="O210" s="54"/>
      <c r="P210" s="54"/>
      <c r="Q210" s="54"/>
      <c r="R210" s="54">
        <v>11.944100000000001</v>
      </c>
      <c r="S210" s="54"/>
      <c r="T210" s="54"/>
      <c r="U210" s="54">
        <v>5.4489000000000001</v>
      </c>
      <c r="V210" s="20"/>
    </row>
    <row r="211" spans="2:22"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>
        <v>3.9216000000000002</v>
      </c>
      <c r="M211" s="54"/>
      <c r="N211" s="54"/>
      <c r="O211" s="54"/>
      <c r="P211" s="54"/>
      <c r="Q211" s="54"/>
      <c r="R211" s="54">
        <v>11.666700000000001</v>
      </c>
      <c r="S211" s="54"/>
      <c r="T211" s="54"/>
      <c r="U211" s="54">
        <v>7.0848000000000004</v>
      </c>
      <c r="V211" s="20"/>
    </row>
    <row r="212" spans="2:22"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>
        <v>14.2697</v>
      </c>
      <c r="S212" s="54"/>
      <c r="T212" s="54"/>
      <c r="U212" s="54">
        <v>9.1638000000000002</v>
      </c>
      <c r="V212" s="20"/>
    </row>
    <row r="213" spans="2:22"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>
        <v>16.3584</v>
      </c>
      <c r="S213" s="54"/>
      <c r="T213" s="54"/>
      <c r="U213" s="54">
        <v>9.2119</v>
      </c>
      <c r="V213" s="20"/>
    </row>
    <row r="214" spans="2:22"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>
        <v>16.703299999999999</v>
      </c>
      <c r="S214" s="54"/>
      <c r="T214" s="54"/>
      <c r="U214" s="54">
        <v>7.5414000000000003</v>
      </c>
      <c r="V214" s="20"/>
    </row>
    <row r="215" spans="2:22"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>
        <v>16.849699999999999</v>
      </c>
      <c r="S215" s="54"/>
      <c r="T215" s="54"/>
      <c r="U215" s="54">
        <v>6</v>
      </c>
      <c r="V215" s="20"/>
    </row>
    <row r="216" spans="2:22"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>
        <v>16.433499999999999</v>
      </c>
      <c r="S216" s="54"/>
      <c r="T216" s="54"/>
      <c r="U216" s="54">
        <v>5.7032999999999996</v>
      </c>
      <c r="V216" s="20"/>
    </row>
    <row r="217" spans="2:22"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>
        <v>18.863199999999999</v>
      </c>
      <c r="S217" s="54"/>
      <c r="T217" s="54"/>
      <c r="U217" s="54">
        <v>4.7995999999999999</v>
      </c>
      <c r="V217" s="20"/>
    </row>
    <row r="218" spans="2:22"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>
        <v>19.331399999999999</v>
      </c>
      <c r="S218" s="54"/>
      <c r="T218" s="54"/>
      <c r="U218" s="54">
        <v>4.2081</v>
      </c>
      <c r="V218" s="20"/>
    </row>
    <row r="219" spans="2:22"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>
        <v>19</v>
      </c>
      <c r="S219" s="54"/>
      <c r="T219" s="54"/>
      <c r="U219" s="54">
        <v>4.5838000000000001</v>
      </c>
      <c r="V219" s="20"/>
    </row>
    <row r="220" spans="2:22"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>
        <v>19.273599999999998</v>
      </c>
      <c r="S220" s="54"/>
      <c r="T220" s="54"/>
      <c r="U220" s="54">
        <v>4.1791999999999998</v>
      </c>
      <c r="V220" s="20"/>
    </row>
    <row r="221" spans="2:22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>
        <v>19.032800000000002</v>
      </c>
      <c r="S221" s="54"/>
      <c r="T221" s="54"/>
      <c r="U221" s="54">
        <v>3.3776000000000002</v>
      </c>
      <c r="V221" s="20"/>
    </row>
    <row r="222" spans="2:22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>
        <v>19.071300000000001</v>
      </c>
      <c r="S222" s="54"/>
      <c r="T222" s="54"/>
      <c r="U222" s="54">
        <v>2.8285</v>
      </c>
      <c r="V222" s="20"/>
    </row>
    <row r="223" spans="2:22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>
        <v>17.957599999999999</v>
      </c>
      <c r="S223" s="54"/>
      <c r="T223" s="54"/>
      <c r="U223" s="54">
        <v>2.1021000000000001</v>
      </c>
      <c r="V223" s="20"/>
    </row>
    <row r="224" spans="2:22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>
        <v>18.732199999999999</v>
      </c>
      <c r="S224" s="54"/>
      <c r="T224" s="54"/>
      <c r="U224" s="54">
        <v>2.4798</v>
      </c>
      <c r="V224" s="20"/>
    </row>
    <row r="225" spans="2:22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>
        <v>19.252400000000002</v>
      </c>
      <c r="S225" s="54"/>
      <c r="T225" s="54"/>
      <c r="U225" s="54">
        <v>4.9170999999999996</v>
      </c>
      <c r="V225" s="20"/>
    </row>
    <row r="226" spans="2:22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>
        <v>17.254300000000001</v>
      </c>
      <c r="S226" s="54"/>
      <c r="T226" s="54"/>
      <c r="U226" s="54">
        <v>6.0308000000000002</v>
      </c>
      <c r="V226" s="20"/>
    </row>
    <row r="227" spans="2:22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>
        <v>14</v>
      </c>
      <c r="S227" s="54"/>
      <c r="T227" s="54"/>
      <c r="U227" s="54">
        <v>4.4257999999999997</v>
      </c>
      <c r="V227" s="20"/>
    </row>
    <row r="228" spans="2:22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>
        <v>12.633900000000001</v>
      </c>
      <c r="S228" s="54"/>
      <c r="T228" s="54"/>
      <c r="U228" s="54">
        <v>2.3776000000000002</v>
      </c>
      <c r="V228" s="20"/>
    </row>
    <row r="229" spans="2:22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>
        <v>12.1869</v>
      </c>
      <c r="S229" s="54"/>
      <c r="T229" s="54"/>
      <c r="U229" s="54">
        <v>2.3679999999999999</v>
      </c>
      <c r="V229" s="20"/>
    </row>
    <row r="230" spans="2:22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>
        <v>12.830399999999999</v>
      </c>
      <c r="S230" s="54"/>
      <c r="T230" s="54"/>
      <c r="U230" s="54">
        <v>2.4643999999999999</v>
      </c>
      <c r="V230" s="20"/>
    </row>
    <row r="231" spans="2:22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>
        <v>14.736000000000001</v>
      </c>
      <c r="S231" s="54"/>
      <c r="T231" s="54"/>
      <c r="U231" s="54">
        <v>2.4893999999999998</v>
      </c>
      <c r="V231" s="20"/>
    </row>
    <row r="232" spans="2:22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>
        <v>2.5009999999999999</v>
      </c>
      <c r="V232" s="20"/>
    </row>
    <row r="233" spans="2:22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>
        <v>2.7572000000000001</v>
      </c>
      <c r="V233" s="20"/>
    </row>
    <row r="234" spans="2:22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>
        <v>2.9575999999999998</v>
      </c>
      <c r="V234" s="20"/>
    </row>
    <row r="235" spans="2:22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>
        <v>2.8227000000000002</v>
      </c>
      <c r="V235" s="20"/>
    </row>
    <row r="236" spans="2:22"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>
        <v>3.1985000000000001</v>
      </c>
      <c r="V236" s="20"/>
    </row>
    <row r="237" spans="2:22"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>
        <v>3.8111999999999999</v>
      </c>
      <c r="V237" s="20"/>
    </row>
    <row r="238" spans="2:22"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>
        <v>3.7669000000000001</v>
      </c>
      <c r="V238" s="20"/>
    </row>
    <row r="239" spans="2:22"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>
        <v>3.7938000000000001</v>
      </c>
      <c r="V239" s="20"/>
    </row>
    <row r="240" spans="2:22"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>
        <v>3.8208000000000002</v>
      </c>
      <c r="V240" s="20"/>
    </row>
    <row r="241" spans="2:22"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>
        <v>4.7976999999999999</v>
      </c>
      <c r="V241" s="20"/>
    </row>
    <row r="242" spans="2:22"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>
        <v>4.9093999999999998</v>
      </c>
      <c r="V242" s="20"/>
    </row>
    <row r="243" spans="2:22"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>
        <v>3.3043999999999998</v>
      </c>
      <c r="V243" s="20"/>
    </row>
    <row r="244" spans="2:22"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>
        <v>2.1021000000000001</v>
      </c>
      <c r="V244" s="20"/>
    </row>
    <row r="245" spans="2:22"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>
        <v>1.1540999999999999</v>
      </c>
      <c r="V245" s="20"/>
    </row>
    <row r="246" spans="2:22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>
        <v>1.4180999999999999</v>
      </c>
      <c r="V246" s="20"/>
    </row>
    <row r="247" spans="2:22"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>
        <v>1.8478000000000001</v>
      </c>
      <c r="V247" s="20"/>
    </row>
    <row r="248" spans="2:22"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>
        <v>1.4161999999999999</v>
      </c>
      <c r="V248" s="20"/>
    </row>
    <row r="249" spans="2:22"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>
        <v>1.2119</v>
      </c>
      <c r="V249" s="20"/>
    </row>
    <row r="250" spans="2:22">
      <c r="V250" s="20"/>
    </row>
    <row r="251" spans="2:22">
      <c r="V251" s="20"/>
    </row>
    <row r="252" spans="2:22">
      <c r="V252" s="20"/>
    </row>
    <row r="253" spans="2:22">
      <c r="V253" s="20"/>
    </row>
  </sheetData>
  <mergeCells count="7">
    <mergeCell ref="S3:U3"/>
    <mergeCell ref="B2:U2"/>
    <mergeCell ref="B3:E3"/>
    <mergeCell ref="F3:I3"/>
    <mergeCell ref="J3:L3"/>
    <mergeCell ref="M3:O3"/>
    <mergeCell ref="P3:R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D049-1C9B-6945-A442-2D8AB51B1F33}">
  <dimension ref="B1:Z258"/>
  <sheetViews>
    <sheetView workbookViewId="0">
      <selection activeCell="Q98" sqref="Q98"/>
    </sheetView>
  </sheetViews>
  <sheetFormatPr baseColWidth="10" defaultRowHeight="16"/>
  <cols>
    <col min="1" max="1" width="19.33203125" customWidth="1"/>
    <col min="2" max="2" width="12.5" style="37" customWidth="1"/>
    <col min="3" max="3" width="8.1640625" style="37" customWidth="1"/>
    <col min="4" max="4" width="10.83203125" style="37"/>
    <col min="5" max="5" width="11.1640625" style="37" customWidth="1"/>
    <col min="6" max="6" width="12" style="37" customWidth="1"/>
    <col min="7" max="7" width="17.33203125" style="37" customWidth="1"/>
    <col min="8" max="8" width="10.83203125" style="37"/>
    <col min="9" max="9" width="12.1640625" style="37" customWidth="1"/>
    <col min="10" max="10" width="14" style="37" customWidth="1"/>
    <col min="11" max="11" width="14.83203125" style="37" customWidth="1"/>
    <col min="13" max="13" width="12.6640625" customWidth="1"/>
    <col min="24" max="25" width="10.83203125" style="37"/>
  </cols>
  <sheetData>
    <row r="1" spans="2:25">
      <c r="B1" s="45" t="s">
        <v>135</v>
      </c>
      <c r="C1" s="41"/>
      <c r="D1" s="41"/>
      <c r="E1" s="41"/>
      <c r="F1" s="41"/>
      <c r="G1" s="41"/>
    </row>
    <row r="2" spans="2:25" ht="45">
      <c r="B2" s="55" t="s">
        <v>127</v>
      </c>
      <c r="C2" s="55" t="s">
        <v>57</v>
      </c>
      <c r="D2" s="55" t="s">
        <v>138</v>
      </c>
      <c r="E2" s="55" t="s">
        <v>117</v>
      </c>
      <c r="F2" s="55" t="s">
        <v>137</v>
      </c>
      <c r="G2" s="55" t="s">
        <v>119</v>
      </c>
    </row>
    <row r="3" spans="2:25">
      <c r="B3" s="41" t="s">
        <v>120</v>
      </c>
      <c r="C3" s="41">
        <v>1</v>
      </c>
      <c r="D3" s="41">
        <v>1.2769999999999999</v>
      </c>
      <c r="E3" s="41"/>
      <c r="F3" s="41"/>
      <c r="G3" s="41"/>
      <c r="I3" s="42" t="s">
        <v>116</v>
      </c>
      <c r="J3" s="42"/>
      <c r="L3" s="42" t="s">
        <v>136</v>
      </c>
      <c r="X3" s="44"/>
      <c r="Y3" s="44"/>
    </row>
    <row r="4" spans="2:25">
      <c r="B4" s="41"/>
      <c r="C4" s="41">
        <v>2</v>
      </c>
      <c r="D4" s="41">
        <v>1.262</v>
      </c>
      <c r="E4" s="41"/>
      <c r="F4" s="41"/>
      <c r="G4" s="41"/>
      <c r="I4" s="43" t="s">
        <v>91</v>
      </c>
      <c r="J4" s="43" t="s">
        <v>4</v>
      </c>
      <c r="L4" s="43" t="s">
        <v>91</v>
      </c>
      <c r="M4" s="43" t="s">
        <v>4</v>
      </c>
      <c r="X4" s="54"/>
      <c r="Y4" s="54"/>
    </row>
    <row r="5" spans="2:25">
      <c r="B5" s="41"/>
      <c r="C5" s="41">
        <v>3</v>
      </c>
      <c r="D5" s="41">
        <v>1.1459999999999999</v>
      </c>
      <c r="E5" s="41"/>
      <c r="F5" s="41"/>
      <c r="G5" s="41"/>
      <c r="I5" s="54">
        <v>0.59523809999999999</v>
      </c>
      <c r="J5" s="54">
        <v>0.309859155</v>
      </c>
      <c r="L5" s="54">
        <v>0.90700000000000003</v>
      </c>
      <c r="M5" s="54">
        <v>0.83499999999999996</v>
      </c>
      <c r="N5" s="56"/>
      <c r="X5" s="54"/>
      <c r="Y5" s="54"/>
    </row>
    <row r="6" spans="2:25">
      <c r="B6" s="41"/>
      <c r="C6" s="41">
        <v>4</v>
      </c>
      <c r="D6" s="41">
        <v>0.97499999999999998</v>
      </c>
      <c r="E6" s="41"/>
      <c r="F6" s="41"/>
      <c r="G6" s="41"/>
      <c r="I6" s="54">
        <v>0.58620689699999995</v>
      </c>
      <c r="J6" s="54">
        <v>0.50167224099999996</v>
      </c>
      <c r="L6" s="54">
        <v>0.64200000000000002</v>
      </c>
      <c r="M6" s="54">
        <v>0.27500000000000002</v>
      </c>
      <c r="X6" s="54"/>
      <c r="Y6" s="54"/>
    </row>
    <row r="7" spans="2:25">
      <c r="B7" s="41"/>
      <c r="C7" s="41">
        <v>5</v>
      </c>
      <c r="D7" s="41">
        <v>1.2809999999999999</v>
      </c>
      <c r="E7" s="41"/>
      <c r="F7" s="41"/>
      <c r="G7" s="41"/>
      <c r="I7" s="54">
        <v>0.56179775300000001</v>
      </c>
      <c r="J7" s="54">
        <v>0.22500000000000001</v>
      </c>
      <c r="L7" s="54">
        <v>0.86899999999999999</v>
      </c>
      <c r="M7" s="54">
        <v>0.57099999999999995</v>
      </c>
      <c r="X7" s="54"/>
      <c r="Y7" s="54"/>
    </row>
    <row r="8" spans="2:25">
      <c r="B8" s="41"/>
      <c r="C8" s="41">
        <v>6</v>
      </c>
      <c r="D8" s="41">
        <v>0.79900000000000004</v>
      </c>
      <c r="E8" s="41"/>
      <c r="F8" s="41"/>
      <c r="G8" s="41"/>
      <c r="I8" s="54">
        <v>0.57471264399999999</v>
      </c>
      <c r="J8" s="54">
        <v>0.151658768</v>
      </c>
      <c r="L8" s="54">
        <v>1.3049999999999999</v>
      </c>
      <c r="M8" s="54">
        <v>0.316</v>
      </c>
      <c r="X8" s="54"/>
      <c r="Y8" s="54"/>
    </row>
    <row r="9" spans="2:25">
      <c r="B9" s="41"/>
      <c r="C9" s="41">
        <v>7</v>
      </c>
      <c r="D9" s="41">
        <v>0.33700000000000002</v>
      </c>
      <c r="E9" s="41"/>
      <c r="F9" s="41"/>
      <c r="G9" s="41"/>
      <c r="I9" s="54">
        <v>0.31569999999999998</v>
      </c>
      <c r="J9" s="54">
        <v>0.396341463</v>
      </c>
      <c r="L9" s="54">
        <v>0.57399999999999995</v>
      </c>
      <c r="M9" s="54">
        <v>0.80300000000000005</v>
      </c>
      <c r="X9" s="54"/>
      <c r="Y9" s="54"/>
    </row>
    <row r="10" spans="2:25">
      <c r="B10" s="41"/>
      <c r="C10" s="41">
        <v>8</v>
      </c>
      <c r="D10" s="41">
        <v>1.4590000000000001</v>
      </c>
      <c r="E10" s="41"/>
      <c r="F10" s="41"/>
      <c r="G10" s="41"/>
      <c r="I10" s="54">
        <v>1.2352941180000001</v>
      </c>
      <c r="J10" s="54">
        <v>0.59</v>
      </c>
      <c r="L10" s="54">
        <v>1.204</v>
      </c>
      <c r="M10" s="54">
        <v>0.47</v>
      </c>
      <c r="X10" s="54"/>
      <c r="Y10" s="54"/>
    </row>
    <row r="11" spans="2:25">
      <c r="B11" s="41"/>
      <c r="C11" s="41">
        <v>9</v>
      </c>
      <c r="D11" s="41">
        <v>0.98899999999999999</v>
      </c>
      <c r="E11" s="41"/>
      <c r="F11" s="41"/>
      <c r="G11" s="41"/>
      <c r="I11" s="54">
        <v>0.408163265</v>
      </c>
      <c r="J11" s="54">
        <v>0.4819</v>
      </c>
      <c r="L11" s="54">
        <v>0.75700000000000001</v>
      </c>
      <c r="M11" s="54">
        <v>0.17799999999999999</v>
      </c>
      <c r="X11" s="54"/>
      <c r="Y11" s="54"/>
    </row>
    <row r="12" spans="2:25">
      <c r="B12" s="41"/>
      <c r="C12" s="41">
        <v>10</v>
      </c>
      <c r="D12" s="41">
        <v>0.54800000000000004</v>
      </c>
      <c r="E12" s="41"/>
      <c r="F12" s="41"/>
      <c r="G12" s="41"/>
      <c r="I12" s="54"/>
      <c r="J12" s="37">
        <v>0.18181810000000001</v>
      </c>
      <c r="L12" s="54">
        <v>0.68200000000000005</v>
      </c>
      <c r="M12" s="54">
        <v>0.20399999999999999</v>
      </c>
      <c r="X12" s="54"/>
      <c r="Y12" s="54"/>
    </row>
    <row r="13" spans="2:25">
      <c r="B13" s="41"/>
      <c r="C13" s="41">
        <v>11</v>
      </c>
      <c r="D13" s="41">
        <v>1.091</v>
      </c>
      <c r="E13" s="41"/>
      <c r="F13" s="41"/>
      <c r="G13" s="41"/>
      <c r="L13" s="54">
        <v>1.304</v>
      </c>
      <c r="M13" s="54">
        <v>0.502</v>
      </c>
      <c r="X13" s="54"/>
      <c r="Y13" s="54"/>
    </row>
    <row r="14" spans="2:25">
      <c r="B14" s="41"/>
      <c r="C14" s="41">
        <v>12</v>
      </c>
      <c r="D14" s="41">
        <v>0.53700000000000003</v>
      </c>
      <c r="E14" s="41"/>
      <c r="F14" s="41"/>
      <c r="G14" s="41"/>
      <c r="L14" s="54">
        <v>0.60099999999999998</v>
      </c>
      <c r="M14" s="54">
        <v>0.44800000000000001</v>
      </c>
      <c r="X14" s="54"/>
      <c r="Y14" s="54"/>
    </row>
    <row r="15" spans="2:25">
      <c r="B15" s="41"/>
      <c r="C15" s="41">
        <v>13</v>
      </c>
      <c r="D15" s="41">
        <v>0.80400000000000005</v>
      </c>
      <c r="E15" s="41"/>
      <c r="F15" s="41"/>
      <c r="G15" s="41"/>
      <c r="L15" s="54">
        <v>0.51700000000000002</v>
      </c>
      <c r="M15" s="54">
        <v>0.23</v>
      </c>
      <c r="X15" s="54"/>
      <c r="Y15" s="54"/>
    </row>
    <row r="16" spans="2:25">
      <c r="B16" s="41"/>
      <c r="C16" s="41">
        <v>14</v>
      </c>
      <c r="D16" s="41">
        <v>0.44</v>
      </c>
      <c r="E16" s="41"/>
      <c r="F16" s="41"/>
      <c r="G16" s="41"/>
      <c r="L16" s="54">
        <v>0.56499999999999995</v>
      </c>
      <c r="M16" s="54">
        <v>0.40400000000000003</v>
      </c>
      <c r="X16" s="54"/>
      <c r="Y16" s="54"/>
    </row>
    <row r="17" spans="2:25">
      <c r="B17" s="41"/>
      <c r="C17" s="41">
        <v>15</v>
      </c>
      <c r="D17" s="41">
        <v>0.83799999999999997</v>
      </c>
      <c r="E17" s="41"/>
      <c r="F17" s="41"/>
      <c r="G17" s="41"/>
      <c r="L17" s="54">
        <v>0.307</v>
      </c>
      <c r="M17" s="54">
        <v>0.248</v>
      </c>
      <c r="X17" s="54"/>
      <c r="Y17" s="54"/>
    </row>
    <row r="18" spans="2:25">
      <c r="B18" s="41"/>
      <c r="C18" s="41">
        <v>16</v>
      </c>
      <c r="D18" s="41">
        <v>0.76700000000000002</v>
      </c>
      <c r="E18" s="41"/>
      <c r="F18" s="41"/>
      <c r="G18" s="41"/>
      <c r="L18" s="54">
        <v>0.49299999999999999</v>
      </c>
      <c r="M18" s="54">
        <v>2.2589999999999999</v>
      </c>
      <c r="X18" s="54"/>
      <c r="Y18" s="54"/>
    </row>
    <row r="19" spans="2:25">
      <c r="B19" s="41"/>
      <c r="C19" s="41">
        <v>17</v>
      </c>
      <c r="D19" s="41">
        <v>0.54900000000000004</v>
      </c>
      <c r="E19" s="41"/>
      <c r="F19" s="41"/>
      <c r="G19" s="41"/>
      <c r="L19" s="54">
        <v>0.629</v>
      </c>
      <c r="M19" s="54">
        <v>0.433</v>
      </c>
      <c r="X19" s="54"/>
      <c r="Y19" s="54"/>
    </row>
    <row r="20" spans="2:25">
      <c r="B20" s="41"/>
      <c r="C20" s="41">
        <v>18</v>
      </c>
      <c r="D20" s="41">
        <v>0.77800000000000002</v>
      </c>
      <c r="E20" s="41"/>
      <c r="F20" s="41"/>
      <c r="G20" s="41"/>
      <c r="L20" s="54">
        <v>0.82699999999999996</v>
      </c>
      <c r="M20" s="54">
        <v>0.251</v>
      </c>
      <c r="X20" s="54"/>
      <c r="Y20" s="54"/>
    </row>
    <row r="21" spans="2:25">
      <c r="B21" s="41"/>
      <c r="C21" s="41">
        <v>19</v>
      </c>
      <c r="D21" s="41">
        <v>0.20300000000000001</v>
      </c>
      <c r="E21" s="41"/>
      <c r="F21" s="41"/>
      <c r="G21" s="41"/>
      <c r="L21" s="54">
        <v>0.84899999999999998</v>
      </c>
      <c r="M21" s="54">
        <v>0.434</v>
      </c>
      <c r="X21" s="54"/>
      <c r="Y21" s="54"/>
    </row>
    <row r="22" spans="2:25">
      <c r="B22" s="41"/>
      <c r="C22" s="41">
        <v>20</v>
      </c>
      <c r="D22" s="41">
        <v>0.45300000000000001</v>
      </c>
      <c r="E22" s="41"/>
      <c r="F22" s="41"/>
      <c r="G22" s="41"/>
      <c r="L22" s="54">
        <v>0.58199999999999996</v>
      </c>
      <c r="M22" s="54">
        <v>0.503</v>
      </c>
      <c r="X22" s="54"/>
      <c r="Y22" s="54"/>
    </row>
    <row r="23" spans="2:25">
      <c r="B23" s="41"/>
      <c r="C23" s="41">
        <v>21</v>
      </c>
      <c r="D23" s="41">
        <v>0.63400000000000001</v>
      </c>
      <c r="E23" s="41"/>
      <c r="F23" s="41"/>
      <c r="G23" s="41"/>
      <c r="L23" s="54">
        <v>0.65300000000000002</v>
      </c>
      <c r="M23" s="54">
        <v>0.28599999999999998</v>
      </c>
      <c r="X23" s="54"/>
      <c r="Y23" s="54"/>
    </row>
    <row r="24" spans="2:25">
      <c r="B24" s="41"/>
      <c r="C24" s="41">
        <v>22</v>
      </c>
      <c r="D24" s="41">
        <v>0.57999999999999996</v>
      </c>
      <c r="E24" s="41"/>
      <c r="F24" s="41"/>
      <c r="G24" s="41"/>
      <c r="L24" s="54">
        <v>0.754</v>
      </c>
      <c r="M24" s="54">
        <v>0.70399999999999996</v>
      </c>
      <c r="X24" s="54"/>
      <c r="Y24" s="54"/>
    </row>
    <row r="25" spans="2:25">
      <c r="B25" s="41"/>
      <c r="C25" s="41">
        <v>23</v>
      </c>
      <c r="D25" s="41">
        <v>0.874</v>
      </c>
      <c r="E25" s="41"/>
      <c r="F25" s="41"/>
      <c r="G25" s="41"/>
      <c r="L25" s="54">
        <v>0.63100000000000001</v>
      </c>
      <c r="M25" s="54">
        <v>0.52100000000000002</v>
      </c>
      <c r="X25" s="54"/>
      <c r="Y25" s="54"/>
    </row>
    <row r="26" spans="2:25">
      <c r="B26" s="41"/>
      <c r="C26" s="41">
        <v>24</v>
      </c>
      <c r="D26" s="41">
        <v>0.77</v>
      </c>
      <c r="E26" s="41"/>
      <c r="F26" s="41"/>
      <c r="G26" s="41"/>
      <c r="L26" s="54">
        <v>1.474</v>
      </c>
      <c r="M26" s="54">
        <v>0.29399999999999998</v>
      </c>
      <c r="X26" s="54"/>
      <c r="Y26" s="54"/>
    </row>
    <row r="27" spans="2:25">
      <c r="B27" s="41"/>
      <c r="C27" s="41">
        <v>25</v>
      </c>
      <c r="D27" s="41">
        <v>0.93</v>
      </c>
      <c r="E27" s="41">
        <f>COUNT(D3:D27)</f>
        <v>25</v>
      </c>
      <c r="F27" s="53">
        <v>42</v>
      </c>
      <c r="G27" s="41">
        <f>E27/F27</f>
        <v>0.59523809523809523</v>
      </c>
      <c r="L27" s="54">
        <v>0.53500000000000003</v>
      </c>
      <c r="M27" s="54">
        <v>0.20599999999999999</v>
      </c>
      <c r="X27" s="54"/>
      <c r="Y27" s="54"/>
    </row>
    <row r="28" spans="2:25">
      <c r="B28" s="60" t="s">
        <v>121</v>
      </c>
      <c r="C28" s="60">
        <v>1</v>
      </c>
      <c r="D28" s="60">
        <v>0.81499999999999995</v>
      </c>
      <c r="E28" s="60"/>
      <c r="F28" s="60"/>
      <c r="G28" s="60"/>
      <c r="L28" s="54">
        <v>0.64300000000000002</v>
      </c>
      <c r="M28" s="54">
        <v>0.46300000000000002</v>
      </c>
      <c r="X28" s="54"/>
      <c r="Y28" s="54"/>
    </row>
    <row r="29" spans="2:25">
      <c r="B29" s="41"/>
      <c r="C29" s="41">
        <v>2</v>
      </c>
      <c r="D29" s="41">
        <v>1.4039999999999999</v>
      </c>
      <c r="E29" s="41"/>
      <c r="F29" s="41"/>
      <c r="G29" s="41"/>
      <c r="L29" s="54">
        <v>0.91600000000000004</v>
      </c>
      <c r="M29" s="54">
        <v>0.26800000000000002</v>
      </c>
      <c r="X29" s="54"/>
      <c r="Y29" s="54"/>
    </row>
    <row r="30" spans="2:25">
      <c r="B30" s="41"/>
      <c r="C30" s="41">
        <v>3</v>
      </c>
      <c r="D30" s="41">
        <v>0.90300000000000002</v>
      </c>
      <c r="E30" s="41"/>
      <c r="F30" s="41"/>
      <c r="G30" s="41"/>
      <c r="L30" s="54">
        <v>0.65800000000000003</v>
      </c>
      <c r="M30" s="54">
        <v>0.55200000000000005</v>
      </c>
      <c r="X30" s="54"/>
      <c r="Y30" s="54"/>
    </row>
    <row r="31" spans="2:25">
      <c r="B31" s="41"/>
      <c r="C31" s="41">
        <v>4</v>
      </c>
      <c r="D31" s="41">
        <v>1.1819999999999999</v>
      </c>
      <c r="E31" s="41"/>
      <c r="F31" s="41"/>
      <c r="G31" s="41"/>
      <c r="L31" s="54">
        <v>2.5379999999999998</v>
      </c>
      <c r="M31" s="54">
        <v>0.54600000000000004</v>
      </c>
      <c r="X31" s="54"/>
      <c r="Y31" s="54"/>
    </row>
    <row r="32" spans="2:25">
      <c r="B32" s="41"/>
      <c r="C32" s="41">
        <v>5</v>
      </c>
      <c r="D32" s="41">
        <v>1.2829999999999999</v>
      </c>
      <c r="E32" s="41"/>
      <c r="F32" s="41"/>
      <c r="G32" s="41"/>
      <c r="L32" s="54">
        <v>0.52700000000000002</v>
      </c>
      <c r="M32" s="54">
        <v>0.503</v>
      </c>
      <c r="X32" s="54"/>
      <c r="Y32" s="54"/>
    </row>
    <row r="33" spans="2:25">
      <c r="B33" s="41"/>
      <c r="C33" s="41">
        <v>6</v>
      </c>
      <c r="D33" s="41">
        <v>1.3759999999999999</v>
      </c>
      <c r="E33" s="41"/>
      <c r="F33" s="41"/>
      <c r="G33" s="41"/>
      <c r="L33" s="54">
        <v>2.3769999999999998</v>
      </c>
      <c r="M33" s="54">
        <v>0.373</v>
      </c>
      <c r="X33" s="54"/>
      <c r="Y33" s="54"/>
    </row>
    <row r="34" spans="2:25">
      <c r="B34" s="41"/>
      <c r="C34" s="41">
        <v>7</v>
      </c>
      <c r="D34" s="41">
        <v>1.2030000000000001</v>
      </c>
      <c r="E34" s="41"/>
      <c r="F34" s="41"/>
      <c r="G34" s="41"/>
      <c r="L34" s="54">
        <v>0.40500000000000003</v>
      </c>
      <c r="M34" s="54">
        <v>0.63500000000000001</v>
      </c>
      <c r="X34" s="54"/>
      <c r="Y34" s="54"/>
    </row>
    <row r="35" spans="2:25">
      <c r="B35" s="41"/>
      <c r="C35" s="41">
        <v>8</v>
      </c>
      <c r="D35" s="41">
        <v>0.874</v>
      </c>
      <c r="E35" s="41"/>
      <c r="F35" s="41"/>
      <c r="G35" s="41"/>
      <c r="L35" s="54">
        <v>0.501</v>
      </c>
      <c r="M35" s="54">
        <v>0.46300000000000002</v>
      </c>
      <c r="X35" s="54"/>
      <c r="Y35" s="54"/>
    </row>
    <row r="36" spans="2:25">
      <c r="B36" s="41"/>
      <c r="C36" s="41">
        <v>9</v>
      </c>
      <c r="D36" s="41">
        <v>1.21</v>
      </c>
      <c r="E36" s="41"/>
      <c r="F36" s="41"/>
      <c r="G36" s="41"/>
      <c r="L36" s="54">
        <v>0.78800000000000003</v>
      </c>
      <c r="M36" s="54">
        <v>0.68</v>
      </c>
      <c r="X36" s="54"/>
      <c r="Y36" s="54"/>
    </row>
    <row r="37" spans="2:25">
      <c r="B37" s="41"/>
      <c r="C37" s="41">
        <v>10</v>
      </c>
      <c r="D37" s="41">
        <v>1.385</v>
      </c>
      <c r="E37" s="41"/>
      <c r="F37" s="41"/>
      <c r="G37" s="41"/>
      <c r="L37" s="54">
        <v>1.0589999999999999</v>
      </c>
      <c r="M37" s="54">
        <v>1.0900000000000001</v>
      </c>
      <c r="X37" s="54"/>
      <c r="Y37" s="54"/>
    </row>
    <row r="38" spans="2:25">
      <c r="B38" s="41"/>
      <c r="C38" s="41">
        <v>11</v>
      </c>
      <c r="D38" s="41">
        <v>0.97799999999999998</v>
      </c>
      <c r="E38" s="41"/>
      <c r="F38" s="41"/>
      <c r="G38" s="41"/>
      <c r="L38" s="54">
        <v>0.88600000000000001</v>
      </c>
      <c r="M38" s="54">
        <v>0.33800000000000002</v>
      </c>
      <c r="X38" s="54"/>
      <c r="Y38" s="54"/>
    </row>
    <row r="39" spans="2:25">
      <c r="B39" s="41"/>
      <c r="C39" s="41">
        <v>12</v>
      </c>
      <c r="D39" s="41">
        <v>4.351</v>
      </c>
      <c r="E39" s="41"/>
      <c r="F39" s="41"/>
      <c r="G39" s="41"/>
      <c r="L39" s="54">
        <v>0.84299999999999997</v>
      </c>
      <c r="M39" s="54">
        <v>0.32</v>
      </c>
      <c r="X39" s="54"/>
      <c r="Y39" s="54"/>
    </row>
    <row r="40" spans="2:25">
      <c r="B40" s="41"/>
      <c r="C40" s="41">
        <v>13</v>
      </c>
      <c r="D40" s="41">
        <v>2.3610000000000002</v>
      </c>
      <c r="E40" s="41"/>
      <c r="F40" s="41"/>
      <c r="G40" s="41"/>
      <c r="L40" s="54">
        <v>0.55900000000000005</v>
      </c>
      <c r="M40" s="54">
        <v>0.23400000000000001</v>
      </c>
      <c r="X40" s="54"/>
      <c r="Y40" s="54"/>
    </row>
    <row r="41" spans="2:25">
      <c r="B41" s="41"/>
      <c r="C41" s="41">
        <v>14</v>
      </c>
      <c r="D41" s="41">
        <v>1.286</v>
      </c>
      <c r="E41" s="41"/>
      <c r="F41" s="41"/>
      <c r="G41" s="41"/>
      <c r="L41" s="54">
        <v>0.628</v>
      </c>
      <c r="M41" s="54">
        <v>0.56299999999999994</v>
      </c>
      <c r="X41" s="54"/>
      <c r="Y41" s="54"/>
    </row>
    <row r="42" spans="2:25">
      <c r="B42" s="41"/>
      <c r="C42" s="41">
        <v>15</v>
      </c>
      <c r="D42" s="41">
        <v>0.68600000000000005</v>
      </c>
      <c r="E42" s="41"/>
      <c r="F42" s="41"/>
      <c r="G42" s="41"/>
      <c r="L42" s="54">
        <v>0.501</v>
      </c>
      <c r="M42" s="54">
        <v>0.48099999999999998</v>
      </c>
      <c r="X42" s="54"/>
      <c r="Y42" s="54"/>
    </row>
    <row r="43" spans="2:25">
      <c r="B43" s="41"/>
      <c r="C43" s="41">
        <v>16</v>
      </c>
      <c r="D43" s="41">
        <v>1.468</v>
      </c>
      <c r="E43" s="41"/>
      <c r="F43" s="41"/>
      <c r="G43" s="41"/>
      <c r="L43" s="54">
        <v>0.12</v>
      </c>
      <c r="M43" s="54">
        <v>0.41299999999999998</v>
      </c>
      <c r="X43" s="54"/>
      <c r="Y43" s="54"/>
    </row>
    <row r="44" spans="2:25">
      <c r="B44" s="41"/>
      <c r="C44" s="41">
        <v>17</v>
      </c>
      <c r="D44" s="41">
        <v>0.876</v>
      </c>
      <c r="E44" s="41"/>
      <c r="F44" s="41"/>
      <c r="G44" s="41"/>
      <c r="L44" s="54">
        <v>0.315</v>
      </c>
      <c r="M44" s="54">
        <v>0.53</v>
      </c>
      <c r="X44" s="54"/>
      <c r="Y44" s="54"/>
    </row>
    <row r="45" spans="2:25">
      <c r="B45" s="41"/>
      <c r="C45" s="41">
        <v>18</v>
      </c>
      <c r="D45" s="41">
        <v>0.78900000000000003</v>
      </c>
      <c r="E45" s="41">
        <f>COUNT(D29:D45)</f>
        <v>17</v>
      </c>
      <c r="F45" s="41">
        <v>29</v>
      </c>
      <c r="G45" s="41">
        <f>E45/F45</f>
        <v>0.58620689655172409</v>
      </c>
      <c r="L45" s="54">
        <v>0.48099999999999998</v>
      </c>
      <c r="M45" s="54">
        <v>0.41299999999999998</v>
      </c>
      <c r="X45" s="54"/>
      <c r="Y45" s="54"/>
    </row>
    <row r="46" spans="2:25">
      <c r="B46" s="60" t="s">
        <v>122</v>
      </c>
      <c r="C46" s="60">
        <v>1</v>
      </c>
      <c r="D46" s="60">
        <v>0.47699999999999998</v>
      </c>
      <c r="E46" s="60"/>
      <c r="F46" s="60"/>
      <c r="G46" s="60"/>
      <c r="L46" s="54">
        <v>0.25700000000000001</v>
      </c>
      <c r="M46" s="54">
        <v>0.57899999999999996</v>
      </c>
      <c r="X46" s="54"/>
      <c r="Y46" s="54"/>
    </row>
    <row r="47" spans="2:25">
      <c r="B47" s="41"/>
      <c r="C47" s="41">
        <v>2</v>
      </c>
      <c r="D47" s="41">
        <v>0.36399999999999999</v>
      </c>
      <c r="E47" s="41"/>
      <c r="F47" s="41"/>
      <c r="G47" s="41"/>
      <c r="L47" s="54">
        <v>0.755</v>
      </c>
      <c r="M47" s="54">
        <v>0.36899999999999999</v>
      </c>
      <c r="X47" s="54"/>
      <c r="Y47" s="54"/>
    </row>
    <row r="48" spans="2:25">
      <c r="B48" s="41"/>
      <c r="C48" s="41">
        <v>3</v>
      </c>
      <c r="D48" s="41">
        <v>0.23899999999999999</v>
      </c>
      <c r="E48" s="41"/>
      <c r="F48" s="41"/>
      <c r="G48" s="41"/>
      <c r="L48" s="54">
        <v>0.75</v>
      </c>
      <c r="M48" s="54">
        <v>0.1</v>
      </c>
      <c r="X48" s="54"/>
      <c r="Y48" s="54"/>
    </row>
    <row r="49" spans="2:25">
      <c r="B49" s="41"/>
      <c r="C49" s="41">
        <v>4</v>
      </c>
      <c r="D49" s="41">
        <v>0.46700000000000003</v>
      </c>
      <c r="E49" s="41"/>
      <c r="F49" s="41"/>
      <c r="G49" s="41"/>
      <c r="L49" s="54">
        <v>0.51300000000000001</v>
      </c>
      <c r="M49" s="54">
        <v>0.25</v>
      </c>
      <c r="X49" s="54"/>
      <c r="Y49" s="54"/>
    </row>
    <row r="50" spans="2:25">
      <c r="B50" s="41"/>
      <c r="C50" s="41">
        <v>5</v>
      </c>
      <c r="D50" s="41">
        <v>0.74299999999999999</v>
      </c>
      <c r="E50" s="41"/>
      <c r="F50" s="41"/>
      <c r="G50" s="41"/>
      <c r="L50" s="54">
        <v>0.57399999999999995</v>
      </c>
      <c r="M50" s="54">
        <v>0.246</v>
      </c>
      <c r="X50" s="54"/>
      <c r="Y50" s="54"/>
    </row>
    <row r="51" spans="2:25">
      <c r="B51" s="41"/>
      <c r="C51" s="41">
        <v>6</v>
      </c>
      <c r="D51" s="41">
        <v>1.843</v>
      </c>
      <c r="E51" s="41"/>
      <c r="F51" s="41"/>
      <c r="G51" s="41"/>
      <c r="L51" s="54">
        <v>0.24299999999999999</v>
      </c>
      <c r="M51" s="54">
        <v>0.23300000000000001</v>
      </c>
      <c r="X51" s="54"/>
      <c r="Y51" s="54"/>
    </row>
    <row r="52" spans="2:25">
      <c r="B52" s="41"/>
      <c r="C52" s="41">
        <v>7</v>
      </c>
      <c r="D52" s="41">
        <v>1.0609999999999999</v>
      </c>
      <c r="E52" s="41"/>
      <c r="F52" s="41"/>
      <c r="G52" s="41"/>
      <c r="L52" s="54">
        <v>1.0680000000000001</v>
      </c>
      <c r="M52" s="54">
        <v>0.48699999999999999</v>
      </c>
      <c r="X52" s="54"/>
      <c r="Y52" s="54"/>
    </row>
    <row r="53" spans="2:25">
      <c r="B53" s="41"/>
      <c r="C53" s="41">
        <v>8</v>
      </c>
      <c r="D53" s="41">
        <v>1.5349999999999999</v>
      </c>
      <c r="E53" s="41"/>
      <c r="F53" s="41"/>
      <c r="G53" s="41"/>
      <c r="L53" s="54">
        <v>0.58799999999999997</v>
      </c>
      <c r="M53" s="54">
        <v>0.42399999999999999</v>
      </c>
      <c r="X53" s="54"/>
      <c r="Y53" s="54"/>
    </row>
    <row r="54" spans="2:25">
      <c r="B54" s="41"/>
      <c r="C54" s="41">
        <v>9</v>
      </c>
      <c r="D54" s="41">
        <v>0.61399999999999999</v>
      </c>
      <c r="E54" s="41"/>
      <c r="F54" s="41"/>
      <c r="G54" s="41"/>
      <c r="L54" s="54">
        <v>0.32100000000000001</v>
      </c>
      <c r="M54" s="54">
        <v>0.20100000000000001</v>
      </c>
      <c r="X54" s="54"/>
      <c r="Y54" s="54"/>
    </row>
    <row r="55" spans="2:25">
      <c r="B55" s="41"/>
      <c r="C55" s="41">
        <v>10</v>
      </c>
      <c r="D55" s="41">
        <v>0.59</v>
      </c>
      <c r="E55" s="41"/>
      <c r="F55" s="41"/>
      <c r="G55" s="41"/>
      <c r="L55" s="54">
        <v>0.25800000000000001</v>
      </c>
      <c r="M55" s="54">
        <v>0.23799999999999999</v>
      </c>
      <c r="X55" s="54"/>
      <c r="Y55" s="54"/>
    </row>
    <row r="56" spans="2:25">
      <c r="B56" s="41"/>
      <c r="C56" s="41">
        <v>11</v>
      </c>
      <c r="D56" s="41">
        <v>0.74199999999999999</v>
      </c>
      <c r="E56" s="41"/>
      <c r="F56" s="41"/>
      <c r="G56" s="41"/>
      <c r="L56" s="54">
        <v>1.802</v>
      </c>
      <c r="M56" s="54">
        <v>0.53700000000000003</v>
      </c>
      <c r="X56" s="54"/>
      <c r="Y56" s="54"/>
    </row>
    <row r="57" spans="2:25">
      <c r="B57" s="41"/>
      <c r="C57" s="41">
        <v>12</v>
      </c>
      <c r="D57" s="41">
        <v>0.61499999999999999</v>
      </c>
      <c r="E57" s="41"/>
      <c r="F57" s="41"/>
      <c r="G57" s="41"/>
      <c r="L57" s="54">
        <v>0.71199999999999997</v>
      </c>
      <c r="M57" s="54">
        <v>0.45400000000000001</v>
      </c>
      <c r="X57" s="54"/>
      <c r="Y57" s="54"/>
    </row>
    <row r="58" spans="2:25">
      <c r="B58" s="41"/>
      <c r="C58" s="41">
        <v>13</v>
      </c>
      <c r="D58" s="41">
        <v>0.441</v>
      </c>
      <c r="E58" s="41"/>
      <c r="F58" s="41"/>
      <c r="G58" s="41"/>
      <c r="L58" s="54">
        <v>0.308</v>
      </c>
      <c r="M58" s="54">
        <v>0.64300000000000002</v>
      </c>
      <c r="X58" s="54"/>
      <c r="Y58" s="54"/>
    </row>
    <row r="59" spans="2:25">
      <c r="B59" s="41"/>
      <c r="C59" s="41">
        <v>14</v>
      </c>
      <c r="D59" s="41">
        <v>0.42</v>
      </c>
      <c r="E59" s="41"/>
      <c r="F59" s="41"/>
      <c r="G59" s="41"/>
      <c r="L59" s="54">
        <v>1.26</v>
      </c>
      <c r="M59" s="54">
        <v>0.20699999999999999</v>
      </c>
      <c r="X59" s="54"/>
      <c r="Y59" s="54"/>
    </row>
    <row r="60" spans="2:25">
      <c r="B60" s="41"/>
      <c r="C60" s="41">
        <v>15</v>
      </c>
      <c r="D60" s="41">
        <v>1.141</v>
      </c>
      <c r="E60" s="41"/>
      <c r="F60" s="41"/>
      <c r="G60" s="41"/>
      <c r="L60" s="54">
        <v>0.44900000000000001</v>
      </c>
      <c r="M60" s="54">
        <v>0.23400000000000001</v>
      </c>
      <c r="X60" s="54"/>
      <c r="Y60" s="54"/>
    </row>
    <row r="61" spans="2:25">
      <c r="B61" s="41"/>
      <c r="C61" s="41">
        <v>16</v>
      </c>
      <c r="D61" s="41">
        <v>0.501</v>
      </c>
      <c r="E61" s="41"/>
      <c r="F61" s="41"/>
      <c r="G61" s="41"/>
      <c r="L61" s="54">
        <v>0.77300000000000002</v>
      </c>
      <c r="M61" s="54">
        <v>0.29099999999999998</v>
      </c>
      <c r="X61" s="54"/>
      <c r="Y61" s="54"/>
    </row>
    <row r="62" spans="2:25">
      <c r="B62" s="41"/>
      <c r="C62" s="41">
        <v>17</v>
      </c>
      <c r="D62" s="41">
        <v>0.54900000000000004</v>
      </c>
      <c r="E62" s="41"/>
      <c r="F62" s="41"/>
      <c r="G62" s="41"/>
      <c r="L62" s="54">
        <v>0.96799999999999997</v>
      </c>
      <c r="M62" s="54">
        <v>0.68700000000000006</v>
      </c>
      <c r="X62" s="54"/>
      <c r="Y62" s="54"/>
    </row>
    <row r="63" spans="2:25">
      <c r="B63" s="41"/>
      <c r="C63" s="41">
        <v>18</v>
      </c>
      <c r="D63" s="41">
        <v>0.76600000000000001</v>
      </c>
      <c r="E63" s="41"/>
      <c r="F63" s="41"/>
      <c r="G63" s="41"/>
      <c r="L63" s="54">
        <v>1.173</v>
      </c>
      <c r="M63" s="54">
        <v>0.33</v>
      </c>
      <c r="X63" s="54"/>
      <c r="Y63" s="54"/>
    </row>
    <row r="64" spans="2:25">
      <c r="B64" s="41"/>
      <c r="C64" s="41">
        <v>19</v>
      </c>
      <c r="D64" s="41">
        <v>0.34499999999999997</v>
      </c>
      <c r="E64" s="41"/>
      <c r="F64" s="41"/>
      <c r="G64" s="41"/>
      <c r="L64" s="54">
        <v>0.84799999999999998</v>
      </c>
      <c r="M64" s="54">
        <v>0.23599999999999999</v>
      </c>
      <c r="X64" s="54"/>
      <c r="Y64" s="54"/>
    </row>
    <row r="65" spans="2:25">
      <c r="B65" s="41"/>
      <c r="C65" s="41">
        <v>20</v>
      </c>
      <c r="D65" s="41">
        <v>0.72</v>
      </c>
      <c r="E65" s="41">
        <f>COUNT(D46:D65)</f>
        <v>20</v>
      </c>
      <c r="F65" s="41">
        <v>35.6</v>
      </c>
      <c r="G65" s="41">
        <f>E65/F65</f>
        <v>0.56179775280898869</v>
      </c>
      <c r="L65" s="54">
        <v>0.78500000000000003</v>
      </c>
      <c r="M65" s="54">
        <v>0.29799999999999999</v>
      </c>
      <c r="X65" s="54"/>
      <c r="Y65" s="54"/>
    </row>
    <row r="66" spans="2:25">
      <c r="B66" s="60" t="s">
        <v>123</v>
      </c>
      <c r="C66" s="60">
        <v>1</v>
      </c>
      <c r="D66" s="60">
        <v>2.601</v>
      </c>
      <c r="E66" s="60"/>
      <c r="F66" s="60"/>
      <c r="G66" s="60"/>
      <c r="L66" s="54">
        <v>1.008</v>
      </c>
      <c r="M66" s="54">
        <v>0.219</v>
      </c>
      <c r="X66" s="54"/>
      <c r="Y66" s="54"/>
    </row>
    <row r="67" spans="2:25">
      <c r="B67" s="41"/>
      <c r="C67" s="41">
        <v>2</v>
      </c>
      <c r="D67" s="41">
        <v>1.7330000000000001</v>
      </c>
      <c r="E67" s="41"/>
      <c r="F67" s="41"/>
      <c r="G67" s="41"/>
      <c r="L67" s="54">
        <v>0.83099999999999996</v>
      </c>
      <c r="M67" s="54">
        <v>0.61499999999999999</v>
      </c>
      <c r="X67" s="54"/>
      <c r="Y67" s="54"/>
    </row>
    <row r="68" spans="2:25">
      <c r="B68" s="41"/>
      <c r="C68" s="41">
        <v>3</v>
      </c>
      <c r="D68" s="41">
        <v>0.58099999999999996</v>
      </c>
      <c r="E68" s="41"/>
      <c r="F68" s="41"/>
      <c r="G68" s="41"/>
      <c r="L68" s="54">
        <v>2.1269999999999998</v>
      </c>
      <c r="M68" s="54">
        <v>0.29799999999999999</v>
      </c>
      <c r="X68" s="54"/>
      <c r="Y68" s="54"/>
    </row>
    <row r="69" spans="2:25">
      <c r="B69" s="41"/>
      <c r="C69" s="41">
        <v>4</v>
      </c>
      <c r="D69" s="41">
        <v>0.33300000000000002</v>
      </c>
      <c r="E69" s="41"/>
      <c r="F69" s="41"/>
      <c r="G69" s="41"/>
      <c r="L69" s="54">
        <v>0.73899999999999999</v>
      </c>
      <c r="M69" s="54">
        <v>5.0999999999999997E-2</v>
      </c>
      <c r="X69" s="54"/>
      <c r="Y69" s="54"/>
    </row>
    <row r="70" spans="2:25">
      <c r="B70" s="41"/>
      <c r="C70" s="41">
        <v>5</v>
      </c>
      <c r="D70" s="41">
        <v>0.46899999999999997</v>
      </c>
      <c r="E70" s="41"/>
      <c r="F70" s="41"/>
      <c r="G70" s="41"/>
      <c r="L70" s="54">
        <v>0.72299999999999998</v>
      </c>
      <c r="M70" s="54">
        <v>0.215</v>
      </c>
      <c r="X70" s="54"/>
      <c r="Y70" s="54"/>
    </row>
    <row r="71" spans="2:25">
      <c r="B71" s="41"/>
      <c r="C71" s="41">
        <v>6</v>
      </c>
      <c r="D71" s="41">
        <v>0.71</v>
      </c>
      <c r="E71" s="41"/>
      <c r="F71" s="41"/>
      <c r="G71" s="41"/>
      <c r="L71" s="54">
        <v>0.76300000000000001</v>
      </c>
      <c r="M71" s="54">
        <v>0.23799999999999999</v>
      </c>
      <c r="X71" s="54"/>
      <c r="Y71" s="54"/>
    </row>
    <row r="72" spans="2:25">
      <c r="B72" s="41"/>
      <c r="C72" s="41">
        <v>7</v>
      </c>
      <c r="D72" s="41">
        <v>0.252</v>
      </c>
      <c r="E72" s="41"/>
      <c r="F72" s="41"/>
      <c r="G72" s="41"/>
      <c r="L72" s="54">
        <v>1.0720000000000001</v>
      </c>
      <c r="M72" s="54">
        <v>0.255</v>
      </c>
      <c r="X72" s="54"/>
      <c r="Y72" s="54"/>
    </row>
    <row r="73" spans="2:25">
      <c r="B73" s="41"/>
      <c r="C73" s="41">
        <v>8</v>
      </c>
      <c r="D73" s="41">
        <v>0.29499999999999998</v>
      </c>
      <c r="E73" s="41"/>
      <c r="F73" s="41"/>
      <c r="G73" s="41"/>
      <c r="L73" s="54">
        <v>0.78900000000000003</v>
      </c>
      <c r="M73" s="54">
        <v>0.11600000000000001</v>
      </c>
      <c r="X73" s="54"/>
      <c r="Y73" s="54"/>
    </row>
    <row r="74" spans="2:25">
      <c r="B74" s="41"/>
      <c r="C74" s="41">
        <v>9</v>
      </c>
      <c r="D74" s="41">
        <v>0.51400000000000001</v>
      </c>
      <c r="E74" s="41"/>
      <c r="F74" s="41"/>
      <c r="G74" s="41"/>
      <c r="L74" s="54">
        <v>0.72</v>
      </c>
      <c r="M74" s="54">
        <v>0.24299999999999999</v>
      </c>
      <c r="X74" s="54"/>
      <c r="Y74" s="54"/>
    </row>
    <row r="75" spans="2:25">
      <c r="B75" s="41"/>
      <c r="C75" s="41">
        <v>10</v>
      </c>
      <c r="D75" s="41">
        <v>0.80600000000000005</v>
      </c>
      <c r="E75" s="41"/>
      <c r="F75" s="41"/>
      <c r="G75" s="41"/>
      <c r="L75" s="54">
        <v>0.65</v>
      </c>
      <c r="M75" s="54">
        <v>0.26500000000000001</v>
      </c>
      <c r="X75" s="54"/>
      <c r="Y75" s="54"/>
    </row>
    <row r="76" spans="2:25">
      <c r="B76" s="41"/>
      <c r="C76" s="41">
        <v>11</v>
      </c>
      <c r="D76" s="41">
        <v>0.44800000000000001</v>
      </c>
      <c r="E76" s="41"/>
      <c r="F76" s="41"/>
      <c r="G76" s="41"/>
      <c r="L76" s="54">
        <v>0.71599999999999997</v>
      </c>
      <c r="M76" s="54">
        <v>0.35799999999999998</v>
      </c>
      <c r="X76" s="54"/>
      <c r="Y76" s="54"/>
    </row>
    <row r="77" spans="2:25">
      <c r="B77" s="41"/>
      <c r="C77" s="41">
        <v>12</v>
      </c>
      <c r="D77" s="41">
        <v>0.94099999999999995</v>
      </c>
      <c r="E77" s="41"/>
      <c r="F77" s="41"/>
      <c r="G77" s="41"/>
      <c r="L77" s="54">
        <v>0.34599999999999997</v>
      </c>
      <c r="M77" s="54">
        <v>0.161</v>
      </c>
      <c r="X77" s="54"/>
      <c r="Y77" s="54"/>
    </row>
    <row r="78" spans="2:25">
      <c r="B78" s="41"/>
      <c r="C78" s="41">
        <v>13</v>
      </c>
      <c r="D78" s="41">
        <v>0.32200000000000001</v>
      </c>
      <c r="E78" s="41"/>
      <c r="F78" s="41"/>
      <c r="G78" s="41"/>
      <c r="L78" s="54">
        <v>0.193</v>
      </c>
      <c r="M78" s="54">
        <v>0.13300000000000001</v>
      </c>
      <c r="X78" s="54"/>
      <c r="Y78" s="54"/>
    </row>
    <row r="79" spans="2:25">
      <c r="B79" s="41"/>
      <c r="C79" s="41">
        <v>14</v>
      </c>
      <c r="D79" s="41">
        <v>0.66400000000000003</v>
      </c>
      <c r="E79" s="41"/>
      <c r="F79" s="41"/>
      <c r="G79" s="41"/>
      <c r="L79" s="54">
        <v>1.2769999999999999</v>
      </c>
      <c r="M79" s="54">
        <v>0.41799999999999998</v>
      </c>
      <c r="X79" s="54"/>
      <c r="Y79" s="54"/>
    </row>
    <row r="80" spans="2:25">
      <c r="B80" s="41"/>
      <c r="C80" s="41">
        <v>15</v>
      </c>
      <c r="D80" s="41">
        <v>0.46</v>
      </c>
      <c r="E80" s="41">
        <f>COUNT(D66:D80)</f>
        <v>15</v>
      </c>
      <c r="F80" s="41">
        <v>26.1</v>
      </c>
      <c r="G80" s="41">
        <f>E80/F80</f>
        <v>0.57471264367816088</v>
      </c>
      <c r="L80" s="54">
        <v>1.262</v>
      </c>
      <c r="M80" s="54">
        <v>0.27200000000000002</v>
      </c>
      <c r="X80" s="54"/>
      <c r="Y80" s="54"/>
    </row>
    <row r="81" spans="2:25">
      <c r="B81" s="61" t="s">
        <v>118</v>
      </c>
      <c r="C81" s="61">
        <v>1</v>
      </c>
      <c r="D81" s="60">
        <v>198.971</v>
      </c>
      <c r="E81" s="61"/>
      <c r="F81" s="61"/>
      <c r="G81" s="61"/>
      <c r="L81" s="54">
        <v>1.1459999999999999</v>
      </c>
      <c r="M81" s="54">
        <v>0.248</v>
      </c>
      <c r="X81" s="54"/>
      <c r="Y81" s="54"/>
    </row>
    <row r="82" spans="2:25">
      <c r="C82" s="41">
        <v>2</v>
      </c>
      <c r="D82" s="41">
        <v>208.35499999999999</v>
      </c>
      <c r="L82" s="54">
        <v>0.97499999999999998</v>
      </c>
      <c r="M82" s="54">
        <v>0.32100000000000001</v>
      </c>
      <c r="X82" s="54"/>
      <c r="Y82" s="54"/>
    </row>
    <row r="83" spans="2:25">
      <c r="C83" s="41">
        <v>3</v>
      </c>
      <c r="D83" s="41">
        <v>252.988</v>
      </c>
      <c r="L83" s="54">
        <v>1.2809999999999999</v>
      </c>
      <c r="M83" s="54">
        <v>0.25600000000000001</v>
      </c>
      <c r="X83" s="54"/>
      <c r="Y83" s="54"/>
    </row>
    <row r="84" spans="2:25">
      <c r="C84" s="41">
        <v>4</v>
      </c>
      <c r="D84" s="41">
        <v>222.80500000000001</v>
      </c>
      <c r="L84" s="54">
        <v>0.79900000000000004</v>
      </c>
      <c r="M84" s="54">
        <v>0.36499999999999999</v>
      </c>
      <c r="X84" s="54"/>
      <c r="Y84" s="54"/>
    </row>
    <row r="85" spans="2:25">
      <c r="C85" s="41">
        <v>5</v>
      </c>
      <c r="D85" s="41">
        <v>252.363</v>
      </c>
      <c r="L85" s="54">
        <v>0.33700000000000002</v>
      </c>
      <c r="M85" s="54">
        <v>0.57399999999999995</v>
      </c>
      <c r="X85" s="54"/>
      <c r="Y85" s="54"/>
    </row>
    <row r="86" spans="2:25">
      <c r="C86" s="41">
        <v>6</v>
      </c>
      <c r="D86" s="41">
        <v>254.959</v>
      </c>
      <c r="L86" s="54">
        <v>1.4590000000000001</v>
      </c>
      <c r="M86" s="54">
        <v>0.41399999999999998</v>
      </c>
      <c r="X86" s="54"/>
      <c r="Y86" s="54"/>
    </row>
    <row r="87" spans="2:25">
      <c r="C87" s="41">
        <v>7</v>
      </c>
      <c r="D87" s="41">
        <v>228.34299999999999</v>
      </c>
      <c r="L87" s="54">
        <v>0.98899999999999999</v>
      </c>
      <c r="M87" s="54">
        <v>0.13800000000000001</v>
      </c>
      <c r="X87" s="54"/>
      <c r="Y87" s="54"/>
    </row>
    <row r="88" spans="2:25">
      <c r="C88" s="41">
        <v>8</v>
      </c>
      <c r="D88" s="41">
        <v>200.58799999999999</v>
      </c>
      <c r="L88" s="54">
        <v>0.54800000000000004</v>
      </c>
      <c r="M88" s="54">
        <v>0.252</v>
      </c>
      <c r="X88" s="54"/>
      <c r="Y88" s="54"/>
    </row>
    <row r="89" spans="2:25">
      <c r="C89" s="41">
        <v>9</v>
      </c>
      <c r="D89" s="41">
        <v>240.37799999999999</v>
      </c>
      <c r="L89" s="54">
        <v>1.091</v>
      </c>
      <c r="M89" s="54">
        <v>0.114</v>
      </c>
      <c r="X89" s="54"/>
      <c r="Y89" s="54"/>
    </row>
    <row r="90" spans="2:25">
      <c r="C90" s="41">
        <v>10</v>
      </c>
      <c r="D90" s="41">
        <v>227.78</v>
      </c>
      <c r="L90" s="54">
        <v>0.53700000000000003</v>
      </c>
      <c r="M90" s="54">
        <v>0.191</v>
      </c>
      <c r="X90" s="54"/>
      <c r="Y90" s="54"/>
    </row>
    <row r="91" spans="2:25">
      <c r="C91" s="37">
        <f>C90+1</f>
        <v>11</v>
      </c>
      <c r="D91" s="41">
        <v>249.98599999999999</v>
      </c>
      <c r="L91" s="54">
        <v>0.80400000000000005</v>
      </c>
      <c r="M91" s="54">
        <v>0.185</v>
      </c>
      <c r="X91" s="54"/>
      <c r="Y91" s="54"/>
    </row>
    <row r="92" spans="2:25">
      <c r="C92" s="37">
        <f t="shared" ref="C92:C98" si="0">C91+1</f>
        <v>12</v>
      </c>
      <c r="D92" s="41">
        <v>219.947</v>
      </c>
      <c r="L92" s="54">
        <v>0.44</v>
      </c>
      <c r="M92" s="54">
        <v>0.14199999999999999</v>
      </c>
      <c r="X92" s="54"/>
      <c r="Y92" s="54"/>
    </row>
    <row r="93" spans="2:25">
      <c r="C93" s="37">
        <f t="shared" si="0"/>
        <v>13</v>
      </c>
      <c r="D93" s="41">
        <v>255</v>
      </c>
      <c r="L93" s="54">
        <v>0.83799999999999997</v>
      </c>
      <c r="M93" s="54">
        <v>0.108</v>
      </c>
      <c r="X93" s="54"/>
      <c r="Y93" s="54"/>
    </row>
    <row r="94" spans="2:25">
      <c r="C94" s="37">
        <f t="shared" si="0"/>
        <v>14</v>
      </c>
      <c r="D94" s="41">
        <v>243.42500000000001</v>
      </c>
      <c r="L94" s="54">
        <v>0.76700000000000002</v>
      </c>
      <c r="M94" s="54">
        <v>0.12</v>
      </c>
      <c r="X94" s="54"/>
      <c r="Y94" s="54"/>
    </row>
    <row r="95" spans="2:25">
      <c r="C95" s="37">
        <f t="shared" si="0"/>
        <v>15</v>
      </c>
      <c r="D95" s="41">
        <v>208</v>
      </c>
      <c r="L95" s="54">
        <v>0.54900000000000004</v>
      </c>
      <c r="M95" s="54">
        <v>1.038</v>
      </c>
      <c r="X95" s="54"/>
      <c r="Y95" s="54"/>
    </row>
    <row r="96" spans="2:25">
      <c r="C96" s="37">
        <f t="shared" si="0"/>
        <v>16</v>
      </c>
      <c r="D96" s="41">
        <v>253.64699999999999</v>
      </c>
      <c r="L96" s="54">
        <v>0.77800000000000002</v>
      </c>
      <c r="M96" s="54">
        <v>0.88400000000000001</v>
      </c>
      <c r="X96" s="54"/>
      <c r="Y96" s="54"/>
    </row>
    <row r="97" spans="2:25">
      <c r="C97" s="37">
        <f t="shared" si="0"/>
        <v>17</v>
      </c>
      <c r="D97" s="41">
        <v>254.786</v>
      </c>
      <c r="L97" s="54">
        <v>0.20300000000000001</v>
      </c>
      <c r="M97" s="54">
        <v>0.21299999999999999</v>
      </c>
      <c r="X97" s="54"/>
      <c r="Y97" s="54"/>
    </row>
    <row r="98" spans="2:25">
      <c r="C98" s="37">
        <f t="shared" si="0"/>
        <v>18</v>
      </c>
      <c r="D98" s="41">
        <v>199.00899999999999</v>
      </c>
      <c r="E98" s="37">
        <f>COUNT(D81:D98)</f>
        <v>18</v>
      </c>
      <c r="F98" s="37">
        <v>57</v>
      </c>
      <c r="G98" s="37">
        <f>E98/F98</f>
        <v>0.31578947368421051</v>
      </c>
      <c r="L98" s="54">
        <v>0.45300000000000001</v>
      </c>
      <c r="M98" s="54">
        <v>0.42699999999999999</v>
      </c>
      <c r="X98" s="54"/>
      <c r="Y98" s="54"/>
    </row>
    <row r="99" spans="2:25">
      <c r="B99" s="61" t="s">
        <v>132</v>
      </c>
      <c r="C99" s="61">
        <v>1</v>
      </c>
      <c r="D99" s="61">
        <v>0.65300000000000002</v>
      </c>
      <c r="E99" s="61"/>
      <c r="F99" s="61"/>
      <c r="G99" s="61"/>
      <c r="L99" s="54">
        <v>0.63400000000000001</v>
      </c>
      <c r="M99" s="54">
        <v>0.40600000000000003</v>
      </c>
      <c r="X99" s="54"/>
      <c r="Y99" s="54"/>
    </row>
    <row r="100" spans="2:25">
      <c r="C100" s="37">
        <f>C99+1</f>
        <v>2</v>
      </c>
      <c r="D100" s="37">
        <v>0.754</v>
      </c>
      <c r="L100" s="54">
        <v>0.57999999999999996</v>
      </c>
      <c r="M100" s="54">
        <v>0.17699999999999999</v>
      </c>
      <c r="X100" s="54"/>
      <c r="Y100" s="54"/>
    </row>
    <row r="101" spans="2:25">
      <c r="C101" s="37">
        <f t="shared" ref="C101:C140" si="1">C100+1</f>
        <v>3</v>
      </c>
      <c r="D101" s="37">
        <v>0.63100000000000001</v>
      </c>
      <c r="L101" s="54">
        <v>0.874</v>
      </c>
      <c r="M101" s="54">
        <v>0.13200000000000001</v>
      </c>
      <c r="X101" s="54"/>
      <c r="Y101" s="54"/>
    </row>
    <row r="102" spans="2:25">
      <c r="C102" s="37">
        <f t="shared" si="1"/>
        <v>4</v>
      </c>
      <c r="D102" s="37">
        <v>1.474</v>
      </c>
      <c r="L102" s="54">
        <v>0.77</v>
      </c>
      <c r="M102" s="54">
        <v>0.57699999999999996</v>
      </c>
      <c r="X102" s="54"/>
      <c r="Y102" s="54"/>
    </row>
    <row r="103" spans="2:25">
      <c r="C103" s="37">
        <f t="shared" si="1"/>
        <v>5</v>
      </c>
      <c r="D103" s="37">
        <v>0.53500000000000003</v>
      </c>
      <c r="L103" s="54">
        <v>0.93</v>
      </c>
      <c r="M103" s="54">
        <v>0.55200000000000005</v>
      </c>
      <c r="X103" s="54"/>
      <c r="Y103" s="54"/>
    </row>
    <row r="104" spans="2:25">
      <c r="C104" s="37">
        <f t="shared" si="1"/>
        <v>6</v>
      </c>
      <c r="D104" s="37">
        <v>0.64300000000000002</v>
      </c>
      <c r="L104" s="54">
        <v>0.81499999999999995</v>
      </c>
      <c r="M104" s="54">
        <v>0.19700000000000001</v>
      </c>
      <c r="X104" s="54"/>
      <c r="Y104" s="54"/>
    </row>
    <row r="105" spans="2:25">
      <c r="C105" s="37">
        <f t="shared" si="1"/>
        <v>7</v>
      </c>
      <c r="D105" s="37">
        <v>0.91600000000000004</v>
      </c>
      <c r="L105" s="54">
        <v>1.4039999999999999</v>
      </c>
      <c r="M105" s="54">
        <v>0.41499999999999998</v>
      </c>
      <c r="X105" s="54"/>
      <c r="Y105" s="54"/>
    </row>
    <row r="106" spans="2:25">
      <c r="C106" s="37">
        <f t="shared" si="1"/>
        <v>8</v>
      </c>
      <c r="D106" s="37">
        <v>0.65800000000000003</v>
      </c>
      <c r="L106" s="54">
        <v>0.90300000000000002</v>
      </c>
      <c r="M106" s="54">
        <v>0.45400000000000001</v>
      </c>
      <c r="X106" s="54"/>
      <c r="Y106" s="54"/>
    </row>
    <row r="107" spans="2:25">
      <c r="C107" s="37">
        <f t="shared" si="1"/>
        <v>9</v>
      </c>
      <c r="D107" s="37">
        <v>2.5379999999999998</v>
      </c>
      <c r="L107" s="54">
        <v>1.1819999999999999</v>
      </c>
      <c r="M107" s="54">
        <v>0.45700000000000002</v>
      </c>
      <c r="X107" s="54"/>
      <c r="Y107" s="54"/>
    </row>
    <row r="108" spans="2:25">
      <c r="C108" s="37">
        <f t="shared" si="1"/>
        <v>10</v>
      </c>
      <c r="D108" s="37">
        <v>0.52700000000000002</v>
      </c>
      <c r="L108" s="54">
        <v>1.2829999999999999</v>
      </c>
      <c r="M108" s="54"/>
      <c r="O108" s="32"/>
      <c r="P108" s="32"/>
      <c r="Q108" s="32"/>
      <c r="R108" s="32"/>
      <c r="S108" s="32"/>
      <c r="T108" s="32"/>
      <c r="X108" s="54"/>
      <c r="Y108" s="54"/>
    </row>
    <row r="109" spans="2:25">
      <c r="C109" s="37">
        <f t="shared" si="1"/>
        <v>11</v>
      </c>
      <c r="D109" s="37">
        <v>2.3769999999999998</v>
      </c>
      <c r="L109" s="54">
        <v>1.3759999999999999</v>
      </c>
      <c r="M109" s="54"/>
      <c r="O109" s="32"/>
      <c r="P109" s="32"/>
      <c r="Q109" s="32"/>
      <c r="R109" s="32"/>
      <c r="S109" s="32"/>
      <c r="T109" s="32"/>
      <c r="X109" s="54"/>
      <c r="Y109" s="54"/>
    </row>
    <row r="110" spans="2:25">
      <c r="C110" s="37">
        <f t="shared" si="1"/>
        <v>12</v>
      </c>
      <c r="D110" s="37">
        <v>0.40500000000000003</v>
      </c>
      <c r="L110" s="54">
        <v>1.2030000000000001</v>
      </c>
      <c r="M110" s="54"/>
      <c r="O110" s="32"/>
      <c r="P110" s="32"/>
      <c r="Q110" s="32"/>
      <c r="R110" s="32"/>
      <c r="S110" s="32"/>
      <c r="T110" s="32"/>
      <c r="X110" s="54"/>
      <c r="Y110" s="54"/>
    </row>
    <row r="111" spans="2:25">
      <c r="C111" s="37">
        <f t="shared" si="1"/>
        <v>13</v>
      </c>
      <c r="D111" s="37">
        <v>0.501</v>
      </c>
      <c r="L111" s="54">
        <v>0.874</v>
      </c>
      <c r="M111" s="54"/>
      <c r="O111" s="32"/>
      <c r="P111" s="32"/>
      <c r="Q111" s="32"/>
      <c r="R111" s="32"/>
      <c r="S111" s="32"/>
      <c r="T111" s="32"/>
      <c r="X111" s="54"/>
      <c r="Y111" s="54"/>
    </row>
    <row r="112" spans="2:25">
      <c r="C112" s="37">
        <f t="shared" si="1"/>
        <v>14</v>
      </c>
      <c r="D112" s="37">
        <v>0.78800000000000003</v>
      </c>
      <c r="L112" s="54">
        <v>1.21</v>
      </c>
      <c r="M112" s="54"/>
      <c r="X112" s="54"/>
      <c r="Y112" s="54"/>
    </row>
    <row r="113" spans="3:26">
      <c r="C113" s="37">
        <f t="shared" si="1"/>
        <v>15</v>
      </c>
      <c r="D113" s="37">
        <v>1.0589999999999999</v>
      </c>
      <c r="L113" s="54">
        <v>1.385</v>
      </c>
      <c r="M113" s="54"/>
      <c r="X113" s="54"/>
      <c r="Y113" s="54"/>
    </row>
    <row r="114" spans="3:26">
      <c r="C114" s="37">
        <f t="shared" si="1"/>
        <v>16</v>
      </c>
      <c r="D114" s="37">
        <v>0.88600000000000001</v>
      </c>
      <c r="L114" s="54">
        <v>0.97799999999999998</v>
      </c>
      <c r="M114" s="54"/>
      <c r="P114" s="33"/>
      <c r="Q114" s="33"/>
      <c r="R114" s="33"/>
      <c r="S114" s="33"/>
      <c r="T114" s="33"/>
      <c r="U114" s="33"/>
      <c r="V114" s="33"/>
      <c r="W114" s="33"/>
      <c r="X114" s="54"/>
      <c r="Y114" s="54"/>
      <c r="Z114" s="33"/>
    </row>
    <row r="115" spans="3:26">
      <c r="C115" s="37">
        <f t="shared" si="1"/>
        <v>17</v>
      </c>
      <c r="D115" s="37">
        <v>0.84299999999999997</v>
      </c>
      <c r="L115" s="54">
        <v>4.351</v>
      </c>
      <c r="M115" s="54"/>
      <c r="P115" s="33"/>
      <c r="Q115" s="33"/>
      <c r="R115" s="33"/>
      <c r="S115" s="33"/>
      <c r="T115" s="33"/>
      <c r="U115" s="33"/>
      <c r="V115" s="33"/>
      <c r="W115" s="33"/>
      <c r="X115" s="54"/>
      <c r="Y115" s="54"/>
      <c r="Z115" s="33"/>
    </row>
    <row r="116" spans="3:26">
      <c r="C116" s="37">
        <f t="shared" si="1"/>
        <v>18</v>
      </c>
      <c r="D116" s="37">
        <v>0.55900000000000005</v>
      </c>
      <c r="L116" s="54">
        <v>2.3610000000000002</v>
      </c>
      <c r="M116" s="54"/>
      <c r="P116" s="33"/>
      <c r="Q116" s="33"/>
      <c r="R116" s="33"/>
      <c r="S116" s="33"/>
      <c r="T116" s="33"/>
      <c r="U116" s="33"/>
      <c r="V116" s="33"/>
      <c r="W116" s="33"/>
      <c r="X116" s="54"/>
      <c r="Y116" s="54"/>
      <c r="Z116" s="33"/>
    </row>
    <row r="117" spans="3:26">
      <c r="C117" s="37">
        <f t="shared" si="1"/>
        <v>19</v>
      </c>
      <c r="D117" s="37">
        <v>0.628</v>
      </c>
      <c r="L117" s="54">
        <v>1.286</v>
      </c>
      <c r="M117" s="54"/>
      <c r="P117" s="33"/>
      <c r="Q117" s="33"/>
      <c r="R117" s="33"/>
      <c r="S117" s="33"/>
      <c r="T117" s="33"/>
      <c r="U117" s="33"/>
      <c r="V117" s="33"/>
      <c r="W117" s="33"/>
      <c r="X117" s="54"/>
      <c r="Y117" s="54"/>
      <c r="Z117" s="33"/>
    </row>
    <row r="118" spans="3:26">
      <c r="C118" s="37">
        <f t="shared" si="1"/>
        <v>20</v>
      </c>
      <c r="D118" s="37">
        <v>0.501</v>
      </c>
      <c r="L118" s="54">
        <v>0.68600000000000005</v>
      </c>
      <c r="M118" s="54"/>
      <c r="P118" s="33"/>
      <c r="Q118" s="33"/>
      <c r="R118" s="33"/>
      <c r="S118" s="33"/>
      <c r="T118" s="33"/>
      <c r="U118" s="33"/>
      <c r="V118" s="33"/>
      <c r="W118" s="33"/>
      <c r="X118" s="54"/>
      <c r="Y118" s="54"/>
      <c r="Z118" s="33"/>
    </row>
    <row r="119" spans="3:26">
      <c r="C119" s="37">
        <f t="shared" si="1"/>
        <v>21</v>
      </c>
      <c r="D119" s="37">
        <v>0.12</v>
      </c>
      <c r="L119" s="54">
        <v>1.468</v>
      </c>
      <c r="M119" s="54"/>
      <c r="P119" s="33"/>
      <c r="Q119" s="33"/>
      <c r="R119" s="33"/>
      <c r="S119" s="33"/>
      <c r="T119" s="33"/>
      <c r="U119" s="33"/>
      <c r="V119" s="33"/>
      <c r="W119" s="33"/>
      <c r="X119" s="54"/>
      <c r="Y119" s="54"/>
      <c r="Z119" s="33"/>
    </row>
    <row r="120" spans="3:26">
      <c r="C120" s="37">
        <f t="shared" si="1"/>
        <v>22</v>
      </c>
      <c r="D120" s="37">
        <v>0.315</v>
      </c>
      <c r="L120" s="54">
        <v>0.876</v>
      </c>
      <c r="M120" s="54"/>
      <c r="P120" s="33"/>
      <c r="Q120" s="33"/>
      <c r="R120" s="33"/>
      <c r="S120" s="33"/>
      <c r="T120" s="33"/>
      <c r="U120" s="33"/>
      <c r="V120" s="33"/>
      <c r="W120" s="33"/>
      <c r="X120" s="54"/>
      <c r="Y120" s="54"/>
      <c r="Z120" s="33"/>
    </row>
    <row r="121" spans="3:26">
      <c r="C121" s="37">
        <f t="shared" si="1"/>
        <v>23</v>
      </c>
      <c r="D121" s="37">
        <v>0.48099999999999998</v>
      </c>
      <c r="L121" s="54">
        <v>0.78900000000000003</v>
      </c>
      <c r="M121" s="54"/>
      <c r="P121" s="33"/>
      <c r="Q121" s="33"/>
      <c r="R121" s="33"/>
      <c r="S121" s="33"/>
      <c r="T121" s="33"/>
      <c r="U121" s="33"/>
      <c r="V121" s="33"/>
      <c r="W121" s="33"/>
      <c r="X121" s="54"/>
      <c r="Y121" s="54"/>
      <c r="Z121" s="33"/>
    </row>
    <row r="122" spans="3:26">
      <c r="C122" s="37">
        <f t="shared" si="1"/>
        <v>24</v>
      </c>
      <c r="D122" s="37">
        <v>0.25700000000000001</v>
      </c>
      <c r="L122" s="54">
        <v>0.47699999999999998</v>
      </c>
      <c r="M122" s="54"/>
      <c r="P122" s="33"/>
      <c r="Q122" s="33"/>
      <c r="R122" s="33"/>
      <c r="S122" s="33"/>
      <c r="T122" s="33"/>
      <c r="U122" s="33"/>
      <c r="V122" s="33"/>
      <c r="W122" s="33"/>
      <c r="X122" s="54"/>
      <c r="Y122" s="54"/>
      <c r="Z122" s="33"/>
    </row>
    <row r="123" spans="3:26">
      <c r="C123" s="37">
        <f t="shared" si="1"/>
        <v>25</v>
      </c>
      <c r="D123" s="37">
        <v>0.755</v>
      </c>
      <c r="L123" s="54">
        <v>0.36399999999999999</v>
      </c>
      <c r="M123" s="54"/>
      <c r="P123" s="33"/>
      <c r="Q123" s="33"/>
      <c r="R123" s="33"/>
      <c r="S123" s="33"/>
      <c r="T123" s="33"/>
      <c r="U123" s="33"/>
      <c r="V123" s="33"/>
      <c r="W123" s="33"/>
      <c r="X123" s="54"/>
      <c r="Y123" s="54"/>
      <c r="Z123" s="33"/>
    </row>
    <row r="124" spans="3:26">
      <c r="C124" s="37">
        <f t="shared" si="1"/>
        <v>26</v>
      </c>
      <c r="D124" s="37">
        <v>0.75</v>
      </c>
      <c r="L124" s="54">
        <v>0.23899999999999999</v>
      </c>
      <c r="M124" s="54"/>
      <c r="P124" s="33"/>
      <c r="Q124" s="33"/>
      <c r="R124" s="33"/>
      <c r="S124" s="33"/>
      <c r="T124" s="33"/>
      <c r="U124" s="33"/>
      <c r="V124" s="33"/>
      <c r="W124" s="33"/>
      <c r="X124" s="54"/>
      <c r="Y124" s="54"/>
      <c r="Z124" s="33"/>
    </row>
    <row r="125" spans="3:26">
      <c r="C125" s="37">
        <f t="shared" si="1"/>
        <v>27</v>
      </c>
      <c r="D125" s="37">
        <v>0.51300000000000001</v>
      </c>
      <c r="L125" s="54">
        <v>0.46700000000000003</v>
      </c>
      <c r="M125" s="54"/>
      <c r="P125" s="33"/>
      <c r="Q125" s="33"/>
      <c r="R125" s="33"/>
      <c r="S125" s="33"/>
      <c r="T125" s="33"/>
      <c r="U125" s="33"/>
      <c r="V125" s="33"/>
      <c r="W125" s="33"/>
      <c r="X125" s="54"/>
      <c r="Y125" s="54"/>
      <c r="Z125" s="33"/>
    </row>
    <row r="126" spans="3:26">
      <c r="C126" s="37">
        <f t="shared" si="1"/>
        <v>28</v>
      </c>
      <c r="D126" s="37">
        <v>0.57399999999999995</v>
      </c>
      <c r="L126" s="54">
        <v>0.74299999999999999</v>
      </c>
      <c r="M126" s="54"/>
      <c r="P126" s="33"/>
      <c r="Q126" s="33"/>
      <c r="R126" s="33"/>
      <c r="S126" s="33"/>
      <c r="T126" s="33"/>
      <c r="U126" s="33"/>
      <c r="V126" s="33"/>
      <c r="W126" s="33"/>
      <c r="X126" s="54"/>
      <c r="Y126" s="54"/>
      <c r="Z126" s="33"/>
    </row>
    <row r="127" spans="3:26">
      <c r="C127" s="37">
        <f t="shared" si="1"/>
        <v>29</v>
      </c>
      <c r="D127" s="37">
        <v>0.24299999999999999</v>
      </c>
      <c r="L127" s="54">
        <v>1.843</v>
      </c>
      <c r="M127" s="54"/>
      <c r="P127" s="33"/>
      <c r="Q127" s="33"/>
      <c r="R127" s="33"/>
      <c r="S127" s="33"/>
      <c r="T127" s="33"/>
      <c r="U127" s="33"/>
      <c r="V127" s="33"/>
      <c r="W127" s="33"/>
      <c r="X127" s="54"/>
      <c r="Y127" s="54"/>
      <c r="Z127" s="33"/>
    </row>
    <row r="128" spans="3:26">
      <c r="C128" s="37">
        <f t="shared" si="1"/>
        <v>30</v>
      </c>
      <c r="D128" s="37">
        <v>1.0680000000000001</v>
      </c>
      <c r="L128" s="54">
        <v>1.0609999999999999</v>
      </c>
      <c r="M128" s="54"/>
      <c r="P128" s="33"/>
      <c r="Q128" s="33"/>
      <c r="R128" s="33"/>
      <c r="S128" s="33"/>
      <c r="T128" s="33"/>
      <c r="U128" s="33"/>
      <c r="V128" s="33"/>
      <c r="W128" s="33"/>
      <c r="X128" s="54"/>
      <c r="Y128" s="54"/>
      <c r="Z128" s="33"/>
    </row>
    <row r="129" spans="2:26">
      <c r="C129" s="37">
        <f t="shared" si="1"/>
        <v>31</v>
      </c>
      <c r="D129" s="37">
        <v>0.58799999999999997</v>
      </c>
      <c r="L129" s="54">
        <v>1.5349999999999999</v>
      </c>
      <c r="M129" s="54"/>
      <c r="P129" s="33"/>
      <c r="Q129" s="33"/>
      <c r="R129" s="33"/>
      <c r="S129" s="33"/>
      <c r="T129" s="33"/>
      <c r="U129" s="33"/>
      <c r="V129" s="33"/>
      <c r="W129" s="33"/>
      <c r="X129" s="54"/>
      <c r="Y129" s="54"/>
      <c r="Z129" s="33"/>
    </row>
    <row r="130" spans="2:26">
      <c r="C130" s="37">
        <f t="shared" si="1"/>
        <v>32</v>
      </c>
      <c r="D130" s="37">
        <v>0.32100000000000001</v>
      </c>
      <c r="L130" s="54">
        <v>0.61399999999999999</v>
      </c>
      <c r="M130" s="54"/>
      <c r="P130" s="33"/>
      <c r="Q130" s="33"/>
      <c r="R130" s="33"/>
      <c r="S130" s="33"/>
      <c r="T130" s="33"/>
      <c r="U130" s="33"/>
      <c r="V130" s="33"/>
      <c r="W130" s="33"/>
      <c r="X130" s="54"/>
      <c r="Y130" s="54"/>
      <c r="Z130" s="33"/>
    </row>
    <row r="131" spans="2:26">
      <c r="C131" s="37">
        <f t="shared" si="1"/>
        <v>33</v>
      </c>
      <c r="D131" s="37">
        <v>0.25800000000000001</v>
      </c>
      <c r="L131" s="54">
        <v>0.59</v>
      </c>
      <c r="M131" s="54"/>
      <c r="P131" s="33"/>
      <c r="Q131" s="33"/>
      <c r="R131" s="33"/>
      <c r="S131" s="33"/>
      <c r="T131" s="33"/>
      <c r="U131" s="33"/>
      <c r="V131" s="33"/>
      <c r="W131" s="33"/>
      <c r="X131" s="54"/>
      <c r="Y131" s="54"/>
      <c r="Z131" s="33"/>
    </row>
    <row r="132" spans="2:26">
      <c r="C132" s="37">
        <f t="shared" si="1"/>
        <v>34</v>
      </c>
      <c r="D132" s="37">
        <v>1.802</v>
      </c>
      <c r="L132" s="54">
        <v>0.74199999999999999</v>
      </c>
      <c r="M132" s="54"/>
      <c r="P132" s="33"/>
      <c r="Q132" s="33"/>
      <c r="R132" s="33"/>
      <c r="S132" s="33"/>
      <c r="T132" s="33"/>
      <c r="U132" s="33"/>
      <c r="V132" s="33"/>
      <c r="W132" s="33"/>
      <c r="X132" s="54"/>
      <c r="Y132" s="54"/>
      <c r="Z132" s="33"/>
    </row>
    <row r="133" spans="2:26">
      <c r="C133" s="37">
        <f t="shared" si="1"/>
        <v>35</v>
      </c>
      <c r="D133" s="37">
        <v>0.71199999999999997</v>
      </c>
      <c r="L133" s="54">
        <v>0.61499999999999999</v>
      </c>
      <c r="M133" s="54"/>
      <c r="P133" s="33"/>
      <c r="Q133" s="33"/>
      <c r="R133" s="33"/>
      <c r="S133" s="33"/>
      <c r="T133" s="33"/>
      <c r="U133" s="33"/>
      <c r="V133" s="33"/>
      <c r="W133" s="33"/>
      <c r="X133" s="54"/>
      <c r="Y133" s="54"/>
      <c r="Z133" s="33"/>
    </row>
    <row r="134" spans="2:26">
      <c r="C134" s="37">
        <f t="shared" si="1"/>
        <v>36</v>
      </c>
      <c r="D134" s="37">
        <v>0.308</v>
      </c>
      <c r="L134" s="54">
        <v>0.441</v>
      </c>
      <c r="M134" s="54"/>
      <c r="P134" s="33"/>
      <c r="Q134" s="33"/>
      <c r="R134" s="33"/>
      <c r="S134" s="33"/>
      <c r="T134" s="33"/>
      <c r="U134" s="33"/>
      <c r="V134" s="33"/>
      <c r="W134" s="33"/>
      <c r="X134" s="54"/>
      <c r="Y134" s="54"/>
      <c r="Z134" s="33"/>
    </row>
    <row r="135" spans="2:26">
      <c r="C135" s="37">
        <f t="shared" si="1"/>
        <v>37</v>
      </c>
      <c r="D135" s="37">
        <v>1.26</v>
      </c>
      <c r="L135" s="54">
        <v>0.42</v>
      </c>
      <c r="M135" s="54"/>
      <c r="P135" s="33"/>
      <c r="Q135" s="33"/>
      <c r="R135" s="33"/>
      <c r="S135" s="33"/>
      <c r="T135" s="33"/>
      <c r="U135" s="33"/>
      <c r="V135" s="33"/>
      <c r="W135" s="33"/>
      <c r="X135" s="54"/>
      <c r="Y135" s="54"/>
      <c r="Z135" s="33"/>
    </row>
    <row r="136" spans="2:26">
      <c r="C136" s="37">
        <f t="shared" si="1"/>
        <v>38</v>
      </c>
      <c r="D136" s="37">
        <v>0.44900000000000001</v>
      </c>
      <c r="L136" s="54">
        <v>1.141</v>
      </c>
      <c r="M136" s="54"/>
      <c r="P136" s="33"/>
      <c r="Q136" s="33"/>
      <c r="R136" s="33"/>
      <c r="S136" s="33"/>
      <c r="T136" s="33"/>
      <c r="U136" s="33"/>
      <c r="V136" s="33"/>
      <c r="W136" s="33"/>
      <c r="X136" s="54"/>
      <c r="Y136" s="54"/>
      <c r="Z136" s="33"/>
    </row>
    <row r="137" spans="2:26">
      <c r="C137" s="37">
        <f t="shared" si="1"/>
        <v>39</v>
      </c>
      <c r="D137" s="37">
        <v>0.77300000000000002</v>
      </c>
      <c r="L137" s="54">
        <v>0.501</v>
      </c>
      <c r="M137" s="54"/>
      <c r="P137" s="33"/>
      <c r="Q137" s="33"/>
      <c r="R137" s="33"/>
      <c r="S137" s="33"/>
      <c r="T137" s="33"/>
      <c r="U137" s="33"/>
      <c r="V137" s="33"/>
      <c r="W137" s="33"/>
      <c r="X137" s="54"/>
      <c r="Y137" s="54"/>
      <c r="Z137" s="33"/>
    </row>
    <row r="138" spans="2:26">
      <c r="C138" s="37">
        <f t="shared" si="1"/>
        <v>40</v>
      </c>
      <c r="D138" s="37">
        <v>0.96799999999999997</v>
      </c>
      <c r="L138" s="54">
        <v>0.54900000000000004</v>
      </c>
      <c r="M138" s="54"/>
      <c r="P138" s="33"/>
      <c r="Q138" s="33"/>
      <c r="R138" s="33"/>
      <c r="S138" s="33"/>
      <c r="T138" s="33"/>
      <c r="U138" s="33"/>
      <c r="V138" s="33"/>
      <c r="W138" s="33"/>
      <c r="X138" s="54"/>
      <c r="Y138" s="54"/>
      <c r="Z138" s="33"/>
    </row>
    <row r="139" spans="2:26">
      <c r="C139" s="37">
        <f t="shared" si="1"/>
        <v>41</v>
      </c>
      <c r="D139" s="37">
        <v>1.173</v>
      </c>
      <c r="L139" s="54">
        <v>0.76600000000000001</v>
      </c>
      <c r="M139" s="54"/>
      <c r="P139" s="33"/>
      <c r="Q139" s="33"/>
      <c r="R139" s="33"/>
      <c r="S139" s="33"/>
      <c r="T139" s="33"/>
      <c r="U139" s="33"/>
      <c r="V139" s="33"/>
      <c r="W139" s="33"/>
      <c r="X139" s="54"/>
      <c r="Y139" s="54"/>
      <c r="Z139" s="33"/>
    </row>
    <row r="140" spans="2:26">
      <c r="C140" s="37">
        <f t="shared" si="1"/>
        <v>42</v>
      </c>
      <c r="D140" s="37">
        <v>0.84799999999999998</v>
      </c>
      <c r="E140" s="37">
        <v>42</v>
      </c>
      <c r="F140" s="37">
        <v>34</v>
      </c>
      <c r="G140" s="37">
        <f>E140/F140</f>
        <v>1.2352941176470589</v>
      </c>
      <c r="L140" s="54">
        <v>0.34499999999999997</v>
      </c>
      <c r="M140" s="54"/>
      <c r="P140" s="33"/>
      <c r="Q140" s="33"/>
      <c r="R140" s="33"/>
      <c r="S140" s="33"/>
      <c r="T140" s="33"/>
      <c r="U140" s="33"/>
      <c r="V140" s="33"/>
      <c r="W140" s="33"/>
      <c r="X140" s="54"/>
      <c r="Y140" s="54"/>
      <c r="Z140" s="33"/>
    </row>
    <row r="141" spans="2:26">
      <c r="B141" s="61" t="s">
        <v>133</v>
      </c>
      <c r="C141" s="61">
        <v>1</v>
      </c>
      <c r="D141" s="62">
        <v>0.78500000000000003</v>
      </c>
      <c r="E141" s="61"/>
      <c r="F141" s="61"/>
      <c r="G141" s="61"/>
      <c r="L141" s="54">
        <v>0.72</v>
      </c>
      <c r="M141" s="54"/>
      <c r="P141" s="33"/>
      <c r="Q141" s="33"/>
      <c r="R141" s="33"/>
      <c r="S141" s="33"/>
      <c r="T141" s="33"/>
      <c r="U141" s="33"/>
      <c r="V141" s="33"/>
      <c r="W141" s="33"/>
      <c r="X141" s="54"/>
      <c r="Y141" s="54"/>
      <c r="Z141" s="33"/>
    </row>
    <row r="142" spans="2:26">
      <c r="C142" s="37">
        <f>C141+1</f>
        <v>2</v>
      </c>
      <c r="D142" s="59">
        <v>1.008</v>
      </c>
      <c r="L142" s="54">
        <v>2.601</v>
      </c>
      <c r="M142" s="54"/>
      <c r="P142" s="33"/>
      <c r="Q142" s="33"/>
      <c r="R142" s="33"/>
      <c r="S142" s="33"/>
      <c r="T142" s="33"/>
      <c r="U142" s="33"/>
      <c r="V142" s="33"/>
      <c r="W142" s="33"/>
      <c r="X142" s="54"/>
      <c r="Y142" s="54"/>
      <c r="Z142" s="33"/>
    </row>
    <row r="143" spans="2:26">
      <c r="C143" s="37">
        <f t="shared" ref="C143:C154" si="2">C142+1</f>
        <v>3</v>
      </c>
      <c r="D143" s="59">
        <v>0.83099999999999996</v>
      </c>
      <c r="L143" s="54">
        <v>1.7330000000000001</v>
      </c>
      <c r="M143" s="54"/>
      <c r="P143" s="33"/>
      <c r="Q143" s="33"/>
      <c r="R143" s="33"/>
      <c r="S143" s="33"/>
      <c r="T143" s="33"/>
      <c r="U143" s="33"/>
      <c r="V143" s="33"/>
      <c r="W143" s="33"/>
      <c r="X143" s="54"/>
      <c r="Y143" s="54"/>
      <c r="Z143" s="33"/>
    </row>
    <row r="144" spans="2:26">
      <c r="C144" s="37">
        <f t="shared" si="2"/>
        <v>4</v>
      </c>
      <c r="D144" s="59">
        <v>2.1269999999999998</v>
      </c>
      <c r="L144" s="54">
        <v>0.58099999999999996</v>
      </c>
      <c r="M144" s="54"/>
      <c r="P144" s="33"/>
      <c r="Q144" s="33"/>
      <c r="R144" s="33"/>
      <c r="S144" s="33"/>
      <c r="T144" s="33"/>
      <c r="U144" s="33"/>
      <c r="V144" s="33"/>
      <c r="W144" s="33"/>
      <c r="X144" s="54"/>
      <c r="Y144" s="54"/>
      <c r="Z144" s="33"/>
    </row>
    <row r="145" spans="2:25">
      <c r="C145" s="37">
        <f t="shared" si="2"/>
        <v>5</v>
      </c>
      <c r="D145" s="59">
        <v>0.73899999999999999</v>
      </c>
      <c r="L145" s="54">
        <v>0.33300000000000002</v>
      </c>
      <c r="M145" s="54"/>
      <c r="X145" s="54"/>
      <c r="Y145" s="54"/>
    </row>
    <row r="146" spans="2:25">
      <c r="C146" s="37">
        <f t="shared" si="2"/>
        <v>6</v>
      </c>
      <c r="D146" s="59">
        <v>0.72299999999999998</v>
      </c>
      <c r="L146" s="54">
        <v>0.46899999999999997</v>
      </c>
      <c r="M146" s="54"/>
      <c r="X146" s="54"/>
      <c r="Y146" s="54"/>
    </row>
    <row r="147" spans="2:25">
      <c r="C147" s="37">
        <f t="shared" si="2"/>
        <v>7</v>
      </c>
      <c r="D147" s="59">
        <v>0.76300000000000001</v>
      </c>
      <c r="L147" s="54">
        <v>0.71</v>
      </c>
      <c r="M147" s="54"/>
      <c r="X147" s="54"/>
      <c r="Y147" s="54"/>
    </row>
    <row r="148" spans="2:25">
      <c r="C148" s="37">
        <f t="shared" si="2"/>
        <v>8</v>
      </c>
      <c r="D148" s="59">
        <v>1.0720000000000001</v>
      </c>
      <c r="L148" s="54">
        <v>0.252</v>
      </c>
      <c r="M148" s="54"/>
      <c r="X148" s="54"/>
      <c r="Y148" s="54"/>
    </row>
    <row r="149" spans="2:25">
      <c r="C149" s="37">
        <f t="shared" si="2"/>
        <v>9</v>
      </c>
      <c r="D149" s="59">
        <v>0.78900000000000003</v>
      </c>
      <c r="L149" s="54">
        <v>0.29499999999999998</v>
      </c>
      <c r="M149" s="54"/>
      <c r="X149" s="54"/>
      <c r="Y149" s="54"/>
    </row>
    <row r="150" spans="2:25">
      <c r="C150" s="37">
        <f t="shared" si="2"/>
        <v>10</v>
      </c>
      <c r="D150" s="59">
        <v>0.72</v>
      </c>
      <c r="L150" s="54">
        <v>0.51400000000000001</v>
      </c>
      <c r="M150" s="54"/>
      <c r="X150" s="54"/>
      <c r="Y150" s="54"/>
    </row>
    <row r="151" spans="2:25">
      <c r="C151" s="37">
        <f t="shared" si="2"/>
        <v>11</v>
      </c>
      <c r="D151" s="59">
        <v>0.65</v>
      </c>
      <c r="L151" s="54">
        <v>0.80600000000000005</v>
      </c>
      <c r="M151" s="54"/>
      <c r="X151" s="54"/>
      <c r="Y151" s="54"/>
    </row>
    <row r="152" spans="2:25">
      <c r="C152" s="37">
        <f t="shared" si="2"/>
        <v>12</v>
      </c>
      <c r="D152" s="59">
        <v>0.71599999999999997</v>
      </c>
      <c r="L152" s="54">
        <v>0.44800000000000001</v>
      </c>
      <c r="M152" s="54"/>
      <c r="X152" s="54"/>
      <c r="Y152" s="54"/>
    </row>
    <row r="153" spans="2:25">
      <c r="C153" s="37">
        <f t="shared" si="2"/>
        <v>13</v>
      </c>
      <c r="D153" s="59">
        <v>0.34599999999999997</v>
      </c>
      <c r="L153" s="54">
        <v>0.94099999999999995</v>
      </c>
      <c r="M153" s="54"/>
      <c r="X153" s="54"/>
      <c r="Y153" s="54"/>
    </row>
    <row r="154" spans="2:25">
      <c r="C154" s="37">
        <f t="shared" si="2"/>
        <v>14</v>
      </c>
      <c r="D154" s="59">
        <v>0.193</v>
      </c>
      <c r="E154" s="37">
        <v>14</v>
      </c>
      <c r="F154" s="37">
        <v>34.299999999999997</v>
      </c>
      <c r="G154" s="37">
        <f>E154/F154</f>
        <v>0.40816326530612246</v>
      </c>
      <c r="L154" s="54">
        <v>0.32200000000000001</v>
      </c>
      <c r="M154" s="54"/>
      <c r="X154" s="54"/>
      <c r="Y154" s="54"/>
    </row>
    <row r="155" spans="2:25">
      <c r="B155" s="60" t="s">
        <v>128</v>
      </c>
      <c r="C155" s="60">
        <v>1</v>
      </c>
      <c r="D155" s="60">
        <v>0.56299999999999994</v>
      </c>
      <c r="E155" s="60"/>
      <c r="F155" s="60"/>
      <c r="G155" s="60"/>
      <c r="L155" s="54">
        <v>0.66400000000000003</v>
      </c>
      <c r="M155" s="54"/>
      <c r="X155" s="54"/>
      <c r="Y155" s="54"/>
    </row>
    <row r="156" spans="2:25">
      <c r="B156" s="41"/>
      <c r="C156" s="41">
        <v>2</v>
      </c>
      <c r="D156" s="41">
        <v>0.48099999999999998</v>
      </c>
      <c r="E156" s="41"/>
      <c r="F156" s="41"/>
      <c r="G156" s="41"/>
      <c r="L156" s="54">
        <v>0.46</v>
      </c>
      <c r="M156" s="54"/>
    </row>
    <row r="157" spans="2:25">
      <c r="B157" s="41"/>
      <c r="C157" s="41">
        <v>3</v>
      </c>
      <c r="D157" s="41">
        <v>0.41299999999999998</v>
      </c>
      <c r="E157" s="41"/>
      <c r="F157" s="41"/>
      <c r="G157" s="41"/>
    </row>
    <row r="158" spans="2:25">
      <c r="B158" s="41"/>
      <c r="C158" s="41">
        <v>4</v>
      </c>
      <c r="D158" s="41">
        <v>0.53</v>
      </c>
      <c r="E158" s="41"/>
      <c r="F158" s="41"/>
      <c r="G158" s="41"/>
    </row>
    <row r="159" spans="2:25">
      <c r="B159" s="41"/>
      <c r="C159" s="41">
        <v>5</v>
      </c>
      <c r="D159" s="41">
        <v>0.41299999999999998</v>
      </c>
      <c r="E159" s="41"/>
      <c r="F159" s="41"/>
      <c r="G159" s="41"/>
    </row>
    <row r="160" spans="2:25">
      <c r="B160" s="41"/>
      <c r="C160" s="41">
        <v>6</v>
      </c>
      <c r="D160" s="41">
        <v>0.57899999999999996</v>
      </c>
      <c r="E160" s="41"/>
      <c r="F160" s="41"/>
      <c r="G160" s="41"/>
    </row>
    <row r="161" spans="2:7">
      <c r="B161" s="41"/>
      <c r="C161" s="41">
        <v>7</v>
      </c>
      <c r="D161" s="41">
        <v>0.36899999999999999</v>
      </c>
      <c r="E161" s="41"/>
      <c r="F161" s="41"/>
      <c r="G161" s="41"/>
    </row>
    <row r="162" spans="2:7">
      <c r="B162" s="41"/>
      <c r="C162" s="41">
        <v>8</v>
      </c>
      <c r="D162" s="41">
        <v>0.1</v>
      </c>
      <c r="E162" s="41"/>
      <c r="F162" s="41"/>
      <c r="G162" s="41"/>
    </row>
    <row r="163" spans="2:7">
      <c r="B163" s="41"/>
      <c r="C163" s="41">
        <v>9</v>
      </c>
      <c r="D163" s="41">
        <v>0.25</v>
      </c>
      <c r="E163" s="41"/>
      <c r="F163" s="41"/>
      <c r="G163" s="41"/>
    </row>
    <row r="164" spans="2:7">
      <c r="B164" s="41"/>
      <c r="C164" s="41">
        <v>10</v>
      </c>
      <c r="D164" s="41">
        <v>0.246</v>
      </c>
      <c r="E164" s="41"/>
      <c r="F164" s="41"/>
      <c r="G164" s="41"/>
    </row>
    <row r="165" spans="2:7">
      <c r="B165" s="41"/>
      <c r="C165" s="41">
        <v>11</v>
      </c>
      <c r="D165" s="41">
        <v>0.23300000000000001</v>
      </c>
      <c r="E165" s="41">
        <f>COUNT(D155:D165)</f>
        <v>11</v>
      </c>
      <c r="F165" s="41">
        <v>35.5</v>
      </c>
      <c r="G165" s="41">
        <f>E165/F165</f>
        <v>0.30985915492957744</v>
      </c>
    </row>
    <row r="166" spans="2:7">
      <c r="B166" s="60" t="s">
        <v>124</v>
      </c>
      <c r="C166" s="60">
        <v>1</v>
      </c>
      <c r="D166" s="60">
        <v>0.48699999999999999</v>
      </c>
      <c r="E166" s="60"/>
      <c r="F166" s="60"/>
      <c r="G166" s="60"/>
    </row>
    <row r="167" spans="2:7">
      <c r="B167" s="41"/>
      <c r="C167" s="41">
        <v>2</v>
      </c>
      <c r="D167" s="41">
        <v>0.42399999999999999</v>
      </c>
      <c r="E167" s="41"/>
      <c r="F167" s="41"/>
      <c r="G167" s="41"/>
    </row>
    <row r="168" spans="2:7">
      <c r="B168" s="41"/>
      <c r="C168" s="41">
        <v>3</v>
      </c>
      <c r="D168" s="41">
        <v>0.20100000000000001</v>
      </c>
      <c r="E168" s="41"/>
      <c r="F168" s="41"/>
      <c r="G168" s="41"/>
    </row>
    <row r="169" spans="2:7">
      <c r="B169" s="41"/>
      <c r="C169" s="41">
        <v>4</v>
      </c>
      <c r="D169" s="41">
        <v>0.23799999999999999</v>
      </c>
      <c r="E169" s="41"/>
      <c r="F169" s="41"/>
      <c r="G169" s="41"/>
    </row>
    <row r="170" spans="2:7">
      <c r="B170" s="41"/>
      <c r="C170" s="41">
        <v>5</v>
      </c>
      <c r="D170" s="41">
        <v>0.53700000000000003</v>
      </c>
      <c r="E170" s="41"/>
      <c r="F170" s="41"/>
      <c r="G170" s="41"/>
    </row>
    <row r="171" spans="2:7">
      <c r="B171" s="41"/>
      <c r="C171" s="41">
        <v>6</v>
      </c>
      <c r="D171" s="41">
        <v>0.45400000000000001</v>
      </c>
      <c r="E171" s="41"/>
      <c r="F171" s="41"/>
      <c r="G171" s="41"/>
    </row>
    <row r="172" spans="2:7">
      <c r="B172" s="41"/>
      <c r="C172" s="41">
        <v>7</v>
      </c>
      <c r="D172" s="41">
        <v>0.64300000000000002</v>
      </c>
      <c r="E172" s="41"/>
      <c r="F172" s="41"/>
      <c r="G172" s="41"/>
    </row>
    <row r="173" spans="2:7">
      <c r="B173" s="41"/>
      <c r="C173" s="41">
        <v>8</v>
      </c>
      <c r="D173" s="41">
        <v>0.20699999999999999</v>
      </c>
      <c r="E173" s="41"/>
      <c r="F173" s="41"/>
      <c r="G173" s="41"/>
    </row>
    <row r="174" spans="2:7">
      <c r="B174" s="41"/>
      <c r="C174" s="41">
        <v>9</v>
      </c>
      <c r="D174" s="41">
        <v>0.23400000000000001</v>
      </c>
      <c r="E174" s="41"/>
      <c r="F174" s="41"/>
      <c r="G174" s="41"/>
    </row>
    <row r="175" spans="2:7">
      <c r="B175" s="41"/>
      <c r="C175" s="41">
        <v>10</v>
      </c>
      <c r="D175" s="41">
        <v>0.29099999999999998</v>
      </c>
      <c r="E175" s="41"/>
      <c r="F175" s="41"/>
      <c r="G175" s="41"/>
    </row>
    <row r="176" spans="2:7">
      <c r="B176" s="41"/>
      <c r="C176" s="41">
        <v>11</v>
      </c>
      <c r="D176" s="41">
        <v>0.68700000000000006</v>
      </c>
      <c r="E176" s="41"/>
      <c r="F176" s="41"/>
      <c r="G176" s="41"/>
    </row>
    <row r="177" spans="2:17">
      <c r="B177" s="41"/>
      <c r="C177" s="41">
        <v>12</v>
      </c>
      <c r="D177" s="41">
        <v>0.33</v>
      </c>
      <c r="E177" s="41"/>
      <c r="F177" s="41"/>
      <c r="G177" s="41"/>
      <c r="N177" s="33"/>
      <c r="O177" s="33"/>
      <c r="P177" s="33"/>
      <c r="Q177" s="33"/>
    </row>
    <row r="178" spans="2:17">
      <c r="B178" s="41"/>
      <c r="C178" s="41">
        <v>13</v>
      </c>
      <c r="D178" s="41">
        <v>0.23599999999999999</v>
      </c>
      <c r="E178" s="41"/>
      <c r="F178" s="41"/>
      <c r="G178" s="41"/>
      <c r="N178" s="33"/>
      <c r="O178" s="33"/>
      <c r="P178" s="33"/>
      <c r="Q178" s="33"/>
    </row>
    <row r="179" spans="2:17">
      <c r="B179" s="41"/>
      <c r="C179" s="41">
        <v>14</v>
      </c>
      <c r="D179" s="41">
        <v>0.29799999999999999</v>
      </c>
      <c r="E179" s="41"/>
      <c r="F179" s="41"/>
      <c r="G179" s="41"/>
      <c r="N179" s="33"/>
      <c r="O179" s="33"/>
      <c r="P179" s="33"/>
      <c r="Q179" s="33"/>
    </row>
    <row r="180" spans="2:17">
      <c r="B180" s="41"/>
      <c r="C180" s="41">
        <v>15</v>
      </c>
      <c r="D180" s="41">
        <v>0.219</v>
      </c>
      <c r="E180" s="41">
        <f>COUNT(D166:D180)</f>
        <v>15</v>
      </c>
      <c r="F180" s="59">
        <v>29.9</v>
      </c>
      <c r="G180" s="41">
        <f>E180/F180</f>
        <v>0.50167224080267558</v>
      </c>
      <c r="N180" s="33"/>
      <c r="O180" s="33"/>
      <c r="P180" s="33"/>
      <c r="Q180" s="33"/>
    </row>
    <row r="181" spans="2:17">
      <c r="B181" s="60" t="s">
        <v>125</v>
      </c>
      <c r="C181" s="60">
        <v>1</v>
      </c>
      <c r="D181" s="60">
        <v>0.61499999999999999</v>
      </c>
      <c r="E181" s="60"/>
      <c r="F181" s="60"/>
      <c r="G181" s="60"/>
      <c r="N181" s="33"/>
      <c r="O181" s="33"/>
      <c r="P181" s="33"/>
      <c r="Q181" s="33"/>
    </row>
    <row r="182" spans="2:17">
      <c r="B182" s="41"/>
      <c r="C182" s="41">
        <v>2</v>
      </c>
      <c r="D182" s="41">
        <v>0.29799999999999999</v>
      </c>
      <c r="E182" s="41"/>
      <c r="F182" s="41"/>
      <c r="G182" s="41"/>
      <c r="N182" s="33"/>
      <c r="O182" s="33"/>
      <c r="P182" s="33"/>
      <c r="Q182" s="33"/>
    </row>
    <row r="183" spans="2:17">
      <c r="B183" s="41"/>
      <c r="C183" s="41">
        <v>3</v>
      </c>
      <c r="D183" s="41">
        <v>5.0999999999999997E-2</v>
      </c>
      <c r="E183" s="41"/>
      <c r="F183" s="41"/>
      <c r="G183" s="41"/>
      <c r="N183" s="33"/>
      <c r="O183" s="33"/>
      <c r="P183" s="33"/>
      <c r="Q183" s="33"/>
    </row>
    <row r="184" spans="2:17">
      <c r="B184" s="41"/>
      <c r="C184" s="41">
        <v>4</v>
      </c>
      <c r="D184" s="41">
        <v>0.215</v>
      </c>
      <c r="E184" s="41"/>
      <c r="F184" s="41"/>
      <c r="G184" s="41"/>
      <c r="N184" s="33"/>
      <c r="O184" s="33"/>
      <c r="P184" s="33"/>
      <c r="Q184" s="33"/>
    </row>
    <row r="185" spans="2:17">
      <c r="B185" s="41"/>
      <c r="C185" s="41">
        <v>5</v>
      </c>
      <c r="D185" s="41">
        <v>0.23799999999999999</v>
      </c>
      <c r="E185" s="41"/>
      <c r="F185" s="41"/>
      <c r="G185" s="41"/>
      <c r="N185" s="33"/>
      <c r="O185" s="33"/>
      <c r="P185" s="33"/>
      <c r="Q185" s="33"/>
    </row>
    <row r="186" spans="2:17">
      <c r="B186" s="41"/>
      <c r="C186" s="41">
        <v>6</v>
      </c>
      <c r="D186" s="41">
        <v>0.255</v>
      </c>
      <c r="E186" s="41"/>
      <c r="F186" s="41"/>
      <c r="G186" s="41"/>
      <c r="N186" s="33"/>
      <c r="O186" s="33"/>
      <c r="P186" s="33"/>
      <c r="Q186" s="33"/>
    </row>
    <row r="187" spans="2:17">
      <c r="B187" s="41"/>
      <c r="C187" s="41">
        <v>7</v>
      </c>
      <c r="D187" s="41">
        <v>0.11600000000000001</v>
      </c>
      <c r="E187" s="41"/>
      <c r="F187" s="41"/>
      <c r="G187" s="41"/>
      <c r="N187" s="33"/>
      <c r="O187" s="33"/>
      <c r="P187" s="33"/>
      <c r="Q187" s="33"/>
    </row>
    <row r="188" spans="2:17">
      <c r="B188" s="41"/>
      <c r="C188" s="41">
        <v>8</v>
      </c>
      <c r="D188" s="41">
        <v>0.24299999999999999</v>
      </c>
      <c r="E188" s="41"/>
      <c r="F188" s="41"/>
      <c r="G188" s="41"/>
      <c r="N188" s="33"/>
      <c r="O188" s="33"/>
      <c r="P188" s="33"/>
      <c r="Q188" s="33"/>
    </row>
    <row r="189" spans="2:17">
      <c r="B189" s="41"/>
      <c r="C189" s="41">
        <v>9</v>
      </c>
      <c r="D189" s="41">
        <v>0.26500000000000001</v>
      </c>
      <c r="E189" s="41">
        <f>COUNT(D181:D189)</f>
        <v>9</v>
      </c>
      <c r="F189" s="41">
        <v>40</v>
      </c>
      <c r="G189" s="41">
        <f>E189/F189</f>
        <v>0.22500000000000001</v>
      </c>
      <c r="N189" s="33"/>
      <c r="O189" s="33"/>
      <c r="P189" s="33"/>
      <c r="Q189" s="33"/>
    </row>
    <row r="190" spans="2:17">
      <c r="B190" s="60" t="s">
        <v>126</v>
      </c>
      <c r="C190" s="60">
        <v>10</v>
      </c>
      <c r="D190" s="60">
        <v>0.35799999999999998</v>
      </c>
      <c r="E190" s="60"/>
      <c r="F190" s="60"/>
      <c r="G190" s="60"/>
    </row>
    <row r="191" spans="2:17">
      <c r="B191" s="41"/>
      <c r="C191" s="41">
        <v>11</v>
      </c>
      <c r="D191" s="41">
        <v>0.161</v>
      </c>
      <c r="E191" s="41"/>
      <c r="F191" s="41"/>
      <c r="G191" s="41"/>
    </row>
    <row r="192" spans="2:17">
      <c r="B192" s="41"/>
      <c r="C192" s="41">
        <v>12</v>
      </c>
      <c r="D192" s="41">
        <v>0.13300000000000001</v>
      </c>
      <c r="E192" s="41"/>
      <c r="F192" s="41"/>
      <c r="G192" s="41"/>
    </row>
    <row r="193" spans="2:7">
      <c r="B193" s="41"/>
      <c r="C193" s="41">
        <v>13</v>
      </c>
      <c r="D193" s="41">
        <v>0.41799999999999998</v>
      </c>
      <c r="E193" s="41"/>
      <c r="F193" s="41"/>
      <c r="G193" s="41"/>
    </row>
    <row r="194" spans="2:7">
      <c r="B194" s="41"/>
      <c r="C194" s="41">
        <v>14</v>
      </c>
      <c r="D194" s="41">
        <v>0.27200000000000002</v>
      </c>
      <c r="E194" s="41"/>
      <c r="F194" s="41"/>
      <c r="G194" s="41"/>
    </row>
    <row r="195" spans="2:7">
      <c r="B195" s="41"/>
      <c r="C195" s="41">
        <v>15</v>
      </c>
      <c r="D195" s="41">
        <v>0.248</v>
      </c>
      <c r="E195" s="41"/>
      <c r="F195" s="41"/>
      <c r="G195" s="41"/>
    </row>
    <row r="196" spans="2:7">
      <c r="B196" s="41"/>
      <c r="C196" s="41">
        <v>16</v>
      </c>
      <c r="D196" s="41">
        <v>0.32100000000000001</v>
      </c>
      <c r="E196" s="41"/>
      <c r="F196" s="41"/>
      <c r="G196" s="41"/>
    </row>
    <row r="197" spans="2:7">
      <c r="B197" s="41"/>
      <c r="C197" s="41">
        <v>17</v>
      </c>
      <c r="D197" s="41">
        <v>0.25600000000000001</v>
      </c>
      <c r="E197" s="41"/>
      <c r="F197" s="41"/>
      <c r="G197" s="41"/>
    </row>
    <row r="198" spans="2:7">
      <c r="B198" s="41"/>
      <c r="C198" s="41">
        <v>18</v>
      </c>
      <c r="D198" s="41">
        <v>0.36499999999999999</v>
      </c>
      <c r="E198" s="41"/>
      <c r="F198" s="41"/>
      <c r="G198" s="41"/>
    </row>
    <row r="199" spans="2:7">
      <c r="B199" s="41"/>
      <c r="C199" s="41">
        <v>19</v>
      </c>
      <c r="D199" s="41">
        <v>0.57399999999999995</v>
      </c>
      <c r="E199" s="41"/>
      <c r="F199" s="41"/>
      <c r="G199" s="41"/>
    </row>
    <row r="200" spans="2:7">
      <c r="B200" s="41"/>
      <c r="C200" s="41">
        <v>20</v>
      </c>
      <c r="D200" s="41">
        <v>0.41399999999999998</v>
      </c>
      <c r="E200" s="41"/>
      <c r="F200" s="41"/>
      <c r="G200" s="41"/>
    </row>
    <row r="201" spans="2:7">
      <c r="B201" s="41"/>
      <c r="C201" s="41">
        <v>21</v>
      </c>
      <c r="D201" s="41">
        <v>0.13800000000000001</v>
      </c>
      <c r="E201" s="41"/>
      <c r="F201" s="41"/>
      <c r="G201" s="41"/>
    </row>
    <row r="202" spans="2:7">
      <c r="B202" s="41"/>
      <c r="C202" s="41">
        <v>22</v>
      </c>
      <c r="D202" s="41">
        <v>0.252</v>
      </c>
      <c r="E202" s="41"/>
      <c r="F202" s="41"/>
      <c r="G202" s="41"/>
    </row>
    <row r="203" spans="2:7">
      <c r="B203" s="41"/>
      <c r="C203" s="41">
        <v>23</v>
      </c>
      <c r="D203" s="41">
        <v>0.114</v>
      </c>
      <c r="E203" s="41"/>
      <c r="F203" s="41"/>
      <c r="G203" s="41"/>
    </row>
    <row r="204" spans="2:7">
      <c r="B204" s="41"/>
      <c r="C204" s="41">
        <v>24</v>
      </c>
      <c r="D204" s="41">
        <v>0.191</v>
      </c>
      <c r="E204" s="41"/>
      <c r="F204" s="41"/>
      <c r="G204" s="41"/>
    </row>
    <row r="205" spans="2:7">
      <c r="B205" s="41"/>
      <c r="C205" s="41">
        <v>25</v>
      </c>
      <c r="D205" s="41">
        <v>0.185</v>
      </c>
      <c r="E205" s="41"/>
      <c r="F205" s="41"/>
      <c r="G205" s="41"/>
    </row>
    <row r="206" spans="2:7">
      <c r="B206" s="41"/>
      <c r="C206" s="41">
        <v>26</v>
      </c>
      <c r="D206" s="41">
        <v>0.14199999999999999</v>
      </c>
      <c r="E206" s="41"/>
      <c r="F206" s="41"/>
      <c r="G206" s="41"/>
    </row>
    <row r="207" spans="2:7">
      <c r="B207" s="41"/>
      <c r="C207" s="41">
        <v>27</v>
      </c>
      <c r="D207" s="41">
        <v>0.108</v>
      </c>
      <c r="E207" s="41"/>
      <c r="F207" s="41"/>
      <c r="G207" s="41"/>
    </row>
    <row r="208" spans="2:7">
      <c r="B208" s="41"/>
      <c r="C208" s="41">
        <v>28</v>
      </c>
      <c r="D208" s="41">
        <v>0.12</v>
      </c>
      <c r="E208" s="41"/>
      <c r="F208" s="41"/>
      <c r="G208" s="41"/>
    </row>
    <row r="209" spans="2:7">
      <c r="B209" s="41"/>
      <c r="C209" s="41">
        <v>29</v>
      </c>
      <c r="D209" s="41">
        <v>1.038</v>
      </c>
      <c r="E209" s="41"/>
      <c r="F209" s="41"/>
      <c r="G209" s="41"/>
    </row>
    <row r="210" spans="2:7">
      <c r="B210" s="41"/>
      <c r="C210" s="41">
        <v>30</v>
      </c>
      <c r="D210" s="41">
        <v>0.88400000000000001</v>
      </c>
      <c r="E210" s="41"/>
      <c r="F210" s="41"/>
      <c r="G210" s="41"/>
    </row>
    <row r="211" spans="2:7">
      <c r="B211" s="41"/>
      <c r="C211" s="41">
        <v>31</v>
      </c>
      <c r="D211" s="41">
        <v>0.21299999999999999</v>
      </c>
      <c r="E211" s="41"/>
      <c r="F211" s="41"/>
      <c r="G211" s="41"/>
    </row>
    <row r="212" spans="2:7">
      <c r="B212" s="41"/>
      <c r="C212" s="41">
        <v>32</v>
      </c>
      <c r="D212" s="41">
        <v>0.42699999999999999</v>
      </c>
      <c r="E212" s="41"/>
      <c r="F212" s="41"/>
      <c r="G212" s="41"/>
    </row>
    <row r="213" spans="2:7">
      <c r="B213" s="41"/>
      <c r="C213" s="41">
        <v>33</v>
      </c>
      <c r="D213" s="41">
        <v>0.40600000000000003</v>
      </c>
      <c r="E213" s="41"/>
      <c r="F213" s="41"/>
      <c r="G213" s="41"/>
    </row>
    <row r="214" spans="2:7">
      <c r="B214" s="41"/>
      <c r="C214" s="41">
        <v>34</v>
      </c>
      <c r="D214" s="41">
        <v>0.17699999999999999</v>
      </c>
      <c r="E214" s="41"/>
      <c r="F214" s="41"/>
      <c r="G214" s="41"/>
    </row>
    <row r="215" spans="2:7">
      <c r="B215" s="41"/>
      <c r="C215" s="41">
        <v>35</v>
      </c>
      <c r="D215" s="41">
        <v>0.13200000000000001</v>
      </c>
      <c r="E215" s="41"/>
      <c r="F215" s="41"/>
      <c r="G215" s="41"/>
    </row>
    <row r="216" spans="2:7">
      <c r="B216" s="41"/>
      <c r="C216" s="41">
        <v>36</v>
      </c>
      <c r="D216" s="41">
        <v>0.57699999999999996</v>
      </c>
      <c r="E216" s="41"/>
      <c r="F216" s="41"/>
      <c r="G216" s="41"/>
    </row>
    <row r="217" spans="2:7">
      <c r="B217" s="41"/>
      <c r="C217" s="41">
        <v>37</v>
      </c>
      <c r="D217" s="41">
        <v>0.55200000000000005</v>
      </c>
      <c r="E217" s="41"/>
      <c r="F217" s="41"/>
      <c r="G217" s="41"/>
    </row>
    <row r="218" spans="2:7">
      <c r="B218" s="41"/>
      <c r="C218" s="41">
        <v>38</v>
      </c>
      <c r="D218" s="41">
        <v>0.19700000000000001</v>
      </c>
      <c r="E218" s="41"/>
      <c r="F218" s="41"/>
      <c r="G218" s="41"/>
    </row>
    <row r="219" spans="2:7">
      <c r="B219" s="41"/>
      <c r="C219" s="41">
        <v>39</v>
      </c>
      <c r="D219" s="41">
        <v>0.41499999999999998</v>
      </c>
      <c r="E219" s="41"/>
      <c r="F219" s="41"/>
      <c r="G219" s="41"/>
    </row>
    <row r="220" spans="2:7">
      <c r="B220" s="41"/>
      <c r="C220" s="41">
        <v>40</v>
      </c>
      <c r="D220" s="41">
        <v>0.45400000000000001</v>
      </c>
      <c r="E220" s="41"/>
      <c r="F220" s="41"/>
      <c r="G220" s="41"/>
    </row>
    <row r="221" spans="2:7">
      <c r="B221" s="41"/>
      <c r="C221" s="41">
        <v>41</v>
      </c>
      <c r="D221" s="41">
        <v>0.45700000000000002</v>
      </c>
      <c r="E221" s="41">
        <f>COUNT(D191:D221,D190)</f>
        <v>32</v>
      </c>
      <c r="F221" s="41">
        <v>211</v>
      </c>
      <c r="G221" s="41">
        <f>E221/F221</f>
        <v>0.15165876777251186</v>
      </c>
    </row>
    <row r="222" spans="2:7">
      <c r="B222" s="60" t="s">
        <v>129</v>
      </c>
      <c r="C222" s="60">
        <v>1</v>
      </c>
      <c r="D222" s="60">
        <v>0.46300000000000002</v>
      </c>
      <c r="E222" s="60"/>
      <c r="F222" s="60"/>
      <c r="G222" s="60"/>
    </row>
    <row r="223" spans="2:7">
      <c r="B223" s="41"/>
      <c r="C223" s="41">
        <v>2</v>
      </c>
      <c r="D223" s="41">
        <v>0.26800000000000002</v>
      </c>
      <c r="E223" s="41"/>
      <c r="F223" s="41"/>
      <c r="G223" s="41"/>
    </row>
    <row r="224" spans="2:7">
      <c r="B224" s="41"/>
      <c r="C224" s="41">
        <v>3</v>
      </c>
      <c r="D224" s="41">
        <v>0.55200000000000005</v>
      </c>
      <c r="E224" s="41"/>
      <c r="F224" s="41"/>
      <c r="G224" s="41"/>
    </row>
    <row r="225" spans="2:7">
      <c r="B225" s="41"/>
      <c r="C225" s="41">
        <v>4</v>
      </c>
      <c r="D225" s="41">
        <v>0.54600000000000004</v>
      </c>
      <c r="E225" s="41"/>
      <c r="F225" s="41"/>
      <c r="G225" s="41"/>
    </row>
    <row r="226" spans="2:7">
      <c r="B226" s="41"/>
      <c r="C226" s="41">
        <v>5</v>
      </c>
      <c r="D226" s="41">
        <v>0.503</v>
      </c>
      <c r="E226" s="41"/>
      <c r="F226" s="41"/>
      <c r="G226" s="41"/>
    </row>
    <row r="227" spans="2:7">
      <c r="B227" s="41"/>
      <c r="C227" s="41">
        <v>6</v>
      </c>
      <c r="D227" s="41">
        <v>0.373</v>
      </c>
      <c r="E227" s="41"/>
      <c r="F227" s="41"/>
      <c r="G227" s="41"/>
    </row>
    <row r="228" spans="2:7">
      <c r="B228" s="41"/>
      <c r="C228" s="41">
        <v>7</v>
      </c>
      <c r="D228" s="41">
        <v>0.63500000000000001</v>
      </c>
      <c r="E228" s="41"/>
      <c r="F228" s="41"/>
      <c r="G228" s="41"/>
    </row>
    <row r="229" spans="2:7">
      <c r="B229" s="41"/>
      <c r="C229" s="41">
        <v>8</v>
      </c>
      <c r="D229" s="41">
        <v>0.46300000000000002</v>
      </c>
      <c r="E229" s="41"/>
      <c r="F229" s="41"/>
      <c r="G229" s="41"/>
    </row>
    <row r="230" spans="2:7">
      <c r="B230" s="41"/>
      <c r="C230" s="41">
        <v>9</v>
      </c>
      <c r="D230" s="41">
        <v>0.68</v>
      </c>
      <c r="E230" s="41"/>
      <c r="F230" s="41"/>
      <c r="G230" s="41"/>
    </row>
    <row r="231" spans="2:7">
      <c r="B231" s="41"/>
      <c r="C231" s="41">
        <v>10</v>
      </c>
      <c r="D231" s="41">
        <v>1.0900000000000001</v>
      </c>
      <c r="E231" s="41"/>
      <c r="F231" s="41"/>
      <c r="G231" s="41"/>
    </row>
    <row r="232" spans="2:7">
      <c r="B232" s="41"/>
      <c r="C232" s="41">
        <v>11</v>
      </c>
      <c r="D232" s="41">
        <v>0.33800000000000002</v>
      </c>
      <c r="E232" s="41"/>
      <c r="F232" s="41"/>
      <c r="G232" s="41"/>
    </row>
    <row r="233" spans="2:7">
      <c r="B233" s="41"/>
      <c r="C233" s="41">
        <v>12</v>
      </c>
      <c r="D233" s="41">
        <v>0.32</v>
      </c>
      <c r="E233" s="41"/>
      <c r="F233" s="41"/>
      <c r="G233" s="41"/>
    </row>
    <row r="234" spans="2:7">
      <c r="B234" s="41"/>
      <c r="C234" s="41">
        <v>13</v>
      </c>
      <c r="D234" s="41">
        <v>0.23400000000000001</v>
      </c>
      <c r="E234" s="41">
        <f>COUNT(D222:D234)</f>
        <v>13</v>
      </c>
      <c r="F234" s="41">
        <v>32.799999999999997</v>
      </c>
      <c r="G234" s="41">
        <f>E234/F234</f>
        <v>0.39634146341463417</v>
      </c>
    </row>
    <row r="235" spans="2:7">
      <c r="B235" s="60" t="s">
        <v>130</v>
      </c>
      <c r="C235" s="60">
        <v>1</v>
      </c>
      <c r="D235" s="60">
        <v>0.17799999999999999</v>
      </c>
      <c r="E235" s="60"/>
      <c r="F235" s="60"/>
      <c r="G235" s="60"/>
    </row>
    <row r="236" spans="2:7">
      <c r="B236" s="41"/>
      <c r="C236" s="41">
        <v>2</v>
      </c>
      <c r="D236" s="41">
        <v>0.20399999999999999</v>
      </c>
      <c r="E236" s="41"/>
      <c r="F236" s="41"/>
      <c r="G236" s="41"/>
    </row>
    <row r="237" spans="2:7">
      <c r="B237" s="41"/>
      <c r="C237" s="41">
        <v>3</v>
      </c>
      <c r="D237" s="41">
        <v>0.502</v>
      </c>
      <c r="E237" s="41"/>
      <c r="F237" s="41"/>
      <c r="G237" s="41"/>
    </row>
    <row r="238" spans="2:7">
      <c r="B238" s="41"/>
      <c r="C238" s="41">
        <v>4</v>
      </c>
      <c r="D238" s="41">
        <v>0.44800000000000001</v>
      </c>
      <c r="E238" s="41"/>
      <c r="F238" s="41"/>
      <c r="G238" s="41"/>
    </row>
    <row r="239" spans="2:7">
      <c r="B239" s="41"/>
      <c r="C239" s="41">
        <v>5</v>
      </c>
      <c r="D239" s="41">
        <v>0.23</v>
      </c>
      <c r="E239" s="41"/>
      <c r="F239" s="41"/>
      <c r="G239" s="41"/>
    </row>
    <row r="240" spans="2:7">
      <c r="B240" s="41"/>
      <c r="C240" s="41">
        <v>6</v>
      </c>
      <c r="D240" s="41">
        <v>0.40400000000000003</v>
      </c>
      <c r="E240" s="41"/>
      <c r="F240" s="41"/>
      <c r="G240" s="41"/>
    </row>
    <row r="241" spans="2:7">
      <c r="B241" s="41"/>
      <c r="C241" s="41">
        <v>7</v>
      </c>
      <c r="D241" s="41">
        <v>0.248</v>
      </c>
      <c r="E241" s="41"/>
      <c r="F241" s="41"/>
      <c r="G241" s="41"/>
    </row>
    <row r="242" spans="2:7">
      <c r="B242" s="41"/>
      <c r="C242" s="41">
        <v>8</v>
      </c>
      <c r="D242" s="41">
        <v>2.2589999999999999</v>
      </c>
      <c r="E242" s="41"/>
      <c r="F242" s="41"/>
      <c r="G242" s="41"/>
    </row>
    <row r="243" spans="2:7">
      <c r="B243" s="41"/>
      <c r="C243" s="41">
        <v>9</v>
      </c>
      <c r="D243" s="41">
        <v>0.433</v>
      </c>
      <c r="E243" s="41"/>
      <c r="F243" s="41"/>
      <c r="G243" s="41"/>
    </row>
    <row r="244" spans="2:7">
      <c r="B244" s="41"/>
      <c r="C244" s="41">
        <v>10</v>
      </c>
      <c r="D244" s="41">
        <v>0.251</v>
      </c>
      <c r="E244" s="41"/>
      <c r="F244" s="41"/>
      <c r="G244" s="41"/>
    </row>
    <row r="245" spans="2:7">
      <c r="B245" s="41"/>
      <c r="C245" s="41">
        <v>11</v>
      </c>
      <c r="D245" s="41">
        <v>0.434</v>
      </c>
      <c r="E245" s="41"/>
      <c r="F245" s="41"/>
      <c r="G245" s="41"/>
    </row>
    <row r="246" spans="2:7">
      <c r="B246" s="41"/>
      <c r="C246" s="41">
        <v>12</v>
      </c>
      <c r="D246" s="41">
        <v>0.503</v>
      </c>
      <c r="E246" s="41"/>
      <c r="F246" s="41"/>
      <c r="G246" s="41"/>
    </row>
    <row r="247" spans="2:7">
      <c r="B247" s="41"/>
      <c r="C247" s="41">
        <v>13</v>
      </c>
      <c r="D247" s="41">
        <v>0.28599999999999998</v>
      </c>
      <c r="E247" s="41">
        <f>COUNT(D235:D247)</f>
        <v>13</v>
      </c>
      <c r="F247" s="41">
        <v>22</v>
      </c>
      <c r="G247" s="41">
        <f>E247/F247</f>
        <v>0.59090909090909094</v>
      </c>
    </row>
    <row r="248" spans="2:7">
      <c r="B248" s="60" t="s">
        <v>131</v>
      </c>
      <c r="C248" s="60">
        <v>1</v>
      </c>
      <c r="D248" s="60">
        <v>0.70399999999999996</v>
      </c>
      <c r="E248" s="60"/>
      <c r="F248" s="60"/>
      <c r="G248" s="60"/>
    </row>
    <row r="249" spans="2:7">
      <c r="B249" s="41"/>
      <c r="C249" s="41">
        <v>2</v>
      </c>
      <c r="D249" s="41">
        <v>0.52100000000000002</v>
      </c>
      <c r="E249" s="41"/>
      <c r="F249" s="41"/>
      <c r="G249" s="41"/>
    </row>
    <row r="250" spans="2:7">
      <c r="B250" s="41"/>
      <c r="C250" s="41">
        <v>3</v>
      </c>
      <c r="D250" s="41">
        <v>0.29399999999999998</v>
      </c>
      <c r="E250" s="41"/>
      <c r="F250" s="41"/>
      <c r="G250" s="41"/>
    </row>
    <row r="251" spans="2:7">
      <c r="B251" s="41"/>
      <c r="C251" s="41">
        <v>4</v>
      </c>
      <c r="D251" s="41">
        <v>0.20599999999999999</v>
      </c>
      <c r="E251" s="41">
        <f>COUNT(D248:D251)</f>
        <v>4</v>
      </c>
      <c r="F251" s="41">
        <v>8.3000000000000007</v>
      </c>
      <c r="G251" s="41">
        <f>E251/F251</f>
        <v>0.48192771084337344</v>
      </c>
    </row>
    <row r="252" spans="2:7">
      <c r="B252" s="61" t="s">
        <v>134</v>
      </c>
      <c r="C252" s="60">
        <v>1</v>
      </c>
      <c r="D252" s="62">
        <v>0.83499999999999996</v>
      </c>
      <c r="E252" s="61"/>
      <c r="F252" s="61"/>
      <c r="G252" s="61"/>
    </row>
    <row r="253" spans="2:7">
      <c r="C253" s="41">
        <v>2</v>
      </c>
      <c r="D253" s="59">
        <v>0.27500000000000002</v>
      </c>
    </row>
    <row r="254" spans="2:7">
      <c r="C254" s="41">
        <v>3</v>
      </c>
      <c r="D254" s="59">
        <v>0.57099999999999995</v>
      </c>
    </row>
    <row r="255" spans="2:7">
      <c r="C255" s="41">
        <v>4</v>
      </c>
      <c r="D255" s="59">
        <v>0.316</v>
      </c>
    </row>
    <row r="256" spans="2:7">
      <c r="C256" s="41">
        <v>5</v>
      </c>
      <c r="D256" s="59">
        <v>0.80300000000000005</v>
      </c>
    </row>
    <row r="257" spans="2:7">
      <c r="C257" s="41">
        <v>6</v>
      </c>
      <c r="D257" s="59">
        <v>0.47</v>
      </c>
      <c r="E257" s="37">
        <v>6</v>
      </c>
      <c r="F257" s="37">
        <v>33</v>
      </c>
      <c r="G257" s="37">
        <f>E257/F257</f>
        <v>0.18181818181818182</v>
      </c>
    </row>
    <row r="258" spans="2:7">
      <c r="B258" s="61"/>
      <c r="C258" s="61"/>
      <c r="D258" s="61"/>
      <c r="E258" s="61"/>
      <c r="F258" s="61"/>
      <c r="G258" s="6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8E2B-AF8E-8F41-A963-827EFDBC6317}">
  <dimension ref="A2:J13"/>
  <sheetViews>
    <sheetView workbookViewId="0">
      <selection activeCell="A10" sqref="A10"/>
    </sheetView>
  </sheetViews>
  <sheetFormatPr baseColWidth="10" defaultRowHeight="16"/>
  <cols>
    <col min="3" max="3" width="14" customWidth="1"/>
    <col min="4" max="4" width="15" customWidth="1"/>
    <col min="5" max="5" width="13.33203125" customWidth="1"/>
  </cols>
  <sheetData>
    <row r="2" spans="1:10">
      <c r="C2" s="118"/>
      <c r="D2" s="118"/>
      <c r="E2" s="118"/>
      <c r="F2" s="118"/>
    </row>
    <row r="3" spans="1:10" ht="16" customHeight="1">
      <c r="A3" s="116"/>
      <c r="B3" s="116"/>
      <c r="C3" s="117" t="s">
        <v>209</v>
      </c>
      <c r="D3" s="117"/>
      <c r="E3" s="117"/>
      <c r="F3" s="117"/>
      <c r="G3" s="115"/>
      <c r="H3" s="115"/>
      <c r="I3" s="115"/>
      <c r="J3" s="115"/>
    </row>
    <row r="4" spans="1:10">
      <c r="C4" s="114" t="s">
        <v>98</v>
      </c>
      <c r="D4" s="114" t="s">
        <v>99</v>
      </c>
      <c r="E4" s="114" t="s">
        <v>94</v>
      </c>
      <c r="F4" s="118"/>
    </row>
    <row r="5" spans="1:10">
      <c r="C5" s="119">
        <v>77.094999999999999</v>
      </c>
      <c r="D5" s="119">
        <v>60.625</v>
      </c>
      <c r="E5" s="119">
        <v>34.378</v>
      </c>
      <c r="F5" s="118"/>
    </row>
    <row r="6" spans="1:10">
      <c r="C6" s="119">
        <v>71</v>
      </c>
      <c r="D6" s="119">
        <v>56.573</v>
      </c>
      <c r="E6" s="119">
        <v>46.762</v>
      </c>
      <c r="F6" s="118"/>
    </row>
    <row r="7" spans="1:10">
      <c r="C7" s="119">
        <v>73</v>
      </c>
      <c r="D7" s="119">
        <v>46.131999999999998</v>
      </c>
      <c r="E7" s="119">
        <v>37.152000000000001</v>
      </c>
      <c r="F7" s="118"/>
    </row>
    <row r="8" spans="1:10">
      <c r="C8" s="119">
        <v>81.751000000000005</v>
      </c>
      <c r="D8" s="119">
        <v>46.323</v>
      </c>
      <c r="E8" s="119">
        <v>33.39</v>
      </c>
      <c r="F8" s="118"/>
    </row>
    <row r="9" spans="1:10">
      <c r="C9" s="119">
        <v>84.183000000000007</v>
      </c>
      <c r="D9" s="119"/>
      <c r="E9" s="119">
        <v>24.146999999999998</v>
      </c>
      <c r="F9" s="118"/>
    </row>
    <row r="10" spans="1:10">
      <c r="C10" s="118"/>
      <c r="D10" s="118"/>
      <c r="E10" s="118"/>
      <c r="F10" s="118"/>
    </row>
    <row r="11" spans="1:10">
      <c r="C11" s="118"/>
      <c r="D11" s="118"/>
      <c r="E11" s="118"/>
      <c r="F11" s="118"/>
    </row>
    <row r="12" spans="1:10">
      <c r="C12" s="118"/>
      <c r="D12" s="118"/>
      <c r="E12" s="118"/>
      <c r="F12" s="118"/>
    </row>
    <row r="13" spans="1:10">
      <c r="C13" s="118"/>
      <c r="D13" s="118"/>
      <c r="E13" s="118"/>
      <c r="F13" s="118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AE99-370A-414D-AF85-FBDD4E36C14A}">
  <dimension ref="A1:R213"/>
  <sheetViews>
    <sheetView workbookViewId="0">
      <selection activeCell="J36" sqref="J36"/>
    </sheetView>
  </sheetViews>
  <sheetFormatPr baseColWidth="10" defaultRowHeight="16"/>
  <cols>
    <col min="2" max="2" width="14.33203125" customWidth="1"/>
    <col min="3" max="3" width="15" customWidth="1"/>
    <col min="4" max="4" width="14.5" customWidth="1"/>
    <col min="5" max="5" width="15.1640625" customWidth="1"/>
    <col min="6" max="6" width="14.1640625" customWidth="1"/>
    <col min="7" max="7" width="16" customWidth="1"/>
    <col min="8" max="8" width="15.1640625" customWidth="1"/>
    <col min="9" max="9" width="15" customWidth="1"/>
    <col min="13" max="13" width="23.1640625" customWidth="1"/>
    <col min="14" max="14" width="17.5" customWidth="1"/>
  </cols>
  <sheetData>
    <row r="1" spans="1:18" ht="16" customHeight="1">
      <c r="A1" s="37"/>
      <c r="J1" s="37"/>
    </row>
    <row r="2" spans="1:18" ht="22" customHeight="1">
      <c r="A2" s="37"/>
      <c r="B2" s="189" t="s">
        <v>139</v>
      </c>
      <c r="C2" s="189"/>
      <c r="D2" s="189"/>
      <c r="E2" s="189"/>
      <c r="F2" s="189"/>
      <c r="G2" s="189"/>
      <c r="H2" s="189"/>
      <c r="I2" s="189"/>
      <c r="J2" s="37"/>
    </row>
    <row r="3" spans="1:18" ht="31">
      <c r="A3" s="37"/>
      <c r="B3" s="63" t="s">
        <v>140</v>
      </c>
      <c r="C3" s="63" t="s">
        <v>141</v>
      </c>
      <c r="D3" s="63" t="s">
        <v>142</v>
      </c>
      <c r="E3" s="63" t="s">
        <v>145</v>
      </c>
      <c r="F3" s="63" t="s">
        <v>143</v>
      </c>
      <c r="G3" s="63" t="s">
        <v>146</v>
      </c>
      <c r="H3" s="63" t="s">
        <v>144</v>
      </c>
      <c r="I3" s="63" t="s">
        <v>147</v>
      </c>
      <c r="J3" s="37"/>
    </row>
    <row r="4" spans="1:18">
      <c r="A4" s="37"/>
      <c r="B4" s="54">
        <v>5.2510000000000003</v>
      </c>
      <c r="C4" s="54">
        <v>3.6560000000000001</v>
      </c>
      <c r="D4" s="54">
        <v>85.394999999999996</v>
      </c>
      <c r="E4" s="54">
        <v>22.268999999999998</v>
      </c>
      <c r="F4" s="54">
        <v>16.934000000000001</v>
      </c>
      <c r="G4" s="54">
        <v>10.032999999999999</v>
      </c>
      <c r="H4" s="54">
        <v>22.927</v>
      </c>
      <c r="I4" s="54">
        <v>37.738</v>
      </c>
      <c r="J4" s="37"/>
    </row>
    <row r="5" spans="1:18">
      <c r="A5" s="37"/>
      <c r="B5" s="54">
        <v>30.193999999999999</v>
      </c>
      <c r="C5" s="54">
        <v>25.097000000000001</v>
      </c>
      <c r="D5" s="54">
        <v>74.546999999999997</v>
      </c>
      <c r="E5" s="54">
        <v>32.683</v>
      </c>
      <c r="F5" s="54">
        <v>30.527999999999999</v>
      </c>
      <c r="G5" s="54">
        <v>19.704999999999998</v>
      </c>
      <c r="H5" s="54">
        <v>36.725999999999999</v>
      </c>
      <c r="I5" s="54">
        <v>31.187000000000001</v>
      </c>
      <c r="J5" s="37"/>
    </row>
    <row r="6" spans="1:18">
      <c r="A6" s="37"/>
      <c r="B6" s="54">
        <v>28.655999999999999</v>
      </c>
      <c r="C6" s="54">
        <v>16.719000000000001</v>
      </c>
      <c r="D6" s="54">
        <v>106.84699999999999</v>
      </c>
      <c r="E6" s="54">
        <v>13.327</v>
      </c>
      <c r="F6" s="54">
        <v>12.615</v>
      </c>
      <c r="G6" s="54">
        <v>7.8150000000000004</v>
      </c>
      <c r="H6" s="54">
        <v>30.071000000000002</v>
      </c>
      <c r="I6" s="54">
        <v>27.001999999999999</v>
      </c>
      <c r="J6" s="37"/>
    </row>
    <row r="7" spans="1:18">
      <c r="A7" s="37"/>
      <c r="B7" s="54">
        <v>29.553000000000001</v>
      </c>
      <c r="C7" s="54">
        <v>18.443999999999999</v>
      </c>
      <c r="D7" s="54">
        <v>115.19799999999999</v>
      </c>
      <c r="E7" s="54">
        <v>19.808</v>
      </c>
      <c r="F7" s="54">
        <v>36.457999999999998</v>
      </c>
      <c r="G7" s="54">
        <v>26.329000000000001</v>
      </c>
      <c r="H7" s="54">
        <v>42.594000000000001</v>
      </c>
      <c r="I7" s="54">
        <v>34.456000000000003</v>
      </c>
      <c r="J7" s="37"/>
    </row>
    <row r="8" spans="1:18">
      <c r="A8" s="37"/>
      <c r="B8" s="54">
        <v>35.570999999999998</v>
      </c>
      <c r="C8" s="54">
        <v>21.091999999999999</v>
      </c>
      <c r="D8" s="54">
        <v>54.606000000000002</v>
      </c>
      <c r="E8" s="54">
        <v>16.771000000000001</v>
      </c>
      <c r="F8" s="54">
        <v>30.077000000000002</v>
      </c>
      <c r="G8" s="54">
        <v>23.734999999999999</v>
      </c>
      <c r="H8" s="54">
        <v>43.518999999999998</v>
      </c>
      <c r="I8" s="54">
        <v>30.074000000000002</v>
      </c>
      <c r="J8" s="37"/>
    </row>
    <row r="9" spans="1:18">
      <c r="A9" s="37"/>
      <c r="B9" s="54">
        <v>24.734999999999999</v>
      </c>
      <c r="C9" s="54">
        <v>16.167000000000002</v>
      </c>
      <c r="D9" s="54">
        <v>95.861000000000004</v>
      </c>
      <c r="E9" s="54">
        <v>19.007000000000001</v>
      </c>
      <c r="F9" s="54"/>
      <c r="G9" s="54"/>
      <c r="H9" s="54">
        <v>44.44</v>
      </c>
      <c r="I9" s="54">
        <v>39.228999999999999</v>
      </c>
      <c r="J9" s="37"/>
    </row>
    <row r="10" spans="1:18">
      <c r="A10" s="37"/>
      <c r="B10" s="54">
        <v>27.501000000000001</v>
      </c>
      <c r="C10" s="54">
        <v>14.010999999999999</v>
      </c>
      <c r="D10" s="54">
        <v>80.733999999999995</v>
      </c>
      <c r="E10" s="54">
        <v>19.831</v>
      </c>
      <c r="F10" s="54"/>
      <c r="G10" s="54"/>
      <c r="H10" s="54">
        <v>45.451000000000001</v>
      </c>
      <c r="I10" s="54">
        <v>35.597000000000001</v>
      </c>
      <c r="J10" s="37"/>
    </row>
    <row r="11" spans="1:18">
      <c r="A11" s="37"/>
      <c r="B11" s="54"/>
      <c r="C11" s="54"/>
      <c r="D11" s="54">
        <v>145.67400000000001</v>
      </c>
      <c r="E11" s="54">
        <v>37.947000000000003</v>
      </c>
      <c r="F11" s="54"/>
      <c r="G11" s="54"/>
      <c r="H11" s="54">
        <v>42.902999999999999</v>
      </c>
      <c r="I11" s="54">
        <v>36.052999999999997</v>
      </c>
      <c r="J11" s="37"/>
    </row>
    <row r="12" spans="1:18">
      <c r="A12" s="37"/>
      <c r="B12" s="54"/>
      <c r="C12" s="54"/>
      <c r="D12" s="54"/>
      <c r="E12" s="54"/>
      <c r="F12" s="54"/>
      <c r="G12" s="54"/>
      <c r="H12" s="54">
        <v>38.880000000000003</v>
      </c>
      <c r="I12" s="54">
        <v>31.701000000000001</v>
      </c>
      <c r="J12" s="37"/>
    </row>
    <row r="13" spans="1:18">
      <c r="A13" s="37"/>
      <c r="B13" s="54"/>
      <c r="C13" s="54"/>
      <c r="D13" s="54"/>
      <c r="E13" s="54"/>
      <c r="F13" s="54"/>
      <c r="G13" s="54"/>
      <c r="H13" s="54">
        <v>46.338000000000001</v>
      </c>
      <c r="I13" s="54">
        <v>36.965000000000003</v>
      </c>
      <c r="J13" s="37"/>
    </row>
    <row r="14" spans="1:18">
      <c r="A14" s="37"/>
      <c r="B14" s="54"/>
      <c r="C14" s="54"/>
      <c r="D14" s="54"/>
      <c r="E14" s="54"/>
      <c r="F14" s="54"/>
      <c r="G14" s="54"/>
      <c r="H14" s="54">
        <v>42.372999999999998</v>
      </c>
      <c r="I14" s="54">
        <v>36.850999999999999</v>
      </c>
      <c r="J14" s="37"/>
    </row>
    <row r="15" spans="1:18">
      <c r="A15" s="37"/>
      <c r="B15" s="37"/>
      <c r="C15" s="37"/>
      <c r="D15" s="37"/>
      <c r="E15" s="37"/>
      <c r="F15" s="37"/>
      <c r="G15" s="37"/>
      <c r="H15" s="37"/>
      <c r="I15" s="40"/>
      <c r="J15" s="40"/>
      <c r="K15" s="32"/>
      <c r="L15" s="32"/>
      <c r="M15" s="32"/>
      <c r="N15" s="32"/>
      <c r="O15" s="32"/>
      <c r="P15" s="32"/>
      <c r="Q15" s="32"/>
      <c r="R15" s="32"/>
    </row>
    <row r="16" spans="1:18"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2"/>
    </row>
    <row r="18" spans="1:18">
      <c r="A18" s="12"/>
      <c r="B18" s="12"/>
      <c r="C18" s="12"/>
      <c r="D18" s="12"/>
      <c r="E18" s="12"/>
      <c r="F18" s="12"/>
      <c r="G18" s="35"/>
      <c r="H18" s="34"/>
      <c r="I18" s="34"/>
      <c r="J18" s="33"/>
      <c r="K18" s="33"/>
      <c r="L18" s="33"/>
      <c r="M18" s="34"/>
      <c r="N18" s="34"/>
      <c r="O18" s="33"/>
      <c r="P18" s="33"/>
      <c r="Q18" s="33"/>
      <c r="R18" s="32"/>
    </row>
    <row r="19" spans="1:18">
      <c r="G19" s="32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2"/>
    </row>
    <row r="20" spans="1:18">
      <c r="B20" s="16"/>
      <c r="C20" s="16"/>
      <c r="G20" s="3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2"/>
    </row>
    <row r="21" spans="1:18">
      <c r="C21" s="16"/>
      <c r="F21" s="26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2"/>
    </row>
    <row r="22" spans="1:18">
      <c r="C22" s="16"/>
      <c r="G22" s="32"/>
      <c r="H22" s="33"/>
      <c r="I22" s="33"/>
      <c r="J22" s="33"/>
      <c r="K22" s="33"/>
      <c r="L22" s="33"/>
      <c r="M22" s="33"/>
      <c r="N22" s="33"/>
      <c r="O22" s="33"/>
      <c r="P22" s="34"/>
      <c r="Q22" s="33"/>
      <c r="R22" s="32"/>
    </row>
    <row r="23" spans="1:18">
      <c r="B23" s="16"/>
      <c r="C23" s="16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2"/>
    </row>
    <row r="24" spans="1:18">
      <c r="C24" s="16"/>
      <c r="E24" s="26"/>
      <c r="G24" s="3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2"/>
    </row>
    <row r="25" spans="1:18">
      <c r="C25" s="16"/>
      <c r="E25" s="26"/>
      <c r="G25" s="32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2"/>
    </row>
    <row r="26" spans="1:18">
      <c r="C26" s="16"/>
      <c r="F26" s="26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2"/>
    </row>
    <row r="27" spans="1:18">
      <c r="C27" s="16"/>
      <c r="G27" s="32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2"/>
    </row>
    <row r="28" spans="1:18">
      <c r="C28" s="16"/>
      <c r="G28" s="3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2"/>
    </row>
    <row r="29" spans="1:18">
      <c r="C29" s="16"/>
      <c r="G29" s="32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2"/>
    </row>
    <row r="30" spans="1:18">
      <c r="C30" s="16"/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2"/>
    </row>
    <row r="31" spans="1:18">
      <c r="G31" s="3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2"/>
    </row>
    <row r="32" spans="1:18">
      <c r="D32" s="26"/>
      <c r="E32" s="26"/>
      <c r="F32" s="26"/>
      <c r="K32" s="33"/>
      <c r="L32" s="33"/>
      <c r="M32" s="33"/>
      <c r="N32" s="33"/>
      <c r="O32" s="33"/>
      <c r="P32" s="33"/>
      <c r="Q32" s="33"/>
      <c r="R32" s="32"/>
    </row>
    <row r="33" spans="1:18">
      <c r="D33" s="26"/>
      <c r="G33" s="31"/>
      <c r="H33" s="31"/>
      <c r="I33" s="31"/>
      <c r="J33" s="31"/>
      <c r="K33" s="33"/>
      <c r="L33" s="33"/>
      <c r="M33" s="33"/>
      <c r="N33" s="33"/>
      <c r="O33" s="33"/>
      <c r="P33" s="33"/>
      <c r="Q33" s="33"/>
      <c r="R33" s="32"/>
    </row>
    <row r="34" spans="1:18">
      <c r="F34" s="26"/>
      <c r="G34" s="31"/>
      <c r="H34" s="31"/>
      <c r="I34" s="31"/>
      <c r="J34" s="31"/>
      <c r="K34" s="33"/>
      <c r="L34" s="33"/>
      <c r="M34" s="33"/>
      <c r="N34" s="33"/>
      <c r="O34" s="33"/>
      <c r="P34" s="33"/>
      <c r="Q34" s="33"/>
      <c r="R34" s="32"/>
    </row>
    <row r="35" spans="1:18">
      <c r="F35" s="26"/>
      <c r="G35" s="31"/>
      <c r="H35" s="31"/>
      <c r="I35" s="31"/>
      <c r="J35" s="31"/>
      <c r="K35" s="33"/>
      <c r="L35" s="33"/>
      <c r="M35" s="33"/>
      <c r="N35" s="33"/>
      <c r="O35" s="33"/>
      <c r="P35" s="33"/>
      <c r="Q35" s="33"/>
      <c r="R35" s="32"/>
    </row>
    <row r="36" spans="1:18">
      <c r="G36" s="31"/>
      <c r="H36" s="31"/>
      <c r="I36" s="31"/>
      <c r="J36" s="31"/>
      <c r="K36" s="33"/>
      <c r="L36" s="33"/>
      <c r="M36" s="33"/>
      <c r="N36" s="33"/>
      <c r="O36" s="33"/>
      <c r="P36" s="33"/>
      <c r="Q36" s="33"/>
      <c r="R36" s="32"/>
    </row>
    <row r="37" spans="1:18">
      <c r="F37" s="26"/>
      <c r="G37" s="31"/>
      <c r="H37" s="31"/>
      <c r="I37" s="31"/>
      <c r="J37" s="31"/>
      <c r="K37" s="33"/>
      <c r="L37" s="33"/>
      <c r="M37" s="33"/>
      <c r="N37" s="33"/>
      <c r="O37" s="33"/>
      <c r="P37" s="33"/>
      <c r="Q37" s="33"/>
      <c r="R37" s="32"/>
    </row>
    <row r="38" spans="1:18">
      <c r="F38" s="26"/>
      <c r="G38" s="31"/>
      <c r="H38" s="31"/>
      <c r="I38" s="31"/>
      <c r="J38" s="31"/>
      <c r="K38" s="33"/>
      <c r="L38" s="33"/>
      <c r="M38" s="33"/>
      <c r="N38" s="33"/>
      <c r="O38" s="33"/>
      <c r="P38" s="33"/>
      <c r="Q38" s="33"/>
      <c r="R38" s="32"/>
    </row>
    <row r="39" spans="1:18"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2"/>
    </row>
    <row r="40" spans="1:18"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2"/>
    </row>
    <row r="41" spans="1:18"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2"/>
    </row>
    <row r="42" spans="1:18">
      <c r="A42" s="32"/>
      <c r="B42" s="32"/>
      <c r="C42" s="32"/>
      <c r="D42" s="32"/>
      <c r="E42" s="32"/>
      <c r="F42" s="3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2"/>
    </row>
    <row r="43" spans="1:18">
      <c r="A43" s="32"/>
      <c r="B43" s="32"/>
      <c r="C43" s="32"/>
      <c r="D43" s="32"/>
      <c r="E43" s="32"/>
      <c r="F43" s="32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2"/>
    </row>
    <row r="44" spans="1:18">
      <c r="A44" s="32"/>
      <c r="B44" s="32"/>
      <c r="C44" s="32"/>
      <c r="D44" s="32"/>
      <c r="E44" s="32"/>
      <c r="F44" s="32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2"/>
    </row>
    <row r="45" spans="1:18">
      <c r="A45" s="32"/>
      <c r="B45" s="32"/>
      <c r="C45" s="32"/>
      <c r="D45" s="32"/>
      <c r="E45" s="32"/>
      <c r="F45" s="32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2"/>
    </row>
    <row r="46" spans="1:18">
      <c r="A46" s="32"/>
      <c r="B46" s="32"/>
      <c r="C46" s="32"/>
      <c r="D46" s="32"/>
      <c r="E46" s="32"/>
      <c r="F46" s="32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2"/>
    </row>
    <row r="47" spans="1:18">
      <c r="A47" s="32"/>
      <c r="B47" s="32"/>
      <c r="C47" s="32"/>
      <c r="D47" s="32"/>
      <c r="E47" s="32"/>
      <c r="F47" s="32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2"/>
    </row>
    <row r="48" spans="1:18">
      <c r="A48" s="32"/>
      <c r="B48" s="32"/>
      <c r="C48" s="32"/>
      <c r="D48" s="32"/>
      <c r="E48" s="32"/>
      <c r="F48" s="32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</row>
    <row r="49" spans="1:18">
      <c r="A49" s="32"/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2"/>
    </row>
    <row r="50" spans="1:18">
      <c r="A50" s="32"/>
      <c r="B50" s="32"/>
      <c r="C50" s="32"/>
      <c r="D50" s="32"/>
      <c r="E50" s="32"/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2"/>
    </row>
    <row r="51" spans="1:18">
      <c r="A51" s="32"/>
      <c r="B51" s="32"/>
      <c r="C51" s="32"/>
      <c r="D51" s="32"/>
      <c r="E51" s="32"/>
      <c r="F51" s="32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2"/>
    </row>
    <row r="52" spans="1:18">
      <c r="A52" s="32"/>
      <c r="B52" s="32"/>
      <c r="C52" s="32"/>
      <c r="D52" s="32"/>
      <c r="E52" s="32"/>
      <c r="F52" s="32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2"/>
    </row>
    <row r="53" spans="1:18">
      <c r="A53" s="32"/>
      <c r="B53" s="32"/>
      <c r="C53" s="32"/>
      <c r="D53" s="32"/>
      <c r="E53" s="32"/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2"/>
    </row>
    <row r="54" spans="1:18">
      <c r="A54" s="32"/>
      <c r="B54" s="32"/>
      <c r="C54" s="32"/>
      <c r="D54" s="32"/>
      <c r="E54" s="32"/>
      <c r="F54" s="32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2"/>
    </row>
    <row r="55" spans="1:18">
      <c r="A55" s="32"/>
      <c r="B55" s="32"/>
      <c r="C55" s="32"/>
      <c r="D55" s="32"/>
      <c r="E55" s="32"/>
      <c r="F55" s="32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2"/>
    </row>
    <row r="56" spans="1:18">
      <c r="A56" s="32"/>
      <c r="B56" s="32"/>
      <c r="C56" s="32"/>
      <c r="D56" s="32"/>
      <c r="E56" s="32"/>
      <c r="F56" s="32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2"/>
    </row>
    <row r="57" spans="1:18">
      <c r="A57" s="32"/>
      <c r="B57" s="35"/>
      <c r="C57" s="35"/>
      <c r="D57" s="35"/>
      <c r="E57" s="35"/>
      <c r="F57" s="12"/>
      <c r="G57" s="34"/>
      <c r="H57" s="34"/>
      <c r="I57" s="34"/>
      <c r="J57" s="33"/>
      <c r="K57" s="33"/>
      <c r="L57" s="33"/>
      <c r="M57" s="34"/>
      <c r="N57" s="34"/>
      <c r="O57" s="33"/>
      <c r="P57" s="33"/>
      <c r="Q57" s="33"/>
      <c r="R57" s="32"/>
    </row>
    <row r="58" spans="1:18">
      <c r="A58" s="32"/>
      <c r="B58" s="32"/>
      <c r="C58" s="32"/>
      <c r="D58" s="32"/>
      <c r="E58" s="32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2"/>
    </row>
    <row r="59" spans="1:18">
      <c r="A59" s="32"/>
      <c r="B59" s="32"/>
      <c r="C59" s="32"/>
      <c r="D59" s="32"/>
      <c r="E59" s="32"/>
      <c r="F59" s="32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2"/>
    </row>
    <row r="60" spans="1:18">
      <c r="A60" s="32"/>
      <c r="B60" s="32"/>
      <c r="C60" s="32"/>
      <c r="D60" s="32"/>
      <c r="E60" s="32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2"/>
    </row>
    <row r="61" spans="1:18">
      <c r="A61" s="32"/>
      <c r="B61" s="32"/>
      <c r="C61" s="32"/>
      <c r="D61" s="32"/>
      <c r="E61" s="32"/>
      <c r="F61" s="32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2"/>
    </row>
    <row r="62" spans="1:18">
      <c r="A62" s="32"/>
      <c r="B62" s="32"/>
      <c r="C62" s="32"/>
      <c r="D62" s="32"/>
      <c r="E62" s="32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2"/>
    </row>
    <row r="63" spans="1:18">
      <c r="A63" s="32"/>
      <c r="B63" s="32"/>
      <c r="C63" s="32"/>
      <c r="D63" s="32"/>
      <c r="E63" s="32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2"/>
    </row>
    <row r="64" spans="1:18">
      <c r="A64" s="32"/>
      <c r="B64" s="32"/>
      <c r="C64" s="32"/>
      <c r="D64" s="32"/>
      <c r="E64" s="32"/>
      <c r="F64" s="32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2"/>
    </row>
    <row r="65" spans="1:18">
      <c r="A65" s="32"/>
      <c r="B65" s="32"/>
      <c r="C65" s="32"/>
      <c r="D65" s="32"/>
      <c r="E65" s="32"/>
      <c r="F65" s="3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2"/>
    </row>
    <row r="66" spans="1:18">
      <c r="A66" s="32"/>
      <c r="B66" s="32"/>
      <c r="C66" s="32"/>
      <c r="D66" s="32"/>
      <c r="E66" s="3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2"/>
    </row>
    <row r="67" spans="1:18">
      <c r="A67" s="32"/>
      <c r="B67" s="32"/>
      <c r="C67" s="32"/>
      <c r="D67" s="32"/>
      <c r="E67" s="32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2"/>
    </row>
    <row r="68" spans="1:18">
      <c r="A68" s="32"/>
      <c r="B68" s="32"/>
      <c r="C68" s="32"/>
      <c r="D68" s="32"/>
      <c r="E68" s="32"/>
      <c r="F68" s="32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2"/>
    </row>
    <row r="69" spans="1:18">
      <c r="A69" s="32"/>
      <c r="B69" s="32"/>
      <c r="C69" s="32"/>
      <c r="D69" s="32"/>
      <c r="E69" s="32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2"/>
    </row>
    <row r="70" spans="1:18">
      <c r="A70" s="32"/>
      <c r="B70" s="32"/>
      <c r="C70" s="32"/>
      <c r="D70" s="32"/>
      <c r="E70" s="32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2"/>
    </row>
    <row r="71" spans="1:18">
      <c r="G71" s="32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2"/>
    </row>
    <row r="72" spans="1:18">
      <c r="G72" s="32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2"/>
    </row>
    <row r="73" spans="1:18"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2"/>
    </row>
    <row r="74" spans="1:18"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2"/>
    </row>
    <row r="75" spans="1:18"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2"/>
    </row>
    <row r="76" spans="1:18"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2"/>
    </row>
    <row r="77" spans="1:18"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2"/>
    </row>
    <row r="78" spans="1:18"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2"/>
    </row>
    <row r="79" spans="1:18"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2"/>
    </row>
    <row r="80" spans="1:18"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2"/>
    </row>
    <row r="81" spans="8:18"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2"/>
    </row>
    <row r="82" spans="8:18"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2"/>
    </row>
    <row r="83" spans="8:18"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2"/>
    </row>
    <row r="84" spans="8:18"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2"/>
    </row>
    <row r="85" spans="8:18"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2"/>
    </row>
    <row r="86" spans="8:18"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2"/>
    </row>
    <row r="87" spans="8:18"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2"/>
    </row>
    <row r="88" spans="8:18"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2"/>
    </row>
    <row r="89" spans="8:18"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2"/>
    </row>
    <row r="90" spans="8:18"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2"/>
    </row>
    <row r="91" spans="8:18"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2"/>
    </row>
    <row r="92" spans="8:18"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2"/>
    </row>
    <row r="93" spans="8:18"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2"/>
    </row>
    <row r="94" spans="8:18"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2"/>
    </row>
    <row r="95" spans="8:18"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2"/>
    </row>
    <row r="96" spans="8:18"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2"/>
    </row>
    <row r="97" spans="8:18"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2"/>
    </row>
    <row r="98" spans="8:18"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2"/>
    </row>
    <row r="99" spans="8:18"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2"/>
    </row>
    <row r="100" spans="8:18"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2"/>
    </row>
    <row r="101" spans="8:18"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2"/>
    </row>
    <row r="102" spans="8:18"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2"/>
    </row>
    <row r="103" spans="8:18"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2"/>
    </row>
    <row r="104" spans="8:18"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2"/>
    </row>
    <row r="105" spans="8:18"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2"/>
    </row>
    <row r="106" spans="8:18"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2"/>
    </row>
    <row r="107" spans="8:18"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2"/>
    </row>
    <row r="108" spans="8:18"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2"/>
    </row>
    <row r="109" spans="8:18"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2"/>
    </row>
    <row r="110" spans="8:18"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2"/>
    </row>
    <row r="111" spans="8:18"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2"/>
    </row>
    <row r="112" spans="8:18"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2"/>
    </row>
    <row r="113" spans="8:18"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2"/>
    </row>
    <row r="114" spans="8:18"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2"/>
    </row>
    <row r="115" spans="8:18"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2"/>
    </row>
    <row r="116" spans="8:18"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2"/>
    </row>
    <row r="117" spans="8:18"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2"/>
    </row>
    <row r="118" spans="8:18"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2"/>
    </row>
    <row r="119" spans="8:18"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2"/>
    </row>
    <row r="120" spans="8:18"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2"/>
    </row>
    <row r="121" spans="8:18"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2"/>
    </row>
    <row r="122" spans="8:18"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2"/>
    </row>
    <row r="123" spans="8:18"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2"/>
    </row>
    <row r="124" spans="8:18"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2"/>
    </row>
    <row r="125" spans="8:18"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2"/>
    </row>
    <row r="126" spans="8:18"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2"/>
    </row>
    <row r="127" spans="8:18"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2"/>
    </row>
    <row r="128" spans="8:18"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2"/>
    </row>
    <row r="129" spans="8:18"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2"/>
    </row>
    <row r="130" spans="8:18"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2"/>
    </row>
    <row r="131" spans="8:18"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2"/>
    </row>
    <row r="132" spans="8:18"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2"/>
    </row>
    <row r="133" spans="8:18"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2"/>
    </row>
    <row r="134" spans="8:18"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2"/>
    </row>
    <row r="135" spans="8:18"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2"/>
    </row>
    <row r="136" spans="8:18"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2"/>
    </row>
    <row r="137" spans="8:18"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2"/>
    </row>
    <row r="138" spans="8:18"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2"/>
    </row>
    <row r="139" spans="8:18"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2"/>
    </row>
    <row r="140" spans="8:18"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2"/>
    </row>
    <row r="141" spans="8:18"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2"/>
    </row>
    <row r="142" spans="8:18"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2"/>
    </row>
    <row r="143" spans="8:18"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2"/>
    </row>
    <row r="144" spans="8:18"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2"/>
    </row>
    <row r="145" spans="8:18"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2"/>
    </row>
    <row r="146" spans="8:18"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2"/>
    </row>
    <row r="147" spans="8:18"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2"/>
    </row>
    <row r="148" spans="8:18"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2"/>
    </row>
    <row r="149" spans="8:18"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2"/>
    </row>
    <row r="150" spans="8:18"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2"/>
    </row>
    <row r="151" spans="8:18"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2"/>
    </row>
    <row r="152" spans="8:18"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2"/>
    </row>
    <row r="153" spans="8:18"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2"/>
    </row>
    <row r="154" spans="8:18"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2"/>
    </row>
    <row r="155" spans="8:18"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2"/>
    </row>
    <row r="156" spans="8:18"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2"/>
    </row>
    <row r="157" spans="8:18"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2"/>
    </row>
    <row r="158" spans="8:18"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2"/>
    </row>
    <row r="159" spans="8:18"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2"/>
    </row>
    <row r="160" spans="8:18"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2"/>
    </row>
    <row r="161" spans="8:18"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2"/>
    </row>
    <row r="162" spans="8:18"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2"/>
    </row>
    <row r="163" spans="8:18"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2"/>
    </row>
    <row r="164" spans="8:18"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2"/>
    </row>
    <row r="165" spans="8:18"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2"/>
    </row>
    <row r="166" spans="8:18"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2"/>
    </row>
    <row r="167" spans="8:18"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2"/>
    </row>
    <row r="168" spans="8:18"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2"/>
    </row>
    <row r="169" spans="8:18"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2"/>
    </row>
    <row r="170" spans="8:18"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2"/>
    </row>
    <row r="171" spans="8:18"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2"/>
    </row>
    <row r="172" spans="8:18"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2"/>
    </row>
    <row r="173" spans="8:18"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2"/>
    </row>
    <row r="174" spans="8:18"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2"/>
    </row>
    <row r="175" spans="8:18"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2"/>
    </row>
    <row r="176" spans="8:18"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2"/>
    </row>
    <row r="177" spans="8:18"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2"/>
    </row>
    <row r="178" spans="8:18"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2"/>
    </row>
    <row r="179" spans="8:18"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2"/>
    </row>
    <row r="180" spans="8:18"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2"/>
    </row>
    <row r="181" spans="8:18"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2"/>
    </row>
    <row r="182" spans="8:18"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2"/>
    </row>
    <row r="183" spans="8:18"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2"/>
    </row>
    <row r="184" spans="8:18"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2"/>
    </row>
    <row r="185" spans="8:18"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2"/>
    </row>
    <row r="186" spans="8:18"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2"/>
    </row>
    <row r="187" spans="8:18"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2"/>
    </row>
    <row r="188" spans="8:18"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2"/>
    </row>
    <row r="189" spans="8:18"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2"/>
    </row>
    <row r="190" spans="8:18"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2"/>
    </row>
    <row r="191" spans="8:18"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2"/>
    </row>
    <row r="192" spans="8:18"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2"/>
    </row>
    <row r="193" spans="8:18"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2"/>
    </row>
    <row r="194" spans="8:18"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2"/>
    </row>
    <row r="195" spans="8:18"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2"/>
    </row>
    <row r="196" spans="8:18"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2"/>
    </row>
    <row r="197" spans="8:18"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2"/>
    </row>
    <row r="198" spans="8:18"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2"/>
    </row>
    <row r="199" spans="8:18"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2"/>
    </row>
    <row r="200" spans="8:18"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2"/>
    </row>
    <row r="201" spans="8:18"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2"/>
    </row>
    <row r="202" spans="8:18"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2"/>
    </row>
    <row r="203" spans="8:18"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2"/>
    </row>
    <row r="204" spans="8:18"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2"/>
    </row>
    <row r="205" spans="8:18"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2"/>
    </row>
    <row r="206" spans="8:18">
      <c r="H206" s="33"/>
      <c r="I206" s="33"/>
      <c r="J206" s="33"/>
      <c r="K206" s="33"/>
      <c r="L206" s="33"/>
      <c r="M206" s="33"/>
      <c r="N206" s="33"/>
      <c r="O206" s="33"/>
      <c r="P206" s="33"/>
      <c r="Q206" s="33"/>
    </row>
    <row r="207" spans="8:18">
      <c r="H207" s="33"/>
      <c r="I207" s="33"/>
      <c r="J207" s="33"/>
      <c r="K207" s="33"/>
      <c r="L207" s="33"/>
      <c r="M207" s="33"/>
      <c r="N207" s="33"/>
      <c r="O207" s="33"/>
      <c r="P207" s="33"/>
      <c r="Q207" s="33"/>
    </row>
    <row r="208" spans="8:18"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8:17">
      <c r="H209" s="33"/>
      <c r="I209" s="33"/>
      <c r="J209" s="33"/>
      <c r="K209" s="33"/>
      <c r="L209" s="33"/>
      <c r="M209" s="33"/>
      <c r="N209" s="33"/>
      <c r="O209" s="33"/>
      <c r="P209" s="33"/>
      <c r="Q209" s="33"/>
    </row>
    <row r="210" spans="8:17">
      <c r="H210" s="33"/>
      <c r="I210" s="33"/>
      <c r="J210" s="33"/>
      <c r="K210" s="33"/>
      <c r="L210" s="33"/>
      <c r="M210" s="33"/>
      <c r="N210" s="33"/>
      <c r="O210" s="33"/>
      <c r="P210" s="33"/>
      <c r="Q210" s="33"/>
    </row>
    <row r="211" spans="8:17">
      <c r="H211" s="33"/>
      <c r="I211" s="33"/>
      <c r="J211" s="33"/>
      <c r="K211" s="33"/>
      <c r="L211" s="33"/>
      <c r="M211" s="33"/>
      <c r="N211" s="33"/>
      <c r="O211" s="33"/>
      <c r="P211" s="33"/>
      <c r="Q211" s="33"/>
    </row>
    <row r="212" spans="8:17"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8:17"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</sheetData>
  <mergeCells count="1">
    <mergeCell ref="B2:I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8695-54BF-6641-9912-56747F265DC4}">
  <dimension ref="B2:N17"/>
  <sheetViews>
    <sheetView workbookViewId="0">
      <selection activeCell="S32" sqref="S32"/>
    </sheetView>
  </sheetViews>
  <sheetFormatPr baseColWidth="10" defaultRowHeight="16"/>
  <cols>
    <col min="1" max="1" width="16.5" customWidth="1"/>
    <col min="2" max="2" width="9.6640625" customWidth="1"/>
    <col min="4" max="4" width="9.1640625" customWidth="1"/>
    <col min="5" max="5" width="13.83203125" customWidth="1"/>
    <col min="7" max="7" width="9.6640625" customWidth="1"/>
    <col min="8" max="8" width="13.5" customWidth="1"/>
  </cols>
  <sheetData>
    <row r="2" spans="2:14">
      <c r="B2" s="37"/>
      <c r="C2" s="37"/>
      <c r="D2" s="37"/>
      <c r="E2" s="37"/>
      <c r="F2" s="37"/>
      <c r="G2" s="37"/>
      <c r="H2" s="37"/>
    </row>
    <row r="3" spans="2:14">
      <c r="B3" s="177" t="s">
        <v>149</v>
      </c>
      <c r="C3" s="177"/>
      <c r="D3" s="177"/>
      <c r="E3" s="177"/>
      <c r="F3" s="177"/>
      <c r="G3" s="177"/>
      <c r="H3" s="177"/>
      <c r="I3" s="12"/>
    </row>
    <row r="4" spans="2:14" ht="21" customHeight="1">
      <c r="B4" s="64"/>
      <c r="C4" s="180" t="s">
        <v>38</v>
      </c>
      <c r="D4" s="180"/>
      <c r="E4" s="180"/>
      <c r="F4" s="180" t="s">
        <v>39</v>
      </c>
      <c r="G4" s="180"/>
      <c r="H4" s="180"/>
      <c r="I4" s="65"/>
    </row>
    <row r="5" spans="2:14" ht="30">
      <c r="B5" s="64" t="s">
        <v>148</v>
      </c>
      <c r="C5" s="64" t="s">
        <v>96</v>
      </c>
      <c r="D5" s="64" t="s">
        <v>8</v>
      </c>
      <c r="E5" s="64" t="s">
        <v>95</v>
      </c>
      <c r="F5" s="64" t="s">
        <v>96</v>
      </c>
      <c r="G5" s="64" t="s">
        <v>8</v>
      </c>
      <c r="H5" s="64" t="s">
        <v>95</v>
      </c>
      <c r="I5" s="65"/>
    </row>
    <row r="6" spans="2:14">
      <c r="B6" s="37">
        <v>1</v>
      </c>
      <c r="C6" s="37">
        <v>9</v>
      </c>
      <c r="D6" s="37">
        <v>24</v>
      </c>
      <c r="E6" s="37">
        <f>D6+L24</f>
        <v>24</v>
      </c>
      <c r="F6" s="37">
        <v>4</v>
      </c>
      <c r="G6" s="37">
        <v>16</v>
      </c>
      <c r="H6" s="37">
        <v>20</v>
      </c>
    </row>
    <row r="7" spans="2:14">
      <c r="B7" s="37">
        <v>2</v>
      </c>
      <c r="C7" s="37">
        <v>10</v>
      </c>
      <c r="D7" s="37">
        <v>16</v>
      </c>
      <c r="E7" s="37">
        <v>25</v>
      </c>
      <c r="F7" s="37">
        <v>2</v>
      </c>
      <c r="G7" s="37">
        <v>18</v>
      </c>
      <c r="H7" s="37">
        <v>20</v>
      </c>
    </row>
    <row r="8" spans="2:14">
      <c r="B8" s="37">
        <v>3</v>
      </c>
      <c r="C8" s="37">
        <v>10</v>
      </c>
      <c r="D8" s="37">
        <v>23</v>
      </c>
      <c r="E8" s="37">
        <v>32</v>
      </c>
      <c r="F8" s="37">
        <v>5</v>
      </c>
      <c r="G8" s="37">
        <v>15</v>
      </c>
      <c r="H8" s="37">
        <v>20</v>
      </c>
      <c r="K8" s="12"/>
      <c r="L8" s="12"/>
      <c r="M8" s="12"/>
      <c r="N8" s="12"/>
    </row>
    <row r="9" spans="2:14">
      <c r="B9" s="37">
        <v>4</v>
      </c>
      <c r="C9" s="37">
        <v>9</v>
      </c>
      <c r="D9" s="37">
        <f>E9-L27</f>
        <v>27</v>
      </c>
      <c r="E9" s="37">
        <v>27</v>
      </c>
      <c r="F9" s="37">
        <v>3</v>
      </c>
      <c r="G9" s="37">
        <v>19</v>
      </c>
      <c r="H9" s="37">
        <v>22</v>
      </c>
    </row>
    <row r="10" spans="2:14">
      <c r="B10" s="37">
        <v>5</v>
      </c>
      <c r="C10" s="37">
        <v>11</v>
      </c>
      <c r="D10" s="37">
        <f>E10-L28</f>
        <v>28</v>
      </c>
      <c r="E10" s="37">
        <v>28</v>
      </c>
      <c r="F10" s="37">
        <v>2</v>
      </c>
      <c r="G10" s="37">
        <v>20</v>
      </c>
      <c r="H10" s="37">
        <v>22</v>
      </c>
    </row>
    <row r="11" spans="2:14">
      <c r="B11" s="37">
        <v>6</v>
      </c>
      <c r="C11" s="37">
        <v>12</v>
      </c>
      <c r="D11" s="37">
        <v>22</v>
      </c>
      <c r="E11" s="37">
        <f>D11+L29</f>
        <v>22</v>
      </c>
      <c r="F11" s="37">
        <v>5</v>
      </c>
      <c r="G11" s="37">
        <v>20</v>
      </c>
      <c r="H11" s="37">
        <v>25</v>
      </c>
    </row>
    <row r="12" spans="2:14">
      <c r="B12" s="37">
        <v>7</v>
      </c>
      <c r="C12" s="37"/>
      <c r="D12" s="37"/>
      <c r="E12" s="37"/>
      <c r="F12" s="37">
        <v>6</v>
      </c>
      <c r="G12" s="37">
        <v>6</v>
      </c>
      <c r="H12" s="37">
        <v>25</v>
      </c>
    </row>
    <row r="13" spans="2:14">
      <c r="B13" s="37">
        <v>8</v>
      </c>
      <c r="C13" s="37"/>
      <c r="D13" s="37"/>
      <c r="E13" s="37"/>
      <c r="F13" s="37">
        <v>6</v>
      </c>
      <c r="G13" s="37">
        <v>20</v>
      </c>
      <c r="H13" s="37">
        <v>26</v>
      </c>
    </row>
    <row r="14" spans="2:14">
      <c r="B14" s="37">
        <v>9</v>
      </c>
      <c r="C14" s="37"/>
      <c r="D14" s="37"/>
      <c r="E14" s="37"/>
      <c r="F14" s="37">
        <v>6</v>
      </c>
      <c r="G14" s="37">
        <v>6</v>
      </c>
      <c r="H14" s="37">
        <v>28</v>
      </c>
    </row>
    <row r="15" spans="2:14">
      <c r="B15" s="37">
        <v>10</v>
      </c>
      <c r="C15" s="37"/>
      <c r="D15" s="37"/>
      <c r="E15" s="37"/>
      <c r="F15" s="37">
        <v>6</v>
      </c>
      <c r="G15" s="37">
        <v>6</v>
      </c>
      <c r="H15" s="37">
        <v>32</v>
      </c>
    </row>
    <row r="16" spans="2:14">
      <c r="B16" s="37">
        <v>11</v>
      </c>
      <c r="C16" s="37"/>
      <c r="D16" s="37"/>
      <c r="E16" s="37"/>
      <c r="F16" s="37">
        <v>4</v>
      </c>
      <c r="G16" s="37">
        <v>23</v>
      </c>
      <c r="H16" s="37">
        <v>27</v>
      </c>
    </row>
    <row r="17" spans="2:8">
      <c r="B17" s="37"/>
      <c r="C17" s="37"/>
      <c r="D17" s="37"/>
      <c r="E17" s="37"/>
      <c r="F17" s="37"/>
      <c r="G17" s="37"/>
      <c r="H17" s="37"/>
    </row>
  </sheetData>
  <mergeCells count="3">
    <mergeCell ref="F4:H4"/>
    <mergeCell ref="C4:E4"/>
    <mergeCell ref="B3:H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0127-3BD0-B34F-9C39-E5CA89F8C7A1}">
  <dimension ref="B2:Y40"/>
  <sheetViews>
    <sheetView workbookViewId="0">
      <selection activeCell="L9" sqref="L9:N9"/>
    </sheetView>
  </sheetViews>
  <sheetFormatPr baseColWidth="10" defaultRowHeight="16"/>
  <cols>
    <col min="2" max="2" width="17.5" customWidth="1"/>
    <col min="3" max="3" width="9" customWidth="1"/>
    <col min="4" max="4" width="8" customWidth="1"/>
    <col min="5" max="5" width="19.33203125" customWidth="1"/>
    <col min="6" max="6" width="5.33203125" customWidth="1"/>
    <col min="7" max="7" width="20" customWidth="1"/>
    <col min="8" max="8" width="4.6640625" customWidth="1"/>
    <col min="9" max="9" width="20.6640625" style="31" customWidth="1"/>
    <col min="10" max="10" width="8.33203125" customWidth="1"/>
    <col min="11" max="11" width="14" customWidth="1"/>
    <col min="12" max="12" width="15.1640625" customWidth="1"/>
    <col min="13" max="13" width="15.83203125" customWidth="1"/>
    <col min="14" max="14" width="12.83203125" customWidth="1"/>
    <col min="15" max="15" width="17.1640625" customWidth="1"/>
  </cols>
  <sheetData>
    <row r="2" spans="2:25" ht="44" customHeight="1">
      <c r="B2" s="36"/>
      <c r="C2" s="36"/>
      <c r="D2" s="36"/>
      <c r="E2" s="36" t="s">
        <v>105</v>
      </c>
      <c r="F2" s="36"/>
      <c r="G2" s="36" t="s">
        <v>106</v>
      </c>
      <c r="H2" s="36"/>
      <c r="I2" s="55" t="s">
        <v>101</v>
      </c>
      <c r="J2" s="37"/>
      <c r="K2" s="37"/>
      <c r="L2" s="37"/>
      <c r="M2" s="37"/>
      <c r="N2" s="37"/>
      <c r="O2" s="37"/>
    </row>
    <row r="3" spans="2:25" ht="39" customHeight="1">
      <c r="B3" s="38" t="s">
        <v>92</v>
      </c>
      <c r="C3" s="38" t="s">
        <v>44</v>
      </c>
      <c r="D3" s="38" t="s">
        <v>45</v>
      </c>
      <c r="E3" s="38" t="s">
        <v>107</v>
      </c>
      <c r="F3" s="38"/>
      <c r="G3" s="38" t="s">
        <v>107</v>
      </c>
      <c r="H3" s="38"/>
      <c r="I3" s="66" t="s">
        <v>107</v>
      </c>
      <c r="J3" s="37"/>
      <c r="K3" s="37"/>
      <c r="L3" s="37"/>
      <c r="M3" s="37"/>
      <c r="N3" s="37"/>
      <c r="O3" s="37"/>
    </row>
    <row r="4" spans="2:25">
      <c r="B4" s="39" t="s">
        <v>38</v>
      </c>
      <c r="C4" s="40"/>
      <c r="D4" s="40"/>
      <c r="E4" s="40"/>
      <c r="F4" s="40"/>
      <c r="G4" s="40"/>
      <c r="H4" s="40"/>
      <c r="I4" s="41"/>
      <c r="J4" s="37"/>
      <c r="K4" s="37"/>
      <c r="L4" s="37"/>
      <c r="M4" s="37"/>
      <c r="N4" s="41"/>
      <c r="O4" s="41"/>
      <c r="P4" s="33"/>
      <c r="Q4" s="33"/>
      <c r="R4" s="33"/>
      <c r="S4" s="33"/>
      <c r="T4" s="33"/>
    </row>
    <row r="5" spans="2:25">
      <c r="B5" s="42" t="s">
        <v>45</v>
      </c>
      <c r="C5" s="37"/>
      <c r="D5" s="37"/>
      <c r="E5" s="37"/>
      <c r="F5" s="37"/>
      <c r="G5" s="37"/>
      <c r="H5" s="37"/>
      <c r="I5" s="57"/>
      <c r="J5" s="37"/>
      <c r="K5" s="37"/>
      <c r="L5" s="37"/>
      <c r="M5" s="37"/>
      <c r="N5" s="41"/>
      <c r="O5" s="41"/>
      <c r="P5" s="33"/>
      <c r="Q5" s="33"/>
      <c r="R5" s="33"/>
      <c r="S5" s="33"/>
      <c r="T5" s="33"/>
    </row>
    <row r="6" spans="2:25">
      <c r="B6" s="40" t="s">
        <v>113</v>
      </c>
      <c r="C6" s="40">
        <v>1</v>
      </c>
      <c r="D6" s="40">
        <v>1</v>
      </c>
      <c r="E6" s="47">
        <v>5.2510000000000003</v>
      </c>
      <c r="F6" s="47"/>
      <c r="G6" s="47">
        <v>3.6560000000000001</v>
      </c>
      <c r="H6" s="47"/>
      <c r="I6" s="53">
        <f t="shared" ref="I6:I12" si="0">E6/G6</f>
        <v>1.4362691466083151</v>
      </c>
      <c r="J6" s="37"/>
      <c r="K6" s="37"/>
      <c r="L6" s="37"/>
      <c r="M6" s="37"/>
      <c r="N6" s="41"/>
      <c r="O6" s="41"/>
      <c r="P6" s="33"/>
      <c r="Q6" s="33"/>
      <c r="R6" s="33"/>
      <c r="S6" s="33"/>
      <c r="T6" s="33"/>
    </row>
    <row r="7" spans="2:25">
      <c r="B7" s="40" t="s">
        <v>113</v>
      </c>
      <c r="C7" s="40">
        <v>1</v>
      </c>
      <c r="D7" s="40">
        <v>2</v>
      </c>
      <c r="E7" s="47">
        <v>30.193999999999999</v>
      </c>
      <c r="F7" s="47"/>
      <c r="G7" s="47">
        <v>25.097000000000001</v>
      </c>
      <c r="H7" s="47"/>
      <c r="I7" s="53">
        <f t="shared" si="0"/>
        <v>1.2030920030282504</v>
      </c>
      <c r="J7" s="37"/>
      <c r="K7" s="37"/>
      <c r="L7" s="37"/>
      <c r="M7" s="37"/>
      <c r="N7" s="41"/>
      <c r="O7" s="41"/>
      <c r="P7" s="33"/>
      <c r="Q7" s="33"/>
      <c r="R7" s="33"/>
      <c r="S7" s="33"/>
      <c r="T7" s="33"/>
    </row>
    <row r="8" spans="2:25">
      <c r="B8" s="40" t="s">
        <v>113</v>
      </c>
      <c r="C8" s="40">
        <v>1</v>
      </c>
      <c r="D8" s="40">
        <v>3</v>
      </c>
      <c r="E8" s="47">
        <v>28.655999999999999</v>
      </c>
      <c r="F8" s="47"/>
      <c r="G8" s="47">
        <v>16.719000000000001</v>
      </c>
      <c r="H8" s="47"/>
      <c r="I8" s="53">
        <f t="shared" si="0"/>
        <v>1.7139781087385608</v>
      </c>
      <c r="J8" s="37"/>
      <c r="K8" s="37"/>
      <c r="L8" s="37"/>
      <c r="M8" s="37"/>
      <c r="N8" s="41"/>
      <c r="O8" s="41"/>
      <c r="P8" s="33"/>
      <c r="Q8" s="33"/>
      <c r="R8" s="33"/>
      <c r="S8" s="33"/>
      <c r="T8" s="33"/>
    </row>
    <row r="9" spans="2:25">
      <c r="B9" s="40" t="s">
        <v>113</v>
      </c>
      <c r="C9" s="40">
        <v>2</v>
      </c>
      <c r="D9" s="40">
        <v>1</v>
      </c>
      <c r="E9" s="47">
        <v>29.553000000000001</v>
      </c>
      <c r="F9" s="47"/>
      <c r="G9" s="47">
        <v>18.443999999999999</v>
      </c>
      <c r="H9" s="47"/>
      <c r="I9" s="53">
        <f t="shared" si="0"/>
        <v>1.6023096942094992</v>
      </c>
      <c r="J9" s="37"/>
      <c r="K9" s="41"/>
      <c r="L9" s="43" t="s">
        <v>98</v>
      </c>
      <c r="M9" s="43" t="s">
        <v>99</v>
      </c>
      <c r="N9" s="43" t="s">
        <v>94</v>
      </c>
      <c r="O9" s="43" t="s">
        <v>100</v>
      </c>
      <c r="Q9" s="33"/>
      <c r="R9" s="33"/>
      <c r="S9" s="33"/>
      <c r="T9" s="33"/>
    </row>
    <row r="10" spans="2:25">
      <c r="B10" s="40" t="s">
        <v>113</v>
      </c>
      <c r="C10" s="40">
        <v>2</v>
      </c>
      <c r="D10" s="40">
        <v>2</v>
      </c>
      <c r="E10" s="47">
        <v>35.570999999999998</v>
      </c>
      <c r="F10" s="47"/>
      <c r="G10" s="47">
        <v>21.091999999999999</v>
      </c>
      <c r="H10" s="47"/>
      <c r="I10" s="53">
        <f t="shared" si="0"/>
        <v>1.6864688033377584</v>
      </c>
      <c r="J10" s="37"/>
      <c r="K10" s="41"/>
      <c r="L10" s="52">
        <v>1.436269147</v>
      </c>
      <c r="M10" s="52">
        <v>3.8347029500000001</v>
      </c>
      <c r="N10" s="52">
        <v>1.6878301600000001</v>
      </c>
      <c r="O10" s="52">
        <v>0.60753086999999995</v>
      </c>
      <c r="P10" s="26"/>
      <c r="Q10" s="33"/>
      <c r="R10" s="33"/>
      <c r="S10" s="33"/>
      <c r="T10" s="33"/>
    </row>
    <row r="11" spans="2:25">
      <c r="B11" s="40" t="s">
        <v>113</v>
      </c>
      <c r="C11" s="40">
        <v>3</v>
      </c>
      <c r="D11" s="40">
        <v>1</v>
      </c>
      <c r="E11" s="47">
        <v>24.734999999999999</v>
      </c>
      <c r="F11" s="47"/>
      <c r="G11" s="47">
        <v>16.167000000000002</v>
      </c>
      <c r="H11" s="47"/>
      <c r="I11" s="53">
        <f t="shared" si="0"/>
        <v>1.5299684542586749</v>
      </c>
      <c r="J11" s="37"/>
      <c r="K11" s="41"/>
      <c r="L11" s="52">
        <v>1.2030920030000001</v>
      </c>
      <c r="M11" s="52">
        <v>2.2809105700000001</v>
      </c>
      <c r="N11" s="52">
        <v>1.54925146</v>
      </c>
      <c r="O11" s="52">
        <v>1.1776060500000001</v>
      </c>
      <c r="P11" s="33"/>
      <c r="Q11" s="33"/>
      <c r="R11" s="33"/>
      <c r="S11" s="33"/>
      <c r="T11" s="33"/>
    </row>
    <row r="12" spans="2:25">
      <c r="B12" s="40" t="s">
        <v>113</v>
      </c>
      <c r="C12" s="40">
        <v>3</v>
      </c>
      <c r="D12" s="40">
        <v>2</v>
      </c>
      <c r="E12" s="47">
        <v>27.501000000000001</v>
      </c>
      <c r="F12" s="47"/>
      <c r="G12" s="47">
        <v>14.010999999999999</v>
      </c>
      <c r="H12" s="47"/>
      <c r="I12" s="53">
        <f t="shared" si="0"/>
        <v>1.9628149311255445</v>
      </c>
      <c r="J12" s="37"/>
      <c r="K12" s="41"/>
      <c r="L12" s="52">
        <v>1.7139781089999999</v>
      </c>
      <c r="M12" s="52">
        <v>8.0173332300000002</v>
      </c>
      <c r="N12" s="52">
        <v>1.61420345</v>
      </c>
      <c r="O12" s="52">
        <v>1.1136582500000001</v>
      </c>
      <c r="P12" s="33"/>
      <c r="X12" s="26"/>
      <c r="Y12" s="30"/>
    </row>
    <row r="13" spans="2:25">
      <c r="B13" s="40"/>
      <c r="C13" s="40"/>
      <c r="D13" s="40"/>
      <c r="E13" s="47"/>
      <c r="F13" s="47"/>
      <c r="G13" s="47"/>
      <c r="H13" s="47"/>
      <c r="I13" s="53"/>
      <c r="J13" s="37"/>
      <c r="K13" s="41"/>
      <c r="L13" s="52">
        <v>1.6023096939999999</v>
      </c>
      <c r="M13" s="52">
        <v>5.8157310200000003</v>
      </c>
      <c r="N13" s="52">
        <v>1.38470888</v>
      </c>
      <c r="O13" s="52">
        <v>1.2361852799999999</v>
      </c>
      <c r="P13" s="33"/>
      <c r="Y13" s="30"/>
    </row>
    <row r="14" spans="2:25">
      <c r="B14" s="40" t="s">
        <v>99</v>
      </c>
      <c r="C14" s="40">
        <v>1</v>
      </c>
      <c r="D14" s="40">
        <v>1</v>
      </c>
      <c r="E14" s="47">
        <v>85.394999999999996</v>
      </c>
      <c r="F14" s="47"/>
      <c r="G14" s="47">
        <v>22.268999999999998</v>
      </c>
      <c r="H14" s="47"/>
      <c r="I14" s="53">
        <f t="shared" ref="I14:I21" si="1">E14/G14</f>
        <v>3.8347029502896404</v>
      </c>
      <c r="J14" s="37"/>
      <c r="K14" s="41"/>
      <c r="L14" s="52">
        <v>1.6864688029999999</v>
      </c>
      <c r="M14" s="52">
        <v>3.2559775800000001</v>
      </c>
      <c r="N14" s="52">
        <v>1.26720034</v>
      </c>
      <c r="O14" s="52">
        <v>1.44706391</v>
      </c>
      <c r="P14" s="33"/>
      <c r="Y14" s="30"/>
    </row>
    <row r="15" spans="2:25">
      <c r="B15" s="40" t="s">
        <v>99</v>
      </c>
      <c r="C15" s="40">
        <v>1</v>
      </c>
      <c r="D15" s="40">
        <v>2</v>
      </c>
      <c r="E15" s="47">
        <v>74.546999999999997</v>
      </c>
      <c r="F15" s="47"/>
      <c r="G15" s="47">
        <v>32.683</v>
      </c>
      <c r="H15" s="47"/>
      <c r="I15" s="53">
        <f t="shared" si="1"/>
        <v>2.2809105651256005</v>
      </c>
      <c r="J15" s="37"/>
      <c r="K15" s="37"/>
      <c r="L15" s="52">
        <v>1.529968454</v>
      </c>
      <c r="M15" s="52">
        <v>5.0434576699999996</v>
      </c>
      <c r="N15" s="52"/>
      <c r="O15" s="52">
        <v>1.1328354</v>
      </c>
      <c r="V15" s="26"/>
      <c r="Y15" s="30"/>
    </row>
    <row r="16" spans="2:25">
      <c r="B16" s="40" t="s">
        <v>99</v>
      </c>
      <c r="C16" s="40">
        <v>1</v>
      </c>
      <c r="D16" s="40">
        <v>3</v>
      </c>
      <c r="E16" s="47">
        <v>106.84699999999999</v>
      </c>
      <c r="F16" s="47"/>
      <c r="G16" s="47">
        <v>13.327</v>
      </c>
      <c r="H16" s="47"/>
      <c r="I16" s="53">
        <f t="shared" si="1"/>
        <v>8.0173332332858109</v>
      </c>
      <c r="J16" s="37"/>
      <c r="K16" s="41"/>
      <c r="L16" s="52">
        <v>1.962814931</v>
      </c>
      <c r="M16" s="52">
        <v>4.0711008</v>
      </c>
      <c r="N16" s="52"/>
      <c r="O16" s="52">
        <v>1.2768210799999999</v>
      </c>
      <c r="W16" s="26"/>
      <c r="Y16" s="30"/>
    </row>
    <row r="17" spans="2:25">
      <c r="B17" s="40" t="s">
        <v>99</v>
      </c>
      <c r="C17" s="40">
        <v>2</v>
      </c>
      <c r="D17" s="40">
        <v>1</v>
      </c>
      <c r="E17" s="47">
        <v>115.19799999999999</v>
      </c>
      <c r="F17" s="47"/>
      <c r="G17" s="47">
        <v>19.808</v>
      </c>
      <c r="H17" s="47"/>
      <c r="I17" s="53">
        <f t="shared" si="1"/>
        <v>5.8157310177705979</v>
      </c>
      <c r="J17" s="37"/>
      <c r="K17" s="45"/>
      <c r="L17" s="52"/>
      <c r="M17" s="52">
        <v>3.8388805399999999</v>
      </c>
      <c r="N17" s="52"/>
      <c r="O17" s="52">
        <v>1.18999806</v>
      </c>
      <c r="P17" s="34"/>
      <c r="T17" s="33"/>
    </row>
    <row r="18" spans="2:25">
      <c r="B18" s="40" t="s">
        <v>99</v>
      </c>
      <c r="C18" s="40">
        <v>2</v>
      </c>
      <c r="D18" s="40">
        <v>2</v>
      </c>
      <c r="E18" s="47">
        <v>54.606000000000002</v>
      </c>
      <c r="F18" s="47"/>
      <c r="G18" s="47">
        <v>16.771000000000001</v>
      </c>
      <c r="H18" s="47"/>
      <c r="I18" s="53">
        <f t="shared" si="1"/>
        <v>3.2559775803470274</v>
      </c>
      <c r="J18" s="37"/>
      <c r="K18" s="41"/>
      <c r="L18" s="52"/>
      <c r="M18" s="52"/>
      <c r="N18" s="52"/>
      <c r="O18" s="52">
        <v>1.22645973</v>
      </c>
      <c r="P18" s="33"/>
      <c r="T18" s="33"/>
    </row>
    <row r="19" spans="2:25">
      <c r="B19" s="40" t="s">
        <v>99</v>
      </c>
      <c r="C19" s="40">
        <v>2</v>
      </c>
      <c r="D19" s="40">
        <v>3</v>
      </c>
      <c r="E19" s="47">
        <v>95.861000000000004</v>
      </c>
      <c r="F19" s="47"/>
      <c r="G19" s="47">
        <v>19.007000000000001</v>
      </c>
      <c r="H19" s="47"/>
      <c r="I19" s="53">
        <f t="shared" si="1"/>
        <v>5.0434576734887147</v>
      </c>
      <c r="J19" s="37"/>
      <c r="K19" s="41"/>
      <c r="L19" s="52"/>
      <c r="M19" s="52"/>
      <c r="N19" s="52"/>
      <c r="O19" s="52">
        <v>1.2535641799999999</v>
      </c>
      <c r="P19" s="33"/>
      <c r="T19" s="33"/>
    </row>
    <row r="20" spans="2:25">
      <c r="B20" s="40" t="s">
        <v>99</v>
      </c>
      <c r="C20" s="40">
        <v>3</v>
      </c>
      <c r="D20" s="40">
        <v>1</v>
      </c>
      <c r="E20" s="47">
        <v>80.733999999999995</v>
      </c>
      <c r="F20" s="47"/>
      <c r="G20" s="47">
        <v>19.831</v>
      </c>
      <c r="H20" s="47"/>
      <c r="I20" s="53">
        <f t="shared" si="1"/>
        <v>4.0711008017749988</v>
      </c>
      <c r="J20" s="37"/>
      <c r="K20" s="41"/>
      <c r="L20" s="52"/>
      <c r="M20" s="52"/>
      <c r="N20" s="52"/>
      <c r="O20" s="52">
        <v>1.14984668</v>
      </c>
      <c r="P20" s="33"/>
      <c r="T20" s="33"/>
    </row>
    <row r="21" spans="2:25">
      <c r="B21" s="40" t="s">
        <v>99</v>
      </c>
      <c r="C21" s="40">
        <v>3</v>
      </c>
      <c r="D21" s="40">
        <v>2</v>
      </c>
      <c r="E21" s="47">
        <v>145.67400000000001</v>
      </c>
      <c r="F21" s="47"/>
      <c r="G21" s="47">
        <v>37.947000000000003</v>
      </c>
      <c r="H21" s="47"/>
      <c r="I21" s="53">
        <f t="shared" si="1"/>
        <v>3.838880543916515</v>
      </c>
      <c r="J21" s="37"/>
      <c r="K21" s="37"/>
      <c r="L21" s="37"/>
      <c r="M21" s="41"/>
      <c r="N21" s="41"/>
      <c r="O21" s="41"/>
      <c r="P21" s="33"/>
    </row>
    <row r="22" spans="2:25">
      <c r="B22" s="40"/>
      <c r="C22" s="40"/>
      <c r="D22" s="40"/>
      <c r="E22" s="47"/>
      <c r="F22" s="47"/>
      <c r="G22" s="47"/>
      <c r="H22" s="47"/>
      <c r="I22" s="53"/>
      <c r="J22" s="37"/>
      <c r="K22" s="37"/>
      <c r="L22" s="37"/>
      <c r="M22" s="37"/>
      <c r="N22" s="37"/>
      <c r="O22" s="37"/>
      <c r="U22" s="26"/>
      <c r="Y22" s="27" t="e">
        <f>#REF!/U22</f>
        <v>#REF!</v>
      </c>
    </row>
    <row r="23" spans="2:25">
      <c r="B23" s="40" t="s">
        <v>94</v>
      </c>
      <c r="C23" s="40">
        <v>1</v>
      </c>
      <c r="D23" s="40">
        <v>2</v>
      </c>
      <c r="E23" s="47">
        <v>16.934000000000001</v>
      </c>
      <c r="F23" s="47"/>
      <c r="G23" s="47">
        <v>10.032999999999999</v>
      </c>
      <c r="H23" s="47"/>
      <c r="I23" s="53">
        <f>E23/G23</f>
        <v>1.6878301604704478</v>
      </c>
      <c r="J23" s="37"/>
      <c r="K23" s="37"/>
      <c r="L23" s="37"/>
      <c r="M23" s="37"/>
      <c r="N23" s="37"/>
      <c r="O23" s="37"/>
      <c r="T23" s="33"/>
    </row>
    <row r="24" spans="2:25">
      <c r="B24" s="40" t="s">
        <v>94</v>
      </c>
      <c r="C24" s="40">
        <v>1</v>
      </c>
      <c r="D24" s="40">
        <v>1</v>
      </c>
      <c r="E24" s="47">
        <v>30.527999999999999</v>
      </c>
      <c r="F24" s="47"/>
      <c r="G24" s="47">
        <v>19.704999999999998</v>
      </c>
      <c r="H24" s="47"/>
      <c r="I24" s="53">
        <f>E24/G24</f>
        <v>1.5492514590205533</v>
      </c>
      <c r="J24" s="37"/>
      <c r="K24" s="37"/>
      <c r="L24" s="37"/>
      <c r="M24" s="37"/>
      <c r="N24" s="37"/>
      <c r="O24" s="37"/>
      <c r="T24" s="33"/>
    </row>
    <row r="25" spans="2:25">
      <c r="B25" s="40" t="s">
        <v>94</v>
      </c>
      <c r="C25" s="40">
        <v>2</v>
      </c>
      <c r="D25" s="40">
        <v>1</v>
      </c>
      <c r="E25" s="47">
        <v>12.615</v>
      </c>
      <c r="F25" s="47"/>
      <c r="G25" s="47">
        <v>7.8150000000000004</v>
      </c>
      <c r="H25" s="47"/>
      <c r="I25" s="53">
        <f t="shared" ref="I25:I26" si="2">E25/G25</f>
        <v>1.6142034548944337</v>
      </c>
      <c r="J25" s="37"/>
      <c r="K25" s="37"/>
      <c r="L25" s="37"/>
      <c r="M25" s="37"/>
      <c r="N25" s="37"/>
      <c r="O25" s="37"/>
      <c r="T25" s="33"/>
    </row>
    <row r="26" spans="2:25">
      <c r="B26" s="40" t="s">
        <v>94</v>
      </c>
      <c r="C26" s="40">
        <v>3</v>
      </c>
      <c r="D26" s="40">
        <v>1</v>
      </c>
      <c r="E26" s="49">
        <v>36.457999999999998</v>
      </c>
      <c r="F26" s="47"/>
      <c r="G26" s="49">
        <v>26.329000000000001</v>
      </c>
      <c r="H26" s="47"/>
      <c r="I26" s="67">
        <f t="shared" si="2"/>
        <v>1.3847088761441755</v>
      </c>
      <c r="J26" s="37"/>
      <c r="K26" s="37"/>
      <c r="L26" s="37"/>
      <c r="M26" s="37"/>
      <c r="N26" s="37"/>
      <c r="O26" s="37"/>
      <c r="T26" s="33"/>
    </row>
    <row r="27" spans="2:25">
      <c r="B27" s="40" t="s">
        <v>94</v>
      </c>
      <c r="C27" s="41">
        <v>3</v>
      </c>
      <c r="D27" s="41">
        <v>2</v>
      </c>
      <c r="E27" s="49">
        <v>30.077000000000002</v>
      </c>
      <c r="F27" s="50"/>
      <c r="G27" s="49">
        <v>23.734999999999999</v>
      </c>
      <c r="H27" s="50"/>
      <c r="I27" s="53">
        <f>E27/G27</f>
        <v>1.2672003370549823</v>
      </c>
      <c r="J27" s="37"/>
      <c r="K27" s="37"/>
      <c r="L27" s="37"/>
      <c r="M27" s="37"/>
      <c r="N27" s="37"/>
      <c r="O27" s="37"/>
      <c r="T27" s="33"/>
    </row>
    <row r="28" spans="2:25">
      <c r="B28" s="37"/>
      <c r="C28" s="37"/>
      <c r="D28" s="37"/>
      <c r="E28" s="50"/>
      <c r="F28" s="50"/>
      <c r="G28" s="50"/>
      <c r="H28" s="50"/>
      <c r="I28" s="58"/>
      <c r="J28" s="37"/>
      <c r="K28" s="37"/>
      <c r="L28" s="37"/>
      <c r="M28" s="37"/>
      <c r="N28" s="41"/>
      <c r="O28" s="41"/>
      <c r="P28" s="33"/>
      <c r="Q28" s="33"/>
      <c r="R28" s="33"/>
      <c r="S28" s="33"/>
      <c r="T28" s="33"/>
    </row>
    <row r="29" spans="2:25">
      <c r="B29" s="39" t="s">
        <v>93</v>
      </c>
      <c r="C29" s="46" t="s">
        <v>102</v>
      </c>
      <c r="D29" s="47" t="s">
        <v>102</v>
      </c>
      <c r="E29" s="47">
        <v>22.927</v>
      </c>
      <c r="F29" s="47"/>
      <c r="G29" s="47">
        <v>37.738</v>
      </c>
      <c r="H29" s="47"/>
      <c r="I29" s="53">
        <f t="shared" ref="I29:I39" si="3">E29/G29</f>
        <v>0.60753087074036782</v>
      </c>
      <c r="J29" s="37"/>
      <c r="K29" s="37"/>
      <c r="L29" s="37"/>
      <c r="M29" s="37"/>
      <c r="N29" s="41"/>
      <c r="O29" s="41"/>
      <c r="P29" s="33"/>
      <c r="Q29" s="33"/>
      <c r="R29" s="33"/>
      <c r="S29" s="33"/>
      <c r="T29" s="33"/>
    </row>
    <row r="30" spans="2:25">
      <c r="B30" s="40" t="s">
        <v>114</v>
      </c>
      <c r="C30" s="46" t="s">
        <v>102</v>
      </c>
      <c r="D30" s="47" t="s">
        <v>103</v>
      </c>
      <c r="E30" s="47">
        <v>36.725999999999999</v>
      </c>
      <c r="F30" s="47"/>
      <c r="G30" s="47">
        <v>31.187000000000001</v>
      </c>
      <c r="H30" s="47"/>
      <c r="I30" s="53">
        <f t="shared" si="3"/>
        <v>1.1776060538044697</v>
      </c>
      <c r="J30" s="37"/>
      <c r="K30" s="37"/>
      <c r="L30" s="37"/>
      <c r="M30" s="37"/>
      <c r="N30" s="41"/>
      <c r="O30" s="41"/>
      <c r="P30" s="33"/>
      <c r="Q30" s="33"/>
      <c r="R30" s="33"/>
      <c r="S30" s="33"/>
      <c r="T30" s="33"/>
    </row>
    <row r="31" spans="2:25">
      <c r="B31" s="40" t="s">
        <v>114</v>
      </c>
      <c r="C31" s="46" t="s">
        <v>102</v>
      </c>
      <c r="D31" s="47" t="s">
        <v>104</v>
      </c>
      <c r="E31" s="47">
        <v>30.071000000000002</v>
      </c>
      <c r="F31" s="51"/>
      <c r="G31" s="47">
        <v>27.001999999999999</v>
      </c>
      <c r="H31" s="51"/>
      <c r="I31" s="53">
        <f t="shared" si="3"/>
        <v>1.1136582475372196</v>
      </c>
      <c r="J31" s="37"/>
      <c r="K31" s="37"/>
      <c r="L31" s="37"/>
      <c r="M31" s="37"/>
      <c r="N31" s="41"/>
      <c r="O31" s="41"/>
      <c r="P31" s="33"/>
      <c r="Q31" s="33"/>
      <c r="R31" s="33"/>
      <c r="S31" s="33"/>
      <c r="T31" s="33"/>
    </row>
    <row r="32" spans="2:25">
      <c r="B32" s="40" t="s">
        <v>114</v>
      </c>
      <c r="C32" s="46" t="s">
        <v>102</v>
      </c>
      <c r="D32" s="47" t="s">
        <v>102</v>
      </c>
      <c r="E32" s="47">
        <v>42.594000000000001</v>
      </c>
      <c r="F32" s="47"/>
      <c r="G32" s="47">
        <v>34.456000000000003</v>
      </c>
      <c r="H32" s="47"/>
      <c r="I32" s="53">
        <f t="shared" si="3"/>
        <v>1.2361852797771069</v>
      </c>
      <c r="J32" s="37"/>
      <c r="K32" s="37"/>
      <c r="L32" s="37"/>
      <c r="M32" s="37"/>
      <c r="N32" s="41"/>
      <c r="O32" s="41"/>
      <c r="P32" s="33"/>
      <c r="Q32" s="33"/>
      <c r="R32" s="33"/>
      <c r="S32" s="33"/>
      <c r="T32" s="33"/>
    </row>
    <row r="33" spans="2:20">
      <c r="B33" s="40" t="s">
        <v>114</v>
      </c>
      <c r="C33" s="47" t="s">
        <v>103</v>
      </c>
      <c r="D33" s="46" t="s">
        <v>103</v>
      </c>
      <c r="E33" s="47">
        <v>43.518999999999998</v>
      </c>
      <c r="F33" s="47"/>
      <c r="G33" s="47">
        <v>30.074000000000002</v>
      </c>
      <c r="H33" s="47"/>
      <c r="I33" s="53">
        <f t="shared" si="3"/>
        <v>1.4470639090244064</v>
      </c>
      <c r="J33" s="37"/>
      <c r="K33" s="37"/>
      <c r="L33" s="37"/>
      <c r="M33" s="37"/>
      <c r="N33" s="41"/>
      <c r="O33" s="41"/>
      <c r="P33" s="33"/>
      <c r="Q33" s="33"/>
      <c r="R33" s="33"/>
      <c r="S33" s="33"/>
      <c r="T33" s="33"/>
    </row>
    <row r="34" spans="2:20">
      <c r="B34" s="40" t="s">
        <v>114</v>
      </c>
      <c r="C34" s="47" t="s">
        <v>103</v>
      </c>
      <c r="D34" s="47" t="s">
        <v>104</v>
      </c>
      <c r="E34" s="47">
        <v>44.44</v>
      </c>
      <c r="F34" s="47"/>
      <c r="G34" s="47">
        <v>39.228999999999999</v>
      </c>
      <c r="H34" s="47"/>
      <c r="I34" s="53">
        <f t="shared" si="3"/>
        <v>1.1328354023808918</v>
      </c>
      <c r="J34" s="37"/>
      <c r="K34" s="37"/>
      <c r="L34" s="37"/>
      <c r="M34" s="37"/>
      <c r="N34" s="41"/>
      <c r="O34" s="41"/>
      <c r="P34" s="33"/>
      <c r="Q34" s="33"/>
      <c r="R34" s="33"/>
      <c r="S34" s="33"/>
      <c r="T34" s="33"/>
    </row>
    <row r="35" spans="2:20">
      <c r="B35" s="40" t="s">
        <v>114</v>
      </c>
      <c r="C35" s="47" t="s">
        <v>103</v>
      </c>
      <c r="D35" s="47" t="s">
        <v>108</v>
      </c>
      <c r="E35" s="47">
        <v>45.451000000000001</v>
      </c>
      <c r="F35" s="47"/>
      <c r="G35" s="47">
        <v>35.597000000000001</v>
      </c>
      <c r="H35" s="47"/>
      <c r="I35" s="53">
        <f t="shared" si="3"/>
        <v>1.2768210804281259</v>
      </c>
      <c r="J35" s="37"/>
      <c r="K35" s="37"/>
      <c r="L35" s="37"/>
      <c r="M35" s="37"/>
      <c r="N35" s="41"/>
      <c r="O35" s="41"/>
      <c r="P35" s="33"/>
      <c r="Q35" s="33"/>
      <c r="R35" s="33"/>
      <c r="S35" s="33"/>
      <c r="T35" s="33"/>
    </row>
    <row r="36" spans="2:20">
      <c r="B36" s="40" t="s">
        <v>114</v>
      </c>
      <c r="C36" s="47" t="s">
        <v>103</v>
      </c>
      <c r="D36" s="47" t="s">
        <v>109</v>
      </c>
      <c r="E36" s="47">
        <v>42.902999999999999</v>
      </c>
      <c r="F36" s="47"/>
      <c r="G36" s="47">
        <v>36.052999999999997</v>
      </c>
      <c r="H36" s="47"/>
      <c r="I36" s="53">
        <f t="shared" si="3"/>
        <v>1.1899980584140017</v>
      </c>
      <c r="J36" s="37"/>
      <c r="K36" s="37"/>
      <c r="L36" s="37"/>
      <c r="M36" s="37"/>
      <c r="N36" s="41"/>
      <c r="O36" s="41"/>
      <c r="P36" s="33"/>
      <c r="Q36" s="33"/>
      <c r="R36" s="33"/>
      <c r="S36" s="33"/>
      <c r="T36" s="33"/>
    </row>
    <row r="37" spans="2:20">
      <c r="B37" s="40" t="s">
        <v>114</v>
      </c>
      <c r="C37" s="47" t="s">
        <v>104</v>
      </c>
      <c r="D37" s="47" t="s">
        <v>102</v>
      </c>
      <c r="E37" s="47">
        <v>38.880000000000003</v>
      </c>
      <c r="F37" s="47"/>
      <c r="G37" s="47">
        <v>31.701000000000001</v>
      </c>
      <c r="H37" s="47"/>
      <c r="I37" s="53">
        <f t="shared" si="3"/>
        <v>1.2264597331314471</v>
      </c>
      <c r="J37" s="37"/>
      <c r="K37" s="37"/>
      <c r="L37" s="37"/>
      <c r="M37" s="37"/>
      <c r="N37" s="41"/>
      <c r="O37" s="41"/>
      <c r="P37" s="33"/>
      <c r="Q37" s="33"/>
      <c r="R37" s="33"/>
      <c r="S37" s="33"/>
      <c r="T37" s="33"/>
    </row>
    <row r="38" spans="2:20">
      <c r="B38" s="40" t="s">
        <v>114</v>
      </c>
      <c r="C38" s="47" t="s">
        <v>104</v>
      </c>
      <c r="D38" s="47" t="s">
        <v>103</v>
      </c>
      <c r="E38" s="47">
        <v>46.338000000000001</v>
      </c>
      <c r="F38" s="47"/>
      <c r="G38" s="47">
        <v>36.965000000000003</v>
      </c>
      <c r="H38" s="47"/>
      <c r="I38" s="53">
        <f t="shared" si="3"/>
        <v>1.2535641823346408</v>
      </c>
      <c r="J38" s="37"/>
      <c r="K38" s="37"/>
      <c r="L38" s="37"/>
      <c r="M38" s="37"/>
      <c r="N38" s="37"/>
      <c r="O38" s="37"/>
    </row>
    <row r="39" spans="2:20">
      <c r="B39" s="40" t="s">
        <v>114</v>
      </c>
      <c r="C39" s="53" t="s">
        <v>104</v>
      </c>
      <c r="D39" s="53" t="s">
        <v>104</v>
      </c>
      <c r="E39" s="47">
        <v>42.372999999999998</v>
      </c>
      <c r="F39" s="47"/>
      <c r="G39" s="47">
        <v>36.850999999999999</v>
      </c>
      <c r="H39" s="47"/>
      <c r="I39" s="53">
        <f t="shared" si="3"/>
        <v>1.149846679873002</v>
      </c>
      <c r="J39" s="37"/>
      <c r="K39" s="37"/>
      <c r="L39" s="37"/>
      <c r="M39" s="37"/>
      <c r="N39" s="37"/>
      <c r="O39" s="37"/>
    </row>
    <row r="40" spans="2:20">
      <c r="B40" s="40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D8C21-9B40-7F43-A966-D083A85F7B60}">
  <dimension ref="B2:E24"/>
  <sheetViews>
    <sheetView workbookViewId="0">
      <selection activeCell="B2" sqref="B2:E2"/>
    </sheetView>
  </sheetViews>
  <sheetFormatPr baseColWidth="10" defaultRowHeight="16"/>
  <cols>
    <col min="2" max="3" width="14.6640625" customWidth="1"/>
    <col min="4" max="4" width="15.83203125" customWidth="1"/>
    <col min="5" max="5" width="13.1640625" customWidth="1"/>
  </cols>
  <sheetData>
    <row r="2" spans="2:5" ht="21" customHeight="1">
      <c r="B2" s="189" t="s">
        <v>111</v>
      </c>
      <c r="C2" s="189"/>
      <c r="D2" s="189"/>
      <c r="E2" s="189"/>
    </row>
    <row r="3" spans="2:5">
      <c r="B3" s="178" t="s">
        <v>38</v>
      </c>
      <c r="C3" s="178"/>
      <c r="D3" s="178" t="s">
        <v>97</v>
      </c>
      <c r="E3" s="178"/>
    </row>
    <row r="4" spans="2:5">
      <c r="B4" s="44" t="s">
        <v>91</v>
      </c>
      <c r="C4" s="44" t="s">
        <v>110</v>
      </c>
      <c r="D4" s="44" t="s">
        <v>91</v>
      </c>
      <c r="E4" s="44" t="s">
        <v>110</v>
      </c>
    </row>
    <row r="5" spans="2:5">
      <c r="B5" s="54">
        <v>75.602999999999994</v>
      </c>
      <c r="C5" s="54">
        <v>13.855</v>
      </c>
      <c r="D5" s="54">
        <v>67.545000000000002</v>
      </c>
      <c r="E5" s="54">
        <v>62.198</v>
      </c>
    </row>
    <row r="6" spans="2:5">
      <c r="B6" s="54">
        <v>58.518000000000001</v>
      </c>
      <c r="C6" s="54">
        <v>14.561999999999999</v>
      </c>
      <c r="D6" s="54">
        <v>67.828999999999994</v>
      </c>
      <c r="E6" s="54">
        <v>35.04</v>
      </c>
    </row>
    <row r="7" spans="2:5">
      <c r="B7" s="54">
        <v>97.24</v>
      </c>
      <c r="C7" s="54">
        <v>13.288</v>
      </c>
      <c r="D7" s="54">
        <v>87.048000000000002</v>
      </c>
      <c r="E7" s="54">
        <v>35.636000000000003</v>
      </c>
    </row>
    <row r="8" spans="2:5">
      <c r="B8" s="54">
        <v>95.465999999999994</v>
      </c>
      <c r="C8" s="54">
        <v>11.401</v>
      </c>
      <c r="D8" s="54">
        <v>55.167000000000002</v>
      </c>
      <c r="E8" s="54">
        <v>83.212000000000003</v>
      </c>
    </row>
    <row r="9" spans="2:5">
      <c r="B9" s="54">
        <v>53.87</v>
      </c>
      <c r="C9" s="54">
        <v>11.188000000000001</v>
      </c>
      <c r="D9" s="54">
        <v>71.08</v>
      </c>
      <c r="E9" s="54">
        <v>23.395</v>
      </c>
    </row>
    <row r="10" spans="2:5">
      <c r="B10" s="54">
        <v>56.244999999999997</v>
      </c>
      <c r="C10" s="54">
        <v>9.8640000000000008</v>
      </c>
      <c r="D10" s="54">
        <v>60.030999999999999</v>
      </c>
      <c r="E10" s="54">
        <v>56.058999999999997</v>
      </c>
    </row>
    <row r="11" spans="2:5">
      <c r="B11" s="54">
        <v>42.23</v>
      </c>
      <c r="C11" s="54">
        <v>10.484</v>
      </c>
      <c r="D11" s="54">
        <v>67.92</v>
      </c>
      <c r="E11" s="54">
        <v>56.988999999999997</v>
      </c>
    </row>
    <row r="12" spans="2:5">
      <c r="B12" s="54">
        <v>60.054000000000002</v>
      </c>
      <c r="C12" s="54"/>
      <c r="D12" s="54">
        <v>53.124000000000002</v>
      </c>
      <c r="E12" s="54">
        <v>34.052</v>
      </c>
    </row>
    <row r="13" spans="2:5">
      <c r="B13" s="54">
        <v>78.638999999999996</v>
      </c>
      <c r="C13" s="54"/>
      <c r="D13" s="54">
        <v>72.475999999999999</v>
      </c>
      <c r="E13" s="54">
        <v>36.655999999999999</v>
      </c>
    </row>
    <row r="14" spans="2:5">
      <c r="B14" s="54">
        <v>81.441999999999993</v>
      </c>
      <c r="C14" s="54"/>
      <c r="D14" s="54"/>
      <c r="E14" s="54">
        <v>47.212000000000003</v>
      </c>
    </row>
    <row r="15" spans="2:5">
      <c r="B15" s="54">
        <v>61.231000000000002</v>
      </c>
      <c r="C15" s="54"/>
      <c r="D15" s="54"/>
      <c r="E15" s="54">
        <v>39.314</v>
      </c>
    </row>
    <row r="16" spans="2:5">
      <c r="B16" s="54"/>
      <c r="C16" s="54"/>
      <c r="D16" s="54"/>
      <c r="E16" s="54">
        <v>57.4</v>
      </c>
    </row>
    <row r="17" spans="2:5">
      <c r="B17" s="54"/>
      <c r="C17" s="54"/>
      <c r="D17" s="54"/>
      <c r="E17" s="54">
        <v>37.722000000000001</v>
      </c>
    </row>
    <row r="18" spans="2:5">
      <c r="B18" s="54"/>
      <c r="C18" s="54"/>
      <c r="D18" s="54"/>
      <c r="E18" s="54">
        <v>41.469000000000001</v>
      </c>
    </row>
    <row r="19" spans="2:5">
      <c r="B19" s="54"/>
      <c r="C19" s="54"/>
      <c r="D19" s="54"/>
      <c r="E19" s="54">
        <v>39.018999999999998</v>
      </c>
    </row>
    <row r="20" spans="2:5">
      <c r="B20" s="54"/>
      <c r="C20" s="54"/>
      <c r="D20" s="54"/>
      <c r="E20" s="54">
        <v>14.962</v>
      </c>
    </row>
    <row r="21" spans="2:5">
      <c r="B21" s="54"/>
      <c r="C21" s="54"/>
      <c r="D21" s="54"/>
      <c r="E21" s="54">
        <v>8.0329999999999995</v>
      </c>
    </row>
    <row r="22" spans="2:5">
      <c r="B22" s="54"/>
      <c r="C22" s="54"/>
      <c r="D22" s="54"/>
      <c r="E22" s="54">
        <v>7.5510000000000002</v>
      </c>
    </row>
    <row r="23" spans="2:5">
      <c r="B23" s="54"/>
      <c r="C23" s="54"/>
      <c r="D23" s="54"/>
      <c r="E23" s="54">
        <v>6.1749999999999998</v>
      </c>
    </row>
    <row r="24" spans="2:5">
      <c r="B24" s="54"/>
      <c r="C24" s="54"/>
      <c r="D24" s="54"/>
      <c r="E24" s="54">
        <v>7.7549999999999999</v>
      </c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397D9-ED3D-4A48-A473-DE14A0068C46}">
  <dimension ref="B1:N20"/>
  <sheetViews>
    <sheetView workbookViewId="0">
      <selection activeCell="O33" sqref="O33"/>
    </sheetView>
  </sheetViews>
  <sheetFormatPr baseColWidth="10" defaultRowHeight="16"/>
  <cols>
    <col min="1" max="1" width="14.6640625" customWidth="1"/>
    <col min="2" max="2" width="16.1640625" customWidth="1"/>
    <col min="4" max="4" width="13.5" customWidth="1"/>
  </cols>
  <sheetData>
    <row r="1" spans="2:14" ht="16" customHeight="1"/>
    <row r="2" spans="2:14" ht="24" customHeight="1">
      <c r="B2" s="189" t="s">
        <v>112</v>
      </c>
      <c r="C2" s="189"/>
      <c r="D2" s="189"/>
      <c r="E2" s="189"/>
    </row>
    <row r="3" spans="2:14">
      <c r="B3" s="178" t="s">
        <v>38</v>
      </c>
      <c r="C3" s="178"/>
      <c r="D3" s="178" t="s">
        <v>97</v>
      </c>
      <c r="E3" s="178"/>
    </row>
    <row r="4" spans="2:14">
      <c r="B4" s="44" t="s">
        <v>91</v>
      </c>
      <c r="C4" s="44" t="s">
        <v>110</v>
      </c>
      <c r="D4" s="44" t="s">
        <v>91</v>
      </c>
      <c r="E4" s="44" t="s">
        <v>110</v>
      </c>
    </row>
    <row r="5" spans="2:14">
      <c r="B5" s="2">
        <v>96.950999999999993</v>
      </c>
      <c r="C5" s="2">
        <v>36.24</v>
      </c>
      <c r="D5" s="2">
        <v>94.268000000000001</v>
      </c>
      <c r="E5" s="2">
        <v>122.03</v>
      </c>
    </row>
    <row r="6" spans="2:14">
      <c r="B6" s="2">
        <v>92.36</v>
      </c>
      <c r="C6" s="2">
        <v>38.531999999999996</v>
      </c>
      <c r="D6" s="2">
        <v>77.228999999999999</v>
      </c>
      <c r="E6" s="2">
        <v>106.875</v>
      </c>
    </row>
    <row r="7" spans="2:14">
      <c r="B7" s="2">
        <v>126.923</v>
      </c>
      <c r="C7" s="2">
        <v>36.198999999999998</v>
      </c>
      <c r="D7" s="2">
        <v>83.959000000000003</v>
      </c>
      <c r="E7" s="2">
        <v>58.972999999999999</v>
      </c>
      <c r="G7" s="18"/>
      <c r="H7" s="18"/>
      <c r="I7" s="18"/>
      <c r="J7" s="18"/>
      <c r="K7" s="28"/>
      <c r="L7" s="28"/>
      <c r="M7" s="28"/>
      <c r="N7" s="18"/>
    </row>
    <row r="8" spans="2:14">
      <c r="B8" s="2">
        <v>74.537000000000006</v>
      </c>
      <c r="C8" s="2">
        <v>38.606000000000002</v>
      </c>
      <c r="D8" s="2">
        <v>70.885000000000005</v>
      </c>
      <c r="E8" s="2">
        <v>77.885000000000005</v>
      </c>
    </row>
    <row r="9" spans="2:14">
      <c r="B9" s="2">
        <v>76.516999999999996</v>
      </c>
      <c r="C9" s="2">
        <v>44.652999999999999</v>
      </c>
      <c r="D9" s="2">
        <v>61.524999999999999</v>
      </c>
      <c r="E9" s="2">
        <v>70.424999999999997</v>
      </c>
    </row>
    <row r="10" spans="2:14">
      <c r="B10" s="2">
        <v>72.052999999999997</v>
      </c>
      <c r="C10" s="2">
        <v>37.796999999999997</v>
      </c>
      <c r="D10" s="2">
        <v>67.563999999999993</v>
      </c>
      <c r="E10" s="2">
        <v>64.950999999999993</v>
      </c>
    </row>
    <row r="11" spans="2:14">
      <c r="B11" s="2">
        <v>81.971999999999994</v>
      </c>
      <c r="C11" s="2">
        <v>38.792999999999999</v>
      </c>
      <c r="D11" s="2"/>
      <c r="E11" s="2">
        <v>58.902000000000001</v>
      </c>
    </row>
    <row r="12" spans="2:14">
      <c r="B12" s="2">
        <v>107.53700000000001</v>
      </c>
      <c r="C12" s="2">
        <v>48.13</v>
      </c>
      <c r="D12" s="2"/>
      <c r="E12" s="2">
        <v>51.597000000000001</v>
      </c>
    </row>
    <row r="13" spans="2:14">
      <c r="B13" s="2">
        <v>64.694000000000003</v>
      </c>
      <c r="C13" s="2">
        <v>49.814999999999998</v>
      </c>
      <c r="D13" s="2"/>
      <c r="E13" s="2">
        <v>68.674000000000007</v>
      </c>
    </row>
    <row r="14" spans="2:14">
      <c r="B14" s="2">
        <v>59.48</v>
      </c>
      <c r="C14" s="2">
        <v>53.445999999999998</v>
      </c>
      <c r="D14" s="2"/>
      <c r="E14" s="2">
        <v>30.268999999999998</v>
      </c>
    </row>
    <row r="15" spans="2:14">
      <c r="B15" s="2">
        <v>52.567</v>
      </c>
      <c r="C15" s="2">
        <v>39.902999999999999</v>
      </c>
      <c r="D15" s="2"/>
      <c r="E15" s="2">
        <v>44.216999999999999</v>
      </c>
    </row>
    <row r="16" spans="2:14">
      <c r="B16" s="2">
        <v>54.786000000000001</v>
      </c>
      <c r="C16" s="2">
        <v>41.552</v>
      </c>
      <c r="D16" s="2"/>
      <c r="E16" s="2">
        <v>36.146999999999998</v>
      </c>
    </row>
    <row r="17" spans="2:5">
      <c r="B17" s="2">
        <v>65.597999999999999</v>
      </c>
      <c r="C17" s="2">
        <v>70.343000000000004</v>
      </c>
      <c r="D17" s="2"/>
      <c r="E17" s="2">
        <v>22.896999999999998</v>
      </c>
    </row>
    <row r="18" spans="2:5">
      <c r="B18" s="2"/>
      <c r="C18" s="2">
        <v>76.924999999999997</v>
      </c>
      <c r="D18" s="2"/>
      <c r="E18" s="2">
        <v>32.713000000000001</v>
      </c>
    </row>
    <row r="19" spans="2:5">
      <c r="B19" s="2"/>
      <c r="C19" s="2"/>
      <c r="D19" s="2"/>
      <c r="E19" s="2">
        <v>29.664999999999999</v>
      </c>
    </row>
    <row r="20" spans="2:5">
      <c r="B20" s="2"/>
      <c r="C20" s="2"/>
      <c r="D20" s="2"/>
      <c r="E20" s="2">
        <v>60.860999999999997</v>
      </c>
    </row>
  </sheetData>
  <mergeCells count="3">
    <mergeCell ref="B2:E2"/>
    <mergeCell ref="B3:C3"/>
    <mergeCell ref="D3:E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Fig. 1f</vt:lpstr>
      <vt:lpstr>Fig. 1g</vt:lpstr>
      <vt:lpstr>Fig. 1h</vt:lpstr>
      <vt:lpstr>Fig. 1i</vt:lpstr>
      <vt:lpstr>Fig. S1d</vt:lpstr>
      <vt:lpstr>Fig. S1e</vt:lpstr>
      <vt:lpstr>Fig. S1f</vt:lpstr>
      <vt:lpstr>Fig. S1g</vt:lpstr>
      <vt:lpstr>Fig. 2c</vt:lpstr>
      <vt:lpstr>Fig. 2f</vt:lpstr>
      <vt:lpstr>Fig. 2i</vt:lpstr>
      <vt:lpstr>Fig. S2c</vt:lpstr>
      <vt:lpstr>Fig. S2f</vt:lpstr>
      <vt:lpstr>Fig. S2e</vt:lpstr>
      <vt:lpstr>Fig. 3b</vt:lpstr>
      <vt:lpstr>Fig. 3h</vt:lpstr>
      <vt:lpstr>Fig. 3i</vt:lpstr>
      <vt:lpstr>Fig. 3j</vt:lpstr>
      <vt:lpstr>Fig. S3g</vt:lpstr>
      <vt:lpstr>Fig. 4b</vt:lpstr>
      <vt:lpstr>Fig. 4d</vt:lpstr>
      <vt:lpstr>Fig. 4f</vt:lpstr>
      <vt:lpstr>Fig. 5e</vt:lpstr>
      <vt:lpstr>Fig. 6b &amp; S4g</vt:lpstr>
      <vt:lpstr>Fig. 6d &amp; S4h</vt:lpstr>
      <vt:lpstr>Fig. 6e</vt:lpstr>
      <vt:lpstr>Fig. 6g</vt:lpstr>
      <vt:lpstr>Fig. S4a</vt:lpstr>
      <vt:lpstr>Fig. S4b</vt:lpstr>
      <vt:lpstr>Fig. S4d</vt:lpstr>
      <vt:lpstr>Fig. S4e</vt:lpstr>
      <vt:lpstr>Fig. S4i</vt:lpstr>
      <vt:lpstr>Fig. S4j</vt:lpstr>
      <vt:lpstr>Fig. S4k</vt:lpstr>
      <vt:lpstr>Fig. 5b</vt:lpstr>
      <vt:lpstr>Fig. 5f</vt:lpstr>
      <vt:lpstr>Fig. 8b</vt:lpstr>
      <vt:lpstr>Fig. 8d</vt:lpstr>
      <vt:lpstr>Fig. 8f</vt:lpstr>
      <vt:lpstr>Fig. 9b</vt:lpstr>
      <vt:lpstr>Fig. 9d</vt:lpstr>
      <vt:lpstr>Fig. 9e</vt:lpstr>
      <vt:lpstr>Fig. S5i</vt:lpstr>
      <vt:lpstr>Fig. S5j</vt:lpstr>
      <vt:lpstr>Fig. S5l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Azelle Hawdon</dc:creator>
  <cp:lastModifiedBy>Azelle Hawdon</cp:lastModifiedBy>
  <dcterms:created xsi:type="dcterms:W3CDTF">2023-03-31T04:22:41Z</dcterms:created>
  <dcterms:modified xsi:type="dcterms:W3CDTF">2023-04-17T07:08:53Z</dcterms:modified>
</cp:coreProperties>
</file>