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nebreda/Documents/PAPERS/159.Lorena-NCp38i/ 2c.Nat Comm final/  submisssion-2/ submitted_240523/"/>
    </mc:Choice>
  </mc:AlternateContent>
  <xr:revisionPtr revIDLastSave="0" documentId="13_ncr:1_{14F64706-C27E-B34A-B91B-43908D2E068F}" xr6:coauthVersionLast="36" xr6:coauthVersionMax="36" xr10:uidLastSave="{00000000-0000-0000-0000-000000000000}"/>
  <bookViews>
    <workbookView xWindow="0" yWindow="500" windowWidth="29000" windowHeight="23440" activeTab="6" xr2:uid="{00000000-000D-0000-FFFF-FFFF00000000}"/>
  </bookViews>
  <sheets>
    <sheet name="Fig.1" sheetId="9" r:id="rId1"/>
    <sheet name="Fig.2" sheetId="1" r:id="rId2"/>
    <sheet name="Fig.3" sheetId="10" r:id="rId3"/>
    <sheet name="Fig.4" sheetId="2" r:id="rId4"/>
    <sheet name="Fig.5" sheetId="8" r:id="rId5"/>
    <sheet name="Fig.6" sheetId="3" r:id="rId6"/>
    <sheet name="Fig.10" sheetId="4" r:id="rId7"/>
    <sheet name="Suppl Fig.2" sheetId="5" r:id="rId8"/>
    <sheet name="Suppl Fig.3" sheetId="7" r:id="rId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F9" i="1"/>
  <c r="E9" i="1"/>
  <c r="G9" i="1" l="1"/>
  <c r="D19" i="9" l="1"/>
  <c r="D7" i="9"/>
  <c r="D8" i="9" s="1"/>
  <c r="C7" i="9"/>
  <c r="J8" i="9" s="1"/>
  <c r="J9" i="9" l="1"/>
  <c r="J10" i="9" s="1"/>
  <c r="G8" i="9"/>
  <c r="G9" i="9" s="1"/>
  <c r="G10" i="9" s="1"/>
  <c r="H8" i="9"/>
  <c r="H9" i="9" s="1"/>
  <c r="H10" i="9" s="1"/>
  <c r="E8" i="9"/>
  <c r="E9" i="9" s="1"/>
  <c r="E10" i="9" s="1"/>
  <c r="I8" i="9"/>
  <c r="I9" i="9" s="1"/>
  <c r="I10" i="9" s="1"/>
  <c r="F8" i="9"/>
  <c r="F9" i="9" s="1"/>
  <c r="F10" i="9" s="1"/>
</calcChain>
</file>

<file path=xl/sharedStrings.xml><?xml version="1.0" encoding="utf-8"?>
<sst xmlns="http://schemas.openxmlformats.org/spreadsheetml/2006/main" count="1605" uniqueCount="898">
  <si>
    <t>% inhibition</t>
  </si>
  <si>
    <t>cleaved casp 3 (a.u.)</t>
  </si>
  <si>
    <t>DMSO</t>
  </si>
  <si>
    <t>SB</t>
  </si>
  <si>
    <t>Quantification intensity</t>
  </si>
  <si>
    <t>Relative to 1</t>
  </si>
  <si>
    <t>0-20</t>
  </si>
  <si>
    <t>20-40</t>
  </si>
  <si>
    <t>40-60</t>
  </si>
  <si>
    <t>60-80</t>
  </si>
  <si>
    <t>80-100</t>
  </si>
  <si>
    <t xml:space="preserve">P-MK2/P-ATF2 inhibition (%) </t>
  </si>
  <si>
    <t>P-MK2</t>
  </si>
  <si>
    <t>P-ATF2</t>
  </si>
  <si>
    <t xml:space="preserve">Unpaired t-test </t>
  </si>
  <si>
    <t>P-value</t>
  </si>
  <si>
    <t>0.0155</t>
  </si>
  <si>
    <t xml:space="preserve">37 vs PH </t>
  </si>
  <si>
    <t>38 vs PH</t>
  </si>
  <si>
    <t>0.0065</t>
  </si>
  <si>
    <t>% p38a autoP</t>
  </si>
  <si>
    <t xml:space="preserve">Decrease cleaved casp3 (%) </t>
  </si>
  <si>
    <t>Log[conc uM]</t>
  </si>
  <si>
    <t>log(inhibitor) vs. normalized response -- Variable slope</t>
  </si>
  <si>
    <t>Best-fit values</t>
  </si>
  <si>
    <t>LogIC50</t>
  </si>
  <si>
    <t>HillSlope</t>
  </si>
  <si>
    <t>IC50</t>
  </si>
  <si>
    <t>95% CI (profile likelihood)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</si>
  <si>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</si>
  <si>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</si>
  <si>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</si>
  <si>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</si>
  <si>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</si>
  <si>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</si>
  <si>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</si>
  <si>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</si>
  <si>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Outliers (excluded, Q=1%)</t>
  </si>
  <si>
    <t xml:space="preserve">log(inhibitor) vs. normalized response -- Variable slope / Correction Q=1% to eliminate ouliers </t>
  </si>
  <si>
    <t xml:space="preserve">P-p38 levels (a.u) relative to DMSO treated cells </t>
  </si>
  <si>
    <t>&lt;0,0001</t>
  </si>
  <si>
    <t>****</t>
  </si>
  <si>
    <t xml:space="preserve">One-way anova test </t>
  </si>
  <si>
    <t>ns</t>
  </si>
  <si>
    <t>***</t>
  </si>
  <si>
    <t>*</t>
  </si>
  <si>
    <t>Adjusted P-value</t>
  </si>
  <si>
    <t>Summary</t>
  </si>
  <si>
    <t>DMSO (D)</t>
  </si>
  <si>
    <t xml:space="preserve">D vs SB </t>
  </si>
  <si>
    <t>D vs 37-30uM</t>
  </si>
  <si>
    <t>D vs 37-10uM</t>
  </si>
  <si>
    <t>D vs 37-1uM</t>
  </si>
  <si>
    <t>D vs 38-30uM</t>
  </si>
  <si>
    <t>D vs 38-10uM</t>
  </si>
  <si>
    <t>D vs 38-1uM</t>
  </si>
  <si>
    <t>0,9752 to 1,326</t>
  </si>
  <si>
    <t>1,281 to 2,275</t>
  </si>
  <si>
    <t>0,03424 to 0,1723</t>
  </si>
  <si>
    <t>0,1671 to 0,4555</t>
  </si>
  <si>
    <t>0,6737 to 1,559</t>
  </si>
  <si>
    <t>0,4630 to 2,911</t>
  </si>
  <si>
    <t>0,9570 to 1,440</t>
  </si>
  <si>
    <t>0,6972 to 1,381</t>
  </si>
  <si>
    <t>9,446 to 21,17</t>
  </si>
  <si>
    <t>19,10 to 188,2</t>
  </si>
  <si>
    <t>1,082 to 1,487</t>
  </si>
  <si>
    <t>1,469 to 2,854</t>
  </si>
  <si>
    <t>[uM]</t>
  </si>
  <si>
    <t>P-p38 inhibition (%)</t>
  </si>
  <si>
    <t>H9c2</t>
  </si>
  <si>
    <t>U2OS</t>
  </si>
  <si>
    <t>BBL358</t>
  </si>
  <si>
    <t>SB-10uM</t>
  </si>
  <si>
    <t>UV_P-MK2 inhibition (%)</t>
  </si>
  <si>
    <t>Aniso_P-MK2 inhibition (%)</t>
  </si>
  <si>
    <t>NaCl_P-MK2 inhibition (%)</t>
  </si>
  <si>
    <t>UV_P-p38 inhibition (%)</t>
  </si>
  <si>
    <t>Aniso_P-p38 inhibition (%)</t>
  </si>
  <si>
    <t>NaCl_P-p38 inhibition (%)</t>
  </si>
  <si>
    <t>#37 (10uM)</t>
  </si>
  <si>
    <t>#38 (10uM)</t>
  </si>
  <si>
    <t xml:space="preserve"> </t>
  </si>
  <si>
    <t>Concentration [uM]</t>
  </si>
  <si>
    <t>Temperature (ºC)</t>
  </si>
  <si>
    <t xml:space="preserve">% Polarization </t>
  </si>
  <si>
    <t>TAB1 (15uM)</t>
  </si>
  <si>
    <t>#37 (1uM)</t>
  </si>
  <si>
    <t>#37 (30uM)</t>
  </si>
  <si>
    <t>#38 (1uM)</t>
  </si>
  <si>
    <t>#38 (30uM)</t>
  </si>
  <si>
    <t xml:space="preserve">P-value summary </t>
  </si>
  <si>
    <t>vs DMSO alone</t>
  </si>
  <si>
    <t>vs #37 (30uM) alone</t>
  </si>
  <si>
    <t>vs #37 (10uM) alone</t>
  </si>
  <si>
    <t>vs #37 (1uM) alone</t>
  </si>
  <si>
    <t>vs #38 (30uM) alone</t>
  </si>
  <si>
    <t>vs #38 (10uM) alone</t>
  </si>
  <si>
    <t>vs #38 (1uM) alone</t>
  </si>
  <si>
    <t>**</t>
  </si>
  <si>
    <t>Std. Error</t>
  </si>
  <si>
    <t>0,4274 to 0,7239</t>
  </si>
  <si>
    <t>0,6191 to 0,8922</t>
  </si>
  <si>
    <t>0,8967 to 2,264</t>
  </si>
  <si>
    <t>1,082 to 2,528</t>
  </si>
  <si>
    <t>2,676 to 5,295</t>
  </si>
  <si>
    <t>4,160 to 7,802</t>
  </si>
  <si>
    <t>Basal  p38a autoP</t>
  </si>
  <si>
    <t>Log [concentration - uM]</t>
  </si>
  <si>
    <t>Compound [M]</t>
  </si>
  <si>
    <t>VX-702</t>
  </si>
  <si>
    <t>Bottom</t>
  </si>
  <si>
    <t>= 9,000</t>
  </si>
  <si>
    <t>Top</t>
  </si>
  <si>
    <t>Span</t>
  </si>
  <si>
    <t>= 35,22</t>
  </si>
  <si>
    <t>Normalized polarization (%)</t>
  </si>
  <si>
    <t>T(ºC)</t>
  </si>
  <si>
    <t>% activation</t>
  </si>
  <si>
    <t>% Inhibition</t>
  </si>
  <si>
    <t>Control</t>
  </si>
  <si>
    <t>Relative cell death</t>
  </si>
  <si>
    <t xml:space="preserve">SB vs DMSO </t>
  </si>
  <si>
    <t>37 vs DMSO</t>
  </si>
  <si>
    <t>38 vs DMSO</t>
  </si>
  <si>
    <t>TAB1 KD</t>
  </si>
  <si>
    <t xml:space="preserve">TAB1 KD vs DMSO </t>
  </si>
  <si>
    <t>MYO3B</t>
  </si>
  <si>
    <t>p38α</t>
  </si>
  <si>
    <t>PIK3CA</t>
  </si>
  <si>
    <t>% Kinase Recovered</t>
  </si>
  <si>
    <t>Kinase Tested</t>
  </si>
  <si>
    <t>Point 1</t>
  </si>
  <si>
    <t>Point 2</t>
  </si>
  <si>
    <t>mean</t>
  </si>
  <si>
    <t>ABL1</t>
  </si>
  <si>
    <t>ACVR1B (ALK4)</t>
  </si>
  <si>
    <t>ADRBK1 (GRK2)</t>
  </si>
  <si>
    <t>AKT1 (PKB alpha)</t>
  </si>
  <si>
    <t>AKT2 (PKB beta)</t>
  </si>
  <si>
    <t>ALK</t>
  </si>
  <si>
    <t>AMPK (A1/B2/G2)</t>
  </si>
  <si>
    <t>AURKA (Aurora A)</t>
  </si>
  <si>
    <t>AURKB (Aurora B)</t>
  </si>
  <si>
    <t>AXL</t>
  </si>
  <si>
    <t>BRAF</t>
  </si>
  <si>
    <t>BTK</t>
  </si>
  <si>
    <t>CAMK2A (CaMKII alpha)</t>
  </si>
  <si>
    <t>CDC42 BPA (MRCKA)</t>
  </si>
  <si>
    <t>CDK1/cyclin B</t>
  </si>
  <si>
    <t>CDK17/cyclin Y</t>
  </si>
  <si>
    <t>CDK2/cyclin A</t>
  </si>
  <si>
    <t>CDK5/p25</t>
  </si>
  <si>
    <t>CHEK1 (CHK1)</t>
  </si>
  <si>
    <t>CHEK2 (CHK2)</t>
  </si>
  <si>
    <t>CSF1R (FMS)</t>
  </si>
  <si>
    <t>CSNK1D (CK1 delta)</t>
  </si>
  <si>
    <t>DCAMKL1 (DCLK1)</t>
  </si>
  <si>
    <t>DNA-PK</t>
  </si>
  <si>
    <t>DYRK1B</t>
  </si>
  <si>
    <t>EGFR (ErbB1)</t>
  </si>
  <si>
    <t>EPHA2</t>
  </si>
  <si>
    <t>ERBB2 (HER2)</t>
  </si>
  <si>
    <t>ERBB4 (HER4)</t>
  </si>
  <si>
    <t>FGFR1</t>
  </si>
  <si>
    <t>FGFR2</t>
  </si>
  <si>
    <t>FGFR3</t>
  </si>
  <si>
    <t>FLT1 (VEGFR1)</t>
  </si>
  <si>
    <t>FLT3</t>
  </si>
  <si>
    <t>FRAP1 (mTOR)</t>
  </si>
  <si>
    <t>GRK4</t>
  </si>
  <si>
    <t>GSK3B (GSK3 beta)</t>
  </si>
  <si>
    <t>HIPK3 (YAK1)</t>
  </si>
  <si>
    <t>IGF1R</t>
  </si>
  <si>
    <t>IKBKB (IKK beta)</t>
  </si>
  <si>
    <t>IKBKE (IKK epsilon)</t>
  </si>
  <si>
    <t>INSR</t>
  </si>
  <si>
    <t>IRAK4</t>
  </si>
  <si>
    <t>JAK1</t>
  </si>
  <si>
    <t>KDR (VEGFR2)</t>
  </si>
  <si>
    <t>KIT</t>
  </si>
  <si>
    <t>LCK</t>
  </si>
  <si>
    <t>MAP2K1 (MEK1)</t>
  </si>
  <si>
    <t>MAP2K2 (MEK2)</t>
  </si>
  <si>
    <t>MAP2K6 (MKK6)</t>
  </si>
  <si>
    <t>MAP3K8 (COT)</t>
  </si>
  <si>
    <t>MAP3K9 (MLK1)</t>
  </si>
  <si>
    <t>MAP4K2 (GCK)</t>
  </si>
  <si>
    <t>MAPK1 (ERK2)</t>
  </si>
  <si>
    <t>MAPK10 (JNK3)</t>
  </si>
  <si>
    <t>MAPK11 (p38 beta)</t>
  </si>
  <si>
    <t>MAPK12 (p38 gamma)</t>
  </si>
  <si>
    <t>MAPK13 (p38 delta)</t>
  </si>
  <si>
    <t>MAPK14 (p38 alpha) Direct</t>
  </si>
  <si>
    <t>MAPK14 (p38 alpha)</t>
  </si>
  <si>
    <t>MAPK3 (ERK1)</t>
  </si>
  <si>
    <t>MAPK7 (ERK5)</t>
  </si>
  <si>
    <t>MAPK8 (JNK1)</t>
  </si>
  <si>
    <t>MAPK9 (JNK2)</t>
  </si>
  <si>
    <t>MAPKAPK2</t>
  </si>
  <si>
    <t>MAPKAPK5 (PRAK)</t>
  </si>
  <si>
    <t>MARK3</t>
  </si>
  <si>
    <t>MET (cMet)</t>
  </si>
  <si>
    <t>MKNK1 (MNK1)</t>
  </si>
  <si>
    <t>NEK1</t>
  </si>
  <si>
    <t>NTRK1 (TRKA)</t>
  </si>
  <si>
    <t>PAK1</t>
  </si>
  <si>
    <t>PAK4</t>
  </si>
  <si>
    <t>PDGFRA (PDGFR alpha)</t>
  </si>
  <si>
    <t>PDGFRB (PDGFR beta)</t>
  </si>
  <si>
    <t>PDK1</t>
  </si>
  <si>
    <t>PIM1</t>
  </si>
  <si>
    <t>PIM2</t>
  </si>
  <si>
    <t>PIM3</t>
  </si>
  <si>
    <t>PLK1</t>
  </si>
  <si>
    <t>PRKACA (PKA)</t>
  </si>
  <si>
    <t>PRKCA (PKC alpha)</t>
  </si>
  <si>
    <t>PRKCE (PKC epsilon)</t>
  </si>
  <si>
    <t>PTK2 (FAK)</t>
  </si>
  <si>
    <t>RAF1 (cRAF) Y340D Y341D</t>
  </si>
  <si>
    <t>RET</t>
  </si>
  <si>
    <t>ROCK1</t>
  </si>
  <si>
    <t>RPS6KA2 (RSK3)</t>
  </si>
  <si>
    <t>RPS6KA5 (MSK1)</t>
  </si>
  <si>
    <t>RPS6KB1 (p70S6K)</t>
  </si>
  <si>
    <t>SRC</t>
  </si>
  <si>
    <t>SRPK1</t>
  </si>
  <si>
    <t>TAOK2 (TAO1)</t>
  </si>
  <si>
    <t>TEK (Tie2)</t>
  </si>
  <si>
    <t>TYK2</t>
  </si>
  <si>
    <t>YES1</t>
  </si>
  <si>
    <t>ZAP70</t>
  </si>
  <si>
    <t>DiscoveRx Gene Symbol</t>
  </si>
  <si>
    <t>Entrez Gene Symbol</t>
  </si>
  <si>
    <t>Percent Control</t>
  </si>
  <si>
    <t>PIK3CA(H1047L)</t>
  </si>
  <si>
    <t>p38-alpha</t>
  </si>
  <si>
    <t>MAPK14</t>
  </si>
  <si>
    <t>PIK3CA(Q546K)</t>
  </si>
  <si>
    <t>CHEK1</t>
  </si>
  <si>
    <t>PRKR</t>
  </si>
  <si>
    <t>EIF2AK2</t>
  </si>
  <si>
    <t>TBK1</t>
  </si>
  <si>
    <t>PIK3CA(E545A)</t>
  </si>
  <si>
    <t>CSNK1A1</t>
  </si>
  <si>
    <t>GRK7</t>
  </si>
  <si>
    <t>MEK6</t>
  </si>
  <si>
    <t>MAP2K6</t>
  </si>
  <si>
    <t>JNK2</t>
  </si>
  <si>
    <t>MAPK9</t>
  </si>
  <si>
    <t>DDR1</t>
  </si>
  <si>
    <t>MST2</t>
  </si>
  <si>
    <t>STK3</t>
  </si>
  <si>
    <t>CDK7</t>
  </si>
  <si>
    <t>DRAK1</t>
  </si>
  <si>
    <t>STK17A</t>
  </si>
  <si>
    <t>YSK1</t>
  </si>
  <si>
    <t>STK25</t>
  </si>
  <si>
    <t>PRKCI</t>
  </si>
  <si>
    <t>WNK2</t>
  </si>
  <si>
    <t>FLT3(ITD,D835V)</t>
  </si>
  <si>
    <t>GSK3A</t>
  </si>
  <si>
    <t>LZK</t>
  </si>
  <si>
    <t>MAP3K13</t>
  </si>
  <si>
    <t>PRKG2</t>
  </si>
  <si>
    <t>FLT3(D835H)</t>
  </si>
  <si>
    <t>PIK3CA(H1047Y)</t>
  </si>
  <si>
    <t>TAK1</t>
  </si>
  <si>
    <t>MAP3K7</t>
  </si>
  <si>
    <t>NLK</t>
  </si>
  <si>
    <t>TYRO3</t>
  </si>
  <si>
    <t>CDKL3</t>
  </si>
  <si>
    <t>PIK3CG</t>
  </si>
  <si>
    <t>RSK4(Kin.Dom.1-N-terminal)</t>
  </si>
  <si>
    <t>RPS6KA6</t>
  </si>
  <si>
    <t>ABL1-nonphosphorylated</t>
  </si>
  <si>
    <t>ANKK1</t>
  </si>
  <si>
    <t>AURKA</t>
  </si>
  <si>
    <t>FLT3(R834Q)</t>
  </si>
  <si>
    <t>JNK1</t>
  </si>
  <si>
    <t>MAPK8</t>
  </si>
  <si>
    <t>MERTK</t>
  </si>
  <si>
    <t>PRKG1</t>
  </si>
  <si>
    <t>ABL1(H396P)-phosphorylated</t>
  </si>
  <si>
    <t>EIF2AK1</t>
  </si>
  <si>
    <t>HASPIN</t>
  </si>
  <si>
    <t>GSG2</t>
  </si>
  <si>
    <t>PIK3CA(E542K)</t>
  </si>
  <si>
    <t>PIK3CA(I800L)</t>
  </si>
  <si>
    <t>TIE2</t>
  </si>
  <si>
    <t>TEK</t>
  </si>
  <si>
    <t>TRKA</t>
  </si>
  <si>
    <t>NTRK1</t>
  </si>
  <si>
    <t>CAMK1</t>
  </si>
  <si>
    <t>ICK</t>
  </si>
  <si>
    <t>MYLK2</t>
  </si>
  <si>
    <t>NIM1</t>
  </si>
  <si>
    <t>MGC42105</t>
  </si>
  <si>
    <t>p38-gamma</t>
  </si>
  <si>
    <t>MAPK12</t>
  </si>
  <si>
    <t>PDGFRB</t>
  </si>
  <si>
    <t>RIOK1</t>
  </si>
  <si>
    <t>RSK4(Kin.Dom.2-C-terminal)</t>
  </si>
  <si>
    <t>ABL1(Y253F)-phosphorylated</t>
  </si>
  <si>
    <t>HCK</t>
  </si>
  <si>
    <t>MAK</t>
  </si>
  <si>
    <t>CAMK1G</t>
  </si>
  <si>
    <t>FLT3(D835V)</t>
  </si>
  <si>
    <t>JNK3</t>
  </si>
  <si>
    <t>MAPK10</t>
  </si>
  <si>
    <t>PRKX</t>
  </si>
  <si>
    <t>YANK2</t>
  </si>
  <si>
    <t>STK32B</t>
  </si>
  <si>
    <t>BIKE</t>
  </si>
  <si>
    <t>BMP2K</t>
  </si>
  <si>
    <t>IRAK3</t>
  </si>
  <si>
    <t>KIT(V559D)</t>
  </si>
  <si>
    <t>MAP4K2</t>
  </si>
  <si>
    <t>NDR2</t>
  </si>
  <si>
    <t>STK38L</t>
  </si>
  <si>
    <t>NEK11</t>
  </si>
  <si>
    <t>PLK4</t>
  </si>
  <si>
    <t>DAPK1</t>
  </si>
  <si>
    <t>MAP3K3</t>
  </si>
  <si>
    <t>MAP3K4</t>
  </si>
  <si>
    <t>NDR1</t>
  </si>
  <si>
    <t>STK38</t>
  </si>
  <si>
    <t>PIK3CA(E545K)</t>
  </si>
  <si>
    <t>AKT3</t>
  </si>
  <si>
    <t>AURKC</t>
  </si>
  <si>
    <t>FRK</t>
  </si>
  <si>
    <t>PAK7</t>
  </si>
  <si>
    <t>RSK3(Kin.Dom.2-C-terminal)</t>
  </si>
  <si>
    <t>RPS6KA2</t>
  </si>
  <si>
    <t>AMPK-alpha1</t>
  </si>
  <si>
    <t>PRKAA1</t>
  </si>
  <si>
    <t>BLK</t>
  </si>
  <si>
    <t>CDKL1</t>
  </si>
  <si>
    <t>JAK1(JH1domain-catalytic)</t>
  </si>
  <si>
    <t>MINK</t>
  </si>
  <si>
    <t>MINK1</t>
  </si>
  <si>
    <t>MKNK2</t>
  </si>
  <si>
    <t>p38-beta</t>
  </si>
  <si>
    <t>MAPK11</t>
  </si>
  <si>
    <t>RIPK5</t>
  </si>
  <si>
    <t>DSTYK</t>
  </si>
  <si>
    <t>ABL1(E255K)-phosphorylated</t>
  </si>
  <si>
    <t>DDR2</t>
  </si>
  <si>
    <t>FGR</t>
  </si>
  <si>
    <t>MRCKB</t>
  </si>
  <si>
    <t>CDC42BPB</t>
  </si>
  <si>
    <t>RIOK3</t>
  </si>
  <si>
    <t>RPS6KA5(Kin.Dom.1-N-terminal)</t>
  </si>
  <si>
    <t>RPS6KA5</t>
  </si>
  <si>
    <t>SRPK3</t>
  </si>
  <si>
    <t>ACVRL1</t>
  </si>
  <si>
    <t>AKT1</t>
  </si>
  <si>
    <t>CDK4-cyclinD1</t>
  </si>
  <si>
    <t>CDK4</t>
  </si>
  <si>
    <t>CSNK2A2</t>
  </si>
  <si>
    <t>CTK</t>
  </si>
  <si>
    <t>MATK</t>
  </si>
  <si>
    <t>EPHB4</t>
  </si>
  <si>
    <t>ERK2</t>
  </si>
  <si>
    <t>MAPK1</t>
  </si>
  <si>
    <t>ERK4</t>
  </si>
  <si>
    <t>MAPK4</t>
  </si>
  <si>
    <t>ERK5</t>
  </si>
  <si>
    <t>MAPK7</t>
  </si>
  <si>
    <t>GAK</t>
  </si>
  <si>
    <t>GRK1</t>
  </si>
  <si>
    <t>MET(M1250T)</t>
  </si>
  <si>
    <t>MET</t>
  </si>
  <si>
    <t>MYLK</t>
  </si>
  <si>
    <t>PRKD2</t>
  </si>
  <si>
    <t>EGFR(G719C)</t>
  </si>
  <si>
    <t>EGFR</t>
  </si>
  <si>
    <t>EGFR(G719S)</t>
  </si>
  <si>
    <t>ERK8</t>
  </si>
  <si>
    <t>MAPK15</t>
  </si>
  <si>
    <t>INSRR</t>
  </si>
  <si>
    <t>LOK</t>
  </si>
  <si>
    <t>STK10</t>
  </si>
  <si>
    <t>MLK2</t>
  </si>
  <si>
    <t>MAP3K10</t>
  </si>
  <si>
    <t>MST1</t>
  </si>
  <si>
    <t>STK4</t>
  </si>
  <si>
    <t>NEK5</t>
  </si>
  <si>
    <t>RET(V804L)</t>
  </si>
  <si>
    <t>RSK1(Kin.Dom.2-C-terminal)</t>
  </si>
  <si>
    <t>RPS6KA1</t>
  </si>
  <si>
    <t>BMPR1A</t>
  </si>
  <si>
    <t>CAMK2B</t>
  </si>
  <si>
    <t>CDK11</t>
  </si>
  <si>
    <t>CDK19</t>
  </si>
  <si>
    <t>CDK9</t>
  </si>
  <si>
    <t>CSK</t>
  </si>
  <si>
    <t>CSNK1G1</t>
  </si>
  <si>
    <t>FGFR3(G697C)</t>
  </si>
  <si>
    <t>FLT4</t>
  </si>
  <si>
    <t>MAP4K3</t>
  </si>
  <si>
    <t>MARK2</t>
  </si>
  <si>
    <t>MST1R</t>
  </si>
  <si>
    <t>RET(M918T)</t>
  </si>
  <si>
    <t>RIPK1</t>
  </si>
  <si>
    <t>SIK</t>
  </si>
  <si>
    <t>SIK1</t>
  </si>
  <si>
    <t>TGFBR2</t>
  </si>
  <si>
    <t>TXK</t>
  </si>
  <si>
    <t>ZAK</t>
  </si>
  <si>
    <t>ABL1(T315I)-nonphosphorylated</t>
  </si>
  <si>
    <t>ABL1-phosphorylated</t>
  </si>
  <si>
    <t>CAMK2A</t>
  </si>
  <si>
    <t>DMPK2</t>
  </si>
  <si>
    <t>CDC42BPG</t>
  </si>
  <si>
    <t>EPHA1</t>
  </si>
  <si>
    <t>EPHA3</t>
  </si>
  <si>
    <t>EPHA6</t>
  </si>
  <si>
    <t>ERBB4</t>
  </si>
  <si>
    <t>ERK3</t>
  </si>
  <si>
    <t>MAPK6</t>
  </si>
  <si>
    <t>FLT1</t>
  </si>
  <si>
    <t>MLCK</t>
  </si>
  <si>
    <t>MYLK3</t>
  </si>
  <si>
    <t>RSK2(Kin.Dom.1-N-terminal)</t>
  </si>
  <si>
    <t>RPS6KA3</t>
  </si>
  <si>
    <t>RSK3(Kin.Dom.1-N-terminal)</t>
  </si>
  <si>
    <t>SgK110</t>
  </si>
  <si>
    <t>VEGFR2</t>
  </si>
  <si>
    <t>KDR</t>
  </si>
  <si>
    <t>AAK1</t>
  </si>
  <si>
    <t>ALK(C1156Y)</t>
  </si>
  <si>
    <t>CAMK2D</t>
  </si>
  <si>
    <t>CAMKK1</t>
  </si>
  <si>
    <t>EPHA5</t>
  </si>
  <si>
    <t>GCN2(Kin.Dom.2,S808G)</t>
  </si>
  <si>
    <t>EIF2AK4</t>
  </si>
  <si>
    <t>HIPK4</t>
  </si>
  <si>
    <t>IKK-beta</t>
  </si>
  <si>
    <t>IKBKB</t>
  </si>
  <si>
    <t>IRAK1</t>
  </si>
  <si>
    <t>JAK1(JH2domain-pseudokinase)</t>
  </si>
  <si>
    <t>JAK3(JH1domain-catalytic)</t>
  </si>
  <si>
    <t>JAK3</t>
  </si>
  <si>
    <t>LIMK2</t>
  </si>
  <si>
    <t>MYO3A</t>
  </si>
  <si>
    <t>NEK6</t>
  </si>
  <si>
    <t>PFPK5(P.falciparum)</t>
  </si>
  <si>
    <t>MAL13P1.279</t>
  </si>
  <si>
    <t>PHKG2</t>
  </si>
  <si>
    <t>PIK3CB</t>
  </si>
  <si>
    <t>PIK4CB</t>
  </si>
  <si>
    <t>PI4KB</t>
  </si>
  <si>
    <t>PLK3</t>
  </si>
  <si>
    <t>TLK1</t>
  </si>
  <si>
    <t>TLK2</t>
  </si>
  <si>
    <t>ABL1(F317I)-nonphosphorylated</t>
  </si>
  <si>
    <t>ACVR1B</t>
  </si>
  <si>
    <t>CDK5</t>
  </si>
  <si>
    <t>CIT</t>
  </si>
  <si>
    <t>CLK3</t>
  </si>
  <si>
    <t>DCAMKL3</t>
  </si>
  <si>
    <t>DCLK3</t>
  </si>
  <si>
    <t>EPHB3</t>
  </si>
  <si>
    <t>FLT3(K663Q)</t>
  </si>
  <si>
    <t>LATS2</t>
  </si>
  <si>
    <t>MAP4K4</t>
  </si>
  <si>
    <t>MEK2</t>
  </si>
  <si>
    <t>MAP2K2</t>
  </si>
  <si>
    <t>MST3</t>
  </si>
  <si>
    <t>STK24</t>
  </si>
  <si>
    <t>MUSK</t>
  </si>
  <si>
    <t>PCTK2</t>
  </si>
  <si>
    <t>CDK17</t>
  </si>
  <si>
    <t>RIPK4</t>
  </si>
  <si>
    <t>ROCK2</t>
  </si>
  <si>
    <t>STK16</t>
  </si>
  <si>
    <t>SYK</t>
  </si>
  <si>
    <t>ABL1(T315I)-phosphorylated</t>
  </si>
  <si>
    <t>ALK(L1196M)</t>
  </si>
  <si>
    <t>ASK1</t>
  </si>
  <si>
    <t>MAP3K5</t>
  </si>
  <si>
    <t>CHEK2</t>
  </si>
  <si>
    <t>CLK1</t>
  </si>
  <si>
    <t>CLK2</t>
  </si>
  <si>
    <t>CLK4</t>
  </si>
  <si>
    <t>DMPK</t>
  </si>
  <si>
    <t>EGFR(L858R,T790M)</t>
  </si>
  <si>
    <t>FLT3(D835Y)</t>
  </si>
  <si>
    <t>FLT3(ITD)</t>
  </si>
  <si>
    <t>HIPK1</t>
  </si>
  <si>
    <t>JAK2(JH1domain-catalytic)</t>
  </si>
  <si>
    <t>JAK2</t>
  </si>
  <si>
    <t>LTK</t>
  </si>
  <si>
    <t>MEK5</t>
  </si>
  <si>
    <t>MAP2K5</t>
  </si>
  <si>
    <t>MLK3</t>
  </si>
  <si>
    <t>MAP3K11</t>
  </si>
  <si>
    <t>NIK</t>
  </si>
  <si>
    <t>MAP3K14</t>
  </si>
  <si>
    <t>PAK3</t>
  </si>
  <si>
    <t>PHKG1</t>
  </si>
  <si>
    <t>PIP5K1A</t>
  </si>
  <si>
    <t>PRKCE</t>
  </si>
  <si>
    <t>PRKCQ</t>
  </si>
  <si>
    <t>ROS1</t>
  </si>
  <si>
    <t>RSK2(Kin.Dom.2-C-terminal)</t>
  </si>
  <si>
    <t>TNK1</t>
  </si>
  <si>
    <t>TYK2(JH2domain-pseudokinase)</t>
  </si>
  <si>
    <t>BRSK1</t>
  </si>
  <si>
    <t>CAMKK2</t>
  </si>
  <si>
    <t>CDC2L1</t>
  </si>
  <si>
    <t>CDK11B</t>
  </si>
  <si>
    <t>DRAK2</t>
  </si>
  <si>
    <t>STK17B</t>
  </si>
  <si>
    <t>MELK</t>
  </si>
  <si>
    <t>MKNK1</t>
  </si>
  <si>
    <t>NEK2</t>
  </si>
  <si>
    <t>PDGFRA</t>
  </si>
  <si>
    <t>PFCDPK1(P.falciparum)</t>
  </si>
  <si>
    <t>CDPK1</t>
  </si>
  <si>
    <t>PIK3C2G</t>
  </si>
  <si>
    <t>PIP5K1C</t>
  </si>
  <si>
    <t>PKN1</t>
  </si>
  <si>
    <t>PRKD1</t>
  </si>
  <si>
    <t>PRP4</t>
  </si>
  <si>
    <t>PRPF4B</t>
  </si>
  <si>
    <t>RIOK2</t>
  </si>
  <si>
    <t>RPS6KA4(Kin.Dom.1-N-terminal)</t>
  </si>
  <si>
    <t>RPS6KA4</t>
  </si>
  <si>
    <t>SIK2</t>
  </si>
  <si>
    <t>TGFBR1</t>
  </si>
  <si>
    <t>VRK2</t>
  </si>
  <si>
    <t>WEE1</t>
  </si>
  <si>
    <t>WNK1</t>
  </si>
  <si>
    <t>YES</t>
  </si>
  <si>
    <t>ABL1(M351T)-phosphorylated</t>
  </si>
  <si>
    <t>ABL1(Q252H)-phosphorylated</t>
  </si>
  <si>
    <t>EGFR(L747-S752del, P753S)</t>
  </si>
  <si>
    <t>EGFR(L858R)</t>
  </si>
  <si>
    <t>FES</t>
  </si>
  <si>
    <t>FYN</t>
  </si>
  <si>
    <t>HIPK2</t>
  </si>
  <si>
    <t>KIT(D816V)</t>
  </si>
  <si>
    <t>MAP4K5</t>
  </si>
  <si>
    <t>MAST1</t>
  </si>
  <si>
    <t>MEK1</t>
  </si>
  <si>
    <t>MAP2K1</t>
  </si>
  <si>
    <t>MLK1</t>
  </si>
  <si>
    <t>MAP3K9</t>
  </si>
  <si>
    <t>NEK7</t>
  </si>
  <si>
    <t>PAK6</t>
  </si>
  <si>
    <t>PCTK1</t>
  </si>
  <si>
    <t>CDK16</t>
  </si>
  <si>
    <t>PIK3CD</t>
  </si>
  <si>
    <t>PKNB(M.tuberculosis)</t>
  </si>
  <si>
    <t>pknB</t>
  </si>
  <si>
    <t>QSK</t>
  </si>
  <si>
    <t>KIAA0999</t>
  </si>
  <si>
    <t>RAF1</t>
  </si>
  <si>
    <t>TNIK</t>
  </si>
  <si>
    <t>TSSK3</t>
  </si>
  <si>
    <t>YANK3</t>
  </si>
  <si>
    <t>STK32C</t>
  </si>
  <si>
    <t>AMPK-alpha2</t>
  </si>
  <si>
    <t>PRKAA2</t>
  </si>
  <si>
    <t>CAMK2G</t>
  </si>
  <si>
    <t>CASK</t>
  </si>
  <si>
    <t>CDC2L2</t>
  </si>
  <si>
    <t>CDK8</t>
  </si>
  <si>
    <t>CSNK1G2</t>
  </si>
  <si>
    <t>DYRK2</t>
  </si>
  <si>
    <t>EGFR(T790M)</t>
  </si>
  <si>
    <t>EPHA7</t>
  </si>
  <si>
    <t>GRK2</t>
  </si>
  <si>
    <t>ADRBK1</t>
  </si>
  <si>
    <t>KIT-autoinhibited</t>
  </si>
  <si>
    <t>LRRK2</t>
  </si>
  <si>
    <t>NEK10</t>
  </si>
  <si>
    <t>NEK3</t>
  </si>
  <si>
    <t>p38-delta</t>
  </si>
  <si>
    <t>MAPK13</t>
  </si>
  <si>
    <t>PIK3CA(C420R)</t>
  </si>
  <si>
    <t>PIKFYVE</t>
  </si>
  <si>
    <t>RSK1(Kin.Dom.1-N-terminal)</t>
  </si>
  <si>
    <t>TRKB</t>
  </si>
  <si>
    <t>NTRK2</t>
  </si>
  <si>
    <t>ABL1(F317I)-phosphorylated</t>
  </si>
  <si>
    <t>ABL1(F317L)-nonphosphorylated</t>
  </si>
  <si>
    <t>ABL1(F317L)-phosphorylated</t>
  </si>
  <si>
    <t>ABL1(H396P)-nonphosphorylated</t>
  </si>
  <si>
    <t>ABL1(Q252H)-nonphosphorylated</t>
  </si>
  <si>
    <t>ABL2</t>
  </si>
  <si>
    <t>ACVR1</t>
  </si>
  <si>
    <t>ACVR2A</t>
  </si>
  <si>
    <t>ACVR2B</t>
  </si>
  <si>
    <t>ADCK3</t>
  </si>
  <si>
    <t>CABC1</t>
  </si>
  <si>
    <t>ADCK4</t>
  </si>
  <si>
    <t>AKT2</t>
  </si>
  <si>
    <t>ARK5</t>
  </si>
  <si>
    <t>NUAK1</t>
  </si>
  <si>
    <t>ASK2</t>
  </si>
  <si>
    <t>MAP3K6</t>
  </si>
  <si>
    <t>AURKB</t>
  </si>
  <si>
    <t>BMPR1B</t>
  </si>
  <si>
    <t>BMPR2</t>
  </si>
  <si>
    <t>BMX</t>
  </si>
  <si>
    <t>BRAF(V600E)</t>
  </si>
  <si>
    <t>BRK</t>
  </si>
  <si>
    <t>PTK6</t>
  </si>
  <si>
    <t>BRSK2</t>
  </si>
  <si>
    <t>BUB1</t>
  </si>
  <si>
    <t>CAMK1B</t>
  </si>
  <si>
    <t>PNCK</t>
  </si>
  <si>
    <t>CAMK1D</t>
  </si>
  <si>
    <t>CAMK4</t>
  </si>
  <si>
    <t>CDC2L5</t>
  </si>
  <si>
    <t>CDK13</t>
  </si>
  <si>
    <t>CDK2</t>
  </si>
  <si>
    <t>CDK3</t>
  </si>
  <si>
    <t>CDK4-cyclinD3</t>
  </si>
  <si>
    <t>CDKL2</t>
  </si>
  <si>
    <t>CDKL5</t>
  </si>
  <si>
    <t>CSF1R</t>
  </si>
  <si>
    <t>CSF1R-autoinhibited</t>
  </si>
  <si>
    <t>CSNK1A1L</t>
  </si>
  <si>
    <t>CSNK1D</t>
  </si>
  <si>
    <t>CSNK1E</t>
  </si>
  <si>
    <t>CSNK1G3</t>
  </si>
  <si>
    <t>CSNK2A1</t>
  </si>
  <si>
    <t>DAPK2</t>
  </si>
  <si>
    <t>DAPK3</t>
  </si>
  <si>
    <t>DCAMKL1</t>
  </si>
  <si>
    <t>DCLK1</t>
  </si>
  <si>
    <t>DCAMKL2</t>
  </si>
  <si>
    <t>DCLK2</t>
  </si>
  <si>
    <t>DLK</t>
  </si>
  <si>
    <t>MAP3K12</t>
  </si>
  <si>
    <t>DYRK1A</t>
  </si>
  <si>
    <t>EGFR(E746-A750del)</t>
  </si>
  <si>
    <t>EGFR(L747-E749del, A750P)</t>
  </si>
  <si>
    <t>EGFR(L747-T751del,Sins)</t>
  </si>
  <si>
    <t>EGFR(L861Q)</t>
  </si>
  <si>
    <t>EGFR(S752-I759del)</t>
  </si>
  <si>
    <t>EPHA4</t>
  </si>
  <si>
    <t>EPHA8</t>
  </si>
  <si>
    <t>EPHB1</t>
  </si>
  <si>
    <t>EPHB2</t>
  </si>
  <si>
    <t>EPHB6</t>
  </si>
  <si>
    <t>ERBB2</t>
  </si>
  <si>
    <t>ERBB3</t>
  </si>
  <si>
    <t>ERK1</t>
  </si>
  <si>
    <t>MAPK3</t>
  </si>
  <si>
    <t>ERN1</t>
  </si>
  <si>
    <t>FAK</t>
  </si>
  <si>
    <t>PTK2</t>
  </si>
  <si>
    <t>FER</t>
  </si>
  <si>
    <t>FGFR4</t>
  </si>
  <si>
    <t>FLT3(ITD,F691L)</t>
  </si>
  <si>
    <t>FLT3(N841I)</t>
  </si>
  <si>
    <t>FLT3-autoinhibited</t>
  </si>
  <si>
    <t>GRK3</t>
  </si>
  <si>
    <t>ADRBK2</t>
  </si>
  <si>
    <t>GSK3B</t>
  </si>
  <si>
    <t>HIPK3</t>
  </si>
  <si>
    <t>HPK1</t>
  </si>
  <si>
    <t>MAP4K1</t>
  </si>
  <si>
    <t>HUNK</t>
  </si>
  <si>
    <t>IKK-alpha</t>
  </si>
  <si>
    <t>CHUK</t>
  </si>
  <si>
    <t>IKK-epsilon</t>
  </si>
  <si>
    <t>IKBKE</t>
  </si>
  <si>
    <t>ITK</t>
  </si>
  <si>
    <t>KIT(A829P)</t>
  </si>
  <si>
    <t>KIT(D816H)</t>
  </si>
  <si>
    <t>KIT(L576P)</t>
  </si>
  <si>
    <t>KIT(V559D,T670I)</t>
  </si>
  <si>
    <t>KIT(V559D,V654A)</t>
  </si>
  <si>
    <t>LATS1</t>
  </si>
  <si>
    <t>LIMK1</t>
  </si>
  <si>
    <t>LKB1</t>
  </si>
  <si>
    <t>STK11</t>
  </si>
  <si>
    <t>LRRK2(G2019S)</t>
  </si>
  <si>
    <t>LYN</t>
  </si>
  <si>
    <t>MAP3K1</t>
  </si>
  <si>
    <t>MAP3K15</t>
  </si>
  <si>
    <t>MAP3K2</t>
  </si>
  <si>
    <t>MAPKAPK5</t>
  </si>
  <si>
    <t>MARK1</t>
  </si>
  <si>
    <t>MARK4</t>
  </si>
  <si>
    <t>MEK3</t>
  </si>
  <si>
    <t>MAP2K3</t>
  </si>
  <si>
    <t>MEK4</t>
  </si>
  <si>
    <t>MAP2K4</t>
  </si>
  <si>
    <t>MET(Y1235D)</t>
  </si>
  <si>
    <t>MKK7</t>
  </si>
  <si>
    <t>MAP2K7</t>
  </si>
  <si>
    <t>MRCKA</t>
  </si>
  <si>
    <t>CDC42BPA</t>
  </si>
  <si>
    <t>MST4</t>
  </si>
  <si>
    <t>MTOR</t>
  </si>
  <si>
    <t>MYLK4</t>
  </si>
  <si>
    <t>NEK4</t>
  </si>
  <si>
    <t>NEK9</t>
  </si>
  <si>
    <t>OSR1</t>
  </si>
  <si>
    <t>OXSR1</t>
  </si>
  <si>
    <t>PAK2</t>
  </si>
  <si>
    <t>PCTK3</t>
  </si>
  <si>
    <t>CDK18</t>
  </si>
  <si>
    <t>PDPK1</t>
  </si>
  <si>
    <t>PFTAIRE2</t>
  </si>
  <si>
    <t>CDK15</t>
  </si>
  <si>
    <t>PFTK1</t>
  </si>
  <si>
    <t>CDK14</t>
  </si>
  <si>
    <t>PIK3C2B</t>
  </si>
  <si>
    <t>PIK3CA(M1043I)</t>
  </si>
  <si>
    <t>PIP5K2B</t>
  </si>
  <si>
    <t>PIP4K2B</t>
  </si>
  <si>
    <t>PIP5K2C</t>
  </si>
  <si>
    <t>PIP4K2C</t>
  </si>
  <si>
    <t>PKAC-alpha</t>
  </si>
  <si>
    <t>PRKACA</t>
  </si>
  <si>
    <t>PKAC-beta</t>
  </si>
  <si>
    <t>PRKACB</t>
  </si>
  <si>
    <t>PKMYT1</t>
  </si>
  <si>
    <t>PKN2</t>
  </si>
  <si>
    <t>PLK2</t>
  </si>
  <si>
    <t>PRKCD</t>
  </si>
  <si>
    <t>PRKCH</t>
  </si>
  <si>
    <t>PRKD3</t>
  </si>
  <si>
    <t>PYK2</t>
  </si>
  <si>
    <t>PTK2B</t>
  </si>
  <si>
    <t>RET(V804M)</t>
  </si>
  <si>
    <t>RIPK2</t>
  </si>
  <si>
    <t>RPS6KA4(Kin.Dom.2-C-terminal)</t>
  </si>
  <si>
    <t>RPS6KA5(Kin.Dom.2-C-terminal)</t>
  </si>
  <si>
    <t>S6K1</t>
  </si>
  <si>
    <t>RPS6KB1</t>
  </si>
  <si>
    <t>SBK1</t>
  </si>
  <si>
    <t>SGK</t>
  </si>
  <si>
    <t>SGK1</t>
  </si>
  <si>
    <t>SGK2</t>
  </si>
  <si>
    <t>SGK3</t>
  </si>
  <si>
    <t>SLK</t>
  </si>
  <si>
    <t>SNARK</t>
  </si>
  <si>
    <t>NUAK2</t>
  </si>
  <si>
    <t>SNRK</t>
  </si>
  <si>
    <t>SRMS</t>
  </si>
  <si>
    <t>SRPK2</t>
  </si>
  <si>
    <t>STK33</t>
  </si>
  <si>
    <t>STK35</t>
  </si>
  <si>
    <t>STK36</t>
  </si>
  <si>
    <t>STK39</t>
  </si>
  <si>
    <t>TAOK1</t>
  </si>
  <si>
    <t>TAOK2</t>
  </si>
  <si>
    <t>TAOK3</t>
  </si>
  <si>
    <t>TEC</t>
  </si>
  <si>
    <t>TESK1</t>
  </si>
  <si>
    <t>TIE1</t>
  </si>
  <si>
    <t>TNK2</t>
  </si>
  <si>
    <t>TNNI3K</t>
  </si>
  <si>
    <t>TRKC</t>
  </si>
  <si>
    <t>NTRK3</t>
  </si>
  <si>
    <t>TRPM6</t>
  </si>
  <si>
    <t>TSSK1B</t>
  </si>
  <si>
    <t>TTK</t>
  </si>
  <si>
    <t>TYK2(JH1domain-catalytic)</t>
  </si>
  <si>
    <t>ULK1</t>
  </si>
  <si>
    <t>ULK2</t>
  </si>
  <si>
    <t>ULK3</t>
  </si>
  <si>
    <t>VPS34</t>
  </si>
  <si>
    <t>PIK3C3</t>
  </si>
  <si>
    <t>WEE2</t>
  </si>
  <si>
    <t>WNK3</t>
  </si>
  <si>
    <t>WNK4</t>
  </si>
  <si>
    <t>YANK1</t>
  </si>
  <si>
    <t>STK32A</t>
  </si>
  <si>
    <t>YSK4</t>
  </si>
  <si>
    <t>MAP3K19</t>
  </si>
  <si>
    <t>Total</t>
  </si>
  <si>
    <t>Figure 3b</t>
  </si>
  <si>
    <t>Figure 3c</t>
  </si>
  <si>
    <t>Suppl Figure 2c</t>
  </si>
  <si>
    <t>Figure 1c</t>
  </si>
  <si>
    <t>Figure 1b</t>
  </si>
  <si>
    <t>Figure 2b</t>
  </si>
  <si>
    <t>Figure 2c</t>
  </si>
  <si>
    <t>Suppl Figure 2e</t>
  </si>
  <si>
    <t>Suppl Figure 3d</t>
  </si>
  <si>
    <t>Suppl Figure 3a</t>
  </si>
  <si>
    <t>Suppl Figure 3b</t>
  </si>
  <si>
    <t>Figure 2a</t>
  </si>
  <si>
    <t>Figure 5a</t>
  </si>
  <si>
    <t>Figure 5b</t>
  </si>
  <si>
    <t>Figure 5c</t>
  </si>
  <si>
    <t xml:space="preserve">Figure 6a </t>
  </si>
  <si>
    <t>Figure 6c</t>
  </si>
  <si>
    <t>Figure 10a</t>
  </si>
  <si>
    <t>Figure 10b</t>
  </si>
  <si>
    <t>NC-1</t>
  </si>
  <si>
    <t>NC-8</t>
  </si>
  <si>
    <t>NC-19</t>
  </si>
  <si>
    <t>NC- 26</t>
  </si>
  <si>
    <t>NC- 27</t>
  </si>
  <si>
    <t>NC- 33</t>
  </si>
  <si>
    <t>Number of compounds</t>
  </si>
  <si>
    <t>NC-37</t>
  </si>
  <si>
    <t>NC-38</t>
  </si>
  <si>
    <t>NC-60</t>
  </si>
  <si>
    <t>Figure 4c</t>
  </si>
  <si>
    <t xml:space="preserve">NC-37 </t>
  </si>
  <si>
    <t>NC- 38</t>
  </si>
  <si>
    <t>Log [NC-38]</t>
  </si>
  <si>
    <t>NC-38 Concentration (nM)</t>
  </si>
  <si>
    <t>N/A</t>
  </si>
  <si>
    <t>N/A - not available</t>
  </si>
  <si>
    <t xml:space="preserve">% inhibition of p38 auto-P </t>
  </si>
  <si>
    <t xml:space="preserve">NC-37 + TAB1 </t>
  </si>
  <si>
    <t xml:space="preserve">NC-38 + TAB1 </t>
  </si>
  <si>
    <t>30 uM</t>
  </si>
  <si>
    <t>10 uM</t>
  </si>
  <si>
    <t>1 uM</t>
  </si>
  <si>
    <t>NC-38 (10uM)</t>
  </si>
  <si>
    <t>NC-37 (10 uM)</t>
  </si>
  <si>
    <t>NC-38 (10 uM)</t>
  </si>
  <si>
    <t xml:space="preserve">PH </t>
  </si>
  <si>
    <t>NC-38 )</t>
  </si>
  <si>
    <t>PH</t>
  </si>
  <si>
    <r>
      <rPr>
        <b/>
        <sz val="14"/>
        <color theme="1"/>
        <rFont val="Calibri"/>
        <family val="2"/>
        <scheme val="minor"/>
      </rPr>
      <t>Figure 6b.</t>
    </r>
    <r>
      <rPr>
        <sz val="14"/>
        <color theme="1"/>
        <rFont val="Calibri"/>
        <family val="2"/>
        <scheme val="minor"/>
      </rPr>
      <t xml:space="preserve"> </t>
    </r>
    <r>
      <rPr>
        <i/>
        <sz val="14"/>
        <color theme="1"/>
        <rFont val="Calibri"/>
        <family val="2"/>
        <scheme val="minor"/>
      </rPr>
      <t>Right</t>
    </r>
    <r>
      <rPr>
        <sz val="14"/>
        <color theme="1"/>
        <rFont val="Calibri"/>
        <family val="2"/>
        <scheme val="minor"/>
      </rPr>
      <t xml:space="preserve"> (Melting temperatures -Tm)</t>
    </r>
  </si>
  <si>
    <t>TAB1 (15 uM)</t>
  </si>
  <si>
    <t>NC-37 (1 uM)</t>
  </si>
  <si>
    <t>NC-37 (30 uM)</t>
  </si>
  <si>
    <t>NC-38 (1 uM)</t>
  </si>
  <si>
    <t>NC-38 (30 uM)</t>
  </si>
  <si>
    <t>NC-37 (1 uM) + TAB1 (15 uM)</t>
  </si>
  <si>
    <t>NC-37  (10 uM) + TAB1 (15 uM)</t>
  </si>
  <si>
    <t>NC-37 (30 uM) + TAB1 (15 uM)</t>
  </si>
  <si>
    <t>NC-38 (1 uM) + TAB1 (15 uM)</t>
  </si>
  <si>
    <t>NC-38 (10 uM) + TAB1 (15 uM)</t>
  </si>
  <si>
    <t>NC-38 (30 uM) + TAB1 (15 uM)</t>
  </si>
  <si>
    <t>Relative p38a band intensity (%)</t>
  </si>
  <si>
    <t>Relative ERK1/2 band intensity (%)</t>
  </si>
  <si>
    <t>NC-37 + 100 uM ATP</t>
  </si>
  <si>
    <t>NC-37 + 600 uM ATP</t>
  </si>
  <si>
    <t>NC-37 + 2 mM ATP</t>
  </si>
  <si>
    <t>NC-38 + 100 uM ATP</t>
  </si>
  <si>
    <t>NC-38 + 600 uM ATP</t>
  </si>
  <si>
    <t>NC-38 + 2 mM ATP</t>
  </si>
  <si>
    <t>37 + 100uM ATP</t>
  </si>
  <si>
    <t>37 + 600uM ATP</t>
  </si>
  <si>
    <t>37 + 2mM ATP</t>
  </si>
  <si>
    <t>38 + 100uM ATP</t>
  </si>
  <si>
    <t>38 + 600uM ATP</t>
  </si>
  <si>
    <t>38 + 2mM ATP</t>
  </si>
  <si>
    <t>NC-37-30uM</t>
  </si>
  <si>
    <t>NC-37-10uM</t>
  </si>
  <si>
    <t>NC-38-30uM</t>
  </si>
  <si>
    <t>NC-38-10uM</t>
  </si>
  <si>
    <t>p38b + NC-37</t>
  </si>
  <si>
    <t>p38b + NC-38</t>
  </si>
  <si>
    <t>p38a + NC-37</t>
  </si>
  <si>
    <t>p38a + NC-38</t>
  </si>
  <si>
    <t>p38b + 37</t>
  </si>
  <si>
    <t>p38b + 38</t>
  </si>
  <si>
    <t>p38a + 37</t>
  </si>
  <si>
    <t>p38a + 38</t>
  </si>
  <si>
    <t>GST-p38a + DMSO</t>
  </si>
  <si>
    <t>GST-p38a + SB 1uM</t>
  </si>
  <si>
    <t>GST-p38a + SB 10uM</t>
  </si>
  <si>
    <t>GST + DMSO</t>
  </si>
  <si>
    <t>GST + NC-37 1uM</t>
  </si>
  <si>
    <t>GST + NC-37 10uM</t>
  </si>
  <si>
    <t>GST + NC-37 30uM</t>
  </si>
  <si>
    <t>GST + NC-38 1uM</t>
  </si>
  <si>
    <t>GST + NC-38 10uM</t>
  </si>
  <si>
    <t>GST + NC-38 30uM</t>
  </si>
  <si>
    <t>GST + SB 1uM</t>
  </si>
  <si>
    <t>GST + SB 10uM</t>
  </si>
  <si>
    <r>
      <rPr>
        <b/>
        <sz val="14"/>
        <color theme="1"/>
        <rFont val="Calibri"/>
        <family val="2"/>
        <scheme val="minor"/>
      </rPr>
      <t>Figure 6b</t>
    </r>
    <r>
      <rPr>
        <sz val="14"/>
        <color theme="1"/>
        <rFont val="Calibri"/>
        <family val="2"/>
        <scheme val="minor"/>
      </rPr>
      <t xml:space="preserve">. </t>
    </r>
    <r>
      <rPr>
        <i/>
        <sz val="14"/>
        <color theme="1"/>
        <rFont val="Calibri"/>
        <family val="2"/>
        <scheme val="minor"/>
      </rPr>
      <t>Left</t>
    </r>
    <r>
      <rPr>
        <sz val="14"/>
        <color theme="1"/>
        <rFont val="Calibri"/>
        <family val="2"/>
        <scheme val="minor"/>
      </rPr>
      <t xml:space="preserve"> (Raw fluorescence values)</t>
    </r>
  </si>
  <si>
    <t>-0,8411 to -0,3315</t>
  </si>
  <si>
    <t>0,2233 to 0,3726</t>
  </si>
  <si>
    <t>0,6051 to 1,495</t>
  </si>
  <si>
    <t>1,169 to 1,847</t>
  </si>
  <si>
    <t>0,1442 to 0,4661</t>
  </si>
  <si>
    <t>1,672 to 2,358</t>
  </si>
  <si>
    <t>-0,3782 to 0,03644</t>
  </si>
  <si>
    <t>-0,1743 to -0,007197</t>
  </si>
  <si>
    <t>0,8026 to 2,644</t>
  </si>
  <si>
    <t>0,8455 to 1,209</t>
  </si>
  <si>
    <t>0,4186 to 1,088</t>
  </si>
  <si>
    <t>0,6694 to 0,9836</t>
  </si>
  <si>
    <t>0,1494 to 0,4433</t>
  </si>
  <si>
    <t>0,02661 to 0,2385</t>
  </si>
  <si>
    <t>0,9506 to 2,025</t>
  </si>
  <si>
    <t>0,5827 to 0,8598</t>
  </si>
  <si>
    <t>1,411 to 2,775</t>
  </si>
  <si>
    <t>1,063 to 1,732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</si>
</sst>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i/>
      <sz val="10"/>
      <color rgb="FF0000FF"/>
      <name val="Arial"/>
      <family val="2"/>
    </font>
    <font>
      <i/>
      <sz val="11"/>
      <color theme="4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 (Body)_x0000_"/>
    </font>
    <font>
      <sz val="10"/>
      <color rgb="FF0000FF"/>
      <name val="Arial"/>
      <family val="2"/>
    </font>
    <font>
      <sz val="11"/>
      <color rgb="FF0000FF"/>
      <name val="Calibri (Body)_x0000_"/>
    </font>
    <font>
      <i/>
      <sz val="14"/>
      <color theme="1"/>
      <name val="Calibri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9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Border="1" applyAlignment="1"/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4" fillId="0" borderId="4" xfId="0" applyFont="1" applyBorder="1"/>
    <xf numFmtId="0" fontId="4" fillId="0" borderId="6" xfId="0" applyFont="1" applyBorder="1"/>
    <xf numFmtId="0" fontId="3" fillId="0" borderId="3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4" fillId="0" borderId="10" xfId="0" applyFont="1" applyBorder="1"/>
    <xf numFmtId="0" fontId="4" fillId="0" borderId="12" xfId="0" applyFont="1" applyBorder="1"/>
    <xf numFmtId="0" fontId="2" fillId="0" borderId="0" xfId="0" applyFont="1"/>
    <xf numFmtId="0" fontId="4" fillId="0" borderId="10" xfId="0" applyFont="1" applyBorder="1" applyAlignment="1">
      <alignment horizontal="left"/>
    </xf>
    <xf numFmtId="0" fontId="4" fillId="0" borderId="11" xfId="0" applyFont="1" applyBorder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3" xfId="0" applyFont="1" applyBorder="1"/>
    <xf numFmtId="0" fontId="1" fillId="0" borderId="1" xfId="0" applyFont="1" applyBorder="1"/>
    <xf numFmtId="0" fontId="4" fillId="0" borderId="0" xfId="0" applyFont="1" applyAlignment="1"/>
    <xf numFmtId="0" fontId="7" fillId="0" borderId="0" xfId="0" applyFont="1"/>
    <xf numFmtId="0" fontId="6" fillId="0" borderId="4" xfId="0" applyFont="1" applyBorder="1"/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1" fillId="0" borderId="9" xfId="0" applyFont="1" applyBorder="1"/>
    <xf numFmtId="0" fontId="4" fillId="0" borderId="13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9" xfId="0" applyFont="1" applyBorder="1"/>
    <xf numFmtId="0" fontId="4" fillId="0" borderId="13" xfId="0" applyFont="1" applyBorder="1"/>
    <xf numFmtId="0" fontId="4" fillId="0" borderId="14" xfId="0" applyFont="1" applyFill="1" applyBorder="1"/>
    <xf numFmtId="0" fontId="4" fillId="0" borderId="15" xfId="0" applyFont="1" applyFill="1" applyBorder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1" fillId="0" borderId="0" xfId="0" applyFont="1" applyFill="1"/>
    <xf numFmtId="3" fontId="0" fillId="0" borderId="0" xfId="0" applyNumberFormat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5" fillId="0" borderId="0" xfId="0" applyFont="1"/>
    <xf numFmtId="0" fontId="3" fillId="0" borderId="0" xfId="0" applyFont="1" applyAlignment="1"/>
    <xf numFmtId="0" fontId="8" fillId="0" borderId="16" xfId="0" applyFont="1" applyBorder="1" applyAlignment="1" applyProtection="1">
      <alignment horizontal="center" wrapText="1"/>
    </xf>
    <xf numFmtId="0" fontId="8" fillId="0" borderId="16" xfId="0" applyFont="1" applyBorder="1" applyAlignment="1" applyProtection="1">
      <alignment horizontal="center"/>
    </xf>
    <xf numFmtId="0" fontId="9" fillId="0" borderId="17" xfId="0" applyFont="1" applyBorder="1" applyAlignment="1" applyProtection="1">
      <alignment horizontal="center" vertical="center"/>
    </xf>
    <xf numFmtId="0" fontId="10" fillId="0" borderId="18" xfId="0" applyFont="1" applyBorder="1" applyAlignment="1">
      <alignment horizontal="center"/>
    </xf>
    <xf numFmtId="1" fontId="10" fillId="0" borderId="18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center"/>
    </xf>
    <xf numFmtId="0" fontId="10" fillId="0" borderId="0" xfId="0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0" fillId="2" borderId="0" xfId="0" applyFill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0" fillId="2" borderId="0" xfId="0" applyFont="1" applyFill="1" applyAlignment="1">
      <alignment horizontal="center"/>
    </xf>
    <xf numFmtId="1" fontId="10" fillId="2" borderId="0" xfId="0" applyNumberFormat="1" applyFont="1" applyFill="1" applyAlignment="1">
      <alignment horizontal="center"/>
    </xf>
    <xf numFmtId="0" fontId="10" fillId="2" borderId="19" xfId="0" applyFont="1" applyFill="1" applyBorder="1" applyAlignment="1">
      <alignment horizontal="center"/>
    </xf>
    <xf numFmtId="1" fontId="10" fillId="2" borderId="19" xfId="0" applyNumberFormat="1" applyFont="1" applyFill="1" applyBorder="1" applyAlignment="1">
      <alignment horizontal="center"/>
    </xf>
    <xf numFmtId="1" fontId="10" fillId="0" borderId="18" xfId="0" applyNumberFormat="1" applyFont="1" applyFill="1" applyBorder="1" applyAlignment="1">
      <alignment horizontal="center"/>
    </xf>
    <xf numFmtId="1" fontId="10" fillId="0" borderId="0" xfId="0" applyNumberFormat="1" applyFont="1" applyFill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1" fontId="10" fillId="0" borderId="0" xfId="0" applyNumberFormat="1" applyFont="1" applyFill="1" applyAlignment="1">
      <alignment horizontal="center"/>
    </xf>
    <xf numFmtId="0" fontId="12" fillId="0" borderId="0" xfId="0" applyFont="1"/>
    <xf numFmtId="0" fontId="3" fillId="0" borderId="9" xfId="0" applyFont="1" applyFill="1" applyBorder="1" applyAlignment="1">
      <alignment horizontal="center"/>
    </xf>
    <xf numFmtId="3" fontId="0" fillId="0" borderId="14" xfId="0" applyNumberFormat="1" applyBorder="1"/>
    <xf numFmtId="0" fontId="3" fillId="0" borderId="0" xfId="0" applyFont="1" applyFill="1"/>
    <xf numFmtId="0" fontId="2" fillId="0" borderId="9" xfId="0" applyFont="1" applyBorder="1" applyAlignment="1">
      <alignment horizontal="center"/>
    </xf>
    <xf numFmtId="3" fontId="13" fillId="0" borderId="15" xfId="0" applyNumberFormat="1" applyFont="1" applyFill="1" applyBorder="1"/>
    <xf numFmtId="0" fontId="0" fillId="0" borderId="15" xfId="0" applyFont="1" applyBorder="1"/>
    <xf numFmtId="0" fontId="13" fillId="0" borderId="14" xfId="0" applyFont="1" applyBorder="1"/>
    <xf numFmtId="0" fontId="13" fillId="0" borderId="15" xfId="0" applyFont="1" applyBorder="1"/>
    <xf numFmtId="0" fontId="13" fillId="0" borderId="12" xfId="0" applyFont="1" applyBorder="1"/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13" xfId="0" applyBorder="1"/>
    <xf numFmtId="164" fontId="1" fillId="0" borderId="0" xfId="0" applyNumberFormat="1" applyFont="1" applyFill="1"/>
    <xf numFmtId="164" fontId="0" fillId="0" borderId="0" xfId="0" applyNumberForma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4" fillId="0" borderId="0" xfId="0" applyFont="1" applyFill="1"/>
    <xf numFmtId="0" fontId="2" fillId="0" borderId="1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64" fontId="0" fillId="0" borderId="0" xfId="0" applyNumberFormat="1" applyBorder="1"/>
    <xf numFmtId="0" fontId="14" fillId="0" borderId="0" xfId="0" applyFont="1" applyBorder="1"/>
    <xf numFmtId="0" fontId="13" fillId="0" borderId="0" xfId="0" applyFont="1" applyBorder="1"/>
    <xf numFmtId="0" fontId="0" fillId="0" borderId="0" xfId="0" applyFont="1" applyBorder="1"/>
    <xf numFmtId="0" fontId="14" fillId="0" borderId="0" xfId="0" applyFont="1" applyFill="1" applyBorder="1"/>
    <xf numFmtId="0" fontId="0" fillId="0" borderId="0" xfId="0" applyFill="1" applyBorder="1"/>
    <xf numFmtId="164" fontId="1" fillId="0" borderId="0" xfId="0" applyNumberFormat="1" applyFont="1" applyFill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8" fillId="0" borderId="0" xfId="0" applyFont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/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20" fillId="0" borderId="14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3" fillId="0" borderId="0" xfId="0" applyFont="1"/>
    <xf numFmtId="0" fontId="2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4" fillId="0" borderId="13" xfId="0" applyFont="1" applyFill="1" applyBorder="1"/>
    <xf numFmtId="0" fontId="4" fillId="0" borderId="4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3" fillId="0" borderId="14" xfId="0" applyFont="1" applyFill="1" applyBorder="1"/>
    <xf numFmtId="0" fontId="3" fillId="0" borderId="15" xfId="0" applyFont="1" applyFill="1" applyBorder="1"/>
    <xf numFmtId="0" fontId="3" fillId="0" borderId="9" xfId="0" applyFont="1" applyFill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20" fillId="0" borderId="13" xfId="0" applyFont="1" applyFill="1" applyBorder="1" applyAlignment="1">
      <alignment horizontal="left"/>
    </xf>
    <xf numFmtId="0" fontId="20" fillId="0" borderId="14" xfId="0" applyFont="1" applyFill="1" applyBorder="1" applyAlignment="1">
      <alignment horizontal="left"/>
    </xf>
    <xf numFmtId="0" fontId="20" fillId="0" borderId="15" xfId="0" applyFont="1" applyFill="1" applyBorder="1" applyAlignment="1">
      <alignment horizontal="left"/>
    </xf>
    <xf numFmtId="11" fontId="4" fillId="0" borderId="13" xfId="0" applyNumberFormat="1" applyFont="1" applyBorder="1"/>
    <xf numFmtId="11" fontId="4" fillId="0" borderId="14" xfId="0" applyNumberFormat="1" applyFont="1" applyBorder="1"/>
    <xf numFmtId="11" fontId="4" fillId="0" borderId="15" xfId="0" applyNumberFormat="1" applyFont="1" applyBorder="1"/>
    <xf numFmtId="11" fontId="1" fillId="0" borderId="13" xfId="0" applyNumberFormat="1" applyFont="1" applyBorder="1"/>
    <xf numFmtId="11" fontId="1" fillId="0" borderId="14" xfId="0" applyNumberFormat="1" applyFont="1" applyBorder="1"/>
    <xf numFmtId="11" fontId="1" fillId="0" borderId="15" xfId="0" applyNumberFormat="1" applyFont="1" applyBorder="1"/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8" fillId="0" borderId="21" xfId="0" applyFont="1" applyBorder="1" applyAlignment="1" applyProtection="1">
      <alignment horizontal="center" wrapText="1"/>
    </xf>
    <xf numFmtId="0" fontId="8" fillId="0" borderId="22" xfId="0" applyFont="1" applyBorder="1" applyAlignment="1" applyProtection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5" xfId="0" applyBorder="1" applyAlignment="1">
      <alignment horizontal="right" vertical="center" textRotation="90"/>
    </xf>
    <xf numFmtId="0" fontId="4" fillId="0" borderId="14" xfId="0" applyFont="1" applyBorder="1" applyAlignment="1">
      <alignment horizontal="right" textRotation="90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g"/><Relationship Id="rId2" Type="http://schemas.openxmlformats.org/officeDocument/2006/relationships/image" Target="../media/image7.jp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326238</xdr:colOff>
      <xdr:row>20</xdr:row>
      <xdr:rowOff>244678</xdr:rowOff>
    </xdr:from>
    <xdr:to>
      <xdr:col>10</xdr:col>
      <xdr:colOff>270027</xdr:colOff>
      <xdr:row>42</xdr:row>
      <xdr:rowOff>116513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44F47C2-E2E3-2640-A189-65FE01036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238" y="4089632"/>
          <a:ext cx="10150395" cy="40896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393700</xdr:colOff>
      <xdr:row>21</xdr:row>
      <xdr:rowOff>50800</xdr:rowOff>
    </xdr:from>
    <xdr:to>
      <xdr:col>18</xdr:col>
      <xdr:colOff>274212</xdr:colOff>
      <xdr:row>49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0A782B-9D74-E641-8A23-9BD61A7CA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4203700"/>
          <a:ext cx="11691512" cy="538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327189</xdr:colOff>
      <xdr:row>23</xdr:row>
      <xdr:rowOff>89291</xdr:rowOff>
    </xdr:from>
    <xdr:to>
      <xdr:col>20</xdr:col>
      <xdr:colOff>77511</xdr:colOff>
      <xdr:row>55</xdr:row>
      <xdr:rowOff>78557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AA2AF3-2F70-EB48-8693-6F88DB586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1313" y="4684858"/>
          <a:ext cx="13409368" cy="63130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674078</xdr:colOff>
      <xdr:row>0</xdr:row>
      <xdr:rowOff>185615</xdr:rowOff>
    </xdr:from>
    <xdr:to>
      <xdr:col>18</xdr:col>
      <xdr:colOff>595924</xdr:colOff>
      <xdr:row>35</xdr:row>
      <xdr:rowOff>40115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4FF036-E99B-5C48-BF16-4B1C75D1D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6924" y="185615"/>
          <a:ext cx="9671538" cy="67906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840153</xdr:colOff>
      <xdr:row>39</xdr:row>
      <xdr:rowOff>136770</xdr:rowOff>
    </xdr:from>
    <xdr:to>
      <xdr:col>29</xdr:col>
      <xdr:colOff>234460</xdr:colOff>
      <xdr:row>97</xdr:row>
      <xdr:rowOff>42418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6E48938-5C40-D544-BED8-05FF7C6AC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2922" y="7834924"/>
          <a:ext cx="8186615" cy="1141380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456628</xdr:colOff>
      <xdr:row>2</xdr:row>
      <xdr:rowOff>71347</xdr:rowOff>
    </xdr:from>
    <xdr:to>
      <xdr:col>25</xdr:col>
      <xdr:colOff>142695</xdr:colOff>
      <xdr:row>33</xdr:row>
      <xdr:rowOff>126030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93675F8-F4D6-0A42-8FEA-D625CE3CD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96516" y="499437"/>
          <a:ext cx="5779213" cy="5819627"/>
        </a:xfrm>
        <a:prstGeom prst="rect">
          <a:avLst/>
        </a:prstGeom>
      </xdr:spPr>
    </xdr:pic>
    <xdr:clientData/>
  </xdr:twoCellAnchor>
  <xdr:twoCellAnchor editAs="oneCell">
    <xdr:from>
      <xdr:col>25</xdr:col>
      <xdr:colOff>185503</xdr:colOff>
      <xdr:row>31</xdr:row>
      <xdr:rowOff>57081</xdr:rowOff>
    </xdr:from>
    <xdr:to>
      <xdr:col>37</xdr:col>
      <xdr:colOff>642133</xdr:colOff>
      <xdr:row>64</xdr:row>
      <xdr:rowOff>155238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F7D1F04-E0EE-5049-93D5-481ECC8DF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8537" y="5879103"/>
          <a:ext cx="10902023" cy="6276922"/>
        </a:xfrm>
        <a:prstGeom prst="rect">
          <a:avLst/>
        </a:prstGeom>
      </xdr:spPr>
    </xdr:pic>
    <xdr:clientData/>
  </xdr:twoCellAnchor>
  <xdr:twoCellAnchor editAs="oneCell">
    <xdr:from>
      <xdr:col>25</xdr:col>
      <xdr:colOff>185503</xdr:colOff>
      <xdr:row>2</xdr:row>
      <xdr:rowOff>14268</xdr:rowOff>
    </xdr:from>
    <xdr:to>
      <xdr:col>38</xdr:col>
      <xdr:colOff>867661</xdr:colOff>
      <xdr:row>31</xdr:row>
      <xdr:rowOff>85617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4D0BC16-5CA5-274B-9D87-852956597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18537" y="442358"/>
          <a:ext cx="11998000" cy="5465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3"/>
  <sheetViews>
    <sheetView zoomScale="90" zoomScaleNormal="90" workbookViewId="0">
      <selection activeCell="N29" sqref="N29"/>
    </sheetView>
  </sheetViews>
  <sheetFormatPr baseColWidth="10" defaultColWidth="11.5" defaultRowHeight="15"/>
  <cols>
    <col min="1" max="1" width="4.33203125" customWidth="1"/>
    <col min="2" max="2" width="20.33203125" customWidth="1"/>
    <col min="3" max="3" width="22" customWidth="1"/>
    <col min="4" max="4" width="17" customWidth="1"/>
    <col min="5" max="8" width="11.6640625" bestFit="1" customWidth="1"/>
    <col min="9" max="9" width="12.1640625" bestFit="1" customWidth="1"/>
    <col min="10" max="10" width="11.6640625" bestFit="1" customWidth="1"/>
  </cols>
  <sheetData>
    <row r="1" spans="2:12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2" ht="19">
      <c r="B2" s="119" t="s">
        <v>785</v>
      </c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2:12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2:12">
      <c r="B4" s="65" t="s">
        <v>20</v>
      </c>
      <c r="C4" s="98" t="s">
        <v>120</v>
      </c>
      <c r="D4" s="98" t="s">
        <v>2</v>
      </c>
      <c r="E4" s="98" t="s">
        <v>800</v>
      </c>
      <c r="F4" s="98" t="s">
        <v>801</v>
      </c>
      <c r="G4" s="98" t="s">
        <v>802</v>
      </c>
      <c r="H4" s="98" t="s">
        <v>803</v>
      </c>
      <c r="I4" s="98" t="s">
        <v>804</v>
      </c>
      <c r="J4" s="98" t="s">
        <v>805</v>
      </c>
      <c r="K4" s="66"/>
      <c r="L4" s="65"/>
    </row>
    <row r="5" spans="2:12">
      <c r="B5" s="65"/>
      <c r="C5" s="99">
        <v>17389</v>
      </c>
      <c r="D5" s="99">
        <v>57070</v>
      </c>
      <c r="E5" s="99">
        <v>42649</v>
      </c>
      <c r="F5" s="99">
        <v>43279</v>
      </c>
      <c r="G5" s="99">
        <v>49948</v>
      </c>
      <c r="H5" s="99">
        <v>52379</v>
      </c>
      <c r="I5" s="99">
        <v>1186</v>
      </c>
      <c r="J5" s="99">
        <v>58234</v>
      </c>
      <c r="K5" s="69"/>
      <c r="L5" s="69"/>
    </row>
    <row r="6" spans="2:12">
      <c r="B6" s="65"/>
      <c r="C6" s="99">
        <v>22454</v>
      </c>
      <c r="D6" s="99">
        <v>60871</v>
      </c>
      <c r="E6" s="63"/>
      <c r="F6" s="63"/>
      <c r="G6" s="63"/>
      <c r="H6" s="63"/>
      <c r="I6" s="63"/>
      <c r="J6" s="63"/>
      <c r="K6" s="67"/>
      <c r="L6" s="65"/>
    </row>
    <row r="7" spans="2:12">
      <c r="B7" s="65"/>
      <c r="C7" s="99">
        <f>AVERAGE(C5:C6)</f>
        <v>19921.5</v>
      </c>
      <c r="D7" s="99">
        <f>AVERAGE(D5:D6)</f>
        <v>58970.5</v>
      </c>
      <c r="E7" s="63"/>
      <c r="F7" s="63"/>
      <c r="G7" s="63"/>
      <c r="H7" s="63"/>
      <c r="I7" s="63"/>
      <c r="J7" s="63"/>
      <c r="K7" s="67"/>
      <c r="L7" s="65"/>
    </row>
    <row r="8" spans="2:12">
      <c r="B8" s="65"/>
      <c r="C8" s="64"/>
      <c r="D8" s="102">
        <f>D7-$C$7</f>
        <v>39049</v>
      </c>
      <c r="E8" s="102">
        <f t="shared" ref="E8:J8" si="0">E5-$C$7</f>
        <v>22727.5</v>
      </c>
      <c r="F8" s="102">
        <f t="shared" si="0"/>
        <v>23357.5</v>
      </c>
      <c r="G8" s="102">
        <f t="shared" si="0"/>
        <v>30026.5</v>
      </c>
      <c r="H8" s="102">
        <f t="shared" si="0"/>
        <v>32457.5</v>
      </c>
      <c r="I8" s="102">
        <f t="shared" si="0"/>
        <v>-18735.5</v>
      </c>
      <c r="J8" s="102">
        <f t="shared" si="0"/>
        <v>38312.5</v>
      </c>
      <c r="K8" s="67"/>
      <c r="L8" s="65"/>
    </row>
    <row r="9" spans="2:12">
      <c r="B9" s="65"/>
      <c r="C9" s="100" t="s">
        <v>118</v>
      </c>
      <c r="D9" s="68">
        <v>100</v>
      </c>
      <c r="E9" s="114">
        <f>E8*$D$9/$D$8</f>
        <v>58.20251478911112</v>
      </c>
      <c r="F9" s="114">
        <f t="shared" ref="F9:J9" si="1">F8*$D$9/$D$8</f>
        <v>59.815872365489511</v>
      </c>
      <c r="G9" s="114">
        <f t="shared" si="1"/>
        <v>76.894414709723677</v>
      </c>
      <c r="H9" s="114">
        <f t="shared" si="1"/>
        <v>83.119926246510801</v>
      </c>
      <c r="I9" s="114">
        <f t="shared" si="1"/>
        <v>-47.979461701964198</v>
      </c>
      <c r="J9" s="114">
        <f t="shared" si="1"/>
        <v>98.113908166662398</v>
      </c>
      <c r="K9" s="68"/>
      <c r="L9" s="65"/>
    </row>
    <row r="10" spans="2:12">
      <c r="B10" s="65"/>
      <c r="C10" s="100" t="s">
        <v>119</v>
      </c>
      <c r="D10" s="68"/>
      <c r="E10" s="114">
        <f t="shared" ref="E10:J10" si="2">100-E9</f>
        <v>41.79748521088888</v>
      </c>
      <c r="F10" s="114">
        <f t="shared" si="2"/>
        <v>40.184127634510489</v>
      </c>
      <c r="G10" s="114">
        <f t="shared" si="2"/>
        <v>23.105585290276323</v>
      </c>
      <c r="H10" s="114">
        <f t="shared" si="2"/>
        <v>16.880073753489199</v>
      </c>
      <c r="I10" s="114">
        <f t="shared" si="2"/>
        <v>147.9794617019642</v>
      </c>
      <c r="J10" s="114">
        <f t="shared" si="2"/>
        <v>1.886091833337602</v>
      </c>
      <c r="K10" s="68"/>
      <c r="L10" s="65"/>
    </row>
    <row r="12" spans="2:12" ht="19">
      <c r="B12" s="116" t="s">
        <v>784</v>
      </c>
    </row>
    <row r="13" spans="2:12">
      <c r="C13" s="61" t="s">
        <v>817</v>
      </c>
      <c r="D13" s="61" t="s">
        <v>806</v>
      </c>
    </row>
    <row r="14" spans="2:12">
      <c r="C14" s="71" t="s">
        <v>6</v>
      </c>
      <c r="D14" s="71">
        <v>85</v>
      </c>
    </row>
    <row r="15" spans="2:12">
      <c r="C15" s="71" t="s">
        <v>7</v>
      </c>
      <c r="D15" s="71">
        <v>11</v>
      </c>
    </row>
    <row r="16" spans="2:12">
      <c r="C16" s="71" t="s">
        <v>8</v>
      </c>
      <c r="D16" s="71">
        <v>9</v>
      </c>
    </row>
    <row r="17" spans="2:10">
      <c r="C17" s="71" t="s">
        <v>9</v>
      </c>
      <c r="D17" s="71">
        <v>4</v>
      </c>
    </row>
    <row r="18" spans="2:10">
      <c r="C18" s="71" t="s">
        <v>10</v>
      </c>
      <c r="D18" s="71">
        <v>24</v>
      </c>
    </row>
    <row r="19" spans="2:10">
      <c r="C19" s="61" t="s">
        <v>780</v>
      </c>
      <c r="D19" s="70">
        <f>SUM(D14:D18)</f>
        <v>133</v>
      </c>
    </row>
    <row r="21" spans="2:10" ht="19">
      <c r="B21" s="116"/>
    </row>
    <row r="22" spans="2:10">
      <c r="B22" s="6"/>
      <c r="C22" s="6"/>
      <c r="D22" s="6"/>
      <c r="E22" s="6"/>
    </row>
    <row r="23" spans="2:10">
      <c r="B23" s="6"/>
      <c r="C23" s="129"/>
      <c r="D23" s="129"/>
      <c r="E23" s="129"/>
      <c r="F23" s="129"/>
      <c r="G23" s="129"/>
      <c r="H23" s="129"/>
      <c r="I23" s="129"/>
      <c r="J23" s="129"/>
    </row>
    <row r="24" spans="2:10">
      <c r="B24" s="6"/>
      <c r="C24" s="6"/>
      <c r="D24" s="6"/>
      <c r="E24" s="6"/>
      <c r="F24" s="6"/>
      <c r="G24" s="6"/>
      <c r="H24" s="6"/>
      <c r="I24" s="6"/>
      <c r="J24" s="6"/>
    </row>
    <row r="25" spans="2:10">
      <c r="B25" s="6"/>
      <c r="C25" s="6"/>
      <c r="D25" s="6"/>
      <c r="E25" s="6"/>
      <c r="F25" s="6"/>
      <c r="G25" s="6"/>
      <c r="H25" s="6"/>
      <c r="I25" s="6"/>
      <c r="J25" s="6"/>
    </row>
    <row r="26" spans="2:10">
      <c r="B26" s="6"/>
      <c r="C26" s="6"/>
      <c r="D26" s="6"/>
      <c r="E26" s="6"/>
      <c r="F26" s="6"/>
      <c r="G26" s="6"/>
      <c r="H26" s="6"/>
      <c r="I26" s="6"/>
      <c r="J26" s="6"/>
    </row>
    <row r="27" spans="2:10">
      <c r="B27" s="6"/>
      <c r="C27" s="6"/>
      <c r="D27" s="130"/>
      <c r="E27" s="131"/>
      <c r="F27" s="131"/>
      <c r="G27" s="131"/>
      <c r="H27" s="131"/>
      <c r="I27" s="131"/>
      <c r="J27" s="131"/>
    </row>
    <row r="28" spans="2:10">
      <c r="B28" s="6"/>
      <c r="C28" s="6"/>
      <c r="D28" s="6"/>
      <c r="E28" s="6"/>
    </row>
    <row r="29" spans="2:10">
      <c r="B29" s="6"/>
      <c r="C29" s="6"/>
      <c r="D29" s="6"/>
      <c r="E29" s="6"/>
    </row>
    <row r="30" spans="2:10">
      <c r="B30" s="6"/>
      <c r="C30" s="6"/>
      <c r="D30" s="6"/>
      <c r="E30" s="6"/>
    </row>
    <row r="31" spans="2:10" ht="19">
      <c r="B31" s="132"/>
      <c r="C31" s="6"/>
      <c r="D31" s="6"/>
      <c r="E31" s="6"/>
    </row>
    <row r="32" spans="2:10">
      <c r="B32" s="6"/>
      <c r="C32" s="130"/>
      <c r="D32" s="130"/>
      <c r="E32" s="130"/>
      <c r="F32" s="130"/>
      <c r="G32" s="130"/>
    </row>
    <row r="33" spans="2:15">
      <c r="B33" s="6"/>
      <c r="C33" s="6"/>
      <c r="D33" s="133"/>
      <c r="E33" s="133"/>
      <c r="F33" s="133"/>
      <c r="G33" s="133"/>
      <c r="H33" s="22"/>
      <c r="I33" s="22"/>
      <c r="J33" s="22"/>
      <c r="K33" s="22"/>
      <c r="L33" s="22"/>
      <c r="M33" s="22"/>
      <c r="N33" s="22"/>
      <c r="O33" s="22"/>
    </row>
    <row r="34" spans="2:15">
      <c r="B34" s="6"/>
      <c r="C34" s="6"/>
      <c r="D34" s="133"/>
      <c r="E34" s="133"/>
      <c r="F34" s="133"/>
      <c r="G34" s="133"/>
    </row>
    <row r="35" spans="2:15">
      <c r="B35" s="6"/>
      <c r="C35" s="6"/>
      <c r="D35" s="133"/>
      <c r="E35" s="133"/>
      <c r="F35" s="133"/>
      <c r="G35" s="133"/>
    </row>
    <row r="36" spans="2:15">
      <c r="B36" s="6"/>
      <c r="C36" s="6"/>
      <c r="D36" s="133"/>
      <c r="E36" s="134"/>
      <c r="F36" s="134"/>
      <c r="G36" s="133"/>
    </row>
    <row r="37" spans="2:15">
      <c r="B37" s="6"/>
      <c r="C37" s="6"/>
      <c r="D37" s="6"/>
      <c r="E37" s="6"/>
    </row>
    <row r="38" spans="2:15">
      <c r="B38" s="6"/>
      <c r="C38" s="6"/>
      <c r="D38" s="6"/>
      <c r="E38" s="6"/>
    </row>
    <row r="39" spans="2:15">
      <c r="B39" s="6"/>
      <c r="C39" s="6"/>
      <c r="D39" s="133"/>
      <c r="E39" s="6"/>
    </row>
    <row r="40" spans="2:15">
      <c r="B40" s="6"/>
      <c r="C40" s="6"/>
      <c r="D40" s="133"/>
      <c r="E40" s="6"/>
    </row>
    <row r="41" spans="2:15">
      <c r="B41" s="6"/>
      <c r="C41" s="6"/>
      <c r="D41" s="133"/>
      <c r="E41" s="6"/>
    </row>
    <row r="42" spans="2:15">
      <c r="B42" s="6"/>
      <c r="C42" s="6"/>
      <c r="D42" s="6"/>
      <c r="E42" s="6"/>
    </row>
    <row r="43" spans="2:15">
      <c r="B43" s="6"/>
      <c r="C43" s="6"/>
      <c r="D43" s="6"/>
      <c r="E43" s="6"/>
    </row>
    <row r="44" spans="2:15" ht="19">
      <c r="B44" s="132"/>
      <c r="C44" s="6"/>
      <c r="D44" s="6"/>
      <c r="E44" s="6"/>
    </row>
    <row r="45" spans="2:15">
      <c r="B45" s="6"/>
      <c r="C45" s="6"/>
      <c r="D45" s="6"/>
      <c r="E45" s="6"/>
    </row>
    <row r="46" spans="2:15">
      <c r="B46" s="6"/>
      <c r="C46" s="130"/>
      <c r="D46" s="130"/>
      <c r="E46" s="130"/>
    </row>
    <row r="47" spans="2:15">
      <c r="B47" s="6"/>
      <c r="C47" s="6"/>
      <c r="D47" s="133"/>
      <c r="E47" s="133"/>
      <c r="F47" s="22"/>
      <c r="G47" s="22"/>
      <c r="H47" s="73"/>
      <c r="I47" s="22"/>
      <c r="J47" s="22"/>
      <c r="K47" s="22"/>
      <c r="L47" s="22"/>
      <c r="M47" s="22"/>
      <c r="N47" s="22"/>
    </row>
    <row r="48" spans="2:15">
      <c r="B48" s="6"/>
      <c r="C48" s="6"/>
      <c r="D48" s="133"/>
      <c r="E48" s="133"/>
    </row>
    <row r="49" spans="2:5">
      <c r="B49" s="6"/>
      <c r="C49" s="6"/>
      <c r="D49" s="133"/>
      <c r="E49" s="133"/>
    </row>
    <row r="50" spans="2:5">
      <c r="B50" s="6"/>
      <c r="C50" s="6"/>
      <c r="D50" s="6"/>
      <c r="E50" s="6"/>
    </row>
    <row r="51" spans="2:5">
      <c r="B51" s="6"/>
      <c r="C51" s="6"/>
      <c r="D51" s="6"/>
      <c r="E51" s="6"/>
    </row>
    <row r="52" spans="2:5">
      <c r="B52" s="6"/>
      <c r="C52" s="6"/>
      <c r="D52" s="133"/>
      <c r="E52" s="6"/>
    </row>
    <row r="53" spans="2:5">
      <c r="B53" s="6"/>
      <c r="C53" s="6"/>
      <c r="D53" s="26"/>
      <c r="E53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53"/>
  <sheetViews>
    <sheetView zoomScaleNormal="100" workbookViewId="0">
      <selection activeCell="D55" sqref="D55"/>
    </sheetView>
  </sheetViews>
  <sheetFormatPr baseColWidth="10" defaultColWidth="11.5" defaultRowHeight="15"/>
  <cols>
    <col min="1" max="1" width="4.33203125" customWidth="1"/>
    <col min="2" max="2" width="25.5" customWidth="1"/>
    <col min="3" max="3" width="19.5" customWidth="1"/>
    <col min="4" max="4" width="14.6640625" customWidth="1"/>
    <col min="5" max="5" width="20.33203125" customWidth="1"/>
    <col min="6" max="6" width="15.83203125" customWidth="1"/>
    <col min="7" max="8" width="11.6640625" bestFit="1" customWidth="1"/>
    <col min="9" max="9" width="12.1640625" bestFit="1" customWidth="1"/>
    <col min="10" max="10" width="11.6640625" bestFit="1" customWidth="1"/>
  </cols>
  <sheetData>
    <row r="1" spans="2:12"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2:12" ht="19">
      <c r="B2" s="135"/>
      <c r="C2" s="136"/>
      <c r="D2" s="136"/>
      <c r="E2" s="136"/>
      <c r="F2" s="136"/>
      <c r="G2" s="136"/>
      <c r="H2" s="136"/>
      <c r="I2" s="136"/>
      <c r="J2" s="136"/>
      <c r="K2" s="65"/>
      <c r="L2" s="65"/>
    </row>
    <row r="3" spans="2:12" ht="19">
      <c r="B3" s="116" t="s">
        <v>792</v>
      </c>
      <c r="K3" s="65"/>
      <c r="L3" s="65"/>
    </row>
    <row r="4" spans="2:12">
      <c r="K4" s="66"/>
      <c r="L4" s="65"/>
    </row>
    <row r="5" spans="2:12">
      <c r="B5" t="s">
        <v>4</v>
      </c>
      <c r="C5" s="101" t="s">
        <v>120</v>
      </c>
      <c r="D5" s="101" t="s">
        <v>2</v>
      </c>
      <c r="E5" s="101" t="s">
        <v>3</v>
      </c>
      <c r="F5" s="101" t="s">
        <v>807</v>
      </c>
      <c r="G5" s="101" t="s">
        <v>808</v>
      </c>
      <c r="H5" s="120" t="s">
        <v>809</v>
      </c>
      <c r="I5" s="129"/>
      <c r="J5" s="129"/>
      <c r="K5" s="69"/>
      <c r="L5" s="69"/>
    </row>
    <row r="6" spans="2:12">
      <c r="B6" t="s">
        <v>1</v>
      </c>
      <c r="C6" s="71">
        <v>11.9</v>
      </c>
      <c r="D6" s="71">
        <v>36.11</v>
      </c>
      <c r="E6" s="71">
        <v>14.22</v>
      </c>
      <c r="F6" s="71">
        <v>17.14</v>
      </c>
      <c r="G6" s="71">
        <v>12.3</v>
      </c>
      <c r="H6" s="5">
        <v>28.04</v>
      </c>
      <c r="I6" s="6"/>
      <c r="J6" s="6"/>
      <c r="K6" s="67"/>
      <c r="L6" s="65"/>
    </row>
    <row r="7" spans="2:12">
      <c r="C7" s="71"/>
      <c r="D7" s="71">
        <v>24.21</v>
      </c>
      <c r="E7" s="71">
        <v>2.3199999999999998</v>
      </c>
      <c r="F7" s="71">
        <v>5.24</v>
      </c>
      <c r="G7" s="71">
        <v>0.4</v>
      </c>
      <c r="H7" s="5">
        <v>16.399999999999999</v>
      </c>
      <c r="I7" s="6"/>
      <c r="J7" s="6"/>
      <c r="K7" s="67"/>
      <c r="L7" s="65"/>
    </row>
    <row r="8" spans="2:12">
      <c r="B8" t="s">
        <v>5</v>
      </c>
      <c r="C8" s="72"/>
      <c r="D8" s="72">
        <v>1</v>
      </c>
      <c r="E8" s="72">
        <v>9.5799999999999996E-2</v>
      </c>
      <c r="F8" s="72">
        <v>0.21640000000000001</v>
      </c>
      <c r="G8" s="72">
        <v>1.6500000000000001E-2</v>
      </c>
      <c r="H8" s="8">
        <v>0.66659999999999997</v>
      </c>
      <c r="I8" s="6"/>
      <c r="J8" s="6"/>
      <c r="K8" s="67"/>
      <c r="L8" s="65"/>
    </row>
    <row r="9" spans="2:12">
      <c r="B9" t="s">
        <v>21</v>
      </c>
      <c r="D9" s="42" t="s">
        <v>0</v>
      </c>
      <c r="E9" s="115">
        <f t="shared" ref="E9:H9" si="0">(1-E8)*100</f>
        <v>90.42</v>
      </c>
      <c r="F9" s="115">
        <f t="shared" si="0"/>
        <v>78.36</v>
      </c>
      <c r="G9" s="115">
        <f t="shared" si="0"/>
        <v>98.350000000000009</v>
      </c>
      <c r="H9" s="115">
        <f t="shared" si="0"/>
        <v>33.340000000000003</v>
      </c>
      <c r="I9" s="131"/>
      <c r="J9" s="131"/>
      <c r="K9" s="68"/>
      <c r="L9" s="65"/>
    </row>
    <row r="10" spans="2:12">
      <c r="B10" s="6"/>
      <c r="C10" s="6"/>
      <c r="D10" s="6"/>
      <c r="E10" s="6"/>
      <c r="F10" s="6"/>
      <c r="G10" s="6"/>
      <c r="H10" s="137"/>
      <c r="I10" s="137"/>
      <c r="J10" s="137"/>
      <c r="K10" s="68"/>
      <c r="L10" s="65"/>
    </row>
    <row r="11" spans="2:12">
      <c r="B11" s="6"/>
      <c r="C11" s="6"/>
      <c r="D11" s="133"/>
      <c r="E11" s="6"/>
      <c r="F11" s="6"/>
      <c r="G11" s="6"/>
      <c r="H11" s="6"/>
      <c r="I11" s="6"/>
      <c r="J11" s="6"/>
    </row>
    <row r="12" spans="2:12">
      <c r="B12" s="6"/>
      <c r="C12" s="6"/>
      <c r="D12" s="133"/>
      <c r="E12" s="6"/>
      <c r="F12" s="6"/>
      <c r="G12" s="6"/>
      <c r="H12" s="6"/>
      <c r="I12" s="6"/>
      <c r="J12" s="6"/>
    </row>
    <row r="13" spans="2:12">
      <c r="B13" s="6"/>
      <c r="C13" s="6"/>
      <c r="D13" s="133"/>
      <c r="E13" s="6"/>
      <c r="F13" s="6"/>
      <c r="G13" s="6"/>
      <c r="H13" s="6"/>
      <c r="I13" s="6"/>
      <c r="J13" s="6"/>
    </row>
    <row r="14" spans="2:12" ht="19">
      <c r="B14" s="116" t="s">
        <v>786</v>
      </c>
      <c r="H14" s="6"/>
      <c r="I14" s="6"/>
      <c r="J14" s="6"/>
    </row>
    <row r="15" spans="2:12">
      <c r="C15" s="101" t="s">
        <v>120</v>
      </c>
      <c r="D15" s="101" t="s">
        <v>2</v>
      </c>
      <c r="E15" s="101" t="s">
        <v>3</v>
      </c>
      <c r="F15" s="101" t="s">
        <v>807</v>
      </c>
      <c r="G15" s="61" t="s">
        <v>808</v>
      </c>
      <c r="H15" s="6"/>
      <c r="I15" s="6"/>
      <c r="J15" s="6"/>
    </row>
    <row r="16" spans="2:12">
      <c r="B16" t="s">
        <v>121</v>
      </c>
      <c r="C16" s="71">
        <v>1</v>
      </c>
      <c r="D16" s="104">
        <v>2.3066666699999998</v>
      </c>
      <c r="E16" s="104">
        <v>0.74</v>
      </c>
      <c r="F16" s="104">
        <v>1.62</v>
      </c>
      <c r="G16" s="104">
        <v>1.52</v>
      </c>
      <c r="H16" s="6"/>
      <c r="I16" s="6"/>
      <c r="J16" s="6"/>
    </row>
    <row r="17" spans="2:10">
      <c r="C17" s="71">
        <v>1</v>
      </c>
      <c r="D17" s="104">
        <v>2.28855721</v>
      </c>
      <c r="E17" s="104">
        <v>1.17</v>
      </c>
      <c r="F17" s="104">
        <v>0.91542299999999999</v>
      </c>
      <c r="G17" s="104">
        <v>0.92039800000000005</v>
      </c>
      <c r="H17" s="6"/>
      <c r="I17" s="6"/>
      <c r="J17" s="6"/>
    </row>
    <row r="18" spans="2:10">
      <c r="C18" s="71">
        <v>1</v>
      </c>
      <c r="D18" s="104">
        <v>3.2962962999999998</v>
      </c>
      <c r="E18" s="104">
        <v>1.25</v>
      </c>
      <c r="F18" s="104">
        <v>1.462963</v>
      </c>
      <c r="G18" s="104">
        <v>2.074074</v>
      </c>
      <c r="H18" s="6"/>
      <c r="I18" s="6"/>
      <c r="J18" s="6"/>
    </row>
    <row r="19" spans="2:10">
      <c r="C19" s="72">
        <v>1</v>
      </c>
      <c r="D19" s="105">
        <v>2.011765</v>
      </c>
      <c r="E19" s="103"/>
      <c r="F19" s="103"/>
      <c r="G19" s="105">
        <v>1.2588239999999999</v>
      </c>
      <c r="H19" s="6"/>
      <c r="I19" s="6"/>
      <c r="J19" s="6"/>
    </row>
    <row r="20" spans="2:10">
      <c r="H20" s="6"/>
      <c r="I20" s="6"/>
      <c r="J20" s="6"/>
    </row>
    <row r="21" spans="2:10">
      <c r="C21" s="70" t="s">
        <v>14</v>
      </c>
      <c r="D21" s="70" t="s">
        <v>15</v>
      </c>
      <c r="H21" s="6"/>
      <c r="I21" s="6"/>
      <c r="J21" s="6"/>
    </row>
    <row r="22" spans="2:10">
      <c r="C22" s="71" t="s">
        <v>122</v>
      </c>
      <c r="D22" s="104">
        <v>1.0699999999999999E-2</v>
      </c>
      <c r="H22" s="6"/>
      <c r="I22" s="6"/>
      <c r="J22" s="6"/>
    </row>
    <row r="23" spans="2:10">
      <c r="C23" s="71" t="s">
        <v>123</v>
      </c>
      <c r="D23" s="104">
        <v>2.93E-2</v>
      </c>
      <c r="H23" s="129"/>
      <c r="I23" s="129"/>
      <c r="J23" s="129"/>
    </row>
    <row r="24" spans="2:10">
      <c r="C24" s="72" t="s">
        <v>124</v>
      </c>
      <c r="D24" s="105">
        <v>3.2300000000000002E-2</v>
      </c>
      <c r="H24" s="6"/>
      <c r="I24" s="6"/>
      <c r="J24" s="6"/>
    </row>
    <row r="25" spans="2:10">
      <c r="B25" s="6"/>
      <c r="C25" s="6"/>
      <c r="D25" s="6"/>
      <c r="E25" s="6"/>
      <c r="F25" s="6"/>
      <c r="G25" s="6"/>
      <c r="H25" s="6"/>
      <c r="I25" s="6"/>
      <c r="J25" s="6"/>
    </row>
    <row r="26" spans="2:10">
      <c r="B26" s="6"/>
      <c r="C26" s="6"/>
      <c r="D26" s="6"/>
      <c r="E26" s="6"/>
      <c r="F26" s="6"/>
      <c r="G26" s="6"/>
      <c r="H26" s="6"/>
      <c r="I26" s="6"/>
      <c r="J26" s="6"/>
    </row>
    <row r="27" spans="2:10">
      <c r="B27" s="6"/>
      <c r="C27" s="6"/>
      <c r="D27" s="130"/>
      <c r="E27" s="131"/>
      <c r="F27" s="131"/>
      <c r="G27" s="131"/>
      <c r="H27" s="131"/>
      <c r="I27" s="131"/>
      <c r="J27" s="131"/>
    </row>
    <row r="28" spans="2:10" ht="19">
      <c r="B28" s="116" t="s">
        <v>787</v>
      </c>
    </row>
    <row r="30" spans="2:10">
      <c r="C30" s="101" t="s">
        <v>120</v>
      </c>
      <c r="D30" s="101" t="s">
        <v>2</v>
      </c>
      <c r="E30" s="101" t="s">
        <v>125</v>
      </c>
    </row>
    <row r="31" spans="2:10">
      <c r="C31" s="71">
        <v>1</v>
      </c>
      <c r="D31" s="104">
        <v>2.255814</v>
      </c>
      <c r="E31" s="104">
        <v>1.2906979999999999</v>
      </c>
      <c r="F31" s="6"/>
      <c r="G31" s="6"/>
    </row>
    <row r="32" spans="2:10">
      <c r="C32" s="71">
        <v>1</v>
      </c>
      <c r="D32" s="104">
        <v>1.6</v>
      </c>
      <c r="E32" s="104">
        <v>1.3</v>
      </c>
      <c r="F32" s="130"/>
      <c r="G32" s="130"/>
    </row>
    <row r="33" spans="2:15">
      <c r="C33" s="72">
        <v>1</v>
      </c>
      <c r="D33" s="105">
        <v>2.5681820000000002</v>
      </c>
      <c r="E33" s="105">
        <v>1.1237109999999999</v>
      </c>
      <c r="F33" s="133"/>
      <c r="G33" s="133"/>
      <c r="H33" s="22"/>
      <c r="I33" s="22"/>
      <c r="J33" s="22"/>
      <c r="K33" s="22"/>
      <c r="L33" s="22"/>
      <c r="M33" s="22"/>
      <c r="N33" s="22"/>
      <c r="O33" s="22"/>
    </row>
    <row r="34" spans="2:15">
      <c r="F34" s="133"/>
      <c r="G34" s="133"/>
    </row>
    <row r="35" spans="2:15">
      <c r="C35" s="70" t="s">
        <v>14</v>
      </c>
      <c r="D35" s="70" t="s">
        <v>15</v>
      </c>
      <c r="F35" s="133"/>
      <c r="G35" s="133"/>
    </row>
    <row r="36" spans="2:15">
      <c r="C36" s="70" t="s">
        <v>126</v>
      </c>
      <c r="D36" s="106">
        <v>3.61E-2</v>
      </c>
      <c r="F36" s="134"/>
      <c r="G36" s="133"/>
    </row>
    <row r="37" spans="2:15">
      <c r="B37" s="6"/>
      <c r="C37" s="6"/>
      <c r="D37" s="6"/>
      <c r="E37" s="6"/>
      <c r="F37" s="6"/>
      <c r="G37" s="6"/>
    </row>
    <row r="38" spans="2:15">
      <c r="B38" s="6"/>
      <c r="C38" s="6"/>
      <c r="D38" s="6"/>
      <c r="E38" s="6"/>
      <c r="F38" s="6"/>
      <c r="G38" s="6"/>
    </row>
    <row r="39" spans="2:15">
      <c r="B39" s="6"/>
      <c r="C39" s="6"/>
      <c r="D39" s="133"/>
      <c r="E39" s="6"/>
      <c r="F39" s="6"/>
      <c r="G39" s="6"/>
    </row>
    <row r="40" spans="2:15">
      <c r="B40" s="6"/>
      <c r="C40" s="6"/>
      <c r="D40" s="133"/>
      <c r="E40" s="6"/>
      <c r="F40" s="6"/>
      <c r="G40" s="6"/>
    </row>
    <row r="41" spans="2:15">
      <c r="B41" s="6"/>
      <c r="C41" s="6"/>
      <c r="D41" s="133"/>
      <c r="E41" s="6"/>
      <c r="F41" s="6"/>
      <c r="G41" s="6"/>
    </row>
    <row r="44" spans="2:15" ht="19">
      <c r="B44" s="132"/>
      <c r="C44" s="6"/>
      <c r="D44" s="6"/>
      <c r="E44" s="6"/>
    </row>
    <row r="45" spans="2:15">
      <c r="B45" s="6"/>
      <c r="C45" s="6"/>
      <c r="D45" s="6"/>
      <c r="E45" s="6"/>
    </row>
    <row r="46" spans="2:15">
      <c r="B46" s="6"/>
      <c r="C46" s="130"/>
      <c r="D46" s="130"/>
      <c r="E46" s="130"/>
    </row>
    <row r="47" spans="2:15">
      <c r="B47" s="6"/>
      <c r="C47" s="6"/>
      <c r="D47" s="133"/>
      <c r="E47" s="133"/>
      <c r="F47" s="22"/>
      <c r="G47" s="22"/>
      <c r="H47" s="73"/>
      <c r="I47" s="22"/>
      <c r="J47" s="22"/>
      <c r="K47" s="22"/>
      <c r="L47" s="22"/>
      <c r="M47" s="22"/>
      <c r="N47" s="22"/>
    </row>
    <row r="48" spans="2:15">
      <c r="B48" s="6"/>
      <c r="C48" s="6"/>
      <c r="D48" s="133"/>
      <c r="E48" s="133"/>
    </row>
    <row r="49" spans="2:5">
      <c r="B49" s="6"/>
      <c r="C49" s="6"/>
      <c r="D49" s="133"/>
      <c r="E49" s="133"/>
    </row>
    <row r="50" spans="2:5">
      <c r="B50" s="6"/>
      <c r="C50" s="6"/>
      <c r="D50" s="6"/>
      <c r="E50" s="6"/>
    </row>
    <row r="51" spans="2:5">
      <c r="B51" s="6"/>
      <c r="C51" s="6"/>
      <c r="D51" s="6"/>
      <c r="E51" s="6"/>
    </row>
    <row r="52" spans="2:5">
      <c r="B52" s="6"/>
      <c r="C52" s="6"/>
      <c r="D52" s="133"/>
      <c r="E52" s="6"/>
    </row>
    <row r="53" spans="2:5">
      <c r="C53" s="6"/>
      <c r="D53" s="2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48"/>
  <sheetViews>
    <sheetView topLeftCell="B1" zoomScale="132" zoomScaleNormal="132" workbookViewId="0">
      <selection activeCell="K15" sqref="K15"/>
    </sheetView>
  </sheetViews>
  <sheetFormatPr baseColWidth="10" defaultColWidth="11.5" defaultRowHeight="15"/>
  <cols>
    <col min="1" max="1" width="7.33203125" customWidth="1"/>
    <col min="2" max="2" width="19.1640625" customWidth="1"/>
    <col min="4" max="5" width="12.5" bestFit="1" customWidth="1"/>
    <col min="7" max="8" width="12.5" bestFit="1" customWidth="1"/>
    <col min="11" max="11" width="51.83203125" customWidth="1"/>
    <col min="12" max="12" width="19.33203125" customWidth="1"/>
    <col min="13" max="13" width="16.6640625" customWidth="1"/>
    <col min="21" max="21" width="29.6640625" customWidth="1"/>
    <col min="22" max="22" width="17.33203125" customWidth="1"/>
    <col min="23" max="23" width="16.6640625" bestFit="1" customWidth="1"/>
  </cols>
  <sheetData>
    <row r="1" spans="2:24">
      <c r="K1" s="153" t="s">
        <v>38</v>
      </c>
      <c r="L1" s="65"/>
      <c r="M1" s="65"/>
    </row>
    <row r="2" spans="2:24" ht="19">
      <c r="B2" s="116" t="s">
        <v>781</v>
      </c>
      <c r="K2" s="153"/>
      <c r="L2" s="65"/>
      <c r="M2" s="65"/>
      <c r="X2" s="65"/>
    </row>
    <row r="3" spans="2:24">
      <c r="B3" s="42"/>
      <c r="K3" s="154"/>
      <c r="L3" s="98" t="s">
        <v>811</v>
      </c>
      <c r="M3" s="98" t="s">
        <v>808</v>
      </c>
      <c r="X3" s="65"/>
    </row>
    <row r="4" spans="2:24">
      <c r="B4" s="16" t="s">
        <v>22</v>
      </c>
      <c r="C4" s="181" t="s">
        <v>818</v>
      </c>
      <c r="D4" s="182"/>
      <c r="E4" s="181" t="s">
        <v>819</v>
      </c>
      <c r="F4" s="182"/>
      <c r="G4" s="152"/>
      <c r="H4" s="152"/>
      <c r="I4" s="152"/>
      <c r="J4" s="152"/>
      <c r="K4" s="169" t="s">
        <v>23</v>
      </c>
      <c r="L4" s="155"/>
      <c r="M4" s="155"/>
      <c r="N4" s="152"/>
      <c r="O4" s="152"/>
      <c r="P4" s="152"/>
      <c r="Q4" s="152"/>
      <c r="R4" s="152"/>
      <c r="S4" s="152"/>
      <c r="T4" s="19"/>
      <c r="X4" s="65"/>
    </row>
    <row r="5" spans="2:24">
      <c r="B5" s="14">
        <v>1</v>
      </c>
      <c r="C5" s="2">
        <v>100</v>
      </c>
      <c r="D5" s="3">
        <v>100</v>
      </c>
      <c r="E5" s="50">
        <v>94.64564</v>
      </c>
      <c r="F5" s="18">
        <v>100.828</v>
      </c>
      <c r="G5" s="3"/>
      <c r="H5" s="3"/>
      <c r="I5" s="3"/>
      <c r="J5" s="3"/>
      <c r="K5" s="170" t="s">
        <v>24</v>
      </c>
      <c r="L5" s="156"/>
      <c r="M5" s="156"/>
      <c r="N5" s="3"/>
      <c r="O5" s="3"/>
      <c r="P5" s="3"/>
      <c r="Q5" s="6"/>
      <c r="R5" s="6"/>
      <c r="S5" s="3"/>
      <c r="T5" s="1"/>
      <c r="X5" s="65"/>
    </row>
    <row r="6" spans="2:24">
      <c r="B6" s="14">
        <v>0.69897000433601897</v>
      </c>
      <c r="C6" s="2">
        <v>100</v>
      </c>
      <c r="D6" s="3">
        <v>100</v>
      </c>
      <c r="E6" s="2">
        <v>83.376249999999999</v>
      </c>
      <c r="F6" s="4">
        <v>78.373999999999995</v>
      </c>
      <c r="G6" s="3"/>
      <c r="H6" s="3"/>
      <c r="I6" s="3"/>
      <c r="J6" s="3"/>
      <c r="K6" s="170" t="s">
        <v>25</v>
      </c>
      <c r="L6" s="156">
        <v>-0.57030000000000003</v>
      </c>
      <c r="M6" s="156">
        <v>0.29859999999999998</v>
      </c>
      <c r="N6" s="3"/>
      <c r="O6" s="3"/>
      <c r="P6" s="3"/>
      <c r="Q6" s="6"/>
      <c r="R6" s="6"/>
      <c r="S6" s="3"/>
      <c r="T6" s="1"/>
      <c r="X6" s="65"/>
    </row>
    <row r="7" spans="2:24">
      <c r="B7" s="14">
        <v>0.39794000867203799</v>
      </c>
      <c r="C7" s="2">
        <v>94.2</v>
      </c>
      <c r="D7" s="3">
        <v>78.33</v>
      </c>
      <c r="E7" s="2">
        <v>57.019269999999999</v>
      </c>
      <c r="F7" s="4">
        <v>48.6</v>
      </c>
      <c r="G7" s="3"/>
      <c r="H7" s="3"/>
      <c r="I7" s="3"/>
      <c r="J7" s="3"/>
      <c r="K7" s="170" t="s">
        <v>26</v>
      </c>
      <c r="L7" s="156">
        <v>0.93189999999999995</v>
      </c>
      <c r="M7" s="156">
        <v>1.4570000000000001</v>
      </c>
      <c r="N7" s="3"/>
      <c r="O7" s="3"/>
      <c r="P7" s="3"/>
      <c r="Q7" s="6"/>
      <c r="R7" s="6"/>
      <c r="S7" s="3"/>
      <c r="T7" s="1"/>
      <c r="X7" s="65"/>
    </row>
    <row r="8" spans="2:24">
      <c r="B8" s="14">
        <v>9.6910013008056406E-2</v>
      </c>
      <c r="C8" s="2">
        <v>70.7</v>
      </c>
      <c r="D8" s="3">
        <v>87.79</v>
      </c>
      <c r="E8" s="2">
        <v>32.9253</v>
      </c>
      <c r="F8" s="4">
        <v>35.642000000000003</v>
      </c>
      <c r="G8" s="3"/>
      <c r="H8" s="3"/>
      <c r="I8" s="3"/>
      <c r="J8" s="3"/>
      <c r="K8" s="170" t="s">
        <v>27</v>
      </c>
      <c r="L8" s="156">
        <v>0.26900000000000002</v>
      </c>
      <c r="M8" s="156">
        <v>1.9890000000000001</v>
      </c>
      <c r="N8" s="3"/>
      <c r="O8" s="3"/>
      <c r="P8" s="3"/>
      <c r="Q8" s="6"/>
      <c r="R8" s="6"/>
      <c r="S8" s="3"/>
      <c r="T8" s="1"/>
      <c r="X8" s="65"/>
    </row>
    <row r="9" spans="2:24">
      <c r="B9" s="14">
        <v>0</v>
      </c>
      <c r="C9" s="2">
        <v>74</v>
      </c>
      <c r="D9" s="3">
        <v>100</v>
      </c>
      <c r="E9" s="2"/>
      <c r="F9" s="4"/>
      <c r="G9" s="3"/>
      <c r="H9" s="3"/>
      <c r="I9" s="3"/>
      <c r="J9" s="3"/>
      <c r="K9" s="170" t="s">
        <v>28</v>
      </c>
      <c r="L9" s="156"/>
      <c r="M9" s="156"/>
      <c r="N9" s="3"/>
      <c r="O9" s="3"/>
      <c r="P9" s="3"/>
      <c r="Q9" s="6"/>
      <c r="R9" s="6"/>
      <c r="S9" s="3"/>
      <c r="T9" s="1"/>
      <c r="X9" s="65"/>
    </row>
    <row r="10" spans="2:24">
      <c r="B10" s="14">
        <v>-0.22184874961635601</v>
      </c>
      <c r="C10" s="2"/>
      <c r="D10" s="3"/>
      <c r="E10" s="2">
        <v>27.376860000000001</v>
      </c>
      <c r="F10" s="4">
        <v>6.109</v>
      </c>
      <c r="G10" s="3"/>
      <c r="H10" s="3"/>
      <c r="I10" s="3"/>
      <c r="J10" s="3"/>
      <c r="K10" s="170" t="s">
        <v>25</v>
      </c>
      <c r="L10" s="156" t="s">
        <v>880</v>
      </c>
      <c r="M10" s="156" t="s">
        <v>881</v>
      </c>
      <c r="N10" s="3"/>
      <c r="O10" s="3"/>
      <c r="P10" s="3"/>
      <c r="Q10" s="6"/>
      <c r="R10" s="6"/>
      <c r="S10" s="3"/>
      <c r="T10" s="1"/>
      <c r="X10" s="65"/>
    </row>
    <row r="11" spans="2:24">
      <c r="B11" s="14">
        <v>-0.52287874528033795</v>
      </c>
      <c r="C11" s="2">
        <v>17</v>
      </c>
      <c r="D11" s="3">
        <v>55</v>
      </c>
      <c r="E11" s="2">
        <v>15.27787</v>
      </c>
      <c r="F11" s="4">
        <v>1.734</v>
      </c>
      <c r="G11" s="3"/>
      <c r="H11" s="3"/>
      <c r="I11" s="3"/>
      <c r="J11" s="3"/>
      <c r="K11" s="170" t="s">
        <v>26</v>
      </c>
      <c r="L11" s="156" t="s">
        <v>882</v>
      </c>
      <c r="M11" s="156" t="s">
        <v>883</v>
      </c>
      <c r="N11" s="3"/>
      <c r="O11" s="3"/>
      <c r="P11" s="3"/>
      <c r="Q11" s="6"/>
      <c r="R11" s="6"/>
      <c r="S11" s="3"/>
      <c r="T11" s="1"/>
      <c r="X11" s="65"/>
    </row>
    <row r="12" spans="2:24">
      <c r="B12" s="14">
        <v>-0.82390874094431898</v>
      </c>
      <c r="C12" s="2"/>
      <c r="D12" s="3"/>
      <c r="E12" s="2">
        <v>8.0752980000000001</v>
      </c>
      <c r="F12" s="4">
        <v>0</v>
      </c>
      <c r="G12" s="3"/>
      <c r="H12" s="3"/>
      <c r="I12" s="3"/>
      <c r="J12" s="3"/>
      <c r="K12" s="170" t="s">
        <v>27</v>
      </c>
      <c r="L12" s="156" t="s">
        <v>884</v>
      </c>
      <c r="M12" s="156" t="s">
        <v>885</v>
      </c>
      <c r="N12" s="3"/>
      <c r="O12" s="3"/>
      <c r="P12" s="3"/>
      <c r="Q12" s="6"/>
      <c r="R12" s="6"/>
      <c r="S12" s="3"/>
      <c r="T12" s="1"/>
      <c r="X12" s="65"/>
    </row>
    <row r="13" spans="2:24">
      <c r="B13" s="14">
        <v>-1</v>
      </c>
      <c r="C13" s="2">
        <v>33</v>
      </c>
      <c r="D13" s="3">
        <v>49</v>
      </c>
      <c r="E13" s="2"/>
      <c r="F13" s="4"/>
      <c r="G13" s="3"/>
      <c r="H13" s="3"/>
      <c r="I13" s="3"/>
      <c r="J13" s="3"/>
      <c r="K13" s="170" t="s">
        <v>29</v>
      </c>
      <c r="L13" s="156"/>
      <c r="M13" s="156"/>
      <c r="N13" s="3"/>
      <c r="O13" s="3"/>
      <c r="P13" s="3"/>
      <c r="Q13" s="6"/>
      <c r="R13" s="6"/>
      <c r="S13" s="3"/>
      <c r="T13" s="1"/>
      <c r="X13" s="65"/>
    </row>
    <row r="14" spans="2:24">
      <c r="B14" s="14">
        <v>-1.1249387366082999</v>
      </c>
      <c r="C14" s="2"/>
      <c r="D14" s="3"/>
      <c r="E14" s="2">
        <v>0</v>
      </c>
      <c r="F14" s="4">
        <v>0.31</v>
      </c>
      <c r="G14" s="3"/>
      <c r="H14" s="3"/>
      <c r="I14" s="3"/>
      <c r="J14" s="3"/>
      <c r="K14" s="170" t="s">
        <v>30</v>
      </c>
      <c r="L14" s="156">
        <v>14</v>
      </c>
      <c r="M14" s="156">
        <v>18</v>
      </c>
      <c r="N14" s="3"/>
      <c r="O14" s="3"/>
      <c r="P14" s="3"/>
      <c r="Q14" s="6"/>
      <c r="R14" s="6"/>
      <c r="S14" s="3"/>
      <c r="T14" s="1"/>
      <c r="X14" s="65"/>
    </row>
    <row r="15" spans="2:24">
      <c r="B15" s="14">
        <v>-1.4559319556497201</v>
      </c>
      <c r="C15" s="2">
        <v>0</v>
      </c>
      <c r="D15" s="3">
        <v>24</v>
      </c>
      <c r="E15" s="2">
        <v>5.1298310000000003</v>
      </c>
      <c r="F15" s="4">
        <v>0</v>
      </c>
      <c r="G15" s="3"/>
      <c r="H15" s="3"/>
      <c r="I15" s="3"/>
      <c r="J15" s="3"/>
      <c r="K15" s="170" t="s">
        <v>31</v>
      </c>
      <c r="L15" s="156">
        <v>0.83099999999999996</v>
      </c>
      <c r="M15" s="156">
        <v>0.96440000000000003</v>
      </c>
      <c r="N15" s="3"/>
      <c r="O15" s="3"/>
      <c r="P15" s="3"/>
      <c r="Q15" s="6"/>
      <c r="R15" s="6"/>
      <c r="S15" s="3"/>
      <c r="T15" s="1"/>
      <c r="X15" s="65"/>
    </row>
    <row r="16" spans="2:24">
      <c r="B16" s="15">
        <v>-1.74472749489669</v>
      </c>
      <c r="C16" s="11"/>
      <c r="D16" s="12"/>
      <c r="E16" s="11">
        <v>0</v>
      </c>
      <c r="F16" s="13">
        <v>14.103999999999999</v>
      </c>
      <c r="G16" s="3"/>
      <c r="H16" s="3"/>
      <c r="I16" s="3"/>
      <c r="J16" s="3"/>
      <c r="K16" s="170" t="s">
        <v>32</v>
      </c>
      <c r="L16" s="156">
        <v>2917</v>
      </c>
      <c r="M16" s="156">
        <v>815.4</v>
      </c>
      <c r="N16" s="3"/>
      <c r="O16" s="3"/>
      <c r="P16" s="3"/>
      <c r="Q16" s="6"/>
      <c r="R16" s="6"/>
      <c r="S16" s="3"/>
      <c r="T16" s="1"/>
      <c r="X16" s="65"/>
    </row>
    <row r="17" spans="2:24">
      <c r="K17" s="170" t="s">
        <v>33</v>
      </c>
      <c r="L17" s="156">
        <v>14.44</v>
      </c>
      <c r="M17" s="156">
        <v>6.7309999999999999</v>
      </c>
      <c r="X17" s="65"/>
    </row>
    <row r="18" spans="2:24">
      <c r="K18" s="170"/>
      <c r="L18" s="156"/>
      <c r="M18" s="156"/>
      <c r="X18" s="65"/>
    </row>
    <row r="19" spans="2:24">
      <c r="K19" s="170" t="s">
        <v>34</v>
      </c>
      <c r="L19" s="156"/>
      <c r="M19" s="156"/>
      <c r="X19" s="65"/>
    </row>
    <row r="20" spans="2:24">
      <c r="K20" s="170" t="s">
        <v>35</v>
      </c>
      <c r="L20" s="156">
        <v>99</v>
      </c>
      <c r="M20" s="156">
        <v>108</v>
      </c>
      <c r="X20" s="65"/>
    </row>
    <row r="21" spans="2:24">
      <c r="K21" s="170" t="s">
        <v>36</v>
      </c>
      <c r="L21" s="156">
        <v>16</v>
      </c>
      <c r="M21" s="156">
        <v>20</v>
      </c>
      <c r="X21" s="65"/>
    </row>
    <row r="22" spans="2:24">
      <c r="K22" s="171" t="s">
        <v>37</v>
      </c>
      <c r="L22" s="157">
        <v>0</v>
      </c>
      <c r="M22" s="157">
        <v>0</v>
      </c>
      <c r="X22" s="65"/>
    </row>
    <row r="23" spans="2:24">
      <c r="K23" s="22"/>
      <c r="L23" s="22"/>
      <c r="X23" s="65"/>
    </row>
    <row r="24" spans="2:24">
      <c r="K24" s="22"/>
      <c r="L24" s="22"/>
    </row>
    <row r="25" spans="2:24">
      <c r="K25" s="22"/>
      <c r="L25" s="22"/>
    </row>
    <row r="26" spans="2:24" ht="19">
      <c r="B26" s="116" t="s">
        <v>782</v>
      </c>
      <c r="K26" s="22"/>
      <c r="L26" s="22"/>
    </row>
    <row r="27" spans="2:24">
      <c r="B27" s="42"/>
      <c r="K27" s="22"/>
      <c r="L27" s="22"/>
    </row>
    <row r="28" spans="2:24">
      <c r="B28" t="s">
        <v>39</v>
      </c>
      <c r="K28" s="22"/>
      <c r="L28" s="22"/>
    </row>
    <row r="29" spans="2:24">
      <c r="D29" s="178" t="s">
        <v>811</v>
      </c>
      <c r="E29" s="179"/>
      <c r="F29" s="180"/>
      <c r="G29" s="178" t="s">
        <v>808</v>
      </c>
      <c r="H29" s="179"/>
      <c r="I29" s="180"/>
      <c r="K29" s="22"/>
      <c r="L29" s="22"/>
    </row>
    <row r="30" spans="2:24">
      <c r="B30" s="124" t="s">
        <v>48</v>
      </c>
      <c r="C30" s="124" t="s">
        <v>3</v>
      </c>
      <c r="D30" s="121" t="s">
        <v>820</v>
      </c>
      <c r="E30" s="122" t="s">
        <v>821</v>
      </c>
      <c r="F30" s="123" t="s">
        <v>822</v>
      </c>
      <c r="G30" s="149" t="s">
        <v>820</v>
      </c>
      <c r="H30" s="150" t="s">
        <v>821</v>
      </c>
      <c r="I30" s="151" t="s">
        <v>822</v>
      </c>
    </row>
    <row r="31" spans="2:24">
      <c r="B31" s="32">
        <v>1</v>
      </c>
      <c r="C31" s="32"/>
      <c r="D31" s="34">
        <v>0.54275499999999999</v>
      </c>
      <c r="E31" s="26"/>
      <c r="F31" s="27"/>
      <c r="G31" s="34"/>
      <c r="H31" s="26"/>
      <c r="I31" s="27"/>
    </row>
    <row r="32" spans="2:24">
      <c r="B32" s="32">
        <v>1</v>
      </c>
      <c r="C32" s="32"/>
      <c r="D32" s="34"/>
      <c r="E32" s="26">
        <v>0.54459999999999997</v>
      </c>
      <c r="F32" s="27"/>
      <c r="G32" s="34"/>
      <c r="H32" s="26"/>
      <c r="I32" s="27"/>
    </row>
    <row r="33" spans="2:11">
      <c r="B33" s="32">
        <v>1</v>
      </c>
      <c r="C33" s="32">
        <v>0.40273399999999998</v>
      </c>
      <c r="D33" s="34"/>
      <c r="E33" s="26"/>
      <c r="F33" s="27"/>
      <c r="G33" s="34"/>
      <c r="H33" s="26"/>
      <c r="I33" s="27"/>
    </row>
    <row r="34" spans="2:11">
      <c r="B34" s="32">
        <v>1</v>
      </c>
      <c r="C34" s="32">
        <v>0.23696600000000001</v>
      </c>
      <c r="D34" s="34">
        <v>0.46962799999999999</v>
      </c>
      <c r="E34" s="26">
        <v>0.52936499999999997</v>
      </c>
      <c r="F34" s="27"/>
      <c r="G34" s="34"/>
      <c r="H34" s="26"/>
      <c r="I34" s="27"/>
    </row>
    <row r="35" spans="2:11">
      <c r="B35" s="32">
        <v>1</v>
      </c>
      <c r="C35" s="32">
        <v>0.11606900000000001</v>
      </c>
      <c r="D35" s="34">
        <v>0.58947000000000005</v>
      </c>
      <c r="E35" s="26">
        <v>0.56624399999999997</v>
      </c>
      <c r="F35" s="27"/>
      <c r="G35" s="34"/>
      <c r="H35" s="26"/>
      <c r="I35" s="27"/>
    </row>
    <row r="36" spans="2:11">
      <c r="B36" s="32">
        <v>1</v>
      </c>
      <c r="C36" s="32">
        <v>0.97128800000000004</v>
      </c>
      <c r="D36" s="34">
        <v>0.49415700000000001</v>
      </c>
      <c r="E36" s="26">
        <v>0.54487799999999997</v>
      </c>
      <c r="F36" s="27">
        <v>0.73714999999999997</v>
      </c>
      <c r="G36" s="34">
        <v>0.64388100000000004</v>
      </c>
      <c r="H36" s="26">
        <v>0.67119499999999999</v>
      </c>
      <c r="I36" s="27">
        <v>0.96053500000000003</v>
      </c>
    </row>
    <row r="37" spans="2:11">
      <c r="B37" s="32">
        <v>1</v>
      </c>
      <c r="C37" s="32">
        <v>0.19729099999999999</v>
      </c>
      <c r="D37" s="34">
        <v>0.29125699999999999</v>
      </c>
      <c r="E37" s="26">
        <v>0.37578400000000001</v>
      </c>
      <c r="F37" s="27">
        <v>0.91210000000000002</v>
      </c>
      <c r="G37" s="34">
        <v>0.46329199999999998</v>
      </c>
      <c r="H37" s="26">
        <v>0.68717300000000003</v>
      </c>
      <c r="I37" s="27">
        <v>0.85973100000000002</v>
      </c>
    </row>
    <row r="38" spans="2:11">
      <c r="B38" s="33">
        <v>1</v>
      </c>
      <c r="C38" s="33">
        <v>0.23704500000000001</v>
      </c>
      <c r="D38" s="35">
        <v>0.20602999999999999</v>
      </c>
      <c r="E38" s="29">
        <v>0.245448</v>
      </c>
      <c r="F38" s="30">
        <v>0.36543199999999998</v>
      </c>
      <c r="G38" s="35">
        <v>0.238756</v>
      </c>
      <c r="H38" s="29">
        <v>0.35222199999999998</v>
      </c>
      <c r="I38" s="30">
        <v>0.94396899999999995</v>
      </c>
    </row>
    <row r="39" spans="2:11">
      <c r="B39" s="5" t="s">
        <v>42</v>
      </c>
      <c r="C39" s="6" t="s">
        <v>49</v>
      </c>
      <c r="D39" s="38" t="s">
        <v>50</v>
      </c>
      <c r="E39" s="38" t="s">
        <v>51</v>
      </c>
      <c r="F39" s="38" t="s">
        <v>52</v>
      </c>
      <c r="G39" s="38" t="s">
        <v>53</v>
      </c>
      <c r="H39" s="38" t="s">
        <v>54</v>
      </c>
      <c r="I39" s="38" t="s">
        <v>55</v>
      </c>
    </row>
    <row r="40" spans="2:11">
      <c r="B40" s="21" t="s">
        <v>47</v>
      </c>
      <c r="C40" s="26" t="s">
        <v>41</v>
      </c>
      <c r="D40" s="26" t="s">
        <v>41</v>
      </c>
      <c r="E40" s="26" t="s">
        <v>41</v>
      </c>
      <c r="F40" s="26" t="s">
        <v>43</v>
      </c>
      <c r="G40" s="26" t="s">
        <v>44</v>
      </c>
      <c r="H40" s="26" t="s">
        <v>45</v>
      </c>
      <c r="I40" s="26" t="s">
        <v>43</v>
      </c>
    </row>
    <row r="41" spans="2:11">
      <c r="B41" s="21" t="s">
        <v>46</v>
      </c>
      <c r="C41" s="26" t="s">
        <v>40</v>
      </c>
      <c r="D41" s="26" t="s">
        <v>40</v>
      </c>
      <c r="E41" s="26" t="s">
        <v>40</v>
      </c>
      <c r="F41" s="26">
        <v>7.3899999999999993E-2</v>
      </c>
      <c r="G41" s="26">
        <v>8.0000000000000004E-4</v>
      </c>
      <c r="H41" s="26">
        <v>1.0200000000000001E-2</v>
      </c>
      <c r="I41" s="26">
        <v>0.98960000000000004</v>
      </c>
    </row>
    <row r="42" spans="2:11">
      <c r="B42" s="3"/>
      <c r="C42" s="3"/>
      <c r="D42" s="3"/>
      <c r="E42" s="26"/>
      <c r="F42" s="26"/>
      <c r="G42" s="26"/>
      <c r="I42" s="22"/>
      <c r="J42" s="22"/>
      <c r="K42" s="22"/>
    </row>
    <row r="43" spans="2:11">
      <c r="B43" s="3"/>
      <c r="C43" s="3"/>
      <c r="D43" s="3"/>
      <c r="E43" s="26"/>
      <c r="F43" s="26"/>
      <c r="G43" s="26"/>
      <c r="I43" s="22"/>
      <c r="J43" s="22"/>
      <c r="K43" s="22"/>
    </row>
    <row r="44" spans="2:11">
      <c r="B44" s="3"/>
      <c r="C44" s="3"/>
      <c r="D44" s="3"/>
      <c r="E44" s="26"/>
      <c r="F44" s="26"/>
      <c r="G44" s="26"/>
      <c r="I44" s="22"/>
      <c r="J44" s="22"/>
      <c r="K44" s="22"/>
    </row>
    <row r="45" spans="2:11">
      <c r="B45" s="6"/>
      <c r="C45" s="6"/>
      <c r="D45" s="6"/>
      <c r="E45" s="26"/>
      <c r="F45" s="26"/>
      <c r="G45" s="26"/>
      <c r="I45" s="22"/>
      <c r="J45" s="22"/>
      <c r="K45" s="22"/>
    </row>
    <row r="46" spans="2:11">
      <c r="B46" s="6"/>
      <c r="C46" s="6"/>
      <c r="D46" s="6"/>
      <c r="E46" s="6"/>
      <c r="F46" s="6"/>
      <c r="G46" s="6"/>
    </row>
    <row r="47" spans="2:11">
      <c r="B47" s="6"/>
      <c r="C47" s="6"/>
      <c r="D47" s="6"/>
      <c r="E47" s="6"/>
      <c r="F47" s="26"/>
      <c r="G47" s="6"/>
    </row>
    <row r="48" spans="2:11">
      <c r="B48" s="6"/>
      <c r="C48" s="6"/>
      <c r="D48" s="6"/>
      <c r="E48" s="6"/>
      <c r="F48" s="26"/>
      <c r="G48" s="6"/>
    </row>
  </sheetData>
  <mergeCells count="4">
    <mergeCell ref="D29:F29"/>
    <mergeCell ref="G29:I29"/>
    <mergeCell ref="E4:F4"/>
    <mergeCell ref="C4:D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49"/>
  <sheetViews>
    <sheetView zoomScale="75" zoomScaleNormal="75" workbookViewId="0">
      <selection activeCell="G32" sqref="G32"/>
    </sheetView>
  </sheetViews>
  <sheetFormatPr baseColWidth="10" defaultColWidth="11.5" defaultRowHeight="15"/>
  <cols>
    <col min="1" max="1" width="7.33203125" customWidth="1"/>
    <col min="2" max="2" width="19.1640625" customWidth="1"/>
    <col min="4" max="5" width="12.5" bestFit="1" customWidth="1"/>
    <col min="7" max="8" width="12.5" bestFit="1" customWidth="1"/>
    <col min="21" max="21" width="29.6640625" customWidth="1"/>
    <col min="22" max="22" width="17.33203125" customWidth="1"/>
    <col min="23" max="23" width="16.6640625" bestFit="1" customWidth="1"/>
  </cols>
  <sheetData>
    <row r="2" spans="2:24" ht="19">
      <c r="B2" s="132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U2" s="139"/>
      <c r="V2" s="6"/>
      <c r="W2" s="6"/>
      <c r="X2" s="6"/>
    </row>
    <row r="3" spans="2:24">
      <c r="B3" s="130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U3" s="139"/>
      <c r="V3" s="6"/>
      <c r="W3" s="6"/>
      <c r="X3" s="6"/>
    </row>
    <row r="4" spans="2:24">
      <c r="B4" s="140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9"/>
      <c r="U4" s="142"/>
      <c r="V4" s="143"/>
      <c r="W4" s="143"/>
      <c r="X4" s="6"/>
    </row>
    <row r="5" spans="2:24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"/>
      <c r="U5" s="144"/>
      <c r="V5" s="3"/>
      <c r="W5" s="3"/>
      <c r="X5" s="6"/>
    </row>
    <row r="6" spans="2:24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"/>
      <c r="U6" s="142"/>
      <c r="V6" s="3"/>
      <c r="W6" s="3"/>
      <c r="X6" s="6"/>
    </row>
    <row r="7" spans="2:24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"/>
      <c r="U7" s="142"/>
      <c r="V7" s="3"/>
      <c r="W7" s="3"/>
      <c r="X7" s="6"/>
    </row>
    <row r="8" spans="2:24" ht="19">
      <c r="B8" s="116" t="s">
        <v>810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"/>
      <c r="U8" s="142"/>
      <c r="V8" s="3"/>
      <c r="W8" s="3"/>
      <c r="X8" s="6"/>
    </row>
    <row r="9" spans="2:24">
      <c r="B9" t="s">
        <v>11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"/>
      <c r="U9" s="144"/>
      <c r="V9" s="26"/>
      <c r="W9" s="26"/>
      <c r="X9" s="6"/>
    </row>
    <row r="10" spans="2:24"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1"/>
      <c r="U10" s="139"/>
      <c r="V10" s="26"/>
      <c r="W10" s="26"/>
      <c r="X10" s="6"/>
    </row>
    <row r="11" spans="2:24">
      <c r="B11" s="186" t="s">
        <v>12</v>
      </c>
      <c r="C11" s="187"/>
      <c r="D11" s="188"/>
      <c r="E11" s="186" t="s">
        <v>13</v>
      </c>
      <c r="F11" s="187"/>
      <c r="G11" s="188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1"/>
      <c r="U11" s="139"/>
      <c r="V11" s="26"/>
      <c r="W11" s="26"/>
      <c r="X11" s="6"/>
    </row>
    <row r="12" spans="2:24">
      <c r="B12" s="128" t="s">
        <v>826</v>
      </c>
      <c r="C12" s="128" t="s">
        <v>811</v>
      </c>
      <c r="D12" s="127" t="s">
        <v>827</v>
      </c>
      <c r="E12" s="125" t="s">
        <v>828</v>
      </c>
      <c r="F12" s="126" t="s">
        <v>811</v>
      </c>
      <c r="G12" s="127" t="s">
        <v>808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1"/>
      <c r="U12" s="139"/>
      <c r="V12" s="26"/>
      <c r="W12" s="26"/>
      <c r="X12" s="6"/>
    </row>
    <row r="13" spans="2:24">
      <c r="B13" s="14">
        <v>59</v>
      </c>
      <c r="C13" s="14">
        <v>32</v>
      </c>
      <c r="D13" s="4">
        <v>10</v>
      </c>
      <c r="E13" s="62">
        <v>93</v>
      </c>
      <c r="F13" s="62">
        <v>30</v>
      </c>
      <c r="G13" s="24">
        <v>34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1"/>
      <c r="U13" s="144"/>
      <c r="V13" s="3"/>
      <c r="W13" s="3"/>
      <c r="X13" s="6"/>
    </row>
    <row r="14" spans="2:24">
      <c r="B14" s="14">
        <v>100</v>
      </c>
      <c r="C14" s="14">
        <v>33</v>
      </c>
      <c r="D14" s="4">
        <v>6</v>
      </c>
      <c r="E14" s="32">
        <v>54</v>
      </c>
      <c r="F14" s="32">
        <v>0</v>
      </c>
      <c r="G14" s="27">
        <v>0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1"/>
      <c r="U14" s="142"/>
      <c r="V14" s="3"/>
      <c r="W14" s="3"/>
      <c r="X14" s="6"/>
    </row>
    <row r="15" spans="2:24">
      <c r="B15" s="15">
        <v>100</v>
      </c>
      <c r="C15" s="15">
        <v>26</v>
      </c>
      <c r="D15" s="13">
        <v>20</v>
      </c>
      <c r="E15" s="32">
        <v>100</v>
      </c>
      <c r="F15" s="32">
        <v>58</v>
      </c>
      <c r="G15" s="27">
        <v>45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1"/>
      <c r="U15" s="142"/>
      <c r="V15" s="3"/>
      <c r="W15" s="3"/>
      <c r="X15" s="6"/>
    </row>
    <row r="16" spans="2:24">
      <c r="B16" s="112"/>
      <c r="C16" s="6"/>
      <c r="D16" s="7"/>
      <c r="E16" s="33">
        <v>95</v>
      </c>
      <c r="F16" s="33"/>
      <c r="G16" s="30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1"/>
      <c r="U16" s="142"/>
      <c r="V16" s="3"/>
      <c r="W16" s="3"/>
      <c r="X16" s="6"/>
    </row>
    <row r="17" spans="2:24">
      <c r="B17" s="109" t="s">
        <v>14</v>
      </c>
      <c r="C17" s="110" t="s">
        <v>15</v>
      </c>
      <c r="D17" s="111"/>
      <c r="E17" s="5" t="s">
        <v>14</v>
      </c>
      <c r="F17" s="6" t="s">
        <v>15</v>
      </c>
      <c r="G17" s="7"/>
      <c r="U17" s="142"/>
      <c r="V17" s="3"/>
      <c r="W17" s="3"/>
      <c r="X17" s="6"/>
    </row>
    <row r="18" spans="2:24">
      <c r="B18" s="5" t="s">
        <v>17</v>
      </c>
      <c r="C18" s="6" t="s">
        <v>16</v>
      </c>
      <c r="D18" s="7"/>
      <c r="E18" s="5" t="s">
        <v>17</v>
      </c>
      <c r="F18" s="22">
        <v>3.0599999999999999E-2</v>
      </c>
      <c r="G18" s="7"/>
      <c r="U18" s="142"/>
      <c r="V18" s="3"/>
      <c r="W18" s="3"/>
      <c r="X18" s="6"/>
    </row>
    <row r="19" spans="2:24">
      <c r="B19" s="8" t="s">
        <v>18</v>
      </c>
      <c r="C19" s="9" t="s">
        <v>19</v>
      </c>
      <c r="D19" s="10"/>
      <c r="E19" s="8" t="s">
        <v>18</v>
      </c>
      <c r="F19" s="29">
        <v>1.7299999999999999E-2</v>
      </c>
      <c r="G19" s="10"/>
      <c r="H19" s="6"/>
      <c r="I19" s="6"/>
      <c r="U19" s="142"/>
      <c r="V19" s="3"/>
      <c r="W19" s="3"/>
      <c r="X19" s="6"/>
    </row>
    <row r="20" spans="2:24">
      <c r="H20" s="6"/>
      <c r="I20" s="6"/>
      <c r="U20" s="142"/>
      <c r="V20" s="3"/>
      <c r="W20" s="3"/>
      <c r="X20" s="6"/>
    </row>
    <row r="21" spans="2:24">
      <c r="B21" s="6"/>
      <c r="C21" s="6"/>
      <c r="D21" s="6"/>
      <c r="E21" s="6"/>
      <c r="F21" s="6"/>
      <c r="G21" s="6"/>
      <c r="H21" s="6"/>
      <c r="I21" s="6"/>
      <c r="U21" s="142"/>
      <c r="V21" s="3"/>
      <c r="W21" s="3"/>
      <c r="X21" s="6"/>
    </row>
    <row r="22" spans="2:24">
      <c r="B22" s="6"/>
      <c r="C22" s="6"/>
      <c r="D22" s="185"/>
      <c r="E22" s="185"/>
      <c r="F22" s="185"/>
      <c r="G22" s="185"/>
      <c r="H22" s="185"/>
      <c r="I22" s="185"/>
      <c r="U22" s="142"/>
      <c r="V22" s="3"/>
      <c r="W22" s="3"/>
      <c r="X22" s="6"/>
    </row>
    <row r="23" spans="2:24">
      <c r="B23" s="138"/>
      <c r="C23" s="138"/>
      <c r="D23" s="138"/>
      <c r="E23" s="138"/>
      <c r="F23" s="138"/>
      <c r="G23" s="138"/>
      <c r="H23" s="138"/>
      <c r="I23" s="138"/>
      <c r="K23" s="22"/>
      <c r="L23" s="22"/>
      <c r="U23" s="142"/>
      <c r="V23" s="3"/>
      <c r="W23" s="3"/>
      <c r="X23" s="6"/>
    </row>
    <row r="24" spans="2:24">
      <c r="B24" s="26"/>
      <c r="C24" s="26"/>
      <c r="D24" s="26"/>
      <c r="E24" s="26"/>
      <c r="F24" s="26"/>
      <c r="G24" s="26"/>
      <c r="H24" s="26"/>
      <c r="I24" s="26"/>
      <c r="K24" s="22"/>
      <c r="L24" s="22"/>
    </row>
    <row r="25" spans="2:24">
      <c r="B25" s="26"/>
      <c r="C25" s="26"/>
      <c r="D25" s="26"/>
      <c r="E25" s="26"/>
      <c r="F25" s="26"/>
      <c r="G25" s="26"/>
      <c r="H25" s="26"/>
      <c r="I25" s="26"/>
      <c r="K25" s="22"/>
      <c r="L25" s="22"/>
    </row>
    <row r="26" spans="2:24">
      <c r="B26" s="26"/>
      <c r="C26" s="26"/>
      <c r="D26" s="26"/>
      <c r="E26" s="26"/>
      <c r="F26" s="26"/>
      <c r="G26" s="26"/>
      <c r="H26" s="26"/>
      <c r="I26" s="26"/>
      <c r="K26" s="22"/>
      <c r="L26" s="22"/>
    </row>
    <row r="27" spans="2:24">
      <c r="B27" s="26"/>
      <c r="C27" s="26"/>
      <c r="D27" s="26"/>
      <c r="E27" s="26"/>
      <c r="F27" s="26"/>
      <c r="G27" s="26"/>
      <c r="H27" s="26"/>
      <c r="I27" s="26"/>
      <c r="K27" s="22"/>
      <c r="L27" s="22"/>
    </row>
    <row r="28" spans="2:24">
      <c r="B28" s="26"/>
      <c r="C28" s="26"/>
      <c r="D28" s="26"/>
      <c r="E28" s="26"/>
      <c r="F28" s="26"/>
      <c r="G28" s="26"/>
      <c r="H28" s="26"/>
      <c r="I28" s="26"/>
      <c r="K28" s="22"/>
      <c r="L28" s="22"/>
    </row>
    <row r="29" spans="2:24">
      <c r="B29" s="26"/>
      <c r="C29" s="26"/>
      <c r="D29" s="26"/>
      <c r="E29" s="26"/>
      <c r="F29" s="26"/>
      <c r="G29" s="26"/>
      <c r="H29" s="26"/>
      <c r="I29" s="26"/>
      <c r="K29" s="22"/>
      <c r="L29" s="22"/>
    </row>
    <row r="30" spans="2:24">
      <c r="B30" s="26"/>
      <c r="C30" s="26"/>
      <c r="D30" s="26"/>
      <c r="E30" s="26"/>
      <c r="F30" s="26"/>
      <c r="G30" s="26"/>
      <c r="H30" s="26"/>
      <c r="I30" s="26"/>
    </row>
    <row r="31" spans="2:24">
      <c r="B31" s="26"/>
      <c r="C31" s="26"/>
      <c r="D31" s="26"/>
      <c r="E31" s="26"/>
      <c r="F31" s="26"/>
      <c r="G31" s="26"/>
      <c r="H31" s="26"/>
      <c r="I31" s="26"/>
    </row>
    <row r="32" spans="2:24">
      <c r="B32" s="6"/>
      <c r="C32" s="6"/>
      <c r="D32" s="38"/>
      <c r="E32" s="38"/>
      <c r="F32" s="38"/>
      <c r="G32" s="38"/>
      <c r="H32" s="38"/>
      <c r="I32" s="38"/>
    </row>
    <row r="33" spans="2:11">
      <c r="B33" s="139"/>
      <c r="C33" s="26"/>
      <c r="D33" s="26"/>
      <c r="E33" s="26"/>
      <c r="F33" s="26"/>
      <c r="G33" s="26"/>
      <c r="H33" s="26"/>
      <c r="I33" s="26"/>
    </row>
    <row r="34" spans="2:11">
      <c r="B34" s="139"/>
      <c r="C34" s="26"/>
      <c r="D34" s="26"/>
      <c r="E34" s="26"/>
      <c r="F34" s="26"/>
      <c r="G34" s="26"/>
      <c r="H34" s="26"/>
      <c r="I34" s="26"/>
    </row>
    <row r="35" spans="2:11">
      <c r="B35" s="6"/>
      <c r="C35" s="6"/>
      <c r="D35" s="6"/>
    </row>
    <row r="37" spans="2:11" ht="19">
      <c r="B37" s="132"/>
      <c r="C37" s="6"/>
      <c r="D37" s="6"/>
      <c r="E37" s="6"/>
      <c r="F37" s="6"/>
      <c r="G37" s="6"/>
    </row>
    <row r="38" spans="2:11">
      <c r="B38" s="6"/>
      <c r="C38" s="6"/>
      <c r="D38" s="6"/>
      <c r="E38" s="6"/>
      <c r="F38" s="6"/>
      <c r="G38" s="6"/>
    </row>
    <row r="39" spans="2:11">
      <c r="B39" s="6"/>
      <c r="C39" s="6"/>
      <c r="D39" s="6"/>
      <c r="E39" s="6"/>
      <c r="F39" s="6"/>
      <c r="G39" s="6"/>
    </row>
    <row r="40" spans="2:11">
      <c r="B40" s="183"/>
      <c r="C40" s="183"/>
      <c r="D40" s="183"/>
      <c r="E40" s="183"/>
      <c r="F40" s="183"/>
      <c r="G40" s="183"/>
    </row>
    <row r="41" spans="2:11">
      <c r="B41" s="141"/>
      <c r="C41" s="141"/>
      <c r="D41" s="141"/>
      <c r="E41" s="141"/>
      <c r="F41" s="141"/>
      <c r="G41" s="141"/>
    </row>
    <row r="42" spans="2:11">
      <c r="B42" s="3"/>
      <c r="C42" s="3"/>
      <c r="D42" s="3"/>
      <c r="E42" s="26"/>
      <c r="F42" s="26"/>
      <c r="G42" s="26"/>
      <c r="I42" s="22"/>
      <c r="J42" s="22"/>
      <c r="K42" s="22"/>
    </row>
    <row r="43" spans="2:11">
      <c r="B43" s="3"/>
      <c r="C43" s="3"/>
      <c r="D43" s="3"/>
      <c r="E43" s="26"/>
      <c r="F43" s="26"/>
      <c r="G43" s="26"/>
      <c r="I43" s="22"/>
      <c r="J43" s="22"/>
      <c r="K43" s="22"/>
    </row>
    <row r="44" spans="2:11">
      <c r="B44" s="3"/>
      <c r="C44" s="3"/>
      <c r="D44" s="3"/>
      <c r="E44" s="26"/>
      <c r="F44" s="26"/>
      <c r="G44" s="26"/>
      <c r="I44" s="22"/>
      <c r="J44" s="22"/>
      <c r="K44" s="22"/>
    </row>
    <row r="45" spans="2:11">
      <c r="B45" s="6"/>
      <c r="C45" s="6"/>
      <c r="D45" s="6"/>
      <c r="E45" s="26"/>
      <c r="F45" s="26"/>
      <c r="G45" s="26"/>
      <c r="I45" s="22"/>
      <c r="J45" s="22"/>
      <c r="K45" s="22"/>
    </row>
    <row r="46" spans="2:11">
      <c r="B46" s="6"/>
      <c r="C46" s="6"/>
      <c r="D46" s="6"/>
      <c r="E46" s="6"/>
      <c r="F46" s="6"/>
      <c r="G46" s="6"/>
    </row>
    <row r="47" spans="2:11">
      <c r="B47" s="6"/>
      <c r="C47" s="6"/>
      <c r="D47" s="6"/>
      <c r="E47" s="6"/>
      <c r="F47" s="26"/>
      <c r="G47" s="6"/>
    </row>
    <row r="48" spans="2:11">
      <c r="B48" s="6"/>
      <c r="C48" s="6"/>
      <c r="D48" s="6"/>
      <c r="E48" s="6"/>
      <c r="F48" s="26"/>
      <c r="G48" s="6"/>
    </row>
    <row r="49" spans="2:7">
      <c r="B49" s="6"/>
      <c r="C49" s="6"/>
      <c r="D49" s="6"/>
      <c r="E49" s="6"/>
      <c r="F49" s="6"/>
      <c r="G49" s="6"/>
    </row>
  </sheetData>
  <mergeCells count="8">
    <mergeCell ref="B40:D40"/>
    <mergeCell ref="E40:G40"/>
    <mergeCell ref="C4:K4"/>
    <mergeCell ref="L4:S4"/>
    <mergeCell ref="D22:F22"/>
    <mergeCell ref="G22:I22"/>
    <mergeCell ref="B11:D11"/>
    <mergeCell ref="E11:G1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AA473"/>
  <sheetViews>
    <sheetView topLeftCell="A61" zoomScale="104" workbookViewId="0">
      <selection activeCell="V41" sqref="V41"/>
    </sheetView>
  </sheetViews>
  <sheetFormatPr baseColWidth="10" defaultColWidth="8.83203125" defaultRowHeight="15"/>
  <cols>
    <col min="2" max="2" width="17.6640625" customWidth="1"/>
    <col min="7" max="7" width="20.1640625" customWidth="1"/>
    <col min="13" max="13" width="15.5" customWidth="1"/>
    <col min="16" max="16" width="12.33203125" customWidth="1"/>
  </cols>
  <sheetData>
    <row r="3" spans="1:27" ht="19">
      <c r="A3" s="116" t="s">
        <v>793</v>
      </c>
      <c r="L3" s="116" t="s">
        <v>794</v>
      </c>
      <c r="T3" s="118" t="s">
        <v>795</v>
      </c>
    </row>
    <row r="4" spans="1:27" ht="20" thickBot="1">
      <c r="C4" s="42" t="s">
        <v>807</v>
      </c>
      <c r="H4" s="42" t="s">
        <v>812</v>
      </c>
      <c r="T4" s="116"/>
    </row>
    <row r="5" spans="1:27" ht="46" thickBot="1">
      <c r="B5" s="75" t="s">
        <v>131</v>
      </c>
      <c r="C5" s="189" t="s">
        <v>119</v>
      </c>
      <c r="D5" s="190"/>
      <c r="E5" s="76" t="s">
        <v>119</v>
      </c>
      <c r="G5" s="75" t="s">
        <v>131</v>
      </c>
      <c r="H5" s="189" t="s">
        <v>119</v>
      </c>
      <c r="I5" s="190"/>
      <c r="J5" s="76" t="s">
        <v>119</v>
      </c>
      <c r="M5" s="87" t="s">
        <v>232</v>
      </c>
      <c r="N5" s="87" t="s">
        <v>233</v>
      </c>
      <c r="O5" s="87" t="s">
        <v>234</v>
      </c>
      <c r="P5" s="88" t="s">
        <v>814</v>
      </c>
    </row>
    <row r="6" spans="1:27" ht="16" thickBot="1">
      <c r="B6" s="77"/>
      <c r="C6" s="77" t="s">
        <v>132</v>
      </c>
      <c r="D6" s="77" t="s">
        <v>133</v>
      </c>
      <c r="E6" s="77" t="s">
        <v>134</v>
      </c>
      <c r="G6" s="77"/>
      <c r="H6" s="77" t="s">
        <v>132</v>
      </c>
      <c r="I6" s="77" t="s">
        <v>133</v>
      </c>
      <c r="J6" s="77" t="s">
        <v>134</v>
      </c>
      <c r="M6" s="86" t="s">
        <v>235</v>
      </c>
      <c r="N6" s="86" t="s">
        <v>129</v>
      </c>
      <c r="O6" s="86">
        <v>37.5</v>
      </c>
      <c r="P6" s="86">
        <v>10000</v>
      </c>
    </row>
    <row r="7" spans="1:27">
      <c r="B7" s="78" t="s">
        <v>135</v>
      </c>
      <c r="C7" s="79">
        <v>-7.6799999999999993E-2</v>
      </c>
      <c r="D7" s="79">
        <v>-0.1041</v>
      </c>
      <c r="E7" s="93">
        <v>-9.0399999999999994E-2</v>
      </c>
      <c r="G7" s="78" t="s">
        <v>135</v>
      </c>
      <c r="H7" s="79">
        <v>2.8774000000000002</v>
      </c>
      <c r="I7" s="79">
        <v>3.3010000000000002</v>
      </c>
      <c r="J7" s="93">
        <v>3.0891999999999999</v>
      </c>
      <c r="M7" s="86" t="s">
        <v>127</v>
      </c>
      <c r="N7" s="86" t="s">
        <v>127</v>
      </c>
      <c r="O7" s="86">
        <v>29</v>
      </c>
      <c r="P7" s="86">
        <v>10000</v>
      </c>
      <c r="V7" s="193" t="s">
        <v>130</v>
      </c>
      <c r="W7" s="194"/>
      <c r="X7" s="194"/>
      <c r="Y7" s="194"/>
      <c r="Z7" s="194"/>
      <c r="AA7" s="195"/>
    </row>
    <row r="8" spans="1:27">
      <c r="B8" s="82" t="s">
        <v>136</v>
      </c>
      <c r="C8" s="83">
        <v>19.038900000000002</v>
      </c>
      <c r="D8" s="83">
        <v>5.3220000000000001</v>
      </c>
      <c r="E8" s="94">
        <v>12.180400000000001</v>
      </c>
      <c r="G8" s="80" t="s">
        <v>136</v>
      </c>
      <c r="H8" s="81">
        <v>-5.3971</v>
      </c>
      <c r="I8" s="81">
        <v>-6.2747999999999999</v>
      </c>
      <c r="J8" s="96">
        <v>-5.8360000000000003</v>
      </c>
      <c r="M8" s="86" t="s">
        <v>236</v>
      </c>
      <c r="N8" s="86" t="s">
        <v>237</v>
      </c>
      <c r="O8" s="86">
        <v>41</v>
      </c>
      <c r="P8" s="86">
        <v>10000</v>
      </c>
      <c r="U8" s="146" t="s">
        <v>813</v>
      </c>
      <c r="V8" s="191" t="s">
        <v>127</v>
      </c>
      <c r="W8" s="192"/>
      <c r="X8" s="191" t="s">
        <v>128</v>
      </c>
      <c r="Y8" s="192"/>
      <c r="Z8" s="191" t="s">
        <v>129</v>
      </c>
      <c r="AA8" s="192"/>
    </row>
    <row r="9" spans="1:27">
      <c r="B9" s="82" t="s">
        <v>137</v>
      </c>
      <c r="C9" s="83">
        <v>12.193300000000001</v>
      </c>
      <c r="D9" s="83">
        <v>14.722899999999999</v>
      </c>
      <c r="E9" s="94">
        <v>13.4581</v>
      </c>
      <c r="G9" s="80" t="s">
        <v>137</v>
      </c>
      <c r="H9" s="81">
        <v>2.1194000000000002</v>
      </c>
      <c r="I9" s="81">
        <v>0.37890000000000001</v>
      </c>
      <c r="J9" s="96">
        <v>1.2492000000000001</v>
      </c>
      <c r="M9" t="s">
        <v>238</v>
      </c>
      <c r="N9" t="s">
        <v>129</v>
      </c>
      <c r="O9">
        <v>49</v>
      </c>
      <c r="P9">
        <v>10000</v>
      </c>
      <c r="U9" s="62">
        <v>-12</v>
      </c>
      <c r="V9" s="34">
        <v>100</v>
      </c>
      <c r="W9" s="27">
        <v>100</v>
      </c>
      <c r="X9" s="34">
        <v>95.398428731762095</v>
      </c>
      <c r="Y9" s="27">
        <v>104.601571268238</v>
      </c>
      <c r="Z9" s="34">
        <v>84.332688588007699</v>
      </c>
      <c r="AA9" s="27">
        <v>77.756286266924604</v>
      </c>
    </row>
    <row r="10" spans="1:27">
      <c r="B10" s="82" t="s">
        <v>138</v>
      </c>
      <c r="C10" s="83">
        <v>-3.9687000000000001</v>
      </c>
      <c r="D10" s="83">
        <v>1.7821</v>
      </c>
      <c r="E10" s="94">
        <v>-1.0932999999999999</v>
      </c>
      <c r="G10" s="80" t="s">
        <v>138</v>
      </c>
      <c r="H10" s="81">
        <v>-9.2200000000000004E-2</v>
      </c>
      <c r="I10" s="81">
        <v>0.91790000000000005</v>
      </c>
      <c r="J10" s="96">
        <v>0.41289999999999999</v>
      </c>
      <c r="M10" t="s">
        <v>239</v>
      </c>
      <c r="N10" t="s">
        <v>239</v>
      </c>
      <c r="O10">
        <v>54</v>
      </c>
      <c r="P10">
        <v>10000</v>
      </c>
      <c r="U10" s="32">
        <v>-11</v>
      </c>
      <c r="V10" s="34">
        <v>105.809128630705</v>
      </c>
      <c r="W10" s="27">
        <v>115.441176470588</v>
      </c>
      <c r="X10" s="34">
        <v>123.00785634119001</v>
      </c>
      <c r="Y10" s="27">
        <v>90.011223344556697</v>
      </c>
      <c r="Z10" s="34">
        <v>75.822050290135394</v>
      </c>
      <c r="AA10" s="27">
        <v>90.522243713733104</v>
      </c>
    </row>
    <row r="11" spans="1:27">
      <c r="B11" s="82" t="s">
        <v>139</v>
      </c>
      <c r="C11" s="83">
        <v>-13.7658</v>
      </c>
      <c r="D11" s="83">
        <v>-11.404299999999999</v>
      </c>
      <c r="E11" s="94">
        <v>-12.585000000000001</v>
      </c>
      <c r="G11" s="80" t="s">
        <v>139</v>
      </c>
      <c r="H11" s="81">
        <v>1.0229999999999999</v>
      </c>
      <c r="I11" s="81">
        <v>3.2170000000000001</v>
      </c>
      <c r="J11" s="96">
        <v>2.12</v>
      </c>
      <c r="M11" t="s">
        <v>240</v>
      </c>
      <c r="N11" t="s">
        <v>241</v>
      </c>
      <c r="O11">
        <v>55</v>
      </c>
      <c r="P11">
        <v>10000</v>
      </c>
      <c r="U11" s="32">
        <v>-10</v>
      </c>
      <c r="V11" s="34">
        <v>105.809128630705</v>
      </c>
      <c r="W11" s="27">
        <v>116.17647058823501</v>
      </c>
      <c r="X11" s="34">
        <v>87.766554433221103</v>
      </c>
      <c r="Y11" s="27">
        <v>107.070707070707</v>
      </c>
      <c r="Z11" s="34">
        <v>87.427466150870401</v>
      </c>
      <c r="AA11" s="27">
        <v>87.814313346228204</v>
      </c>
    </row>
    <row r="12" spans="1:27">
      <c r="B12" s="82" t="s">
        <v>140</v>
      </c>
      <c r="C12" s="83">
        <v>7.2016999999999998</v>
      </c>
      <c r="D12" s="83">
        <v>16.059999999999999</v>
      </c>
      <c r="E12" s="94">
        <v>11.630800000000001</v>
      </c>
      <c r="G12" s="80" t="s">
        <v>140</v>
      </c>
      <c r="H12" s="81">
        <v>9.3434000000000008</v>
      </c>
      <c r="I12" s="81">
        <v>7.0659999999999998</v>
      </c>
      <c r="J12" s="96">
        <v>8.2047000000000008</v>
      </c>
      <c r="M12" t="s">
        <v>242</v>
      </c>
      <c r="N12" t="s">
        <v>242</v>
      </c>
      <c r="O12">
        <v>57</v>
      </c>
      <c r="P12">
        <v>10000</v>
      </c>
      <c r="U12" s="32">
        <v>-9.2941400000000005</v>
      </c>
      <c r="V12" s="34">
        <v>116.182572614108</v>
      </c>
      <c r="W12" s="27">
        <v>91.911764705882405</v>
      </c>
      <c r="X12" s="34">
        <v>88.8888888888889</v>
      </c>
      <c r="Y12" s="27">
        <v>87.766554433221103</v>
      </c>
      <c r="Z12" s="34">
        <v>117.21470019342399</v>
      </c>
      <c r="AA12" s="27">
        <v>98.259187620889705</v>
      </c>
    </row>
    <row r="13" spans="1:27">
      <c r="B13" s="82" t="s">
        <v>141</v>
      </c>
      <c r="C13" s="83">
        <v>4.0945</v>
      </c>
      <c r="D13" s="83">
        <v>3.8620999999999999</v>
      </c>
      <c r="E13" s="94">
        <v>3.9782999999999999</v>
      </c>
      <c r="G13" s="80" t="s">
        <v>141</v>
      </c>
      <c r="H13" s="81">
        <v>5.4774000000000003</v>
      </c>
      <c r="I13" s="81">
        <v>1.3270999999999999</v>
      </c>
      <c r="J13" s="96">
        <v>3.4022000000000001</v>
      </c>
      <c r="M13" t="s">
        <v>243</v>
      </c>
      <c r="N13" t="s">
        <v>129</v>
      </c>
      <c r="O13">
        <v>61</v>
      </c>
      <c r="P13">
        <v>10000</v>
      </c>
      <c r="U13" s="32">
        <v>-8.8181600000000007</v>
      </c>
      <c r="V13" s="34">
        <v>123.651452282158</v>
      </c>
      <c r="W13" s="27">
        <v>128.308823529412</v>
      </c>
      <c r="X13" s="34"/>
      <c r="Y13" s="27">
        <v>90.460157126823802</v>
      </c>
      <c r="Z13" s="34">
        <v>78.529980657640195</v>
      </c>
      <c r="AA13" s="27">
        <v>96.711798839458396</v>
      </c>
    </row>
    <row r="14" spans="1:27">
      <c r="B14" s="82" t="s">
        <v>142</v>
      </c>
      <c r="C14" s="83">
        <v>3.6690999999999998</v>
      </c>
      <c r="D14" s="83">
        <v>2.5669</v>
      </c>
      <c r="E14" s="94">
        <v>3.1179999999999999</v>
      </c>
      <c r="G14" s="80" t="s">
        <v>142</v>
      </c>
      <c r="H14" s="81">
        <v>1.8514999999999999</v>
      </c>
      <c r="I14" s="81">
        <v>2.1837</v>
      </c>
      <c r="J14" s="96">
        <v>2.0175999999999998</v>
      </c>
      <c r="M14" t="s">
        <v>244</v>
      </c>
      <c r="N14" t="s">
        <v>244</v>
      </c>
      <c r="O14">
        <v>64</v>
      </c>
      <c r="P14">
        <v>10000</v>
      </c>
      <c r="U14" s="32">
        <v>-8.3400800000000004</v>
      </c>
      <c r="V14" s="34">
        <v>123.23651452282201</v>
      </c>
      <c r="W14" s="27">
        <v>117.64705882352899</v>
      </c>
      <c r="X14" s="34">
        <v>90.2356902356902</v>
      </c>
      <c r="Y14" s="27">
        <v>78.787878787878796</v>
      </c>
      <c r="Z14" s="34">
        <v>95.164410058027102</v>
      </c>
      <c r="AA14" s="27">
        <v>102.901353965184</v>
      </c>
    </row>
    <row r="15" spans="1:27">
      <c r="B15" s="82" t="s">
        <v>143</v>
      </c>
      <c r="C15" s="83">
        <v>-8.9107000000000003</v>
      </c>
      <c r="D15" s="83">
        <v>-11.3127</v>
      </c>
      <c r="E15" s="94">
        <v>-10.111700000000001</v>
      </c>
      <c r="G15" s="80" t="s">
        <v>143</v>
      </c>
      <c r="H15" s="81">
        <v>-0.46960000000000002</v>
      </c>
      <c r="I15" s="81">
        <v>-1.8993</v>
      </c>
      <c r="J15" s="96">
        <v>-1.1843999999999999</v>
      </c>
      <c r="M15" t="s">
        <v>159</v>
      </c>
      <c r="N15" t="s">
        <v>159</v>
      </c>
      <c r="O15">
        <v>66</v>
      </c>
      <c r="P15">
        <v>10000</v>
      </c>
      <c r="U15" s="32">
        <v>-7.8632799999999996</v>
      </c>
      <c r="V15" s="34">
        <v>125.311203319502</v>
      </c>
      <c r="W15" s="27">
        <v>105.14705882352899</v>
      </c>
      <c r="X15" s="34">
        <v>91.133557800224494</v>
      </c>
      <c r="Y15" s="27">
        <v>75.645342312009006</v>
      </c>
      <c r="Z15" s="34">
        <v>90.522243713733104</v>
      </c>
      <c r="AA15" s="27">
        <v>90.522243713733104</v>
      </c>
    </row>
    <row r="16" spans="1:27">
      <c r="B16" s="82" t="s">
        <v>144</v>
      </c>
      <c r="C16" s="83">
        <v>2.8170999999999999</v>
      </c>
      <c r="D16" s="83">
        <v>3.2277999999999998</v>
      </c>
      <c r="E16" s="94">
        <v>3.0224000000000002</v>
      </c>
      <c r="G16" s="80" t="s">
        <v>144</v>
      </c>
      <c r="H16" s="81">
        <v>-2.6011000000000002</v>
      </c>
      <c r="I16" s="81">
        <v>-1.8243</v>
      </c>
      <c r="J16" s="96">
        <v>-2.2126999999999999</v>
      </c>
      <c r="M16" t="s">
        <v>245</v>
      </c>
      <c r="N16" t="s">
        <v>245</v>
      </c>
      <c r="O16">
        <v>66</v>
      </c>
      <c r="P16">
        <v>10000</v>
      </c>
      <c r="U16" s="32">
        <v>-7.3851000000000004</v>
      </c>
      <c r="V16" s="34">
        <v>101.65975103734399</v>
      </c>
      <c r="W16" s="27">
        <v>117.279411764706</v>
      </c>
      <c r="X16" s="34">
        <v>100.33670033670001</v>
      </c>
      <c r="Y16" s="27">
        <v>85.970819304152599</v>
      </c>
      <c r="Z16" s="34">
        <v>92.069632495164399</v>
      </c>
      <c r="AA16" s="27">
        <v>100.580270793037</v>
      </c>
    </row>
    <row r="17" spans="2:27">
      <c r="B17" s="82" t="s">
        <v>145</v>
      </c>
      <c r="C17" s="83">
        <v>3.6295000000000002</v>
      </c>
      <c r="D17" s="83">
        <v>10.806100000000001</v>
      </c>
      <c r="E17" s="94">
        <v>7.2178000000000004</v>
      </c>
      <c r="G17" s="80" t="s">
        <v>145</v>
      </c>
      <c r="H17" s="81">
        <v>11.960900000000001</v>
      </c>
      <c r="I17" s="81">
        <v>5.3638000000000003</v>
      </c>
      <c r="J17" s="96">
        <v>8.6623999999999999</v>
      </c>
      <c r="M17" t="s">
        <v>246</v>
      </c>
      <c r="N17" t="s">
        <v>247</v>
      </c>
      <c r="O17">
        <v>66</v>
      </c>
      <c r="P17">
        <v>10000</v>
      </c>
      <c r="U17" s="32">
        <v>-6.9100900000000003</v>
      </c>
      <c r="V17" s="34">
        <v>104.97925311203301</v>
      </c>
      <c r="W17" s="27">
        <v>113.235294117647</v>
      </c>
      <c r="X17" s="34">
        <v>97.643097643097605</v>
      </c>
      <c r="Y17" s="27">
        <v>78.338945005611706</v>
      </c>
      <c r="Z17" s="34">
        <v>92.843326885880103</v>
      </c>
      <c r="AA17" s="27">
        <v>88.974854932301795</v>
      </c>
    </row>
    <row r="18" spans="2:27">
      <c r="B18" s="82" t="s">
        <v>146</v>
      </c>
      <c r="C18" s="83">
        <v>10.0297</v>
      </c>
      <c r="D18" s="83">
        <v>9.2821999999999996</v>
      </c>
      <c r="E18" s="94">
        <v>9.6560000000000006</v>
      </c>
      <c r="G18" s="80" t="s">
        <v>146</v>
      </c>
      <c r="H18" s="81">
        <v>-3.7162999999999999</v>
      </c>
      <c r="I18" s="81">
        <v>4.0994000000000002</v>
      </c>
      <c r="J18" s="96">
        <v>0.19159999999999999</v>
      </c>
      <c r="M18" t="s">
        <v>248</v>
      </c>
      <c r="N18" t="s">
        <v>249</v>
      </c>
      <c r="O18">
        <v>67</v>
      </c>
      <c r="P18">
        <v>10000</v>
      </c>
      <c r="U18" s="32">
        <v>-6.4318</v>
      </c>
      <c r="V18" s="34">
        <v>95.435684647302907</v>
      </c>
      <c r="W18" s="27">
        <v>116.17647058823501</v>
      </c>
      <c r="X18" s="34">
        <v>104.152637485971</v>
      </c>
      <c r="Y18" s="27">
        <v>77.665544332210999</v>
      </c>
      <c r="Z18" s="34">
        <v>104.448742746615</v>
      </c>
      <c r="AA18" s="27">
        <v>106.769825918762</v>
      </c>
    </row>
    <row r="19" spans="2:27">
      <c r="B19" s="82" t="s">
        <v>147</v>
      </c>
      <c r="C19" s="83">
        <v>0.41699999999999998</v>
      </c>
      <c r="D19" s="83">
        <v>-3.6238999999999999</v>
      </c>
      <c r="E19" s="94">
        <v>-1.6033999999999999</v>
      </c>
      <c r="G19" s="80" t="s">
        <v>147</v>
      </c>
      <c r="H19" s="81">
        <v>3.8149999999999999</v>
      </c>
      <c r="I19" s="81">
        <v>1.0521</v>
      </c>
      <c r="J19" s="96">
        <v>2.4336000000000002</v>
      </c>
      <c r="M19" t="s">
        <v>250</v>
      </c>
      <c r="N19" t="s">
        <v>250</v>
      </c>
      <c r="O19">
        <v>68</v>
      </c>
      <c r="P19">
        <v>10000</v>
      </c>
      <c r="U19" s="32">
        <v>-5.9546799999999998</v>
      </c>
      <c r="V19" s="34">
        <v>118.257261410788</v>
      </c>
      <c r="W19" s="27">
        <v>102.941176470588</v>
      </c>
      <c r="X19" s="34">
        <v>72.053872053871999</v>
      </c>
      <c r="Y19" s="27">
        <v>77.216610549943894</v>
      </c>
      <c r="Z19" s="34">
        <v>86.266924564796895</v>
      </c>
      <c r="AA19" s="27">
        <v>88.974854932301795</v>
      </c>
    </row>
    <row r="20" spans="2:27">
      <c r="B20" s="82" t="s">
        <v>148</v>
      </c>
      <c r="C20" s="83">
        <v>-10.502000000000001</v>
      </c>
      <c r="D20" s="83">
        <v>-19.460799999999999</v>
      </c>
      <c r="E20" s="94">
        <v>-14.981400000000001</v>
      </c>
      <c r="G20" s="80" t="s">
        <v>148</v>
      </c>
      <c r="H20" s="81">
        <v>3.3894000000000002</v>
      </c>
      <c r="I20" s="81">
        <v>-0.47239999999999999</v>
      </c>
      <c r="J20" s="96">
        <v>1.4584999999999999</v>
      </c>
      <c r="M20" t="s">
        <v>251</v>
      </c>
      <c r="N20" t="s">
        <v>252</v>
      </c>
      <c r="O20">
        <v>68</v>
      </c>
      <c r="P20">
        <v>10000</v>
      </c>
      <c r="U20" s="32">
        <v>-5.4775600000000004</v>
      </c>
      <c r="V20" s="147" t="s">
        <v>815</v>
      </c>
      <c r="W20" s="27">
        <v>95.588235294117695</v>
      </c>
      <c r="X20" s="34">
        <v>68.686868686868706</v>
      </c>
      <c r="Y20" s="27">
        <v>67.564534231200895</v>
      </c>
      <c r="Z20" s="34">
        <v>91.682785299806596</v>
      </c>
      <c r="AA20" s="27">
        <v>102.127659574468</v>
      </c>
    </row>
    <row r="21" spans="2:27">
      <c r="B21" s="82" t="s">
        <v>149</v>
      </c>
      <c r="C21" s="83">
        <v>6.4955999999999996</v>
      </c>
      <c r="D21" s="83">
        <v>2.5686</v>
      </c>
      <c r="E21" s="94">
        <v>4.5320999999999998</v>
      </c>
      <c r="G21" s="80" t="s">
        <v>149</v>
      </c>
      <c r="H21" s="81">
        <v>-2.9742999999999999</v>
      </c>
      <c r="I21" s="81">
        <v>2.4552999999999998</v>
      </c>
      <c r="J21" s="96">
        <v>-0.25950000000000001</v>
      </c>
      <c r="M21" t="s">
        <v>253</v>
      </c>
      <c r="N21" t="s">
        <v>253</v>
      </c>
      <c r="O21">
        <v>69</v>
      </c>
      <c r="P21">
        <v>10000</v>
      </c>
      <c r="U21" s="32">
        <v>-5</v>
      </c>
      <c r="V21" s="34">
        <v>120.33195020746901</v>
      </c>
      <c r="W21" s="27">
        <v>118.014705882353</v>
      </c>
      <c r="X21" s="34">
        <v>50.280583613916903</v>
      </c>
      <c r="Y21" s="27">
        <v>42.648709315376003</v>
      </c>
      <c r="Z21" s="34">
        <v>90.135396518375302</v>
      </c>
      <c r="AA21" s="27">
        <v>92.456479690522301</v>
      </c>
    </row>
    <row r="22" spans="2:27">
      <c r="B22" s="82" t="s">
        <v>150</v>
      </c>
      <c r="C22" s="83">
        <v>9.2895000000000003</v>
      </c>
      <c r="D22" s="83">
        <v>6.2777000000000003</v>
      </c>
      <c r="E22" s="94">
        <v>7.7835999999999999</v>
      </c>
      <c r="G22" s="80" t="s">
        <v>150</v>
      </c>
      <c r="H22" s="81">
        <v>4.8925000000000001</v>
      </c>
      <c r="I22" s="81">
        <v>7.2450999999999999</v>
      </c>
      <c r="J22" s="96">
        <v>6.0688000000000004</v>
      </c>
      <c r="M22" t="s">
        <v>254</v>
      </c>
      <c r="N22" t="s">
        <v>255</v>
      </c>
      <c r="O22">
        <v>69</v>
      </c>
      <c r="P22">
        <v>10000</v>
      </c>
      <c r="U22" s="33">
        <v>-4.5228799999999998</v>
      </c>
      <c r="V22" s="35">
        <v>97.925311203319495</v>
      </c>
      <c r="W22" s="30">
        <v>99.264705882352999</v>
      </c>
      <c r="X22" s="35">
        <v>19.236812570145901</v>
      </c>
      <c r="Y22" s="30">
        <v>18.855218855218901</v>
      </c>
      <c r="Z22" s="35">
        <v>103.67504835589899</v>
      </c>
      <c r="AA22" s="30">
        <v>96.324951644100594</v>
      </c>
    </row>
    <row r="23" spans="2:27">
      <c r="B23" s="82" t="s">
        <v>151</v>
      </c>
      <c r="C23" s="83">
        <v>7.4702999999999999</v>
      </c>
      <c r="D23" s="83">
        <v>8.9635999999999996</v>
      </c>
      <c r="E23" s="94">
        <v>8.2170000000000005</v>
      </c>
      <c r="G23" s="80" t="s">
        <v>151</v>
      </c>
      <c r="H23" s="81">
        <v>2.8506999999999998</v>
      </c>
      <c r="I23" s="81">
        <v>0.47639999999999999</v>
      </c>
      <c r="J23" s="96">
        <v>1.6636</v>
      </c>
      <c r="M23" t="s">
        <v>144</v>
      </c>
      <c r="N23" t="s">
        <v>144</v>
      </c>
      <c r="O23">
        <v>70</v>
      </c>
      <c r="P23">
        <v>10000</v>
      </c>
    </row>
    <row r="24" spans="2:27">
      <c r="B24" s="82" t="s">
        <v>152</v>
      </c>
      <c r="C24" s="83">
        <v>-7.0274999999999999</v>
      </c>
      <c r="D24" s="83">
        <v>2.5674999999999999</v>
      </c>
      <c r="E24" s="94">
        <v>-2.23</v>
      </c>
      <c r="G24" s="80" t="s">
        <v>152</v>
      </c>
      <c r="H24" s="81">
        <v>0.54600000000000004</v>
      </c>
      <c r="I24" s="81">
        <v>2.0057999999999998</v>
      </c>
      <c r="J24" s="96">
        <v>1.2759</v>
      </c>
      <c r="M24" t="s">
        <v>256</v>
      </c>
      <c r="N24" t="s">
        <v>257</v>
      </c>
      <c r="O24">
        <v>70</v>
      </c>
      <c r="P24">
        <v>10000</v>
      </c>
      <c r="V24" s="148" t="s">
        <v>816</v>
      </c>
    </row>
    <row r="25" spans="2:27">
      <c r="B25" s="82" t="s">
        <v>153</v>
      </c>
      <c r="C25" s="83">
        <v>2.7208000000000001</v>
      </c>
      <c r="D25" s="83">
        <v>-5.8605</v>
      </c>
      <c r="E25" s="94">
        <v>-1.5698000000000001</v>
      </c>
      <c r="G25" s="80" t="s">
        <v>153</v>
      </c>
      <c r="H25" s="81">
        <v>-2.7324999999999999</v>
      </c>
      <c r="I25" s="81">
        <v>-2.6181999999999999</v>
      </c>
      <c r="J25" s="96">
        <v>-2.6753999999999998</v>
      </c>
      <c r="M25" t="s">
        <v>170</v>
      </c>
      <c r="N25" t="s">
        <v>170</v>
      </c>
      <c r="O25">
        <v>71</v>
      </c>
      <c r="P25">
        <v>10000</v>
      </c>
      <c r="V25" s="52"/>
    </row>
    <row r="26" spans="2:27">
      <c r="B26" s="82" t="s">
        <v>154</v>
      </c>
      <c r="C26" s="83">
        <v>6.5595999999999997</v>
      </c>
      <c r="D26" s="83">
        <v>-3.0453999999999999</v>
      </c>
      <c r="E26" s="94">
        <v>1.7571000000000001</v>
      </c>
      <c r="G26" s="80" t="s">
        <v>154</v>
      </c>
      <c r="H26" s="81">
        <v>-1.6724000000000001</v>
      </c>
      <c r="I26" s="81">
        <v>6.0968</v>
      </c>
      <c r="J26" s="96">
        <v>2.2122000000000002</v>
      </c>
      <c r="M26" t="s">
        <v>258</v>
      </c>
      <c r="N26" t="s">
        <v>258</v>
      </c>
      <c r="O26">
        <v>71</v>
      </c>
      <c r="P26">
        <v>10000</v>
      </c>
    </row>
    <row r="27" spans="2:27">
      <c r="B27" s="82" t="s">
        <v>155</v>
      </c>
      <c r="C27" s="83">
        <v>18.410699999999999</v>
      </c>
      <c r="D27" s="83">
        <v>2.4014000000000002</v>
      </c>
      <c r="E27" s="94">
        <v>10.406000000000001</v>
      </c>
      <c r="G27" s="80" t="s">
        <v>155</v>
      </c>
      <c r="H27" s="81">
        <v>1.3995</v>
      </c>
      <c r="I27" s="81">
        <v>9.8799999999999999E-2</v>
      </c>
      <c r="J27" s="96">
        <v>0.74919999999999998</v>
      </c>
      <c r="M27" t="s">
        <v>259</v>
      </c>
      <c r="N27" t="s">
        <v>259</v>
      </c>
      <c r="O27">
        <v>72</v>
      </c>
      <c r="P27">
        <v>10000</v>
      </c>
    </row>
    <row r="28" spans="2:27">
      <c r="B28" s="82" t="s">
        <v>156</v>
      </c>
      <c r="C28" s="83">
        <v>5.6246999999999998</v>
      </c>
      <c r="D28" s="83">
        <v>2.7225999999999999</v>
      </c>
      <c r="E28" s="94">
        <v>4.1736000000000004</v>
      </c>
      <c r="G28" s="80" t="s">
        <v>156</v>
      </c>
      <c r="H28" s="81">
        <v>7.5633999999999997</v>
      </c>
      <c r="I28" s="81">
        <v>2.8094999999999999</v>
      </c>
      <c r="J28" s="96">
        <v>5.1863999999999999</v>
      </c>
      <c r="M28" t="s">
        <v>260</v>
      </c>
      <c r="N28" t="s">
        <v>168</v>
      </c>
      <c r="O28">
        <v>73</v>
      </c>
      <c r="P28">
        <v>10000</v>
      </c>
    </row>
    <row r="29" spans="2:27">
      <c r="B29" s="82" t="s">
        <v>157</v>
      </c>
      <c r="C29" s="83">
        <v>1.5649999999999999</v>
      </c>
      <c r="D29" s="83">
        <v>-15.1122</v>
      </c>
      <c r="E29" s="94">
        <v>-6.7736000000000001</v>
      </c>
      <c r="G29" s="80" t="s">
        <v>157</v>
      </c>
      <c r="H29" s="81">
        <v>-5.8200000000000002E-2</v>
      </c>
      <c r="I29" s="81">
        <v>-0.53469999999999995</v>
      </c>
      <c r="J29" s="96">
        <v>-0.2964</v>
      </c>
      <c r="M29" t="s">
        <v>261</v>
      </c>
      <c r="N29" t="s">
        <v>261</v>
      </c>
      <c r="O29">
        <v>74</v>
      </c>
      <c r="P29">
        <v>10000</v>
      </c>
    </row>
    <row r="30" spans="2:27">
      <c r="B30" s="82" t="s">
        <v>158</v>
      </c>
      <c r="C30" s="83">
        <v>18.736799999999999</v>
      </c>
      <c r="D30" s="83">
        <v>22.775200000000002</v>
      </c>
      <c r="E30" s="94">
        <v>20.756</v>
      </c>
      <c r="G30" s="80" t="s">
        <v>158</v>
      </c>
      <c r="H30" s="81">
        <v>11.392300000000001</v>
      </c>
      <c r="I30" s="81">
        <v>12.7736</v>
      </c>
      <c r="J30" s="96">
        <v>12.083</v>
      </c>
      <c r="M30" t="s">
        <v>262</v>
      </c>
      <c r="N30" t="s">
        <v>263</v>
      </c>
      <c r="O30">
        <v>74</v>
      </c>
      <c r="P30">
        <v>10000</v>
      </c>
    </row>
    <row r="31" spans="2:27">
      <c r="B31" s="82" t="s">
        <v>159</v>
      </c>
      <c r="C31" s="83">
        <v>1.6077999999999999</v>
      </c>
      <c r="D31" s="83">
        <v>1.29</v>
      </c>
      <c r="E31" s="94">
        <v>1.4489000000000001</v>
      </c>
      <c r="G31" s="80" t="s">
        <v>159</v>
      </c>
      <c r="H31" s="81">
        <v>5.7123999999999997</v>
      </c>
      <c r="I31" s="81">
        <v>4.3120000000000003</v>
      </c>
      <c r="J31" s="96">
        <v>5.0122</v>
      </c>
      <c r="M31" t="s">
        <v>173</v>
      </c>
      <c r="N31" t="s">
        <v>173</v>
      </c>
      <c r="O31">
        <v>75</v>
      </c>
      <c r="P31">
        <v>10000</v>
      </c>
    </row>
    <row r="32" spans="2:27">
      <c r="B32" s="82" t="s">
        <v>160</v>
      </c>
      <c r="C32" s="83">
        <v>0.91149999999999998</v>
      </c>
      <c r="D32" s="83">
        <v>5.0412999999999997</v>
      </c>
      <c r="E32" s="94">
        <v>2.9763999999999999</v>
      </c>
      <c r="G32" s="80" t="s">
        <v>160</v>
      </c>
      <c r="H32" s="81">
        <v>-7.0811000000000002</v>
      </c>
      <c r="I32" s="81">
        <v>-3.0550999999999999</v>
      </c>
      <c r="J32" s="96">
        <v>-5.0681000000000003</v>
      </c>
      <c r="M32" t="s">
        <v>264</v>
      </c>
      <c r="N32" t="s">
        <v>264</v>
      </c>
      <c r="O32">
        <v>76</v>
      </c>
      <c r="P32">
        <v>10000</v>
      </c>
    </row>
    <row r="33" spans="2:16">
      <c r="B33" s="82" t="s">
        <v>161</v>
      </c>
      <c r="C33" s="83">
        <v>6.7587999999999999</v>
      </c>
      <c r="D33" s="83">
        <v>10.044499999999999</v>
      </c>
      <c r="E33" s="94">
        <v>8.4016000000000002</v>
      </c>
      <c r="G33" s="80" t="s">
        <v>161</v>
      </c>
      <c r="H33" s="81">
        <v>2.5714000000000001</v>
      </c>
      <c r="I33" s="81">
        <v>4.2232000000000003</v>
      </c>
      <c r="J33" s="96">
        <v>3.3973</v>
      </c>
      <c r="M33" t="s">
        <v>265</v>
      </c>
      <c r="N33" t="s">
        <v>168</v>
      </c>
      <c r="O33">
        <v>77</v>
      </c>
      <c r="P33">
        <v>10000</v>
      </c>
    </row>
    <row r="34" spans="2:16">
      <c r="B34" s="82" t="s">
        <v>162</v>
      </c>
      <c r="C34" s="83">
        <v>-2.1231</v>
      </c>
      <c r="D34" s="83">
        <v>-3.9823</v>
      </c>
      <c r="E34" s="94">
        <v>-3.0527000000000002</v>
      </c>
      <c r="G34" s="80" t="s">
        <v>162</v>
      </c>
      <c r="H34" s="81">
        <v>-4.8963000000000001</v>
      </c>
      <c r="I34" s="81">
        <v>-1.6274</v>
      </c>
      <c r="J34" s="96">
        <v>-3.2618</v>
      </c>
      <c r="M34" t="s">
        <v>266</v>
      </c>
      <c r="N34" t="s">
        <v>129</v>
      </c>
      <c r="O34">
        <v>77</v>
      </c>
      <c r="P34">
        <v>10000</v>
      </c>
    </row>
    <row r="35" spans="2:16">
      <c r="B35" s="82" t="s">
        <v>163</v>
      </c>
      <c r="C35" s="83">
        <v>9.2789000000000001</v>
      </c>
      <c r="D35" s="83">
        <v>7.6589999999999998</v>
      </c>
      <c r="E35" s="94">
        <v>8.4689999999999994</v>
      </c>
      <c r="G35" s="80" t="s">
        <v>163</v>
      </c>
      <c r="H35" s="81">
        <v>6.2077999999999998</v>
      </c>
      <c r="I35" s="81">
        <v>4.8262</v>
      </c>
      <c r="J35" s="96">
        <v>5.5170000000000003</v>
      </c>
      <c r="M35" t="s">
        <v>267</v>
      </c>
      <c r="N35" t="s">
        <v>268</v>
      </c>
      <c r="O35">
        <v>77</v>
      </c>
      <c r="P35">
        <v>10000</v>
      </c>
    </row>
    <row r="36" spans="2:16">
      <c r="B36" s="82" t="s">
        <v>164</v>
      </c>
      <c r="C36" s="83">
        <v>8.6069999999999993</v>
      </c>
      <c r="D36" s="83">
        <v>-9.5870999999999995</v>
      </c>
      <c r="E36" s="94">
        <v>-0.49009999999999998</v>
      </c>
      <c r="G36" s="80" t="s">
        <v>164</v>
      </c>
      <c r="H36" s="81">
        <v>2.9651999999999998</v>
      </c>
      <c r="I36" s="81">
        <v>-3.6318999999999999</v>
      </c>
      <c r="J36" s="96">
        <v>-0.33339999999999997</v>
      </c>
      <c r="M36" t="s">
        <v>269</v>
      </c>
      <c r="N36" t="s">
        <v>269</v>
      </c>
      <c r="O36">
        <v>78</v>
      </c>
      <c r="P36">
        <v>10000</v>
      </c>
    </row>
    <row r="37" spans="2:16">
      <c r="B37" s="82" t="s">
        <v>165</v>
      </c>
      <c r="C37" s="83">
        <v>5.6422999999999996</v>
      </c>
      <c r="D37" s="83">
        <v>11.9877</v>
      </c>
      <c r="E37" s="94">
        <v>8.8149999999999995</v>
      </c>
      <c r="G37" s="80" t="s">
        <v>165</v>
      </c>
      <c r="H37" s="81">
        <v>10.131600000000001</v>
      </c>
      <c r="I37" s="81">
        <v>10.167899999999999</v>
      </c>
      <c r="J37" s="96">
        <v>10.149800000000001</v>
      </c>
      <c r="M37" t="s">
        <v>270</v>
      </c>
      <c r="N37" t="s">
        <v>270</v>
      </c>
      <c r="O37">
        <v>78</v>
      </c>
      <c r="P37">
        <v>10000</v>
      </c>
    </row>
    <row r="38" spans="2:16">
      <c r="B38" s="82" t="s">
        <v>166</v>
      </c>
      <c r="C38" s="83">
        <v>6.1338999999999997</v>
      </c>
      <c r="D38" s="83">
        <v>16.3706</v>
      </c>
      <c r="E38" s="94">
        <v>11.2522</v>
      </c>
      <c r="G38" s="80" t="s">
        <v>166</v>
      </c>
      <c r="H38" s="81">
        <v>3.5186000000000002</v>
      </c>
      <c r="I38" s="81">
        <v>-6.7290000000000001</v>
      </c>
      <c r="J38" s="96">
        <v>-1.6052</v>
      </c>
      <c r="M38" t="s">
        <v>271</v>
      </c>
      <c r="N38" t="s">
        <v>271</v>
      </c>
      <c r="O38">
        <v>79</v>
      </c>
      <c r="P38">
        <v>10000</v>
      </c>
    </row>
    <row r="39" spans="2:16">
      <c r="B39" s="82" t="s">
        <v>167</v>
      </c>
      <c r="C39" s="83">
        <v>11.5845</v>
      </c>
      <c r="D39" s="83">
        <v>2.859</v>
      </c>
      <c r="E39" s="94">
        <v>7.2218</v>
      </c>
      <c r="G39" s="80" t="s">
        <v>167</v>
      </c>
      <c r="H39" s="81">
        <v>0.1658</v>
      </c>
      <c r="I39" s="81">
        <v>1.6696</v>
      </c>
      <c r="J39" s="96">
        <v>0.91769999999999996</v>
      </c>
      <c r="M39" t="s">
        <v>272</v>
      </c>
      <c r="N39" t="s">
        <v>272</v>
      </c>
      <c r="O39">
        <v>79</v>
      </c>
      <c r="P39">
        <v>10000</v>
      </c>
    </row>
    <row r="40" spans="2:16">
      <c r="B40" s="82" t="s">
        <v>168</v>
      </c>
      <c r="C40" s="83">
        <v>14.540800000000001</v>
      </c>
      <c r="D40" s="83">
        <v>11.811</v>
      </c>
      <c r="E40" s="94">
        <v>13.1759</v>
      </c>
      <c r="G40" s="80" t="s">
        <v>168</v>
      </c>
      <c r="H40" s="81">
        <v>3.2759</v>
      </c>
      <c r="I40" s="81">
        <v>1.9971000000000001</v>
      </c>
      <c r="J40" s="96">
        <v>2.6364999999999998</v>
      </c>
      <c r="M40" t="s">
        <v>214</v>
      </c>
      <c r="N40" t="s">
        <v>214</v>
      </c>
      <c r="O40">
        <v>79</v>
      </c>
      <c r="P40">
        <v>10000</v>
      </c>
    </row>
    <row r="41" spans="2:16">
      <c r="B41" s="82" t="s">
        <v>169</v>
      </c>
      <c r="C41" s="83">
        <v>-6.6860999999999997</v>
      </c>
      <c r="D41" s="83">
        <v>3.3275000000000001</v>
      </c>
      <c r="E41" s="94">
        <v>-1.6793</v>
      </c>
      <c r="G41" s="80" t="s">
        <v>169</v>
      </c>
      <c r="H41" s="81">
        <v>1.9359999999999999</v>
      </c>
      <c r="I41" s="81">
        <v>1.1436999999999999</v>
      </c>
      <c r="J41" s="96">
        <v>1.5398000000000001</v>
      </c>
      <c r="M41" t="s">
        <v>273</v>
      </c>
      <c r="N41" t="s">
        <v>274</v>
      </c>
      <c r="O41">
        <v>79</v>
      </c>
      <c r="P41">
        <v>10000</v>
      </c>
    </row>
    <row r="42" spans="2:16">
      <c r="B42" s="82" t="s">
        <v>170</v>
      </c>
      <c r="C42" s="83">
        <v>-10.985300000000001</v>
      </c>
      <c r="D42" s="83">
        <v>-8.6043000000000003</v>
      </c>
      <c r="E42" s="94">
        <v>-9.7948000000000004</v>
      </c>
      <c r="G42" s="80" t="s">
        <v>170</v>
      </c>
      <c r="H42" s="81">
        <v>0.76349999999999996</v>
      </c>
      <c r="I42" s="81">
        <v>4.9000000000000002E-2</v>
      </c>
      <c r="J42" s="96">
        <v>0.40620000000000001</v>
      </c>
      <c r="M42" t="s">
        <v>275</v>
      </c>
      <c r="N42" t="s">
        <v>135</v>
      </c>
      <c r="O42">
        <v>80</v>
      </c>
      <c r="P42">
        <v>10000</v>
      </c>
    </row>
    <row r="43" spans="2:16">
      <c r="B43" s="82" t="s">
        <v>171</v>
      </c>
      <c r="C43" s="83">
        <v>0.58760000000000001</v>
      </c>
      <c r="D43" s="83">
        <v>-4.8599999999999997E-2</v>
      </c>
      <c r="E43" s="94">
        <v>0.26950000000000002</v>
      </c>
      <c r="G43" s="80" t="s">
        <v>171</v>
      </c>
      <c r="H43" s="81">
        <v>-0.1196</v>
      </c>
      <c r="I43" s="81">
        <v>5.5500000000000001E-2</v>
      </c>
      <c r="J43" s="96">
        <v>-3.2000000000000001E-2</v>
      </c>
      <c r="M43" t="s">
        <v>276</v>
      </c>
      <c r="N43" t="s">
        <v>276</v>
      </c>
      <c r="O43">
        <v>80</v>
      </c>
      <c r="P43">
        <v>10000</v>
      </c>
    </row>
    <row r="44" spans="2:16">
      <c r="B44" s="82" t="s">
        <v>172</v>
      </c>
      <c r="C44" s="83">
        <v>-3.3595999999999999</v>
      </c>
      <c r="D44" s="83">
        <v>-2.8889999999999998</v>
      </c>
      <c r="E44" s="94">
        <v>-3.1242999999999999</v>
      </c>
      <c r="G44" s="80" t="s">
        <v>172</v>
      </c>
      <c r="H44" s="81">
        <v>5.6821000000000002</v>
      </c>
      <c r="I44" s="81">
        <v>6.1505999999999998</v>
      </c>
      <c r="J44" s="96">
        <v>5.9162999999999997</v>
      </c>
      <c r="M44" t="s">
        <v>277</v>
      </c>
      <c r="N44" t="s">
        <v>277</v>
      </c>
      <c r="O44">
        <v>80</v>
      </c>
      <c r="P44">
        <v>10000</v>
      </c>
    </row>
    <row r="45" spans="2:16">
      <c r="B45" s="82" t="s">
        <v>173</v>
      </c>
      <c r="C45" s="83">
        <v>17.574000000000002</v>
      </c>
      <c r="D45" s="83">
        <v>19.898700000000002</v>
      </c>
      <c r="E45" s="94">
        <v>18.7364</v>
      </c>
      <c r="G45" s="80" t="s">
        <v>173</v>
      </c>
      <c r="H45" s="81">
        <v>6.05</v>
      </c>
      <c r="I45" s="81">
        <v>8.9144000000000005</v>
      </c>
      <c r="J45" s="96">
        <v>7.4821999999999997</v>
      </c>
      <c r="M45" t="s">
        <v>278</v>
      </c>
      <c r="N45" t="s">
        <v>168</v>
      </c>
      <c r="O45">
        <v>80</v>
      </c>
      <c r="P45">
        <v>10000</v>
      </c>
    </row>
    <row r="46" spans="2:16">
      <c r="B46" s="82" t="s">
        <v>174</v>
      </c>
      <c r="C46" s="83">
        <v>6.5586000000000002</v>
      </c>
      <c r="D46" s="83">
        <v>0.58420000000000005</v>
      </c>
      <c r="E46" s="94">
        <v>3.5714000000000001</v>
      </c>
      <c r="G46" s="80" t="s">
        <v>174</v>
      </c>
      <c r="H46" s="81">
        <v>1.478</v>
      </c>
      <c r="I46" s="81">
        <v>2.6495000000000002</v>
      </c>
      <c r="J46" s="96">
        <v>2.0638000000000001</v>
      </c>
      <c r="M46" t="s">
        <v>279</v>
      </c>
      <c r="N46" t="s">
        <v>280</v>
      </c>
      <c r="O46">
        <v>80</v>
      </c>
      <c r="P46">
        <v>10000</v>
      </c>
    </row>
    <row r="47" spans="2:16">
      <c r="B47" s="82" t="s">
        <v>175</v>
      </c>
      <c r="C47" s="83">
        <v>7.7038000000000002</v>
      </c>
      <c r="D47" s="83">
        <v>17.519500000000001</v>
      </c>
      <c r="E47" s="94">
        <v>12.611700000000001</v>
      </c>
      <c r="G47" s="80" t="s">
        <v>175</v>
      </c>
      <c r="H47" s="81">
        <v>3.7170000000000001</v>
      </c>
      <c r="I47" s="81">
        <v>3.6366999999999998</v>
      </c>
      <c r="J47" s="96">
        <v>3.6768000000000001</v>
      </c>
      <c r="M47" t="s">
        <v>180</v>
      </c>
      <c r="N47" t="s">
        <v>180</v>
      </c>
      <c r="O47">
        <v>80</v>
      </c>
      <c r="P47">
        <v>10000</v>
      </c>
    </row>
    <row r="48" spans="2:16">
      <c r="B48" s="82" t="s">
        <v>176</v>
      </c>
      <c r="C48" s="83">
        <v>2.8733</v>
      </c>
      <c r="D48" s="83">
        <v>1.7922</v>
      </c>
      <c r="E48" s="94">
        <v>2.3328000000000002</v>
      </c>
      <c r="G48" s="80" t="s">
        <v>176</v>
      </c>
      <c r="H48" s="81">
        <v>-0.61560000000000004</v>
      </c>
      <c r="I48" s="81">
        <v>1.5670999999999999</v>
      </c>
      <c r="J48" s="96">
        <v>0.47570000000000001</v>
      </c>
      <c r="M48" t="s">
        <v>281</v>
      </c>
      <c r="N48" t="s">
        <v>281</v>
      </c>
      <c r="O48">
        <v>80</v>
      </c>
      <c r="P48">
        <v>10000</v>
      </c>
    </row>
    <row r="49" spans="2:16">
      <c r="B49" s="82" t="s">
        <v>177</v>
      </c>
      <c r="C49" s="83">
        <v>6.3018000000000001</v>
      </c>
      <c r="D49" s="83">
        <v>-6.8537999999999997</v>
      </c>
      <c r="E49" s="94">
        <v>-0.27600000000000002</v>
      </c>
      <c r="G49" s="80" t="s">
        <v>177</v>
      </c>
      <c r="H49" s="81">
        <v>-2.4550000000000001</v>
      </c>
      <c r="I49" s="81">
        <v>-0.99450000000000005</v>
      </c>
      <c r="J49" s="96">
        <v>-1.7248000000000001</v>
      </c>
      <c r="M49" t="s">
        <v>282</v>
      </c>
      <c r="N49" t="s">
        <v>282</v>
      </c>
      <c r="O49">
        <v>80</v>
      </c>
      <c r="P49">
        <v>10000</v>
      </c>
    </row>
    <row r="50" spans="2:16">
      <c r="B50" s="82" t="s">
        <v>178</v>
      </c>
      <c r="C50" s="83">
        <v>-2.6362000000000001</v>
      </c>
      <c r="D50" s="83">
        <v>-1.2847</v>
      </c>
      <c r="E50" s="94">
        <v>-1.9603999999999999</v>
      </c>
      <c r="G50" s="80" t="s">
        <v>178</v>
      </c>
      <c r="H50" s="81">
        <v>-4.7873999999999999</v>
      </c>
      <c r="I50" s="81">
        <v>-0.5534</v>
      </c>
      <c r="J50" s="96">
        <v>-2.6703999999999999</v>
      </c>
      <c r="M50" t="s">
        <v>283</v>
      </c>
      <c r="N50" t="s">
        <v>135</v>
      </c>
      <c r="O50">
        <v>81</v>
      </c>
      <c r="P50">
        <v>10000</v>
      </c>
    </row>
    <row r="51" spans="2:16">
      <c r="B51" s="82" t="s">
        <v>179</v>
      </c>
      <c r="C51" s="83">
        <v>0.66479999999999995</v>
      </c>
      <c r="D51" s="83">
        <v>4.5072999999999999</v>
      </c>
      <c r="E51" s="94">
        <v>2.5859999999999999</v>
      </c>
      <c r="G51" s="80" t="s">
        <v>179</v>
      </c>
      <c r="H51" s="81">
        <v>-1.1848000000000001</v>
      </c>
      <c r="I51" s="81">
        <v>2.1534</v>
      </c>
      <c r="J51" s="96">
        <v>0.48430000000000001</v>
      </c>
      <c r="M51" t="s">
        <v>284</v>
      </c>
      <c r="N51" t="s">
        <v>284</v>
      </c>
      <c r="O51">
        <v>81</v>
      </c>
      <c r="P51">
        <v>10000</v>
      </c>
    </row>
    <row r="52" spans="2:16">
      <c r="B52" s="82" t="s">
        <v>180</v>
      </c>
      <c r="C52" s="83">
        <v>-16.7804</v>
      </c>
      <c r="D52" s="83">
        <v>-5.9843000000000002</v>
      </c>
      <c r="E52" s="94">
        <v>-11.382400000000001</v>
      </c>
      <c r="G52" s="80" t="s">
        <v>180</v>
      </c>
      <c r="H52" s="81">
        <v>-1.8779999999999999</v>
      </c>
      <c r="I52" s="81">
        <v>-3.5032999999999999</v>
      </c>
      <c r="J52" s="96">
        <v>-2.6905999999999999</v>
      </c>
      <c r="M52" t="s">
        <v>285</v>
      </c>
      <c r="N52" t="s">
        <v>286</v>
      </c>
      <c r="O52">
        <v>81</v>
      </c>
      <c r="P52">
        <v>10000</v>
      </c>
    </row>
    <row r="53" spans="2:16">
      <c r="B53" s="82" t="s">
        <v>181</v>
      </c>
      <c r="C53" s="83">
        <v>4.1779000000000002</v>
      </c>
      <c r="D53" s="83">
        <v>11.242800000000001</v>
      </c>
      <c r="E53" s="94">
        <v>7.7103999999999999</v>
      </c>
      <c r="G53" s="80" t="s">
        <v>181</v>
      </c>
      <c r="H53" s="81">
        <v>10.1432</v>
      </c>
      <c r="I53" s="81">
        <v>12.029299999999999</v>
      </c>
      <c r="J53" s="96">
        <v>11.0862</v>
      </c>
      <c r="M53" t="s">
        <v>287</v>
      </c>
      <c r="N53" t="s">
        <v>129</v>
      </c>
      <c r="O53">
        <v>81</v>
      </c>
      <c r="P53">
        <v>10000</v>
      </c>
    </row>
    <row r="54" spans="2:16">
      <c r="B54" s="82" t="s">
        <v>182</v>
      </c>
      <c r="C54" s="83">
        <v>19.132999999999999</v>
      </c>
      <c r="D54" s="83">
        <v>13.9137</v>
      </c>
      <c r="E54" s="94">
        <v>16.523399999999999</v>
      </c>
      <c r="G54" s="80" t="s">
        <v>182</v>
      </c>
      <c r="H54" s="81">
        <v>-0.52929999999999999</v>
      </c>
      <c r="I54" s="81">
        <v>4.7255000000000003</v>
      </c>
      <c r="J54" s="96">
        <v>2.0981000000000001</v>
      </c>
      <c r="M54" t="s">
        <v>288</v>
      </c>
      <c r="N54" t="s">
        <v>129</v>
      </c>
      <c r="O54">
        <v>81</v>
      </c>
      <c r="P54">
        <v>10000</v>
      </c>
    </row>
    <row r="55" spans="2:16">
      <c r="B55" s="82" t="s">
        <v>183</v>
      </c>
      <c r="C55" s="83">
        <v>2.2328999999999999</v>
      </c>
      <c r="D55" s="83">
        <v>5.3811999999999998</v>
      </c>
      <c r="E55" s="94">
        <v>3.8069999999999999</v>
      </c>
      <c r="G55" s="80" t="s">
        <v>183</v>
      </c>
      <c r="H55" s="81">
        <v>2.4782999999999999</v>
      </c>
      <c r="I55" s="81">
        <v>4.1877000000000004</v>
      </c>
      <c r="J55" s="96">
        <v>3.3330000000000002</v>
      </c>
      <c r="M55" t="s">
        <v>289</v>
      </c>
      <c r="N55" t="s">
        <v>290</v>
      </c>
      <c r="O55">
        <v>81</v>
      </c>
      <c r="P55">
        <v>10000</v>
      </c>
    </row>
    <row r="56" spans="2:16">
      <c r="B56" s="82" t="s">
        <v>184</v>
      </c>
      <c r="C56" s="83">
        <v>0.29499999999999998</v>
      </c>
      <c r="D56" s="83">
        <v>-6.2862</v>
      </c>
      <c r="E56" s="94">
        <v>-2.9956</v>
      </c>
      <c r="G56" s="80" t="s">
        <v>184</v>
      </c>
      <c r="H56" s="81">
        <v>9.6001999999999992</v>
      </c>
      <c r="I56" s="81">
        <v>4.3120000000000003</v>
      </c>
      <c r="J56" s="96">
        <v>6.9561000000000002</v>
      </c>
      <c r="M56" t="s">
        <v>291</v>
      </c>
      <c r="N56" t="s">
        <v>292</v>
      </c>
      <c r="O56">
        <v>81</v>
      </c>
      <c r="P56">
        <v>10000</v>
      </c>
    </row>
    <row r="57" spans="2:16">
      <c r="B57" s="82" t="s">
        <v>185</v>
      </c>
      <c r="C57" s="83">
        <v>34.044899999999998</v>
      </c>
      <c r="D57" s="83">
        <v>28.723700000000001</v>
      </c>
      <c r="E57" s="94">
        <v>31.3843</v>
      </c>
      <c r="G57" s="80" t="s">
        <v>185</v>
      </c>
      <c r="H57" s="81">
        <v>7.7614999999999998</v>
      </c>
      <c r="I57" s="81">
        <v>6.1256000000000004</v>
      </c>
      <c r="J57" s="96">
        <v>6.9436</v>
      </c>
      <c r="M57" t="s">
        <v>293</v>
      </c>
      <c r="N57" t="s">
        <v>293</v>
      </c>
      <c r="O57">
        <v>82</v>
      </c>
      <c r="P57">
        <v>10000</v>
      </c>
    </row>
    <row r="58" spans="2:16">
      <c r="B58" s="82" t="s">
        <v>186</v>
      </c>
      <c r="C58" s="83">
        <v>-10.1547</v>
      </c>
      <c r="D58" s="83">
        <v>-8.5347000000000008</v>
      </c>
      <c r="E58" s="94">
        <v>-9.3446999999999996</v>
      </c>
      <c r="G58" s="80" t="s">
        <v>186</v>
      </c>
      <c r="H58" s="81">
        <v>4.6737000000000002</v>
      </c>
      <c r="I58" s="81">
        <v>-2.5289000000000001</v>
      </c>
      <c r="J58" s="96">
        <v>1.0724</v>
      </c>
      <c r="M58" t="s">
        <v>294</v>
      </c>
      <c r="N58" t="s">
        <v>294</v>
      </c>
      <c r="O58">
        <v>82</v>
      </c>
      <c r="P58">
        <v>10000</v>
      </c>
    </row>
    <row r="59" spans="2:16">
      <c r="B59" s="82" t="s">
        <v>187</v>
      </c>
      <c r="C59" s="83">
        <v>8.6900000000000005E-2</v>
      </c>
      <c r="D59" s="83">
        <v>-2.3487</v>
      </c>
      <c r="E59" s="94">
        <v>-1.1309</v>
      </c>
      <c r="G59" s="80" t="s">
        <v>187</v>
      </c>
      <c r="H59" s="81">
        <v>7.0023</v>
      </c>
      <c r="I59" s="81">
        <v>2.9234</v>
      </c>
      <c r="J59" s="96">
        <v>4.9627999999999997</v>
      </c>
      <c r="M59" t="s">
        <v>295</v>
      </c>
      <c r="N59" t="s">
        <v>295</v>
      </c>
      <c r="O59">
        <v>82</v>
      </c>
      <c r="P59">
        <v>10000</v>
      </c>
    </row>
    <row r="60" spans="2:16">
      <c r="B60" s="82" t="s">
        <v>188</v>
      </c>
      <c r="C60" s="83">
        <v>11.432700000000001</v>
      </c>
      <c r="D60" s="83">
        <v>5.9782000000000002</v>
      </c>
      <c r="E60" s="94">
        <v>8.7055000000000007</v>
      </c>
      <c r="G60" s="80" t="s">
        <v>188</v>
      </c>
      <c r="H60" s="81">
        <v>4.4703999999999997</v>
      </c>
      <c r="I60" s="81">
        <v>1.677</v>
      </c>
      <c r="J60" s="96">
        <v>3.0737000000000001</v>
      </c>
      <c r="M60" t="s">
        <v>296</v>
      </c>
      <c r="N60" t="s">
        <v>297</v>
      </c>
      <c r="O60">
        <v>82</v>
      </c>
      <c r="P60">
        <v>10000</v>
      </c>
    </row>
    <row r="61" spans="2:16" ht="16" thickBot="1">
      <c r="B61" s="82" t="s">
        <v>189</v>
      </c>
      <c r="C61" s="83">
        <v>14.493499999999999</v>
      </c>
      <c r="D61" s="83">
        <v>-0.13089999999999999</v>
      </c>
      <c r="E61" s="94">
        <v>7.1813000000000002</v>
      </c>
      <c r="G61" s="80" t="s">
        <v>189</v>
      </c>
      <c r="H61" s="81">
        <v>4.6345000000000001</v>
      </c>
      <c r="I61" s="81">
        <v>5.5292000000000003</v>
      </c>
      <c r="J61" s="96">
        <v>5.0818000000000003</v>
      </c>
      <c r="M61" t="s">
        <v>298</v>
      </c>
      <c r="N61" t="s">
        <v>299</v>
      </c>
      <c r="O61">
        <v>82</v>
      </c>
      <c r="P61">
        <v>10000</v>
      </c>
    </row>
    <row r="62" spans="2:16" ht="16" thickBot="1">
      <c r="B62" s="91" t="s">
        <v>190</v>
      </c>
      <c r="C62" s="92">
        <v>40.714399999999998</v>
      </c>
      <c r="D62" s="92">
        <v>41.042299999999997</v>
      </c>
      <c r="E62" s="92">
        <v>40.878399999999999</v>
      </c>
      <c r="G62" s="80" t="s">
        <v>190</v>
      </c>
      <c r="H62" s="81">
        <v>28.7837</v>
      </c>
      <c r="I62" s="81">
        <v>27.2759</v>
      </c>
      <c r="J62" s="96">
        <v>28.029800000000002</v>
      </c>
      <c r="M62" t="s">
        <v>300</v>
      </c>
      <c r="N62" t="s">
        <v>300</v>
      </c>
      <c r="O62">
        <v>82</v>
      </c>
      <c r="P62">
        <v>10000</v>
      </c>
    </row>
    <row r="63" spans="2:16">
      <c r="B63" s="82" t="s">
        <v>191</v>
      </c>
      <c r="C63" s="83">
        <v>13.368499999999999</v>
      </c>
      <c r="D63" s="83">
        <v>12.963699999999999</v>
      </c>
      <c r="E63" s="94">
        <v>13.1661</v>
      </c>
      <c r="G63" s="80" t="s">
        <v>191</v>
      </c>
      <c r="H63" s="81">
        <v>7.9318</v>
      </c>
      <c r="I63" s="81">
        <v>8.9756</v>
      </c>
      <c r="J63" s="96">
        <v>8.4536999999999995</v>
      </c>
      <c r="M63" t="s">
        <v>301</v>
      </c>
      <c r="N63" t="s">
        <v>301</v>
      </c>
      <c r="O63">
        <v>82</v>
      </c>
      <c r="P63">
        <v>10000</v>
      </c>
    </row>
    <row r="64" spans="2:16" ht="16" thickBot="1">
      <c r="B64" s="82" t="s">
        <v>192</v>
      </c>
      <c r="C64" s="83">
        <v>4.0816999999999997</v>
      </c>
      <c r="D64" s="83">
        <v>4.4120999999999997</v>
      </c>
      <c r="E64" s="94">
        <v>4.2469000000000001</v>
      </c>
      <c r="G64" s="80" t="s">
        <v>192</v>
      </c>
      <c r="H64" s="81">
        <v>2.6408</v>
      </c>
      <c r="I64" s="81">
        <v>1.9637</v>
      </c>
      <c r="J64" s="96">
        <v>2.3022</v>
      </c>
      <c r="M64" t="s">
        <v>302</v>
      </c>
      <c r="N64" t="s">
        <v>274</v>
      </c>
      <c r="O64">
        <v>82</v>
      </c>
      <c r="P64">
        <v>10000</v>
      </c>
    </row>
    <row r="65" spans="2:16" ht="16" thickBot="1">
      <c r="B65" s="91" t="s">
        <v>193</v>
      </c>
      <c r="C65" s="92">
        <v>70.597399999999993</v>
      </c>
      <c r="D65" s="92">
        <v>65.634299999999996</v>
      </c>
      <c r="E65" s="92">
        <v>68.115799999999993</v>
      </c>
      <c r="G65" s="89" t="s">
        <v>193</v>
      </c>
      <c r="H65" s="90">
        <v>50.4803</v>
      </c>
      <c r="I65" s="90">
        <v>54.112099999999998</v>
      </c>
      <c r="J65" s="90">
        <v>52.296199999999999</v>
      </c>
      <c r="M65" t="s">
        <v>303</v>
      </c>
      <c r="N65" t="s">
        <v>135</v>
      </c>
      <c r="O65">
        <v>83</v>
      </c>
      <c r="P65">
        <v>10000</v>
      </c>
    </row>
    <row r="66" spans="2:16" ht="16" thickBot="1">
      <c r="B66" s="91" t="s">
        <v>194</v>
      </c>
      <c r="C66" s="92">
        <v>82.298000000000002</v>
      </c>
      <c r="D66" s="92">
        <v>73.084699999999998</v>
      </c>
      <c r="E66" s="92">
        <v>77.691400000000002</v>
      </c>
      <c r="G66" s="89" t="s">
        <v>194</v>
      </c>
      <c r="H66" s="90">
        <v>64.405299999999997</v>
      </c>
      <c r="I66" s="90">
        <v>62.611600000000003</v>
      </c>
      <c r="J66" s="90">
        <v>63.508400000000002</v>
      </c>
      <c r="M66" t="s">
        <v>304</v>
      </c>
      <c r="N66" t="s">
        <v>304</v>
      </c>
      <c r="O66">
        <v>83</v>
      </c>
      <c r="P66">
        <v>10000</v>
      </c>
    </row>
    <row r="67" spans="2:16">
      <c r="B67" s="82" t="s">
        <v>195</v>
      </c>
      <c r="C67" s="83">
        <v>3.1880000000000002</v>
      </c>
      <c r="D67" s="83">
        <v>3.2692000000000001</v>
      </c>
      <c r="E67" s="94">
        <v>3.2286000000000001</v>
      </c>
      <c r="G67" s="80" t="s">
        <v>195</v>
      </c>
      <c r="H67" s="81">
        <v>8.0140999999999991</v>
      </c>
      <c r="I67" s="81">
        <v>7.2549000000000001</v>
      </c>
      <c r="J67" s="96">
        <v>7.6345000000000001</v>
      </c>
      <c r="M67" t="s">
        <v>305</v>
      </c>
      <c r="N67" t="s">
        <v>305</v>
      </c>
      <c r="O67">
        <v>83</v>
      </c>
      <c r="P67">
        <v>10000</v>
      </c>
    </row>
    <row r="68" spans="2:16">
      <c r="B68" s="82" t="s">
        <v>196</v>
      </c>
      <c r="C68" s="83">
        <v>11.859</v>
      </c>
      <c r="D68" s="83">
        <v>14.4062</v>
      </c>
      <c r="E68" s="94">
        <v>13.1326</v>
      </c>
      <c r="G68" s="80" t="s">
        <v>196</v>
      </c>
      <c r="H68" s="81">
        <v>19.107099999999999</v>
      </c>
      <c r="I68" s="81">
        <v>22.749700000000001</v>
      </c>
      <c r="J68" s="96">
        <v>20.9284</v>
      </c>
      <c r="M68" t="s">
        <v>306</v>
      </c>
      <c r="N68" t="s">
        <v>306</v>
      </c>
      <c r="O68">
        <v>84</v>
      </c>
      <c r="P68">
        <v>10000</v>
      </c>
    </row>
    <row r="69" spans="2:16">
      <c r="B69" s="82" t="s">
        <v>197</v>
      </c>
      <c r="C69" s="83">
        <v>18.346900000000002</v>
      </c>
      <c r="D69" s="83">
        <v>10.698399999999999</v>
      </c>
      <c r="E69" s="94">
        <v>14.522600000000001</v>
      </c>
      <c r="G69" s="80" t="s">
        <v>197</v>
      </c>
      <c r="H69" s="81">
        <v>7.6285999999999996</v>
      </c>
      <c r="I69" s="81">
        <v>-7.1009000000000002</v>
      </c>
      <c r="J69" s="96">
        <v>0.26379999999999998</v>
      </c>
      <c r="M69" t="s">
        <v>307</v>
      </c>
      <c r="N69" t="s">
        <v>168</v>
      </c>
      <c r="O69">
        <v>84</v>
      </c>
      <c r="P69">
        <v>10000</v>
      </c>
    </row>
    <row r="70" spans="2:16">
      <c r="B70" s="82" t="s">
        <v>198</v>
      </c>
      <c r="C70" s="83">
        <v>-22.8978</v>
      </c>
      <c r="D70" s="83">
        <v>-16.6523</v>
      </c>
      <c r="E70" s="94">
        <v>-19.774999999999999</v>
      </c>
      <c r="G70" s="80" t="s">
        <v>198</v>
      </c>
      <c r="H70" s="81">
        <v>0.36120000000000002</v>
      </c>
      <c r="I70" s="81">
        <v>12.553900000000001</v>
      </c>
      <c r="J70" s="96">
        <v>6.4576000000000002</v>
      </c>
      <c r="M70" t="s">
        <v>308</v>
      </c>
      <c r="N70" t="s">
        <v>309</v>
      </c>
      <c r="O70">
        <v>84</v>
      </c>
      <c r="P70">
        <v>10000</v>
      </c>
    </row>
    <row r="71" spans="2:16">
      <c r="B71" s="82" t="s">
        <v>199</v>
      </c>
      <c r="C71" s="83">
        <v>2.2103000000000002</v>
      </c>
      <c r="D71" s="83">
        <v>-3.706</v>
      </c>
      <c r="E71" s="94">
        <v>-0.74780000000000002</v>
      </c>
      <c r="G71" s="80" t="s">
        <v>199</v>
      </c>
      <c r="H71" s="81">
        <v>5.2130000000000001</v>
      </c>
      <c r="I71" s="81">
        <v>-1.2749999999999999</v>
      </c>
      <c r="J71" s="96">
        <v>1.9690000000000001</v>
      </c>
      <c r="M71" t="s">
        <v>310</v>
      </c>
      <c r="N71" t="s">
        <v>310</v>
      </c>
      <c r="O71">
        <v>84</v>
      </c>
      <c r="P71">
        <v>10000</v>
      </c>
    </row>
    <row r="72" spans="2:16">
      <c r="B72" s="82" t="s">
        <v>200</v>
      </c>
      <c r="C72" s="83">
        <v>3.6739000000000002</v>
      </c>
      <c r="D72" s="83">
        <v>2.1674000000000002</v>
      </c>
      <c r="E72" s="94">
        <v>2.9207000000000001</v>
      </c>
      <c r="G72" s="80" t="s">
        <v>200</v>
      </c>
      <c r="H72" s="81">
        <v>6.2820999999999998</v>
      </c>
      <c r="I72" s="81">
        <v>2.9805999999999999</v>
      </c>
      <c r="J72" s="96">
        <v>4.6313000000000004</v>
      </c>
      <c r="M72" t="s">
        <v>311</v>
      </c>
      <c r="N72" t="s">
        <v>312</v>
      </c>
      <c r="O72">
        <v>84</v>
      </c>
      <c r="P72">
        <v>10000</v>
      </c>
    </row>
    <row r="73" spans="2:16">
      <c r="B73" s="82" t="s">
        <v>201</v>
      </c>
      <c r="C73" s="83">
        <v>-4.1802000000000001</v>
      </c>
      <c r="D73" s="83">
        <v>-4.0118999999999998</v>
      </c>
      <c r="E73" s="94">
        <v>-4.0960000000000001</v>
      </c>
      <c r="G73" s="80" t="s">
        <v>201</v>
      </c>
      <c r="H73" s="81">
        <v>1.3111999999999999</v>
      </c>
      <c r="I73" s="81">
        <v>-2.2986</v>
      </c>
      <c r="J73" s="96">
        <v>-0.49370000000000003</v>
      </c>
      <c r="M73" t="s">
        <v>313</v>
      </c>
      <c r="N73" t="s">
        <v>314</v>
      </c>
      <c r="O73">
        <v>85</v>
      </c>
      <c r="P73">
        <v>10000</v>
      </c>
    </row>
    <row r="74" spans="2:16">
      <c r="B74" s="82" t="s">
        <v>202</v>
      </c>
      <c r="C74" s="83">
        <v>0.2243</v>
      </c>
      <c r="D74" s="83">
        <v>-5.4114000000000004</v>
      </c>
      <c r="E74" s="94">
        <v>-2.5935999999999999</v>
      </c>
      <c r="G74" s="80" t="s">
        <v>202</v>
      </c>
      <c r="H74" s="81">
        <v>3.5989</v>
      </c>
      <c r="I74" s="81">
        <v>-4.6252000000000004</v>
      </c>
      <c r="J74" s="96">
        <v>-0.51319999999999999</v>
      </c>
      <c r="M74" t="s">
        <v>315</v>
      </c>
      <c r="N74" t="s">
        <v>315</v>
      </c>
      <c r="O74">
        <v>85</v>
      </c>
      <c r="P74">
        <v>10000</v>
      </c>
    </row>
    <row r="75" spans="2:16">
      <c r="B75" s="82" t="s">
        <v>203</v>
      </c>
      <c r="C75" s="83">
        <v>0.31809999999999999</v>
      </c>
      <c r="D75" s="83">
        <v>-4.8311999999999999</v>
      </c>
      <c r="E75" s="94">
        <v>-2.2566000000000002</v>
      </c>
      <c r="G75" s="80" t="s">
        <v>203</v>
      </c>
      <c r="H75" s="81">
        <v>-5.0667</v>
      </c>
      <c r="I75" s="81">
        <v>-0.44979999999999998</v>
      </c>
      <c r="J75" s="96">
        <v>-2.7582</v>
      </c>
      <c r="M75" t="s">
        <v>316</v>
      </c>
      <c r="N75" t="s">
        <v>180</v>
      </c>
      <c r="O75">
        <v>85</v>
      </c>
      <c r="P75">
        <v>10000</v>
      </c>
    </row>
    <row r="76" spans="2:16">
      <c r="B76" s="82" t="s">
        <v>204</v>
      </c>
      <c r="C76" s="83">
        <v>-4.8903999999999996</v>
      </c>
      <c r="D76" s="83">
        <v>-15.7592</v>
      </c>
      <c r="E76" s="94">
        <v>-10.3248</v>
      </c>
      <c r="G76" s="80" t="s">
        <v>204</v>
      </c>
      <c r="H76" s="81">
        <v>-6.5521000000000003</v>
      </c>
      <c r="I76" s="81">
        <v>10.3812</v>
      </c>
      <c r="J76" s="96">
        <v>1.9145000000000001</v>
      </c>
      <c r="M76" t="s">
        <v>317</v>
      </c>
      <c r="N76" t="s">
        <v>317</v>
      </c>
      <c r="O76">
        <v>85</v>
      </c>
      <c r="P76">
        <v>10000</v>
      </c>
    </row>
    <row r="77" spans="2:16">
      <c r="B77" s="82" t="s">
        <v>205</v>
      </c>
      <c r="C77" s="83">
        <v>4.2251000000000003</v>
      </c>
      <c r="D77" s="83">
        <v>10.885899999999999</v>
      </c>
      <c r="E77" s="94">
        <v>7.5555000000000003</v>
      </c>
      <c r="G77" s="80" t="s">
        <v>205</v>
      </c>
      <c r="H77" s="81">
        <v>4.5808999999999997</v>
      </c>
      <c r="I77" s="81">
        <v>11.9779</v>
      </c>
      <c r="J77" s="96">
        <v>8.2794000000000008</v>
      </c>
      <c r="M77" t="s">
        <v>318</v>
      </c>
      <c r="N77" t="s">
        <v>319</v>
      </c>
      <c r="O77">
        <v>85</v>
      </c>
      <c r="P77">
        <v>10000</v>
      </c>
    </row>
    <row r="78" spans="2:16">
      <c r="B78" s="82" t="s">
        <v>206</v>
      </c>
      <c r="C78" s="83">
        <v>13.406599999999999</v>
      </c>
      <c r="D78" s="83">
        <v>6.0049000000000001</v>
      </c>
      <c r="E78" s="94">
        <v>9.7058</v>
      </c>
      <c r="G78" s="80" t="s">
        <v>206</v>
      </c>
      <c r="H78" s="81">
        <v>-0.69010000000000005</v>
      </c>
      <c r="I78" s="81">
        <v>1.4835</v>
      </c>
      <c r="J78" s="96">
        <v>0.3967</v>
      </c>
      <c r="M78" t="s">
        <v>320</v>
      </c>
      <c r="N78" t="s">
        <v>320</v>
      </c>
      <c r="O78">
        <v>85</v>
      </c>
      <c r="P78">
        <v>10000</v>
      </c>
    </row>
    <row r="79" spans="2:16">
      <c r="B79" s="82" t="s">
        <v>207</v>
      </c>
      <c r="C79" s="83">
        <v>-3.3553999999999999</v>
      </c>
      <c r="D79" s="83">
        <v>0.58889999999999998</v>
      </c>
      <c r="E79" s="94">
        <v>-1.3832</v>
      </c>
      <c r="G79" s="80" t="s">
        <v>207</v>
      </c>
      <c r="H79" s="81">
        <v>0.80989999999999995</v>
      </c>
      <c r="I79" s="81">
        <v>2.5701000000000001</v>
      </c>
      <c r="J79" s="96">
        <v>1.69</v>
      </c>
      <c r="M79" t="s">
        <v>321</v>
      </c>
      <c r="N79" t="s">
        <v>321</v>
      </c>
      <c r="O79">
        <v>85</v>
      </c>
      <c r="P79">
        <v>10000</v>
      </c>
    </row>
    <row r="80" spans="2:16">
      <c r="B80" s="82" t="s">
        <v>208</v>
      </c>
      <c r="C80" s="83">
        <v>11.316800000000001</v>
      </c>
      <c r="D80" s="83">
        <v>3.7081</v>
      </c>
      <c r="E80" s="94">
        <v>7.5124000000000004</v>
      </c>
      <c r="G80" s="80" t="s">
        <v>208</v>
      </c>
      <c r="H80" s="81">
        <v>-0.88180000000000003</v>
      </c>
      <c r="I80" s="81">
        <v>-1.6884999999999999</v>
      </c>
      <c r="J80" s="96">
        <v>-1.2851999999999999</v>
      </c>
      <c r="M80" t="s">
        <v>322</v>
      </c>
      <c r="N80" t="s">
        <v>322</v>
      </c>
      <c r="O80">
        <v>86</v>
      </c>
      <c r="P80">
        <v>10000</v>
      </c>
    </row>
    <row r="81" spans="2:16">
      <c r="B81" s="82" t="s">
        <v>209</v>
      </c>
      <c r="C81" s="83">
        <v>2.0017</v>
      </c>
      <c r="D81" s="83">
        <v>11.090199999999999</v>
      </c>
      <c r="E81" s="94">
        <v>6.5458999999999996</v>
      </c>
      <c r="G81" s="80" t="s">
        <v>209</v>
      </c>
      <c r="H81" s="81">
        <v>-8.9599999999999999E-2</v>
      </c>
      <c r="I81" s="81">
        <v>0.34899999999999998</v>
      </c>
      <c r="J81" s="96">
        <v>0.12970000000000001</v>
      </c>
      <c r="M81" t="s">
        <v>323</v>
      </c>
      <c r="N81" t="s">
        <v>323</v>
      </c>
      <c r="O81">
        <v>86</v>
      </c>
      <c r="P81">
        <v>10000</v>
      </c>
    </row>
    <row r="82" spans="2:16">
      <c r="B82" s="82" t="s">
        <v>210</v>
      </c>
      <c r="C82" s="83">
        <v>5.3125</v>
      </c>
      <c r="D82" s="83">
        <v>8.1107999999999993</v>
      </c>
      <c r="E82" s="94">
        <v>6.7115999999999998</v>
      </c>
      <c r="G82" s="80" t="s">
        <v>210</v>
      </c>
      <c r="H82" s="81">
        <v>2.1423000000000001</v>
      </c>
      <c r="I82" s="81">
        <v>5.5610999999999997</v>
      </c>
      <c r="J82" s="96">
        <v>3.8517000000000001</v>
      </c>
      <c r="M82" t="s">
        <v>324</v>
      </c>
      <c r="N82" t="s">
        <v>324</v>
      </c>
      <c r="O82">
        <v>86</v>
      </c>
      <c r="P82">
        <v>10000</v>
      </c>
    </row>
    <row r="83" spans="2:16">
      <c r="B83" s="82" t="s">
        <v>211</v>
      </c>
      <c r="C83" s="83">
        <v>-1.82</v>
      </c>
      <c r="D83" s="83">
        <v>1.1216999999999999</v>
      </c>
      <c r="E83" s="94">
        <v>-0.34920000000000001</v>
      </c>
      <c r="G83" s="80" t="s">
        <v>211</v>
      </c>
      <c r="H83" s="81">
        <v>-2.7416999999999998</v>
      </c>
      <c r="I83" s="81">
        <v>3.6240999999999999</v>
      </c>
      <c r="J83" s="96">
        <v>0.44119999999999998</v>
      </c>
      <c r="M83" t="s">
        <v>325</v>
      </c>
      <c r="N83" t="s">
        <v>326</v>
      </c>
      <c r="O83">
        <v>86</v>
      </c>
      <c r="P83">
        <v>10000</v>
      </c>
    </row>
    <row r="84" spans="2:16">
      <c r="B84" s="82" t="s">
        <v>212</v>
      </c>
      <c r="C84" s="83">
        <v>-12.9971</v>
      </c>
      <c r="D84" s="83">
        <v>2.9214000000000002</v>
      </c>
      <c r="E84" s="94">
        <v>-5.0377999999999998</v>
      </c>
      <c r="G84" s="80" t="s">
        <v>212</v>
      </c>
      <c r="H84" s="81">
        <v>-2.2176999999999998</v>
      </c>
      <c r="I84" s="81">
        <v>0.57199999999999995</v>
      </c>
      <c r="J84" s="96">
        <v>-0.82279999999999998</v>
      </c>
      <c r="M84" t="s">
        <v>327</v>
      </c>
      <c r="N84" t="s">
        <v>129</v>
      </c>
      <c r="O84">
        <v>86</v>
      </c>
      <c r="P84">
        <v>10000</v>
      </c>
    </row>
    <row r="85" spans="2:16">
      <c r="B85" s="82" t="s">
        <v>213</v>
      </c>
      <c r="C85" s="83">
        <v>13.9443</v>
      </c>
      <c r="D85" s="83">
        <v>2.8075000000000001</v>
      </c>
      <c r="E85" s="94">
        <v>8.3758999999999997</v>
      </c>
      <c r="G85" s="80" t="s">
        <v>213</v>
      </c>
      <c r="H85" s="81">
        <v>4.4642999999999997</v>
      </c>
      <c r="I85" s="81">
        <v>-5.9555999999999996</v>
      </c>
      <c r="J85" s="96">
        <v>-0.74560000000000004</v>
      </c>
      <c r="M85" t="s">
        <v>220</v>
      </c>
      <c r="N85" t="s">
        <v>220</v>
      </c>
      <c r="O85">
        <v>86</v>
      </c>
      <c r="P85">
        <v>10000</v>
      </c>
    </row>
    <row r="86" spans="2:16">
      <c r="B86" s="82" t="s">
        <v>214</v>
      </c>
      <c r="C86" s="83">
        <v>13.0174</v>
      </c>
      <c r="D86" s="83">
        <v>14.5604</v>
      </c>
      <c r="E86" s="94">
        <v>13.7889</v>
      </c>
      <c r="G86" s="80" t="s">
        <v>214</v>
      </c>
      <c r="H86" s="81">
        <v>3.1215000000000002</v>
      </c>
      <c r="I86" s="81">
        <v>3.8588</v>
      </c>
      <c r="J86" s="96">
        <v>3.4902000000000002</v>
      </c>
      <c r="M86" t="s">
        <v>328</v>
      </c>
      <c r="N86" t="s">
        <v>328</v>
      </c>
      <c r="O86">
        <v>87</v>
      </c>
      <c r="P86">
        <v>10000</v>
      </c>
    </row>
    <row r="87" spans="2:16">
      <c r="B87" s="82" t="s">
        <v>215</v>
      </c>
      <c r="C87" s="83">
        <v>-4.5556000000000001</v>
      </c>
      <c r="D87" s="83">
        <v>-14.7988</v>
      </c>
      <c r="E87" s="94">
        <v>-9.6771999999999991</v>
      </c>
      <c r="G87" s="80" t="s">
        <v>215</v>
      </c>
      <c r="H87" s="81">
        <v>-4.4318999999999997</v>
      </c>
      <c r="I87" s="81">
        <v>-2.2536999999999998</v>
      </c>
      <c r="J87" s="96">
        <v>-3.3428</v>
      </c>
      <c r="M87" t="s">
        <v>329</v>
      </c>
      <c r="N87" t="s">
        <v>329</v>
      </c>
      <c r="O87">
        <v>87</v>
      </c>
      <c r="P87">
        <v>10000</v>
      </c>
    </row>
    <row r="88" spans="2:16">
      <c r="B88" s="82" t="s">
        <v>216</v>
      </c>
      <c r="C88" s="83">
        <v>-1.1465000000000001</v>
      </c>
      <c r="D88" s="83">
        <v>8.5484000000000009</v>
      </c>
      <c r="E88" s="94">
        <v>3.7010000000000001</v>
      </c>
      <c r="G88" s="80" t="s">
        <v>216</v>
      </c>
      <c r="H88" s="81">
        <v>11.8505</v>
      </c>
      <c r="I88" s="81">
        <v>0.85540000000000005</v>
      </c>
      <c r="J88" s="96">
        <v>6.3529999999999998</v>
      </c>
      <c r="M88" t="s">
        <v>330</v>
      </c>
      <c r="N88" t="s">
        <v>330</v>
      </c>
      <c r="O88">
        <v>87</v>
      </c>
      <c r="P88">
        <v>10000</v>
      </c>
    </row>
    <row r="89" spans="2:16">
      <c r="B89" s="82" t="s">
        <v>217</v>
      </c>
      <c r="C89" s="83">
        <v>-5.9935999999999998</v>
      </c>
      <c r="D89" s="83">
        <v>0.9335</v>
      </c>
      <c r="E89" s="94">
        <v>-2.5299999999999998</v>
      </c>
      <c r="G89" s="80" t="s">
        <v>217</v>
      </c>
      <c r="H89" s="81">
        <v>3.4358</v>
      </c>
      <c r="I89" s="81">
        <v>1.2778</v>
      </c>
      <c r="J89" s="96">
        <v>2.3567999999999998</v>
      </c>
      <c r="M89" t="s">
        <v>331</v>
      </c>
      <c r="N89" t="s">
        <v>331</v>
      </c>
      <c r="O89">
        <v>87</v>
      </c>
      <c r="P89">
        <v>10000</v>
      </c>
    </row>
    <row r="90" spans="2:16">
      <c r="B90" s="82" t="s">
        <v>218</v>
      </c>
      <c r="C90" s="83">
        <v>8.5608000000000004</v>
      </c>
      <c r="D90" s="83">
        <v>11.2622</v>
      </c>
      <c r="E90" s="94">
        <v>9.9115000000000002</v>
      </c>
      <c r="G90" s="80" t="s">
        <v>218</v>
      </c>
      <c r="H90" s="81">
        <v>3.8445</v>
      </c>
      <c r="I90" s="81">
        <v>3.9963000000000002</v>
      </c>
      <c r="J90" s="96">
        <v>3.9203999999999999</v>
      </c>
      <c r="M90" t="s">
        <v>332</v>
      </c>
      <c r="N90" t="s">
        <v>333</v>
      </c>
      <c r="O90">
        <v>87</v>
      </c>
      <c r="P90">
        <v>10000</v>
      </c>
    </row>
    <row r="91" spans="2:16">
      <c r="B91" s="82" t="s">
        <v>219</v>
      </c>
      <c r="C91" s="83">
        <v>-5.1182999999999996</v>
      </c>
      <c r="D91" s="83">
        <v>-1.7418</v>
      </c>
      <c r="E91" s="94">
        <v>-3.43</v>
      </c>
      <c r="G91" s="80" t="s">
        <v>219</v>
      </c>
      <c r="H91" s="81">
        <v>3.0162</v>
      </c>
      <c r="I91" s="81">
        <v>5.5407999999999999</v>
      </c>
      <c r="J91" s="96">
        <v>4.2785000000000002</v>
      </c>
      <c r="M91" t="s">
        <v>334</v>
      </c>
      <c r="N91" t="s">
        <v>335</v>
      </c>
      <c r="O91">
        <v>88</v>
      </c>
      <c r="P91">
        <v>10000</v>
      </c>
    </row>
    <row r="92" spans="2:16">
      <c r="B92" s="82" t="s">
        <v>220</v>
      </c>
      <c r="C92" s="83">
        <v>4.3507999999999996</v>
      </c>
      <c r="D92" s="83">
        <v>1.3428</v>
      </c>
      <c r="E92" s="94">
        <v>2.8468</v>
      </c>
      <c r="G92" s="80" t="s">
        <v>220</v>
      </c>
      <c r="H92" s="81">
        <v>4.8019999999999996</v>
      </c>
      <c r="I92" s="81">
        <v>4.8285999999999998</v>
      </c>
      <c r="J92" s="96">
        <v>4.8152999999999997</v>
      </c>
      <c r="M92" t="s">
        <v>336</v>
      </c>
      <c r="N92" t="s">
        <v>336</v>
      </c>
      <c r="O92">
        <v>88</v>
      </c>
      <c r="P92">
        <v>10000</v>
      </c>
    </row>
    <row r="93" spans="2:16">
      <c r="B93" s="82" t="s">
        <v>221</v>
      </c>
      <c r="C93" s="83">
        <v>1.5879000000000001</v>
      </c>
      <c r="D93" s="83">
        <v>-1.1021000000000001</v>
      </c>
      <c r="E93" s="94">
        <v>0.2429</v>
      </c>
      <c r="G93" s="80" t="s">
        <v>221</v>
      </c>
      <c r="H93" s="81">
        <v>-3.6412</v>
      </c>
      <c r="I93" s="81">
        <v>4.1029</v>
      </c>
      <c r="J93" s="96">
        <v>0.23080000000000001</v>
      </c>
      <c r="M93" t="s">
        <v>337</v>
      </c>
      <c r="N93" t="s">
        <v>337</v>
      </c>
      <c r="O93">
        <v>88</v>
      </c>
      <c r="P93">
        <v>10000</v>
      </c>
    </row>
    <row r="94" spans="2:16">
      <c r="B94" s="82" t="s">
        <v>222</v>
      </c>
      <c r="C94" s="83">
        <v>-2.0775000000000001</v>
      </c>
      <c r="D94" s="83">
        <v>-0.93200000000000005</v>
      </c>
      <c r="E94" s="94">
        <v>-1.5047999999999999</v>
      </c>
      <c r="G94" s="80" t="s">
        <v>222</v>
      </c>
      <c r="H94" s="81">
        <v>-0.92730000000000001</v>
      </c>
      <c r="I94" s="81">
        <v>-1.1302000000000001</v>
      </c>
      <c r="J94" s="96">
        <v>-1.0287999999999999</v>
      </c>
      <c r="M94" t="s">
        <v>168</v>
      </c>
      <c r="N94" t="s">
        <v>168</v>
      </c>
      <c r="O94">
        <v>88</v>
      </c>
      <c r="P94">
        <v>10000</v>
      </c>
    </row>
    <row r="95" spans="2:16">
      <c r="B95" s="82" t="s">
        <v>223</v>
      </c>
      <c r="C95" s="83">
        <v>-3.5158</v>
      </c>
      <c r="D95" s="83">
        <v>14.0145</v>
      </c>
      <c r="E95" s="94">
        <v>5.2493999999999996</v>
      </c>
      <c r="G95" s="80" t="s">
        <v>223</v>
      </c>
      <c r="H95" s="81">
        <v>1.4077</v>
      </c>
      <c r="I95" s="81">
        <v>-2.3586999999999998</v>
      </c>
      <c r="J95" s="96">
        <v>-0.47549999999999998</v>
      </c>
      <c r="M95" t="s">
        <v>338</v>
      </c>
      <c r="N95" t="s">
        <v>178</v>
      </c>
      <c r="O95">
        <v>88</v>
      </c>
      <c r="P95">
        <v>10000</v>
      </c>
    </row>
    <row r="96" spans="2:16">
      <c r="B96" s="82" t="s">
        <v>224</v>
      </c>
      <c r="C96" s="83">
        <v>-7.6078999999999999</v>
      </c>
      <c r="D96" s="83">
        <v>-6.3750999999999998</v>
      </c>
      <c r="E96" s="94">
        <v>-6.9915000000000003</v>
      </c>
      <c r="G96" s="80" t="s">
        <v>224</v>
      </c>
      <c r="H96" s="81">
        <v>5.5622999999999996</v>
      </c>
      <c r="I96" s="81">
        <v>6.7214</v>
      </c>
      <c r="J96" s="96">
        <v>6.1417999999999999</v>
      </c>
      <c r="M96" t="s">
        <v>339</v>
      </c>
      <c r="N96" t="s">
        <v>340</v>
      </c>
      <c r="O96">
        <v>88</v>
      </c>
      <c r="P96">
        <v>10000</v>
      </c>
    </row>
    <row r="97" spans="2:16">
      <c r="B97" s="82" t="s">
        <v>225</v>
      </c>
      <c r="C97" s="83">
        <v>7.0213000000000001</v>
      </c>
      <c r="D97" s="83">
        <v>10.2188</v>
      </c>
      <c r="E97" s="94">
        <v>8.6199999999999992</v>
      </c>
      <c r="G97" s="80" t="s">
        <v>225</v>
      </c>
      <c r="H97" s="81">
        <v>2.2281</v>
      </c>
      <c r="I97" s="81">
        <v>3.4801000000000002</v>
      </c>
      <c r="J97" s="96">
        <v>2.8540999999999999</v>
      </c>
      <c r="M97" t="s">
        <v>341</v>
      </c>
      <c r="N97" t="s">
        <v>341</v>
      </c>
      <c r="O97">
        <v>88</v>
      </c>
      <c r="P97">
        <v>10000</v>
      </c>
    </row>
    <row r="98" spans="2:16">
      <c r="B98" s="82" t="s">
        <v>226</v>
      </c>
      <c r="C98" s="83">
        <v>-1.8307</v>
      </c>
      <c r="D98" s="83">
        <v>1.1658999999999999</v>
      </c>
      <c r="E98" s="94">
        <v>-0.33239999999999997</v>
      </c>
      <c r="G98" s="80" t="s">
        <v>226</v>
      </c>
      <c r="H98" s="81">
        <v>5.8186</v>
      </c>
      <c r="I98" s="81">
        <v>3.3778000000000001</v>
      </c>
      <c r="J98" s="96">
        <v>4.5982000000000003</v>
      </c>
      <c r="M98" t="s">
        <v>342</v>
      </c>
      <c r="N98" t="s">
        <v>343</v>
      </c>
      <c r="O98">
        <v>88</v>
      </c>
      <c r="P98">
        <v>10000</v>
      </c>
    </row>
    <row r="99" spans="2:16">
      <c r="B99" s="82" t="s">
        <v>227</v>
      </c>
      <c r="C99" s="83">
        <v>9.3446999999999996</v>
      </c>
      <c r="D99" s="83">
        <v>-2.3138000000000001</v>
      </c>
      <c r="E99" s="94">
        <v>3.5154000000000001</v>
      </c>
      <c r="G99" s="80" t="s">
        <v>227</v>
      </c>
      <c r="H99" s="81">
        <v>-3.1945000000000001</v>
      </c>
      <c r="I99" s="81">
        <v>-4.9874999999999998</v>
      </c>
      <c r="J99" s="96">
        <v>-4.0910000000000002</v>
      </c>
      <c r="M99" t="s">
        <v>344</v>
      </c>
      <c r="N99" t="s">
        <v>345</v>
      </c>
      <c r="O99">
        <v>88</v>
      </c>
      <c r="P99">
        <v>10000</v>
      </c>
    </row>
    <row r="100" spans="2:16">
      <c r="B100" s="82" t="s">
        <v>228</v>
      </c>
      <c r="C100" s="83">
        <v>-7.3106999999999998</v>
      </c>
      <c r="D100" s="83">
        <v>3.7684000000000002</v>
      </c>
      <c r="E100" s="94">
        <v>-1.7710999999999999</v>
      </c>
      <c r="G100" s="80" t="s">
        <v>228</v>
      </c>
      <c r="H100" s="81">
        <v>3.6297000000000001</v>
      </c>
      <c r="I100" s="81">
        <v>0.25259999999999999</v>
      </c>
      <c r="J100" s="96">
        <v>1.9412</v>
      </c>
      <c r="M100" t="s">
        <v>346</v>
      </c>
      <c r="N100" t="s">
        <v>135</v>
      </c>
      <c r="O100">
        <v>89</v>
      </c>
      <c r="P100">
        <v>10000</v>
      </c>
    </row>
    <row r="101" spans="2:16">
      <c r="B101" s="82" t="s">
        <v>229</v>
      </c>
      <c r="C101" s="83">
        <v>3.1656</v>
      </c>
      <c r="D101" s="83">
        <v>-4.5151000000000003</v>
      </c>
      <c r="E101" s="94">
        <v>-0.67479999999999996</v>
      </c>
      <c r="G101" s="80" t="s">
        <v>229</v>
      </c>
      <c r="H101" s="81">
        <v>4.5355999999999996</v>
      </c>
      <c r="I101" s="81">
        <v>2.1002999999999998</v>
      </c>
      <c r="J101" s="96">
        <v>3.3180000000000001</v>
      </c>
      <c r="M101" t="s">
        <v>347</v>
      </c>
      <c r="N101" t="s">
        <v>347</v>
      </c>
      <c r="O101">
        <v>89</v>
      </c>
      <c r="P101">
        <v>10000</v>
      </c>
    </row>
    <row r="102" spans="2:16">
      <c r="B102" s="82" t="s">
        <v>230</v>
      </c>
      <c r="C102" s="83">
        <v>3.8138000000000001</v>
      </c>
      <c r="D102" s="83">
        <v>7.2412000000000001</v>
      </c>
      <c r="E102" s="94">
        <v>5.5274999999999999</v>
      </c>
      <c r="G102" s="80" t="s">
        <v>230</v>
      </c>
      <c r="H102" s="81">
        <v>6.0244999999999997</v>
      </c>
      <c r="I102" s="81">
        <v>5.1925999999999997</v>
      </c>
      <c r="J102" s="96">
        <v>5.6085000000000003</v>
      </c>
      <c r="M102" t="s">
        <v>348</v>
      </c>
      <c r="N102" t="s">
        <v>348</v>
      </c>
      <c r="O102">
        <v>89</v>
      </c>
      <c r="P102">
        <v>10000</v>
      </c>
    </row>
    <row r="103" spans="2:16" ht="16" thickBot="1">
      <c r="B103" s="84" t="s">
        <v>231</v>
      </c>
      <c r="C103" s="85">
        <v>14.746</v>
      </c>
      <c r="D103" s="85">
        <v>13.2372</v>
      </c>
      <c r="E103" s="95">
        <v>13.9916</v>
      </c>
      <c r="G103" s="80" t="s">
        <v>231</v>
      </c>
      <c r="H103" s="81">
        <v>5.74E-2</v>
      </c>
      <c r="I103" s="81">
        <v>-1.6722999999999999</v>
      </c>
      <c r="J103" s="96">
        <v>-0.80740000000000001</v>
      </c>
      <c r="M103" t="s">
        <v>349</v>
      </c>
      <c r="N103" t="s">
        <v>350</v>
      </c>
      <c r="O103">
        <v>89</v>
      </c>
      <c r="P103">
        <v>10000</v>
      </c>
    </row>
    <row r="104" spans="2:16">
      <c r="B104" s="82" t="s">
        <v>219</v>
      </c>
      <c r="C104" s="83">
        <v>-5.1182999999999996</v>
      </c>
      <c r="D104" s="83">
        <v>-1.7418</v>
      </c>
      <c r="E104" s="94">
        <v>-3.43</v>
      </c>
      <c r="G104" s="80" t="s">
        <v>219</v>
      </c>
      <c r="H104" s="81">
        <v>3.0162</v>
      </c>
      <c r="I104" s="81">
        <v>5.5407999999999999</v>
      </c>
      <c r="J104" s="96">
        <v>4.2785000000000002</v>
      </c>
      <c r="M104" t="s">
        <v>351</v>
      </c>
      <c r="N104" t="s">
        <v>351</v>
      </c>
      <c r="O104">
        <v>89</v>
      </c>
      <c r="P104">
        <v>10000</v>
      </c>
    </row>
    <row r="105" spans="2:16">
      <c r="B105" s="82" t="s">
        <v>220</v>
      </c>
      <c r="C105" s="83">
        <v>4.3507999999999996</v>
      </c>
      <c r="D105" s="83">
        <v>1.3428</v>
      </c>
      <c r="E105" s="94">
        <v>2.8468</v>
      </c>
      <c r="G105" s="80" t="s">
        <v>220</v>
      </c>
      <c r="H105" s="81">
        <v>4.8019999999999996</v>
      </c>
      <c r="I105" s="81">
        <v>4.8285999999999998</v>
      </c>
      <c r="J105" s="96">
        <v>4.8152999999999997</v>
      </c>
      <c r="M105" t="s">
        <v>352</v>
      </c>
      <c r="N105" t="s">
        <v>353</v>
      </c>
      <c r="O105">
        <v>89</v>
      </c>
      <c r="P105">
        <v>10000</v>
      </c>
    </row>
    <row r="106" spans="2:16">
      <c r="B106" s="82" t="s">
        <v>221</v>
      </c>
      <c r="C106" s="83">
        <v>1.5879000000000001</v>
      </c>
      <c r="D106" s="83">
        <v>-1.1021000000000001</v>
      </c>
      <c r="E106" s="94">
        <v>0.2429</v>
      </c>
      <c r="G106" s="80" t="s">
        <v>221</v>
      </c>
      <c r="H106" s="81">
        <v>-3.6412</v>
      </c>
      <c r="I106" s="81">
        <v>4.1029</v>
      </c>
      <c r="J106" s="96">
        <v>0.23080000000000001</v>
      </c>
      <c r="M106" t="s">
        <v>354</v>
      </c>
      <c r="N106" t="s">
        <v>354</v>
      </c>
      <c r="O106">
        <v>89</v>
      </c>
      <c r="P106">
        <v>10000</v>
      </c>
    </row>
    <row r="107" spans="2:16">
      <c r="B107" s="82" t="s">
        <v>222</v>
      </c>
      <c r="C107" s="83">
        <v>-2.0775000000000001</v>
      </c>
      <c r="D107" s="83">
        <v>-0.93200000000000005</v>
      </c>
      <c r="E107" s="94">
        <v>-1.5047999999999999</v>
      </c>
      <c r="G107" s="80" t="s">
        <v>222</v>
      </c>
      <c r="H107" s="81">
        <v>-0.92730000000000001</v>
      </c>
      <c r="I107" s="81">
        <v>-1.1302000000000001</v>
      </c>
      <c r="J107" s="96">
        <v>-1.0287999999999999</v>
      </c>
      <c r="M107" t="s">
        <v>355</v>
      </c>
      <c r="N107" t="s">
        <v>355</v>
      </c>
      <c r="O107">
        <v>90</v>
      </c>
      <c r="P107">
        <v>10000</v>
      </c>
    </row>
    <row r="108" spans="2:16">
      <c r="B108" s="82" t="s">
        <v>223</v>
      </c>
      <c r="C108" s="83">
        <v>-3.5158</v>
      </c>
      <c r="D108" s="83">
        <v>14.0145</v>
      </c>
      <c r="E108" s="94">
        <v>5.2493999999999996</v>
      </c>
      <c r="G108" s="80" t="s">
        <v>223</v>
      </c>
      <c r="H108" s="81">
        <v>1.4077</v>
      </c>
      <c r="I108" s="81">
        <v>-2.3586999999999998</v>
      </c>
      <c r="J108" s="96">
        <v>-0.47549999999999998</v>
      </c>
      <c r="M108" t="s">
        <v>356</v>
      </c>
      <c r="N108" t="s">
        <v>356</v>
      </c>
      <c r="O108">
        <v>90</v>
      </c>
      <c r="P108">
        <v>10000</v>
      </c>
    </row>
    <row r="109" spans="2:16">
      <c r="B109" s="82" t="s">
        <v>224</v>
      </c>
      <c r="C109" s="83">
        <v>-7.6078999999999999</v>
      </c>
      <c r="D109" s="83">
        <v>-6.3750999999999998</v>
      </c>
      <c r="E109" s="94">
        <v>-6.9915000000000003</v>
      </c>
      <c r="G109" s="80" t="s">
        <v>224</v>
      </c>
      <c r="H109" s="81">
        <v>5.5622999999999996</v>
      </c>
      <c r="I109" s="81">
        <v>6.7214</v>
      </c>
      <c r="J109" s="96">
        <v>6.1417999999999999</v>
      </c>
      <c r="M109" t="s">
        <v>357</v>
      </c>
      <c r="N109" t="s">
        <v>358</v>
      </c>
      <c r="O109">
        <v>90</v>
      </c>
      <c r="P109">
        <v>10000</v>
      </c>
    </row>
    <row r="110" spans="2:16">
      <c r="B110" s="82" t="s">
        <v>225</v>
      </c>
      <c r="C110" s="83">
        <v>7.0213000000000001</v>
      </c>
      <c r="D110" s="83">
        <v>10.2188</v>
      </c>
      <c r="E110" s="94">
        <v>8.6199999999999992</v>
      </c>
      <c r="G110" s="80" t="s">
        <v>225</v>
      </c>
      <c r="H110" s="81">
        <v>2.2281</v>
      </c>
      <c r="I110" s="81">
        <v>3.4801000000000002</v>
      </c>
      <c r="J110" s="96">
        <v>2.8540999999999999</v>
      </c>
      <c r="M110" t="s">
        <v>359</v>
      </c>
      <c r="N110" t="s">
        <v>359</v>
      </c>
      <c r="O110">
        <v>90</v>
      </c>
      <c r="P110">
        <v>10000</v>
      </c>
    </row>
    <row r="111" spans="2:16">
      <c r="B111" s="82" t="s">
        <v>226</v>
      </c>
      <c r="C111" s="83">
        <v>-1.8307</v>
      </c>
      <c r="D111" s="83">
        <v>1.1658999999999999</v>
      </c>
      <c r="E111" s="94">
        <v>-0.33239999999999997</v>
      </c>
      <c r="G111" s="80" t="s">
        <v>226</v>
      </c>
      <c r="H111" s="81">
        <v>5.8186</v>
      </c>
      <c r="I111" s="81">
        <v>3.3778000000000001</v>
      </c>
      <c r="J111" s="96">
        <v>4.5982000000000003</v>
      </c>
      <c r="M111" t="s">
        <v>360</v>
      </c>
      <c r="N111" t="s">
        <v>361</v>
      </c>
      <c r="O111">
        <v>90</v>
      </c>
      <c r="P111">
        <v>10000</v>
      </c>
    </row>
    <row r="112" spans="2:16">
      <c r="B112" s="82" t="s">
        <v>227</v>
      </c>
      <c r="C112" s="83">
        <v>9.3446999999999996</v>
      </c>
      <c r="D112" s="83">
        <v>-2.3138000000000001</v>
      </c>
      <c r="E112" s="94">
        <v>3.5154000000000001</v>
      </c>
      <c r="G112" s="80" t="s">
        <v>227</v>
      </c>
      <c r="H112" s="81">
        <v>-3.1945000000000001</v>
      </c>
      <c r="I112" s="81">
        <v>-4.9874999999999998</v>
      </c>
      <c r="J112" s="96">
        <v>-4.0910000000000002</v>
      </c>
      <c r="M112" t="s">
        <v>362</v>
      </c>
      <c r="N112" t="s">
        <v>362</v>
      </c>
      <c r="O112">
        <v>90</v>
      </c>
      <c r="P112">
        <v>10000</v>
      </c>
    </row>
    <row r="113" spans="2:16">
      <c r="B113" s="82" t="s">
        <v>228</v>
      </c>
      <c r="C113" s="83">
        <v>-7.3106999999999998</v>
      </c>
      <c r="D113" s="83">
        <v>3.7684000000000002</v>
      </c>
      <c r="E113" s="94">
        <v>-1.7710999999999999</v>
      </c>
      <c r="G113" s="80" t="s">
        <v>228</v>
      </c>
      <c r="H113" s="81">
        <v>3.6297000000000001</v>
      </c>
      <c r="I113" s="81">
        <v>0.25259999999999999</v>
      </c>
      <c r="J113" s="96">
        <v>1.9412</v>
      </c>
      <c r="M113" t="s">
        <v>363</v>
      </c>
      <c r="N113" t="s">
        <v>364</v>
      </c>
      <c r="O113">
        <v>90</v>
      </c>
      <c r="P113">
        <v>10000</v>
      </c>
    </row>
    <row r="114" spans="2:16">
      <c r="B114" s="82" t="s">
        <v>229</v>
      </c>
      <c r="C114" s="83">
        <v>3.1656</v>
      </c>
      <c r="D114" s="83">
        <v>-4.5151000000000003</v>
      </c>
      <c r="E114" s="94">
        <v>-0.67479999999999996</v>
      </c>
      <c r="G114" s="80" t="s">
        <v>229</v>
      </c>
      <c r="H114" s="81">
        <v>4.5355999999999996</v>
      </c>
      <c r="I114" s="81">
        <v>2.1002999999999998</v>
      </c>
      <c r="J114" s="96">
        <v>3.3180000000000001</v>
      </c>
      <c r="M114" t="s">
        <v>365</v>
      </c>
      <c r="N114" t="s">
        <v>366</v>
      </c>
      <c r="O114">
        <v>90</v>
      </c>
      <c r="P114">
        <v>10000</v>
      </c>
    </row>
    <row r="115" spans="2:16">
      <c r="B115" s="82" t="s">
        <v>230</v>
      </c>
      <c r="C115" s="83">
        <v>3.8138000000000001</v>
      </c>
      <c r="D115" s="83">
        <v>7.2412000000000001</v>
      </c>
      <c r="E115" s="94">
        <v>5.5274999999999999</v>
      </c>
      <c r="G115" s="80" t="s">
        <v>230</v>
      </c>
      <c r="H115" s="81">
        <v>6.0244999999999997</v>
      </c>
      <c r="I115" s="81">
        <v>5.1925999999999997</v>
      </c>
      <c r="J115" s="96">
        <v>5.6085000000000003</v>
      </c>
      <c r="M115" t="s">
        <v>367</v>
      </c>
      <c r="N115" t="s">
        <v>368</v>
      </c>
      <c r="O115">
        <v>90</v>
      </c>
      <c r="P115">
        <v>10000</v>
      </c>
    </row>
    <row r="116" spans="2:16" ht="16" thickBot="1">
      <c r="B116" s="84" t="s">
        <v>231</v>
      </c>
      <c r="C116" s="85">
        <v>14.746</v>
      </c>
      <c r="D116" s="85">
        <v>13.2372</v>
      </c>
      <c r="E116" s="95">
        <v>13.9916</v>
      </c>
      <c r="G116" s="80" t="s">
        <v>231</v>
      </c>
      <c r="H116" s="81">
        <v>5.74E-2</v>
      </c>
      <c r="I116" s="81">
        <v>-1.6722999999999999</v>
      </c>
      <c r="J116" s="96">
        <v>-0.80740000000000001</v>
      </c>
      <c r="M116" t="s">
        <v>369</v>
      </c>
      <c r="N116" t="s">
        <v>369</v>
      </c>
      <c r="O116">
        <v>90</v>
      </c>
      <c r="P116">
        <v>10000</v>
      </c>
    </row>
    <row r="117" spans="2:16">
      <c r="M117" t="s">
        <v>370</v>
      </c>
      <c r="N117" t="s">
        <v>370</v>
      </c>
      <c r="O117">
        <v>90</v>
      </c>
      <c r="P117">
        <v>10000</v>
      </c>
    </row>
    <row r="118" spans="2:16">
      <c r="M118" t="s">
        <v>371</v>
      </c>
      <c r="N118" t="s">
        <v>372</v>
      </c>
      <c r="O118">
        <v>90</v>
      </c>
      <c r="P118">
        <v>10000</v>
      </c>
    </row>
    <row r="119" spans="2:16">
      <c r="M119" t="s">
        <v>373</v>
      </c>
      <c r="N119" t="s">
        <v>373</v>
      </c>
      <c r="O119">
        <v>90</v>
      </c>
      <c r="P119">
        <v>10000</v>
      </c>
    </row>
    <row r="120" spans="2:16">
      <c r="M120" t="s">
        <v>374</v>
      </c>
      <c r="N120" t="s">
        <v>374</v>
      </c>
      <c r="O120">
        <v>90</v>
      </c>
      <c r="P120">
        <v>10000</v>
      </c>
    </row>
    <row r="121" spans="2:16">
      <c r="M121" t="s">
        <v>375</v>
      </c>
      <c r="N121" t="s">
        <v>376</v>
      </c>
      <c r="O121">
        <v>91</v>
      </c>
      <c r="P121">
        <v>10000</v>
      </c>
    </row>
    <row r="122" spans="2:16">
      <c r="M122" t="s">
        <v>377</v>
      </c>
      <c r="N122" t="s">
        <v>376</v>
      </c>
      <c r="O122">
        <v>91</v>
      </c>
      <c r="P122">
        <v>10000</v>
      </c>
    </row>
    <row r="123" spans="2:16">
      <c r="M123" t="s">
        <v>378</v>
      </c>
      <c r="N123" t="s">
        <v>379</v>
      </c>
      <c r="O123">
        <v>91</v>
      </c>
      <c r="P123">
        <v>10000</v>
      </c>
    </row>
    <row r="124" spans="2:16">
      <c r="M124" t="s">
        <v>164</v>
      </c>
      <c r="N124" t="s">
        <v>164</v>
      </c>
      <c r="O124">
        <v>91</v>
      </c>
      <c r="P124">
        <v>10000</v>
      </c>
    </row>
    <row r="125" spans="2:16">
      <c r="M125" t="s">
        <v>380</v>
      </c>
      <c r="N125" t="s">
        <v>380</v>
      </c>
      <c r="O125">
        <v>91</v>
      </c>
      <c r="P125">
        <v>10000</v>
      </c>
    </row>
    <row r="126" spans="2:16">
      <c r="M126" t="s">
        <v>381</v>
      </c>
      <c r="N126" t="s">
        <v>382</v>
      </c>
      <c r="O126">
        <v>91</v>
      </c>
      <c r="P126">
        <v>10000</v>
      </c>
    </row>
    <row r="127" spans="2:16">
      <c r="M127" t="s">
        <v>383</v>
      </c>
      <c r="N127" t="s">
        <v>384</v>
      </c>
      <c r="O127">
        <v>91</v>
      </c>
      <c r="P127">
        <v>10000</v>
      </c>
    </row>
    <row r="128" spans="2:16">
      <c r="M128" t="s">
        <v>385</v>
      </c>
      <c r="N128" t="s">
        <v>386</v>
      </c>
      <c r="O128">
        <v>91</v>
      </c>
      <c r="P128">
        <v>10000</v>
      </c>
    </row>
    <row r="129" spans="13:16">
      <c r="M129" t="s">
        <v>387</v>
      </c>
      <c r="N129" t="s">
        <v>387</v>
      </c>
      <c r="O129">
        <v>91</v>
      </c>
      <c r="P129">
        <v>10000</v>
      </c>
    </row>
    <row r="130" spans="13:16">
      <c r="M130" t="s">
        <v>388</v>
      </c>
      <c r="N130" t="s">
        <v>220</v>
      </c>
      <c r="O130">
        <v>91</v>
      </c>
      <c r="P130">
        <v>10000</v>
      </c>
    </row>
    <row r="131" spans="13:16">
      <c r="M131" t="s">
        <v>389</v>
      </c>
      <c r="N131" t="s">
        <v>390</v>
      </c>
      <c r="O131">
        <v>91</v>
      </c>
      <c r="P131">
        <v>10000</v>
      </c>
    </row>
    <row r="132" spans="13:16">
      <c r="M132" t="s">
        <v>391</v>
      </c>
      <c r="N132" t="s">
        <v>391</v>
      </c>
      <c r="O132">
        <v>92</v>
      </c>
      <c r="P132">
        <v>10000</v>
      </c>
    </row>
    <row r="133" spans="13:16">
      <c r="M133" t="s">
        <v>392</v>
      </c>
      <c r="N133" t="s">
        <v>392</v>
      </c>
      <c r="O133">
        <v>92</v>
      </c>
      <c r="P133">
        <v>10000</v>
      </c>
    </row>
    <row r="134" spans="13:16">
      <c r="M134" t="s">
        <v>393</v>
      </c>
      <c r="N134" t="s">
        <v>394</v>
      </c>
      <c r="O134">
        <v>92</v>
      </c>
      <c r="P134">
        <v>10000</v>
      </c>
    </row>
    <row r="135" spans="13:16">
      <c r="M135" t="s">
        <v>395</v>
      </c>
      <c r="N135" t="s">
        <v>395</v>
      </c>
      <c r="O135">
        <v>92</v>
      </c>
      <c r="P135">
        <v>10000</v>
      </c>
    </row>
    <row r="136" spans="13:16">
      <c r="M136" t="s">
        <v>396</v>
      </c>
      <c r="N136" t="s">
        <v>396</v>
      </c>
      <c r="O136">
        <v>92</v>
      </c>
      <c r="P136">
        <v>10000</v>
      </c>
    </row>
    <row r="137" spans="13:16">
      <c r="M137" t="s">
        <v>397</v>
      </c>
      <c r="N137" t="s">
        <v>397</v>
      </c>
      <c r="O137">
        <v>92</v>
      </c>
      <c r="P137">
        <v>10000</v>
      </c>
    </row>
    <row r="138" spans="13:16">
      <c r="M138" t="s">
        <v>398</v>
      </c>
      <c r="N138" t="s">
        <v>166</v>
      </c>
      <c r="O138">
        <v>92</v>
      </c>
      <c r="P138">
        <v>10000</v>
      </c>
    </row>
    <row r="139" spans="13:16">
      <c r="M139" t="s">
        <v>399</v>
      </c>
      <c r="N139" t="s">
        <v>399</v>
      </c>
      <c r="O139">
        <v>92</v>
      </c>
      <c r="P139">
        <v>10000</v>
      </c>
    </row>
    <row r="140" spans="13:16">
      <c r="M140" t="s">
        <v>400</v>
      </c>
      <c r="N140" t="s">
        <v>400</v>
      </c>
      <c r="O140">
        <v>92</v>
      </c>
      <c r="P140">
        <v>10000</v>
      </c>
    </row>
    <row r="141" spans="13:16">
      <c r="M141" t="s">
        <v>199</v>
      </c>
      <c r="N141" t="s">
        <v>199</v>
      </c>
      <c r="O141">
        <v>92</v>
      </c>
      <c r="P141">
        <v>10000</v>
      </c>
    </row>
    <row r="142" spans="13:16">
      <c r="M142" t="s">
        <v>401</v>
      </c>
      <c r="N142" t="s">
        <v>401</v>
      </c>
      <c r="O142">
        <v>92</v>
      </c>
      <c r="P142">
        <v>10000</v>
      </c>
    </row>
    <row r="143" spans="13:16">
      <c r="M143" t="s">
        <v>402</v>
      </c>
      <c r="N143" t="s">
        <v>402</v>
      </c>
      <c r="O143">
        <v>92</v>
      </c>
      <c r="P143">
        <v>10000</v>
      </c>
    </row>
    <row r="144" spans="13:16">
      <c r="M144" t="s">
        <v>403</v>
      </c>
      <c r="N144" t="s">
        <v>220</v>
      </c>
      <c r="O144">
        <v>92</v>
      </c>
      <c r="P144">
        <v>10000</v>
      </c>
    </row>
    <row r="145" spans="13:16">
      <c r="M145" t="s">
        <v>404</v>
      </c>
      <c r="N145" t="s">
        <v>404</v>
      </c>
      <c r="O145">
        <v>92</v>
      </c>
      <c r="P145">
        <v>10000</v>
      </c>
    </row>
    <row r="146" spans="13:16">
      <c r="M146" t="s">
        <v>405</v>
      </c>
      <c r="N146" t="s">
        <v>406</v>
      </c>
      <c r="O146">
        <v>92</v>
      </c>
      <c r="P146">
        <v>10000</v>
      </c>
    </row>
    <row r="147" spans="13:16">
      <c r="M147" t="s">
        <v>407</v>
      </c>
      <c r="N147" t="s">
        <v>407</v>
      </c>
      <c r="O147">
        <v>92</v>
      </c>
      <c r="P147">
        <v>10000</v>
      </c>
    </row>
    <row r="148" spans="13:16">
      <c r="M148" t="s">
        <v>408</v>
      </c>
      <c r="N148" t="s">
        <v>408</v>
      </c>
      <c r="O148">
        <v>92</v>
      </c>
      <c r="P148">
        <v>10000</v>
      </c>
    </row>
    <row r="149" spans="13:16">
      <c r="M149" t="s">
        <v>409</v>
      </c>
      <c r="N149" t="s">
        <v>409</v>
      </c>
      <c r="O149">
        <v>92</v>
      </c>
      <c r="P149">
        <v>10000</v>
      </c>
    </row>
    <row r="150" spans="13:16">
      <c r="M150" t="s">
        <v>410</v>
      </c>
      <c r="N150" t="s">
        <v>135</v>
      </c>
      <c r="O150">
        <v>93</v>
      </c>
      <c r="P150">
        <v>10000</v>
      </c>
    </row>
    <row r="151" spans="13:16">
      <c r="M151" t="s">
        <v>411</v>
      </c>
      <c r="N151" t="s">
        <v>135</v>
      </c>
      <c r="O151">
        <v>93</v>
      </c>
      <c r="P151">
        <v>10000</v>
      </c>
    </row>
    <row r="152" spans="13:16">
      <c r="M152" t="s">
        <v>412</v>
      </c>
      <c r="N152" t="s">
        <v>412</v>
      </c>
      <c r="O152">
        <v>93</v>
      </c>
      <c r="P152">
        <v>10000</v>
      </c>
    </row>
    <row r="153" spans="13:16">
      <c r="M153" t="s">
        <v>413</v>
      </c>
      <c r="N153" t="s">
        <v>414</v>
      </c>
      <c r="O153">
        <v>93</v>
      </c>
      <c r="P153">
        <v>10000</v>
      </c>
    </row>
    <row r="154" spans="13:16">
      <c r="M154" t="s">
        <v>415</v>
      </c>
      <c r="N154" t="s">
        <v>415</v>
      </c>
      <c r="O154">
        <v>93</v>
      </c>
      <c r="P154">
        <v>10000</v>
      </c>
    </row>
    <row r="155" spans="13:16">
      <c r="M155" t="s">
        <v>416</v>
      </c>
      <c r="N155" t="s">
        <v>416</v>
      </c>
      <c r="O155">
        <v>93</v>
      </c>
      <c r="P155">
        <v>10000</v>
      </c>
    </row>
    <row r="156" spans="13:16">
      <c r="M156" t="s">
        <v>417</v>
      </c>
      <c r="N156" t="s">
        <v>417</v>
      </c>
      <c r="O156">
        <v>93</v>
      </c>
      <c r="P156">
        <v>10000</v>
      </c>
    </row>
    <row r="157" spans="13:16">
      <c r="M157" t="s">
        <v>418</v>
      </c>
      <c r="N157" t="s">
        <v>418</v>
      </c>
      <c r="O157">
        <v>93</v>
      </c>
      <c r="P157">
        <v>10000</v>
      </c>
    </row>
    <row r="158" spans="13:16">
      <c r="M158" t="s">
        <v>419</v>
      </c>
      <c r="N158" t="s">
        <v>420</v>
      </c>
      <c r="O158">
        <v>93</v>
      </c>
      <c r="P158">
        <v>10000</v>
      </c>
    </row>
    <row r="159" spans="13:16">
      <c r="M159" t="s">
        <v>421</v>
      </c>
      <c r="N159" t="s">
        <v>421</v>
      </c>
      <c r="O159">
        <v>93</v>
      </c>
      <c r="P159">
        <v>10000</v>
      </c>
    </row>
    <row r="160" spans="13:16">
      <c r="M160" t="s">
        <v>176</v>
      </c>
      <c r="N160" t="s">
        <v>176</v>
      </c>
      <c r="O160">
        <v>93</v>
      </c>
      <c r="P160">
        <v>10000</v>
      </c>
    </row>
    <row r="161" spans="13:16">
      <c r="M161" t="s">
        <v>422</v>
      </c>
      <c r="N161" t="s">
        <v>423</v>
      </c>
      <c r="O161">
        <v>93</v>
      </c>
      <c r="P161">
        <v>10000</v>
      </c>
    </row>
    <row r="162" spans="13:16">
      <c r="M162" t="s">
        <v>212</v>
      </c>
      <c r="N162" t="s">
        <v>212</v>
      </c>
      <c r="O162">
        <v>93</v>
      </c>
      <c r="P162">
        <v>10000</v>
      </c>
    </row>
    <row r="163" spans="13:16">
      <c r="M163" t="s">
        <v>424</v>
      </c>
      <c r="N163" t="s">
        <v>425</v>
      </c>
      <c r="O163">
        <v>93</v>
      </c>
      <c r="P163">
        <v>10000</v>
      </c>
    </row>
    <row r="164" spans="13:16">
      <c r="M164" t="s">
        <v>426</v>
      </c>
      <c r="N164" t="s">
        <v>333</v>
      </c>
      <c r="O164">
        <v>93</v>
      </c>
      <c r="P164">
        <v>10000</v>
      </c>
    </row>
    <row r="165" spans="13:16">
      <c r="M165" t="s">
        <v>427</v>
      </c>
      <c r="N165" t="s">
        <v>427</v>
      </c>
      <c r="O165">
        <v>93</v>
      </c>
      <c r="P165">
        <v>10000</v>
      </c>
    </row>
    <row r="166" spans="13:16">
      <c r="M166" t="s">
        <v>428</v>
      </c>
      <c r="N166" t="s">
        <v>429</v>
      </c>
      <c r="O166">
        <v>93</v>
      </c>
      <c r="P166">
        <v>10000</v>
      </c>
    </row>
    <row r="167" spans="13:16">
      <c r="M167" t="s">
        <v>430</v>
      </c>
      <c r="N167" t="s">
        <v>430</v>
      </c>
      <c r="O167">
        <v>94</v>
      </c>
      <c r="P167">
        <v>10000</v>
      </c>
    </row>
    <row r="168" spans="13:16">
      <c r="M168" t="s">
        <v>431</v>
      </c>
      <c r="N168" t="s">
        <v>140</v>
      </c>
      <c r="O168">
        <v>94</v>
      </c>
      <c r="P168">
        <v>10000</v>
      </c>
    </row>
    <row r="169" spans="13:16">
      <c r="M169" t="s">
        <v>432</v>
      </c>
      <c r="N169" t="s">
        <v>432</v>
      </c>
      <c r="O169">
        <v>94</v>
      </c>
      <c r="P169">
        <v>10000</v>
      </c>
    </row>
    <row r="170" spans="13:16">
      <c r="M170" t="s">
        <v>433</v>
      </c>
      <c r="N170" t="s">
        <v>433</v>
      </c>
      <c r="O170">
        <v>94</v>
      </c>
      <c r="P170">
        <v>10000</v>
      </c>
    </row>
    <row r="171" spans="13:16">
      <c r="M171" t="s">
        <v>434</v>
      </c>
      <c r="N171" t="s">
        <v>434</v>
      </c>
      <c r="O171">
        <v>94</v>
      </c>
      <c r="P171">
        <v>10000</v>
      </c>
    </row>
    <row r="172" spans="13:16">
      <c r="M172" t="s">
        <v>166</v>
      </c>
      <c r="N172" t="s">
        <v>166</v>
      </c>
      <c r="O172">
        <v>94</v>
      </c>
      <c r="P172">
        <v>10000</v>
      </c>
    </row>
    <row r="173" spans="13:16">
      <c r="M173" t="s">
        <v>435</v>
      </c>
      <c r="N173" t="s">
        <v>436</v>
      </c>
      <c r="O173">
        <v>94</v>
      </c>
      <c r="P173">
        <v>10000</v>
      </c>
    </row>
    <row r="174" spans="13:16">
      <c r="M174" t="s">
        <v>437</v>
      </c>
      <c r="N174" t="s">
        <v>437</v>
      </c>
      <c r="O174">
        <v>94</v>
      </c>
      <c r="P174">
        <v>10000</v>
      </c>
    </row>
    <row r="175" spans="13:16">
      <c r="M175" t="s">
        <v>438</v>
      </c>
      <c r="N175" t="s">
        <v>439</v>
      </c>
      <c r="O175">
        <v>94</v>
      </c>
      <c r="P175">
        <v>10000</v>
      </c>
    </row>
    <row r="176" spans="13:16">
      <c r="M176" t="s">
        <v>440</v>
      </c>
      <c r="N176" t="s">
        <v>440</v>
      </c>
      <c r="O176">
        <v>94</v>
      </c>
      <c r="P176">
        <v>10000</v>
      </c>
    </row>
    <row r="177" spans="13:16">
      <c r="M177" t="s">
        <v>441</v>
      </c>
      <c r="N177" t="s">
        <v>178</v>
      </c>
      <c r="O177">
        <v>94</v>
      </c>
      <c r="P177">
        <v>10000</v>
      </c>
    </row>
    <row r="178" spans="13:16">
      <c r="M178" t="s">
        <v>442</v>
      </c>
      <c r="N178" t="s">
        <v>443</v>
      </c>
      <c r="O178">
        <v>94</v>
      </c>
      <c r="P178">
        <v>10000</v>
      </c>
    </row>
    <row r="179" spans="13:16">
      <c r="M179" t="s">
        <v>444</v>
      </c>
      <c r="N179" t="s">
        <v>444</v>
      </c>
      <c r="O179">
        <v>94</v>
      </c>
      <c r="P179">
        <v>10000</v>
      </c>
    </row>
    <row r="180" spans="13:16">
      <c r="M180" t="s">
        <v>372</v>
      </c>
      <c r="N180" t="s">
        <v>372</v>
      </c>
      <c r="O180">
        <v>94</v>
      </c>
      <c r="P180">
        <v>10000</v>
      </c>
    </row>
    <row r="181" spans="13:16">
      <c r="M181" t="s">
        <v>445</v>
      </c>
      <c r="N181" t="s">
        <v>445</v>
      </c>
      <c r="O181">
        <v>94</v>
      </c>
      <c r="P181">
        <v>10000</v>
      </c>
    </row>
    <row r="182" spans="13:16">
      <c r="M182" t="s">
        <v>446</v>
      </c>
      <c r="N182" t="s">
        <v>446</v>
      </c>
      <c r="O182">
        <v>94</v>
      </c>
      <c r="P182">
        <v>10000</v>
      </c>
    </row>
    <row r="183" spans="13:16">
      <c r="M183" t="s">
        <v>447</v>
      </c>
      <c r="N183" t="s">
        <v>448</v>
      </c>
      <c r="O183">
        <v>94</v>
      </c>
      <c r="P183">
        <v>10000</v>
      </c>
    </row>
    <row r="184" spans="13:16">
      <c r="M184" t="s">
        <v>449</v>
      </c>
      <c r="N184" t="s">
        <v>449</v>
      </c>
      <c r="O184">
        <v>94</v>
      </c>
      <c r="P184">
        <v>10000</v>
      </c>
    </row>
    <row r="185" spans="13:16">
      <c r="M185" t="s">
        <v>450</v>
      </c>
      <c r="N185" t="s">
        <v>450</v>
      </c>
      <c r="O185">
        <v>94</v>
      </c>
      <c r="P185">
        <v>10000</v>
      </c>
    </row>
    <row r="186" spans="13:16">
      <c r="M186" t="s">
        <v>451</v>
      </c>
      <c r="N186" t="s">
        <v>452</v>
      </c>
      <c r="O186">
        <v>94</v>
      </c>
      <c r="P186">
        <v>10000</v>
      </c>
    </row>
    <row r="187" spans="13:16">
      <c r="M187" t="s">
        <v>453</v>
      </c>
      <c r="N187" t="s">
        <v>453</v>
      </c>
      <c r="O187">
        <v>94</v>
      </c>
      <c r="P187">
        <v>10000</v>
      </c>
    </row>
    <row r="188" spans="13:16">
      <c r="M188" t="s">
        <v>454</v>
      </c>
      <c r="N188" t="s">
        <v>454</v>
      </c>
      <c r="O188">
        <v>94</v>
      </c>
      <c r="P188">
        <v>10000</v>
      </c>
    </row>
    <row r="189" spans="13:16">
      <c r="M189" t="s">
        <v>455</v>
      </c>
      <c r="N189" t="s">
        <v>455</v>
      </c>
      <c r="O189">
        <v>94</v>
      </c>
      <c r="P189">
        <v>10000</v>
      </c>
    </row>
    <row r="190" spans="13:16">
      <c r="M190" t="s">
        <v>456</v>
      </c>
      <c r="N190" t="s">
        <v>135</v>
      </c>
      <c r="O190">
        <v>95</v>
      </c>
      <c r="P190">
        <v>10000</v>
      </c>
    </row>
    <row r="191" spans="13:16">
      <c r="M191" t="s">
        <v>457</v>
      </c>
      <c r="N191" t="s">
        <v>457</v>
      </c>
      <c r="O191">
        <v>95</v>
      </c>
      <c r="P191">
        <v>10000</v>
      </c>
    </row>
    <row r="192" spans="13:16">
      <c r="M192" t="s">
        <v>458</v>
      </c>
      <c r="N192" t="s">
        <v>458</v>
      </c>
      <c r="O192">
        <v>95</v>
      </c>
      <c r="P192">
        <v>10000</v>
      </c>
    </row>
    <row r="193" spans="13:16">
      <c r="M193" t="s">
        <v>459</v>
      </c>
      <c r="N193" t="s">
        <v>459</v>
      </c>
      <c r="O193">
        <v>95</v>
      </c>
      <c r="P193">
        <v>10000</v>
      </c>
    </row>
    <row r="194" spans="13:16">
      <c r="M194" t="s">
        <v>460</v>
      </c>
      <c r="N194" t="s">
        <v>460</v>
      </c>
      <c r="O194">
        <v>95</v>
      </c>
      <c r="P194">
        <v>10000</v>
      </c>
    </row>
    <row r="195" spans="13:16">
      <c r="M195" t="s">
        <v>461</v>
      </c>
      <c r="N195" t="s">
        <v>462</v>
      </c>
      <c r="O195">
        <v>95</v>
      </c>
      <c r="P195">
        <v>10000</v>
      </c>
    </row>
    <row r="196" spans="13:16">
      <c r="M196" t="s">
        <v>463</v>
      </c>
      <c r="N196" t="s">
        <v>463</v>
      </c>
      <c r="O196">
        <v>95</v>
      </c>
      <c r="P196">
        <v>10000</v>
      </c>
    </row>
    <row r="197" spans="13:16">
      <c r="M197" t="s">
        <v>464</v>
      </c>
      <c r="N197" t="s">
        <v>168</v>
      </c>
      <c r="O197">
        <v>95</v>
      </c>
      <c r="P197">
        <v>10000</v>
      </c>
    </row>
    <row r="198" spans="13:16">
      <c r="M198" t="s">
        <v>465</v>
      </c>
      <c r="N198" t="s">
        <v>465</v>
      </c>
      <c r="O198">
        <v>95</v>
      </c>
      <c r="P198">
        <v>10000</v>
      </c>
    </row>
    <row r="199" spans="13:16">
      <c r="M199" t="s">
        <v>466</v>
      </c>
      <c r="N199" t="s">
        <v>466</v>
      </c>
      <c r="O199">
        <v>95</v>
      </c>
      <c r="P199">
        <v>10000</v>
      </c>
    </row>
    <row r="200" spans="13:16">
      <c r="M200" t="s">
        <v>467</v>
      </c>
      <c r="N200" t="s">
        <v>468</v>
      </c>
      <c r="O200">
        <v>95</v>
      </c>
      <c r="P200">
        <v>10000</v>
      </c>
    </row>
    <row r="201" spans="13:16">
      <c r="M201" t="s">
        <v>469</v>
      </c>
      <c r="N201" t="s">
        <v>470</v>
      </c>
      <c r="O201">
        <v>95</v>
      </c>
      <c r="P201">
        <v>10000</v>
      </c>
    </row>
    <row r="202" spans="13:16">
      <c r="M202" t="s">
        <v>471</v>
      </c>
      <c r="N202" t="s">
        <v>471</v>
      </c>
      <c r="O202">
        <v>95</v>
      </c>
      <c r="P202">
        <v>10000</v>
      </c>
    </row>
    <row r="203" spans="13:16">
      <c r="M203" t="s">
        <v>472</v>
      </c>
      <c r="N203" t="s">
        <v>473</v>
      </c>
      <c r="O203">
        <v>95</v>
      </c>
      <c r="P203">
        <v>10000</v>
      </c>
    </row>
    <row r="204" spans="13:16">
      <c r="M204" t="s">
        <v>474</v>
      </c>
      <c r="N204" t="s">
        <v>474</v>
      </c>
      <c r="O204">
        <v>95</v>
      </c>
      <c r="P204">
        <v>10000</v>
      </c>
    </row>
    <row r="205" spans="13:16">
      <c r="M205" t="s">
        <v>475</v>
      </c>
      <c r="N205" t="s">
        <v>475</v>
      </c>
      <c r="O205">
        <v>95</v>
      </c>
      <c r="P205">
        <v>10000</v>
      </c>
    </row>
    <row r="206" spans="13:16">
      <c r="M206" t="s">
        <v>476</v>
      </c>
      <c r="N206" t="s">
        <v>476</v>
      </c>
      <c r="O206">
        <v>95</v>
      </c>
      <c r="P206">
        <v>10000</v>
      </c>
    </row>
    <row r="207" spans="13:16">
      <c r="M207" t="s">
        <v>477</v>
      </c>
      <c r="N207" t="s">
        <v>477</v>
      </c>
      <c r="O207">
        <v>95</v>
      </c>
      <c r="P207">
        <v>10000</v>
      </c>
    </row>
    <row r="208" spans="13:16">
      <c r="M208" t="s">
        <v>478</v>
      </c>
      <c r="N208" t="s">
        <v>135</v>
      </c>
      <c r="O208">
        <v>96</v>
      </c>
      <c r="P208">
        <v>10000</v>
      </c>
    </row>
    <row r="209" spans="13:16">
      <c r="M209" t="s">
        <v>479</v>
      </c>
      <c r="N209" t="s">
        <v>140</v>
      </c>
      <c r="O209">
        <v>96</v>
      </c>
      <c r="P209">
        <v>10000</v>
      </c>
    </row>
    <row r="210" spans="13:16">
      <c r="M210" t="s">
        <v>480</v>
      </c>
      <c r="N210" t="s">
        <v>481</v>
      </c>
      <c r="O210">
        <v>96</v>
      </c>
      <c r="P210">
        <v>10000</v>
      </c>
    </row>
    <row r="211" spans="13:16">
      <c r="M211" t="s">
        <v>482</v>
      </c>
      <c r="N211" t="s">
        <v>482</v>
      </c>
      <c r="O211">
        <v>96</v>
      </c>
      <c r="P211">
        <v>10000</v>
      </c>
    </row>
    <row r="212" spans="13:16">
      <c r="M212" t="s">
        <v>483</v>
      </c>
      <c r="N212" t="s">
        <v>483</v>
      </c>
      <c r="O212">
        <v>96</v>
      </c>
      <c r="P212">
        <v>10000</v>
      </c>
    </row>
    <row r="213" spans="13:16">
      <c r="M213" t="s">
        <v>484</v>
      </c>
      <c r="N213" t="s">
        <v>484</v>
      </c>
      <c r="O213">
        <v>96</v>
      </c>
      <c r="P213">
        <v>10000</v>
      </c>
    </row>
    <row r="214" spans="13:16">
      <c r="M214" t="s">
        <v>485</v>
      </c>
      <c r="N214" t="s">
        <v>485</v>
      </c>
      <c r="O214">
        <v>96</v>
      </c>
      <c r="P214">
        <v>10000</v>
      </c>
    </row>
    <row r="215" spans="13:16">
      <c r="M215" t="s">
        <v>486</v>
      </c>
      <c r="N215" t="s">
        <v>486</v>
      </c>
      <c r="O215">
        <v>96</v>
      </c>
      <c r="P215">
        <v>10000</v>
      </c>
    </row>
    <row r="216" spans="13:16">
      <c r="M216" t="s">
        <v>487</v>
      </c>
      <c r="N216" t="s">
        <v>376</v>
      </c>
      <c r="O216">
        <v>96</v>
      </c>
      <c r="P216">
        <v>10000</v>
      </c>
    </row>
    <row r="217" spans="13:16">
      <c r="M217" t="s">
        <v>488</v>
      </c>
      <c r="N217" t="s">
        <v>168</v>
      </c>
      <c r="O217">
        <v>96</v>
      </c>
      <c r="P217">
        <v>10000</v>
      </c>
    </row>
    <row r="218" spans="13:16">
      <c r="M218" t="s">
        <v>489</v>
      </c>
      <c r="N218" t="s">
        <v>168</v>
      </c>
      <c r="O218">
        <v>96</v>
      </c>
      <c r="P218">
        <v>10000</v>
      </c>
    </row>
    <row r="219" spans="13:16">
      <c r="M219" t="s">
        <v>490</v>
      </c>
      <c r="N219" t="s">
        <v>490</v>
      </c>
      <c r="O219">
        <v>96</v>
      </c>
      <c r="P219">
        <v>10000</v>
      </c>
    </row>
    <row r="220" spans="13:16">
      <c r="M220" t="s">
        <v>491</v>
      </c>
      <c r="N220" t="s">
        <v>492</v>
      </c>
      <c r="O220">
        <v>96</v>
      </c>
      <c r="P220">
        <v>10000</v>
      </c>
    </row>
    <row r="221" spans="13:16">
      <c r="M221" t="s">
        <v>493</v>
      </c>
      <c r="N221" t="s">
        <v>493</v>
      </c>
      <c r="O221">
        <v>96</v>
      </c>
      <c r="P221">
        <v>10000</v>
      </c>
    </row>
    <row r="222" spans="13:16">
      <c r="M222" t="s">
        <v>494</v>
      </c>
      <c r="N222" t="s">
        <v>495</v>
      </c>
      <c r="O222">
        <v>96</v>
      </c>
      <c r="P222">
        <v>10000</v>
      </c>
    </row>
    <row r="223" spans="13:16">
      <c r="M223" t="s">
        <v>496</v>
      </c>
      <c r="N223" t="s">
        <v>497</v>
      </c>
      <c r="O223">
        <v>96</v>
      </c>
      <c r="P223">
        <v>10000</v>
      </c>
    </row>
    <row r="224" spans="13:16">
      <c r="M224" t="s">
        <v>498</v>
      </c>
      <c r="N224" t="s">
        <v>499</v>
      </c>
      <c r="O224">
        <v>96</v>
      </c>
      <c r="P224">
        <v>10000</v>
      </c>
    </row>
    <row r="225" spans="13:16">
      <c r="M225" t="s">
        <v>500</v>
      </c>
      <c r="N225" t="s">
        <v>500</v>
      </c>
      <c r="O225">
        <v>96</v>
      </c>
      <c r="P225">
        <v>10000</v>
      </c>
    </row>
    <row r="226" spans="13:16">
      <c r="M226" t="s">
        <v>501</v>
      </c>
      <c r="N226" t="s">
        <v>501</v>
      </c>
      <c r="O226">
        <v>96</v>
      </c>
      <c r="P226">
        <v>10000</v>
      </c>
    </row>
    <row r="227" spans="13:16">
      <c r="M227" t="s">
        <v>502</v>
      </c>
      <c r="N227" t="s">
        <v>502</v>
      </c>
      <c r="O227">
        <v>96</v>
      </c>
      <c r="P227">
        <v>10000</v>
      </c>
    </row>
    <row r="228" spans="13:16">
      <c r="M228" t="s">
        <v>503</v>
      </c>
      <c r="N228" t="s">
        <v>503</v>
      </c>
      <c r="O228">
        <v>96</v>
      </c>
      <c r="P228">
        <v>10000</v>
      </c>
    </row>
    <row r="229" spans="13:16">
      <c r="M229" t="s">
        <v>504</v>
      </c>
      <c r="N229" t="s">
        <v>504</v>
      </c>
      <c r="O229">
        <v>96</v>
      </c>
      <c r="P229">
        <v>10000</v>
      </c>
    </row>
    <row r="230" spans="13:16">
      <c r="M230" t="s">
        <v>505</v>
      </c>
      <c r="N230" t="s">
        <v>505</v>
      </c>
      <c r="O230">
        <v>96</v>
      </c>
      <c r="P230">
        <v>10000</v>
      </c>
    </row>
    <row r="231" spans="13:16">
      <c r="M231" t="s">
        <v>506</v>
      </c>
      <c r="N231" t="s">
        <v>425</v>
      </c>
      <c r="O231">
        <v>96</v>
      </c>
      <c r="P231">
        <v>10000</v>
      </c>
    </row>
    <row r="232" spans="13:16">
      <c r="M232" t="s">
        <v>507</v>
      </c>
      <c r="N232" t="s">
        <v>507</v>
      </c>
      <c r="O232">
        <v>96</v>
      </c>
      <c r="P232">
        <v>10000</v>
      </c>
    </row>
    <row r="233" spans="13:16">
      <c r="M233" t="s">
        <v>508</v>
      </c>
      <c r="N233" t="s">
        <v>229</v>
      </c>
      <c r="O233">
        <v>96</v>
      </c>
      <c r="P233">
        <v>10000</v>
      </c>
    </row>
    <row r="234" spans="13:16">
      <c r="M234" t="s">
        <v>509</v>
      </c>
      <c r="N234" t="s">
        <v>509</v>
      </c>
      <c r="O234">
        <v>97</v>
      </c>
      <c r="P234">
        <v>10000</v>
      </c>
    </row>
    <row r="235" spans="13:16">
      <c r="M235" t="s">
        <v>510</v>
      </c>
      <c r="N235" t="s">
        <v>510</v>
      </c>
      <c r="O235">
        <v>97</v>
      </c>
      <c r="P235">
        <v>10000</v>
      </c>
    </row>
    <row r="236" spans="13:16">
      <c r="M236" t="s">
        <v>511</v>
      </c>
      <c r="N236" t="s">
        <v>512</v>
      </c>
      <c r="O236">
        <v>97</v>
      </c>
      <c r="P236">
        <v>10000</v>
      </c>
    </row>
    <row r="237" spans="13:16">
      <c r="M237" t="s">
        <v>513</v>
      </c>
      <c r="N237" t="s">
        <v>514</v>
      </c>
      <c r="O237">
        <v>97</v>
      </c>
      <c r="P237">
        <v>10000</v>
      </c>
    </row>
    <row r="238" spans="13:16">
      <c r="M238" t="s">
        <v>515</v>
      </c>
      <c r="N238" t="s">
        <v>515</v>
      </c>
      <c r="O238">
        <v>97</v>
      </c>
      <c r="P238">
        <v>10000</v>
      </c>
    </row>
    <row r="239" spans="13:16">
      <c r="M239" t="s">
        <v>516</v>
      </c>
      <c r="N239" t="s">
        <v>516</v>
      </c>
      <c r="O239">
        <v>97</v>
      </c>
      <c r="P239">
        <v>10000</v>
      </c>
    </row>
    <row r="240" spans="13:16">
      <c r="M240" t="s">
        <v>517</v>
      </c>
      <c r="N240" t="s">
        <v>517</v>
      </c>
      <c r="O240">
        <v>97</v>
      </c>
      <c r="P240">
        <v>10000</v>
      </c>
    </row>
    <row r="241" spans="13:16">
      <c r="M241" t="s">
        <v>518</v>
      </c>
      <c r="N241" t="s">
        <v>518</v>
      </c>
      <c r="O241">
        <v>97</v>
      </c>
      <c r="P241">
        <v>10000</v>
      </c>
    </row>
    <row r="242" spans="13:16">
      <c r="M242" t="s">
        <v>519</v>
      </c>
      <c r="N242" t="s">
        <v>520</v>
      </c>
      <c r="O242">
        <v>97</v>
      </c>
      <c r="P242">
        <v>10000</v>
      </c>
    </row>
    <row r="243" spans="13:16">
      <c r="M243" t="s">
        <v>521</v>
      </c>
      <c r="N243" t="s">
        <v>521</v>
      </c>
      <c r="O243">
        <v>97</v>
      </c>
      <c r="P243">
        <v>10000</v>
      </c>
    </row>
    <row r="244" spans="13:16">
      <c r="M244" t="s">
        <v>211</v>
      </c>
      <c r="N244" t="s">
        <v>211</v>
      </c>
      <c r="O244">
        <v>97</v>
      </c>
      <c r="P244">
        <v>10000</v>
      </c>
    </row>
    <row r="245" spans="13:16">
      <c r="M245" t="s">
        <v>213</v>
      </c>
      <c r="N245" t="s">
        <v>213</v>
      </c>
      <c r="O245">
        <v>97</v>
      </c>
      <c r="P245">
        <v>10000</v>
      </c>
    </row>
    <row r="246" spans="13:16">
      <c r="M246" t="s">
        <v>522</v>
      </c>
      <c r="N246" t="s">
        <v>522</v>
      </c>
      <c r="O246">
        <v>97</v>
      </c>
      <c r="P246">
        <v>10000</v>
      </c>
    </row>
    <row r="247" spans="13:16">
      <c r="M247" t="s">
        <v>523</v>
      </c>
      <c r="N247" t="s">
        <v>523</v>
      </c>
      <c r="O247">
        <v>97</v>
      </c>
      <c r="P247">
        <v>10000</v>
      </c>
    </row>
    <row r="248" spans="13:16">
      <c r="M248" t="s">
        <v>524</v>
      </c>
      <c r="N248" t="s">
        <v>524</v>
      </c>
      <c r="O248">
        <v>97</v>
      </c>
      <c r="P248">
        <v>10000</v>
      </c>
    </row>
    <row r="249" spans="13:16">
      <c r="M249" t="s">
        <v>525</v>
      </c>
      <c r="N249" t="s">
        <v>526</v>
      </c>
      <c r="O249">
        <v>97</v>
      </c>
      <c r="P249">
        <v>10000</v>
      </c>
    </row>
    <row r="250" spans="13:16">
      <c r="M250" t="s">
        <v>527</v>
      </c>
      <c r="N250" t="s">
        <v>527</v>
      </c>
      <c r="O250">
        <v>97</v>
      </c>
      <c r="P250">
        <v>10000</v>
      </c>
    </row>
    <row r="251" spans="13:16">
      <c r="M251" t="s">
        <v>528</v>
      </c>
      <c r="N251" t="s">
        <v>529</v>
      </c>
      <c r="O251">
        <v>97</v>
      </c>
      <c r="P251">
        <v>10000</v>
      </c>
    </row>
    <row r="252" spans="13:16">
      <c r="M252" t="s">
        <v>530</v>
      </c>
      <c r="N252" t="s">
        <v>530</v>
      </c>
      <c r="O252">
        <v>97</v>
      </c>
      <c r="P252">
        <v>10000</v>
      </c>
    </row>
    <row r="253" spans="13:16">
      <c r="M253" t="s">
        <v>531</v>
      </c>
      <c r="N253" t="s">
        <v>531</v>
      </c>
      <c r="O253">
        <v>97</v>
      </c>
      <c r="P253">
        <v>10000</v>
      </c>
    </row>
    <row r="254" spans="13:16">
      <c r="M254" t="s">
        <v>532</v>
      </c>
      <c r="N254" t="s">
        <v>532</v>
      </c>
      <c r="O254">
        <v>97</v>
      </c>
      <c r="P254">
        <v>10000</v>
      </c>
    </row>
    <row r="255" spans="13:16">
      <c r="M255" t="s">
        <v>533</v>
      </c>
      <c r="N255" t="s">
        <v>533</v>
      </c>
      <c r="O255">
        <v>97</v>
      </c>
      <c r="P255">
        <v>10000</v>
      </c>
    </row>
    <row r="256" spans="13:16">
      <c r="M256" t="s">
        <v>534</v>
      </c>
      <c r="N256" t="s">
        <v>534</v>
      </c>
      <c r="O256">
        <v>97</v>
      </c>
      <c r="P256">
        <v>10000</v>
      </c>
    </row>
    <row r="257" spans="13:16">
      <c r="M257" t="s">
        <v>535</v>
      </c>
      <c r="N257" t="s">
        <v>230</v>
      </c>
      <c r="O257">
        <v>97</v>
      </c>
      <c r="P257">
        <v>10000</v>
      </c>
    </row>
    <row r="258" spans="13:16">
      <c r="M258" t="s">
        <v>536</v>
      </c>
      <c r="N258" t="s">
        <v>135</v>
      </c>
      <c r="O258">
        <v>98</v>
      </c>
      <c r="P258">
        <v>10000</v>
      </c>
    </row>
    <row r="259" spans="13:16">
      <c r="M259" t="s">
        <v>537</v>
      </c>
      <c r="N259" t="s">
        <v>135</v>
      </c>
      <c r="O259">
        <v>98</v>
      </c>
      <c r="P259">
        <v>10000</v>
      </c>
    </row>
    <row r="260" spans="13:16">
      <c r="M260" t="s">
        <v>376</v>
      </c>
      <c r="N260" t="s">
        <v>376</v>
      </c>
      <c r="O260">
        <v>98</v>
      </c>
      <c r="P260">
        <v>10000</v>
      </c>
    </row>
    <row r="261" spans="13:16">
      <c r="M261" t="s">
        <v>538</v>
      </c>
      <c r="N261" t="s">
        <v>376</v>
      </c>
      <c r="O261">
        <v>98</v>
      </c>
      <c r="P261">
        <v>10000</v>
      </c>
    </row>
    <row r="262" spans="13:16">
      <c r="M262" t="s">
        <v>539</v>
      </c>
      <c r="N262" t="s">
        <v>376</v>
      </c>
      <c r="O262">
        <v>98</v>
      </c>
      <c r="P262">
        <v>10000</v>
      </c>
    </row>
    <row r="263" spans="13:16">
      <c r="M263" t="s">
        <v>540</v>
      </c>
      <c r="N263" t="s">
        <v>540</v>
      </c>
      <c r="O263">
        <v>98</v>
      </c>
      <c r="P263">
        <v>10000</v>
      </c>
    </row>
    <row r="264" spans="13:16">
      <c r="M264" t="s">
        <v>541</v>
      </c>
      <c r="N264" t="s">
        <v>541</v>
      </c>
      <c r="O264">
        <v>98</v>
      </c>
      <c r="P264">
        <v>10000</v>
      </c>
    </row>
    <row r="265" spans="13:16">
      <c r="M265" t="s">
        <v>542</v>
      </c>
      <c r="N265" t="s">
        <v>542</v>
      </c>
      <c r="O265">
        <v>98</v>
      </c>
      <c r="P265">
        <v>10000</v>
      </c>
    </row>
    <row r="266" spans="13:16">
      <c r="M266" t="s">
        <v>543</v>
      </c>
      <c r="N266" t="s">
        <v>180</v>
      </c>
      <c r="O266">
        <v>98</v>
      </c>
      <c r="P266">
        <v>10000</v>
      </c>
    </row>
    <row r="267" spans="13:16">
      <c r="M267" t="s">
        <v>181</v>
      </c>
      <c r="N267" t="s">
        <v>181</v>
      </c>
      <c r="O267">
        <v>98</v>
      </c>
      <c r="P267">
        <v>10000</v>
      </c>
    </row>
    <row r="268" spans="13:16">
      <c r="M268" t="s">
        <v>544</v>
      </c>
      <c r="N268" t="s">
        <v>544</v>
      </c>
      <c r="O268">
        <v>98</v>
      </c>
      <c r="P268">
        <v>10000</v>
      </c>
    </row>
    <row r="269" spans="13:16">
      <c r="M269" t="s">
        <v>545</v>
      </c>
      <c r="N269" t="s">
        <v>545</v>
      </c>
      <c r="O269">
        <v>98</v>
      </c>
      <c r="P269">
        <v>10000</v>
      </c>
    </row>
    <row r="270" spans="13:16">
      <c r="M270" t="s">
        <v>546</v>
      </c>
      <c r="N270" t="s">
        <v>547</v>
      </c>
      <c r="O270">
        <v>98</v>
      </c>
      <c r="P270">
        <v>10000</v>
      </c>
    </row>
    <row r="271" spans="13:16">
      <c r="M271" t="s">
        <v>548</v>
      </c>
      <c r="N271" t="s">
        <v>549</v>
      </c>
      <c r="O271">
        <v>98</v>
      </c>
      <c r="P271">
        <v>10000</v>
      </c>
    </row>
    <row r="272" spans="13:16">
      <c r="M272" t="s">
        <v>550</v>
      </c>
      <c r="N272" t="s">
        <v>550</v>
      </c>
      <c r="O272">
        <v>98</v>
      </c>
      <c r="P272">
        <v>10000</v>
      </c>
    </row>
    <row r="273" spans="13:16">
      <c r="M273" t="s">
        <v>551</v>
      </c>
      <c r="N273" t="s">
        <v>551</v>
      </c>
      <c r="O273">
        <v>98</v>
      </c>
      <c r="P273">
        <v>10000</v>
      </c>
    </row>
    <row r="274" spans="13:16">
      <c r="M274" t="s">
        <v>552</v>
      </c>
      <c r="N274" t="s">
        <v>553</v>
      </c>
      <c r="O274">
        <v>98</v>
      </c>
      <c r="P274">
        <v>10000</v>
      </c>
    </row>
    <row r="275" spans="13:16">
      <c r="M275" t="s">
        <v>554</v>
      </c>
      <c r="N275" t="s">
        <v>554</v>
      </c>
      <c r="O275">
        <v>98</v>
      </c>
      <c r="P275">
        <v>10000</v>
      </c>
    </row>
    <row r="276" spans="13:16">
      <c r="M276" t="s">
        <v>555</v>
      </c>
      <c r="N276" t="s">
        <v>556</v>
      </c>
      <c r="O276">
        <v>98</v>
      </c>
      <c r="P276">
        <v>10000</v>
      </c>
    </row>
    <row r="277" spans="13:16">
      <c r="M277" t="s">
        <v>557</v>
      </c>
      <c r="N277" t="s">
        <v>558</v>
      </c>
      <c r="O277">
        <v>98</v>
      </c>
      <c r="P277">
        <v>10000</v>
      </c>
    </row>
    <row r="278" spans="13:16">
      <c r="M278" t="s">
        <v>559</v>
      </c>
      <c r="N278" t="s">
        <v>559</v>
      </c>
      <c r="O278">
        <v>98</v>
      </c>
      <c r="P278">
        <v>10000</v>
      </c>
    </row>
    <row r="279" spans="13:16">
      <c r="M279" t="s">
        <v>560</v>
      </c>
      <c r="N279" t="s">
        <v>560</v>
      </c>
      <c r="O279">
        <v>98</v>
      </c>
      <c r="P279">
        <v>10000</v>
      </c>
    </row>
    <row r="280" spans="13:16">
      <c r="M280" t="s">
        <v>561</v>
      </c>
      <c r="N280" t="s">
        <v>561</v>
      </c>
      <c r="O280">
        <v>98</v>
      </c>
      <c r="P280">
        <v>10000</v>
      </c>
    </row>
    <row r="281" spans="13:16">
      <c r="M281" t="s">
        <v>562</v>
      </c>
      <c r="N281" t="s">
        <v>563</v>
      </c>
      <c r="O281">
        <v>98</v>
      </c>
      <c r="P281">
        <v>10000</v>
      </c>
    </row>
    <row r="282" spans="13:16">
      <c r="M282" t="s">
        <v>140</v>
      </c>
      <c r="N282" t="s">
        <v>140</v>
      </c>
      <c r="O282">
        <v>99</v>
      </c>
      <c r="P282">
        <v>10000</v>
      </c>
    </row>
    <row r="283" spans="13:16">
      <c r="M283" t="s">
        <v>564</v>
      </c>
      <c r="N283" t="s">
        <v>565</v>
      </c>
      <c r="O283">
        <v>99</v>
      </c>
      <c r="P283">
        <v>10000</v>
      </c>
    </row>
    <row r="284" spans="13:16">
      <c r="M284" t="s">
        <v>566</v>
      </c>
      <c r="N284" t="s">
        <v>566</v>
      </c>
      <c r="O284">
        <v>99</v>
      </c>
      <c r="P284">
        <v>10000</v>
      </c>
    </row>
    <row r="285" spans="13:16">
      <c r="M285" t="s">
        <v>567</v>
      </c>
      <c r="N285" t="s">
        <v>567</v>
      </c>
      <c r="O285">
        <v>99</v>
      </c>
      <c r="P285">
        <v>10000</v>
      </c>
    </row>
    <row r="286" spans="13:16">
      <c r="M286" t="s">
        <v>568</v>
      </c>
      <c r="N286" t="s">
        <v>568</v>
      </c>
      <c r="O286">
        <v>99</v>
      </c>
      <c r="P286">
        <v>10000</v>
      </c>
    </row>
    <row r="287" spans="13:16">
      <c r="M287" t="s">
        <v>569</v>
      </c>
      <c r="N287" t="s">
        <v>569</v>
      </c>
      <c r="O287">
        <v>99</v>
      </c>
      <c r="P287">
        <v>10000</v>
      </c>
    </row>
    <row r="288" spans="13:16">
      <c r="M288" t="s">
        <v>570</v>
      </c>
      <c r="N288" t="s">
        <v>570</v>
      </c>
      <c r="O288">
        <v>99</v>
      </c>
      <c r="P288">
        <v>10000</v>
      </c>
    </row>
    <row r="289" spans="13:16">
      <c r="M289" t="s">
        <v>571</v>
      </c>
      <c r="N289" t="s">
        <v>571</v>
      </c>
      <c r="O289">
        <v>99</v>
      </c>
      <c r="P289">
        <v>10000</v>
      </c>
    </row>
    <row r="290" spans="13:16">
      <c r="M290" t="s">
        <v>572</v>
      </c>
      <c r="N290" t="s">
        <v>376</v>
      </c>
      <c r="O290">
        <v>99</v>
      </c>
      <c r="P290">
        <v>10000</v>
      </c>
    </row>
    <row r="291" spans="13:16">
      <c r="M291" t="s">
        <v>573</v>
      </c>
      <c r="N291" t="s">
        <v>573</v>
      </c>
      <c r="O291">
        <v>99</v>
      </c>
      <c r="P291">
        <v>10000</v>
      </c>
    </row>
    <row r="292" spans="13:16">
      <c r="M292" t="s">
        <v>574</v>
      </c>
      <c r="N292" t="s">
        <v>575</v>
      </c>
      <c r="O292">
        <v>99</v>
      </c>
      <c r="P292">
        <v>10000</v>
      </c>
    </row>
    <row r="293" spans="13:16">
      <c r="M293" t="s">
        <v>576</v>
      </c>
      <c r="N293" t="s">
        <v>180</v>
      </c>
      <c r="O293">
        <v>99</v>
      </c>
      <c r="P293">
        <v>10000</v>
      </c>
    </row>
    <row r="294" spans="13:16">
      <c r="M294" t="s">
        <v>577</v>
      </c>
      <c r="N294" t="s">
        <v>577</v>
      </c>
      <c r="O294">
        <v>99</v>
      </c>
      <c r="P294">
        <v>10000</v>
      </c>
    </row>
    <row r="295" spans="13:16">
      <c r="M295" t="s">
        <v>578</v>
      </c>
      <c r="N295" t="s">
        <v>578</v>
      </c>
      <c r="O295">
        <v>99</v>
      </c>
      <c r="P295">
        <v>10000</v>
      </c>
    </row>
    <row r="296" spans="13:16">
      <c r="M296" t="s">
        <v>579</v>
      </c>
      <c r="N296" t="s">
        <v>579</v>
      </c>
      <c r="O296">
        <v>99</v>
      </c>
      <c r="P296">
        <v>10000</v>
      </c>
    </row>
    <row r="297" spans="13:16">
      <c r="M297" t="s">
        <v>580</v>
      </c>
      <c r="N297" t="s">
        <v>581</v>
      </c>
      <c r="O297">
        <v>99</v>
      </c>
      <c r="P297">
        <v>10000</v>
      </c>
    </row>
    <row r="298" spans="13:16">
      <c r="M298" t="s">
        <v>582</v>
      </c>
      <c r="N298" t="s">
        <v>129</v>
      </c>
      <c r="O298">
        <v>99</v>
      </c>
      <c r="P298">
        <v>10000</v>
      </c>
    </row>
    <row r="299" spans="13:16">
      <c r="M299" t="s">
        <v>583</v>
      </c>
      <c r="N299" t="s">
        <v>583</v>
      </c>
      <c r="O299">
        <v>99</v>
      </c>
      <c r="P299">
        <v>10000</v>
      </c>
    </row>
    <row r="300" spans="13:16">
      <c r="M300" t="s">
        <v>584</v>
      </c>
      <c r="N300" t="s">
        <v>390</v>
      </c>
      <c r="O300">
        <v>99</v>
      </c>
      <c r="P300">
        <v>10000</v>
      </c>
    </row>
    <row r="301" spans="13:16">
      <c r="M301" t="s">
        <v>226</v>
      </c>
      <c r="N301" t="s">
        <v>226</v>
      </c>
      <c r="O301">
        <v>99</v>
      </c>
      <c r="P301">
        <v>10000</v>
      </c>
    </row>
    <row r="302" spans="13:16">
      <c r="M302" t="s">
        <v>585</v>
      </c>
      <c r="N302" t="s">
        <v>586</v>
      </c>
      <c r="O302">
        <v>99</v>
      </c>
      <c r="P302">
        <v>10000</v>
      </c>
    </row>
    <row r="303" spans="13:16">
      <c r="M303" t="s">
        <v>231</v>
      </c>
      <c r="N303" t="s">
        <v>231</v>
      </c>
      <c r="O303">
        <v>99</v>
      </c>
      <c r="P303">
        <v>10000</v>
      </c>
    </row>
    <row r="304" spans="13:16">
      <c r="M304" t="s">
        <v>587</v>
      </c>
      <c r="N304" t="s">
        <v>135</v>
      </c>
      <c r="O304">
        <v>100</v>
      </c>
      <c r="P304">
        <v>10000</v>
      </c>
    </row>
    <row r="305" spans="13:16">
      <c r="M305" t="s">
        <v>588</v>
      </c>
      <c r="N305" t="s">
        <v>135</v>
      </c>
      <c r="O305">
        <v>100</v>
      </c>
      <c r="P305">
        <v>10000</v>
      </c>
    </row>
    <row r="306" spans="13:16">
      <c r="M306" t="s">
        <v>589</v>
      </c>
      <c r="N306" t="s">
        <v>135</v>
      </c>
      <c r="O306">
        <v>100</v>
      </c>
      <c r="P306">
        <v>10000</v>
      </c>
    </row>
    <row r="307" spans="13:16">
      <c r="M307" t="s">
        <v>590</v>
      </c>
      <c r="N307" t="s">
        <v>135</v>
      </c>
      <c r="O307">
        <v>100</v>
      </c>
      <c r="P307">
        <v>10000</v>
      </c>
    </row>
    <row r="308" spans="13:16">
      <c r="M308" t="s">
        <v>591</v>
      </c>
      <c r="N308" t="s">
        <v>135</v>
      </c>
      <c r="O308">
        <v>100</v>
      </c>
      <c r="P308">
        <v>10000</v>
      </c>
    </row>
    <row r="309" spans="13:16">
      <c r="M309" t="s">
        <v>592</v>
      </c>
      <c r="N309" t="s">
        <v>592</v>
      </c>
      <c r="O309">
        <v>100</v>
      </c>
      <c r="P309">
        <v>10000</v>
      </c>
    </row>
    <row r="310" spans="13:16">
      <c r="M310" t="s">
        <v>593</v>
      </c>
      <c r="N310" t="s">
        <v>593</v>
      </c>
      <c r="O310">
        <v>100</v>
      </c>
      <c r="P310">
        <v>10000</v>
      </c>
    </row>
    <row r="311" spans="13:16">
      <c r="M311" t="s">
        <v>594</v>
      </c>
      <c r="N311" t="s">
        <v>594</v>
      </c>
      <c r="O311">
        <v>100</v>
      </c>
      <c r="P311">
        <v>10000</v>
      </c>
    </row>
    <row r="312" spans="13:16">
      <c r="M312" t="s">
        <v>595</v>
      </c>
      <c r="N312" t="s">
        <v>595</v>
      </c>
      <c r="O312">
        <v>100</v>
      </c>
      <c r="P312">
        <v>10000</v>
      </c>
    </row>
    <row r="313" spans="13:16">
      <c r="M313" t="s">
        <v>596</v>
      </c>
      <c r="N313" t="s">
        <v>597</v>
      </c>
      <c r="O313">
        <v>100</v>
      </c>
      <c r="P313">
        <v>10000</v>
      </c>
    </row>
    <row r="314" spans="13:16">
      <c r="M314" t="s">
        <v>598</v>
      </c>
      <c r="N314" t="s">
        <v>598</v>
      </c>
      <c r="O314">
        <v>100</v>
      </c>
      <c r="P314">
        <v>10000</v>
      </c>
    </row>
    <row r="315" spans="13:16">
      <c r="M315" t="s">
        <v>599</v>
      </c>
      <c r="N315" t="s">
        <v>599</v>
      </c>
      <c r="O315">
        <v>100</v>
      </c>
      <c r="P315">
        <v>10000</v>
      </c>
    </row>
    <row r="316" spans="13:16">
      <c r="M316" t="s">
        <v>600</v>
      </c>
      <c r="N316" t="s">
        <v>601</v>
      </c>
      <c r="O316">
        <v>100</v>
      </c>
      <c r="P316">
        <v>10000</v>
      </c>
    </row>
    <row r="317" spans="13:16">
      <c r="M317" t="s">
        <v>602</v>
      </c>
      <c r="N317" t="s">
        <v>603</v>
      </c>
      <c r="O317">
        <v>100</v>
      </c>
      <c r="P317">
        <v>10000</v>
      </c>
    </row>
    <row r="318" spans="13:16">
      <c r="M318" t="s">
        <v>604</v>
      </c>
      <c r="N318" t="s">
        <v>604</v>
      </c>
      <c r="O318">
        <v>100</v>
      </c>
      <c r="P318">
        <v>10000</v>
      </c>
    </row>
    <row r="319" spans="13:16">
      <c r="M319" t="s">
        <v>605</v>
      </c>
      <c r="N319" t="s">
        <v>605</v>
      </c>
      <c r="O319">
        <v>100</v>
      </c>
      <c r="P319">
        <v>10000</v>
      </c>
    </row>
    <row r="320" spans="13:16">
      <c r="M320" t="s">
        <v>606</v>
      </c>
      <c r="N320" t="s">
        <v>606</v>
      </c>
      <c r="O320">
        <v>100</v>
      </c>
      <c r="P320">
        <v>10000</v>
      </c>
    </row>
    <row r="321" spans="13:16">
      <c r="M321" t="s">
        <v>607</v>
      </c>
      <c r="N321" t="s">
        <v>607</v>
      </c>
      <c r="O321">
        <v>100</v>
      </c>
      <c r="P321">
        <v>10000</v>
      </c>
    </row>
    <row r="322" spans="13:16">
      <c r="M322" t="s">
        <v>145</v>
      </c>
      <c r="N322" t="s">
        <v>145</v>
      </c>
      <c r="O322">
        <v>100</v>
      </c>
      <c r="P322">
        <v>10000</v>
      </c>
    </row>
    <row r="323" spans="13:16">
      <c r="M323" t="s">
        <v>608</v>
      </c>
      <c r="N323" t="s">
        <v>145</v>
      </c>
      <c r="O323">
        <v>100</v>
      </c>
      <c r="P323">
        <v>10000</v>
      </c>
    </row>
    <row r="324" spans="13:16">
      <c r="M324" t="s">
        <v>609</v>
      </c>
      <c r="N324" t="s">
        <v>610</v>
      </c>
      <c r="O324">
        <v>100</v>
      </c>
      <c r="P324">
        <v>10000</v>
      </c>
    </row>
    <row r="325" spans="13:16">
      <c r="M325" t="s">
        <v>611</v>
      </c>
      <c r="N325" t="s">
        <v>611</v>
      </c>
      <c r="O325">
        <v>100</v>
      </c>
      <c r="P325">
        <v>10000</v>
      </c>
    </row>
    <row r="326" spans="13:16">
      <c r="M326" t="s">
        <v>146</v>
      </c>
      <c r="N326" t="s">
        <v>146</v>
      </c>
      <c r="O326">
        <v>100</v>
      </c>
      <c r="P326">
        <v>10000</v>
      </c>
    </row>
    <row r="327" spans="13:16">
      <c r="M327" t="s">
        <v>612</v>
      </c>
      <c r="N327" t="s">
        <v>612</v>
      </c>
      <c r="O327">
        <v>100</v>
      </c>
      <c r="P327">
        <v>10000</v>
      </c>
    </row>
    <row r="328" spans="13:16">
      <c r="M328" t="s">
        <v>613</v>
      </c>
      <c r="N328" t="s">
        <v>614</v>
      </c>
      <c r="O328">
        <v>100</v>
      </c>
      <c r="P328">
        <v>10000</v>
      </c>
    </row>
    <row r="329" spans="13:16">
      <c r="M329" t="s">
        <v>615</v>
      </c>
      <c r="N329" t="s">
        <v>615</v>
      </c>
      <c r="O329">
        <v>100</v>
      </c>
      <c r="P329">
        <v>10000</v>
      </c>
    </row>
    <row r="330" spans="13:16">
      <c r="M330" t="s">
        <v>616</v>
      </c>
      <c r="N330" t="s">
        <v>616</v>
      </c>
      <c r="O330">
        <v>100</v>
      </c>
      <c r="P330">
        <v>10000</v>
      </c>
    </row>
    <row r="331" spans="13:16">
      <c r="M331" t="s">
        <v>617</v>
      </c>
      <c r="N331" t="s">
        <v>618</v>
      </c>
      <c r="O331">
        <v>100</v>
      </c>
      <c r="P331">
        <v>10000</v>
      </c>
    </row>
    <row r="332" spans="13:16">
      <c r="M332" t="s">
        <v>619</v>
      </c>
      <c r="N332" t="s">
        <v>619</v>
      </c>
      <c r="O332">
        <v>100</v>
      </c>
      <c r="P332">
        <v>10000</v>
      </c>
    </row>
    <row r="333" spans="13:16">
      <c r="M333" t="s">
        <v>620</v>
      </c>
      <c r="N333" t="s">
        <v>620</v>
      </c>
      <c r="O333">
        <v>100</v>
      </c>
      <c r="P333">
        <v>10000</v>
      </c>
    </row>
    <row r="334" spans="13:16">
      <c r="M334" t="s">
        <v>358</v>
      </c>
      <c r="N334" t="s">
        <v>358</v>
      </c>
      <c r="O334">
        <v>100</v>
      </c>
      <c r="P334">
        <v>10000</v>
      </c>
    </row>
    <row r="335" spans="13:16">
      <c r="M335" t="s">
        <v>621</v>
      </c>
      <c r="N335" t="s">
        <v>358</v>
      </c>
      <c r="O335">
        <v>100</v>
      </c>
      <c r="P335">
        <v>10000</v>
      </c>
    </row>
    <row r="336" spans="13:16">
      <c r="M336" t="s">
        <v>622</v>
      </c>
      <c r="N336" t="s">
        <v>622</v>
      </c>
      <c r="O336">
        <v>100</v>
      </c>
      <c r="P336">
        <v>10000</v>
      </c>
    </row>
    <row r="337" spans="13:16">
      <c r="M337" t="s">
        <v>623</v>
      </c>
      <c r="N337" t="s">
        <v>623</v>
      </c>
      <c r="O337">
        <v>100</v>
      </c>
      <c r="P337">
        <v>10000</v>
      </c>
    </row>
    <row r="338" spans="13:16">
      <c r="M338" t="s">
        <v>624</v>
      </c>
      <c r="N338" t="s">
        <v>624</v>
      </c>
      <c r="O338">
        <v>100</v>
      </c>
      <c r="P338">
        <v>10000</v>
      </c>
    </row>
    <row r="339" spans="13:16">
      <c r="M339" t="s">
        <v>625</v>
      </c>
      <c r="N339" t="s">
        <v>624</v>
      </c>
      <c r="O339">
        <v>100</v>
      </c>
      <c r="P339">
        <v>10000</v>
      </c>
    </row>
    <row r="340" spans="13:16">
      <c r="M340" t="s">
        <v>626</v>
      </c>
      <c r="N340" t="s">
        <v>626</v>
      </c>
      <c r="O340">
        <v>100</v>
      </c>
      <c r="P340">
        <v>10000</v>
      </c>
    </row>
    <row r="341" spans="13:16">
      <c r="M341" t="s">
        <v>627</v>
      </c>
      <c r="N341" t="s">
        <v>627</v>
      </c>
      <c r="O341">
        <v>100</v>
      </c>
      <c r="P341">
        <v>10000</v>
      </c>
    </row>
    <row r="342" spans="13:16">
      <c r="M342" t="s">
        <v>628</v>
      </c>
      <c r="N342" t="s">
        <v>628</v>
      </c>
      <c r="O342">
        <v>100</v>
      </c>
      <c r="P342">
        <v>10000</v>
      </c>
    </row>
    <row r="343" spans="13:16">
      <c r="M343" t="s">
        <v>629</v>
      </c>
      <c r="N343" t="s">
        <v>629</v>
      </c>
      <c r="O343">
        <v>100</v>
      </c>
      <c r="P343">
        <v>10000</v>
      </c>
    </row>
    <row r="344" spans="13:16">
      <c r="M344" t="s">
        <v>630</v>
      </c>
      <c r="N344" t="s">
        <v>630</v>
      </c>
      <c r="O344">
        <v>100</v>
      </c>
      <c r="P344">
        <v>10000</v>
      </c>
    </row>
    <row r="345" spans="13:16">
      <c r="M345" t="s">
        <v>631</v>
      </c>
      <c r="N345" t="s">
        <v>631</v>
      </c>
      <c r="O345">
        <v>100</v>
      </c>
      <c r="P345">
        <v>10000</v>
      </c>
    </row>
    <row r="346" spans="13:16">
      <c r="M346" t="s">
        <v>632</v>
      </c>
      <c r="N346" t="s">
        <v>632</v>
      </c>
      <c r="O346">
        <v>100</v>
      </c>
      <c r="P346">
        <v>10000</v>
      </c>
    </row>
    <row r="347" spans="13:16">
      <c r="M347" t="s">
        <v>633</v>
      </c>
      <c r="N347" t="s">
        <v>634</v>
      </c>
      <c r="O347">
        <v>100</v>
      </c>
      <c r="P347">
        <v>10000</v>
      </c>
    </row>
    <row r="348" spans="13:16">
      <c r="M348" t="s">
        <v>635</v>
      </c>
      <c r="N348" t="s">
        <v>636</v>
      </c>
      <c r="O348">
        <v>100</v>
      </c>
      <c r="P348">
        <v>10000</v>
      </c>
    </row>
    <row r="349" spans="13:16">
      <c r="M349" t="s">
        <v>637</v>
      </c>
      <c r="N349" t="s">
        <v>638</v>
      </c>
      <c r="O349">
        <v>100</v>
      </c>
      <c r="P349">
        <v>10000</v>
      </c>
    </row>
    <row r="350" spans="13:16">
      <c r="M350" t="s">
        <v>639</v>
      </c>
      <c r="N350" t="s">
        <v>639</v>
      </c>
      <c r="O350">
        <v>100</v>
      </c>
      <c r="P350">
        <v>10000</v>
      </c>
    </row>
    <row r="351" spans="13:16">
      <c r="M351" t="s">
        <v>640</v>
      </c>
      <c r="N351" t="s">
        <v>376</v>
      </c>
      <c r="O351">
        <v>100</v>
      </c>
      <c r="P351">
        <v>10000</v>
      </c>
    </row>
    <row r="352" spans="13:16">
      <c r="M352" t="s">
        <v>641</v>
      </c>
      <c r="N352" t="s">
        <v>376</v>
      </c>
      <c r="O352">
        <v>100</v>
      </c>
      <c r="P352">
        <v>10000</v>
      </c>
    </row>
    <row r="353" spans="13:16">
      <c r="M353" t="s">
        <v>642</v>
      </c>
      <c r="N353" t="s">
        <v>376</v>
      </c>
      <c r="O353">
        <v>100</v>
      </c>
      <c r="P353">
        <v>10000</v>
      </c>
    </row>
    <row r="354" spans="13:16">
      <c r="M354" t="s">
        <v>643</v>
      </c>
      <c r="N354" t="s">
        <v>376</v>
      </c>
      <c r="O354">
        <v>100</v>
      </c>
      <c r="P354">
        <v>10000</v>
      </c>
    </row>
    <row r="355" spans="13:16">
      <c r="M355" t="s">
        <v>644</v>
      </c>
      <c r="N355" t="s">
        <v>376</v>
      </c>
      <c r="O355">
        <v>100</v>
      </c>
      <c r="P355">
        <v>10000</v>
      </c>
    </row>
    <row r="356" spans="13:16">
      <c r="M356" t="s">
        <v>161</v>
      </c>
      <c r="N356" t="s">
        <v>161</v>
      </c>
      <c r="O356">
        <v>100</v>
      </c>
      <c r="P356">
        <v>10000</v>
      </c>
    </row>
    <row r="357" spans="13:16">
      <c r="M357" t="s">
        <v>645</v>
      </c>
      <c r="N357" t="s">
        <v>645</v>
      </c>
      <c r="O357">
        <v>100</v>
      </c>
      <c r="P357">
        <v>10000</v>
      </c>
    </row>
    <row r="358" spans="13:16">
      <c r="M358" t="s">
        <v>646</v>
      </c>
      <c r="N358" t="s">
        <v>646</v>
      </c>
      <c r="O358">
        <v>100</v>
      </c>
      <c r="P358">
        <v>10000</v>
      </c>
    </row>
    <row r="359" spans="13:16">
      <c r="M359" t="s">
        <v>647</v>
      </c>
      <c r="N359" t="s">
        <v>647</v>
      </c>
      <c r="O359">
        <v>100</v>
      </c>
      <c r="P359">
        <v>10000</v>
      </c>
    </row>
    <row r="360" spans="13:16">
      <c r="M360" t="s">
        <v>648</v>
      </c>
      <c r="N360" t="s">
        <v>648</v>
      </c>
      <c r="O360">
        <v>100</v>
      </c>
      <c r="P360">
        <v>10000</v>
      </c>
    </row>
    <row r="361" spans="13:16">
      <c r="M361" t="s">
        <v>649</v>
      </c>
      <c r="N361" t="s">
        <v>649</v>
      </c>
      <c r="O361">
        <v>100</v>
      </c>
      <c r="P361">
        <v>10000</v>
      </c>
    </row>
    <row r="362" spans="13:16">
      <c r="M362" t="s">
        <v>650</v>
      </c>
      <c r="N362" t="s">
        <v>650</v>
      </c>
      <c r="O362">
        <v>100</v>
      </c>
      <c r="P362">
        <v>10000</v>
      </c>
    </row>
    <row r="363" spans="13:16">
      <c r="M363" t="s">
        <v>651</v>
      </c>
      <c r="N363" t="s">
        <v>651</v>
      </c>
      <c r="O363">
        <v>100</v>
      </c>
      <c r="P363">
        <v>10000</v>
      </c>
    </row>
    <row r="364" spans="13:16">
      <c r="M364" t="s">
        <v>652</v>
      </c>
      <c r="N364" t="s">
        <v>653</v>
      </c>
      <c r="O364">
        <v>100</v>
      </c>
      <c r="P364">
        <v>10000</v>
      </c>
    </row>
    <row r="365" spans="13:16">
      <c r="M365" t="s">
        <v>654</v>
      </c>
      <c r="N365" t="s">
        <v>654</v>
      </c>
      <c r="O365">
        <v>100</v>
      </c>
      <c r="P365">
        <v>10000</v>
      </c>
    </row>
    <row r="366" spans="13:16">
      <c r="M366" t="s">
        <v>655</v>
      </c>
      <c r="N366" t="s">
        <v>656</v>
      </c>
      <c r="O366">
        <v>100</v>
      </c>
      <c r="P366">
        <v>10000</v>
      </c>
    </row>
    <row r="367" spans="13:16">
      <c r="M367" t="s">
        <v>657</v>
      </c>
      <c r="N367" t="s">
        <v>657</v>
      </c>
      <c r="O367">
        <v>100</v>
      </c>
      <c r="P367">
        <v>10000</v>
      </c>
    </row>
    <row r="368" spans="13:16">
      <c r="M368" t="s">
        <v>165</v>
      </c>
      <c r="N368" t="s">
        <v>165</v>
      </c>
      <c r="O368">
        <v>100</v>
      </c>
      <c r="P368">
        <v>10000</v>
      </c>
    </row>
    <row r="369" spans="13:16">
      <c r="M369" t="s">
        <v>658</v>
      </c>
      <c r="N369" t="s">
        <v>658</v>
      </c>
      <c r="O369">
        <v>100</v>
      </c>
      <c r="P369">
        <v>10000</v>
      </c>
    </row>
    <row r="370" spans="13:16">
      <c r="M370" t="s">
        <v>659</v>
      </c>
      <c r="N370" t="s">
        <v>168</v>
      </c>
      <c r="O370">
        <v>100</v>
      </c>
      <c r="P370">
        <v>10000</v>
      </c>
    </row>
    <row r="371" spans="13:16">
      <c r="M371" t="s">
        <v>660</v>
      </c>
      <c r="N371" t="s">
        <v>168</v>
      </c>
      <c r="O371">
        <v>100</v>
      </c>
      <c r="P371">
        <v>10000</v>
      </c>
    </row>
    <row r="372" spans="13:16">
      <c r="M372" t="s">
        <v>661</v>
      </c>
      <c r="N372" t="s">
        <v>168</v>
      </c>
      <c r="O372">
        <v>100</v>
      </c>
      <c r="P372">
        <v>10000</v>
      </c>
    </row>
    <row r="373" spans="13:16">
      <c r="M373" t="s">
        <v>662</v>
      </c>
      <c r="N373" t="s">
        <v>663</v>
      </c>
      <c r="O373">
        <v>100</v>
      </c>
      <c r="P373">
        <v>10000</v>
      </c>
    </row>
    <row r="374" spans="13:16">
      <c r="M374" t="s">
        <v>664</v>
      </c>
      <c r="N374" t="s">
        <v>664</v>
      </c>
      <c r="O374">
        <v>100</v>
      </c>
      <c r="P374">
        <v>10000</v>
      </c>
    </row>
    <row r="375" spans="13:16">
      <c r="M375" t="s">
        <v>665</v>
      </c>
      <c r="N375" t="s">
        <v>665</v>
      </c>
      <c r="O375">
        <v>100</v>
      </c>
      <c r="P375">
        <v>10000</v>
      </c>
    </row>
    <row r="376" spans="13:16">
      <c r="M376" t="s">
        <v>666</v>
      </c>
      <c r="N376" t="s">
        <v>667</v>
      </c>
      <c r="O376">
        <v>100</v>
      </c>
      <c r="P376">
        <v>10000</v>
      </c>
    </row>
    <row r="377" spans="13:16">
      <c r="M377" t="s">
        <v>668</v>
      </c>
      <c r="N377" t="s">
        <v>668</v>
      </c>
      <c r="O377">
        <v>100</v>
      </c>
      <c r="P377">
        <v>10000</v>
      </c>
    </row>
    <row r="378" spans="13:16">
      <c r="M378" t="s">
        <v>669</v>
      </c>
      <c r="N378" t="s">
        <v>670</v>
      </c>
      <c r="O378">
        <v>100</v>
      </c>
      <c r="P378">
        <v>10000</v>
      </c>
    </row>
    <row r="379" spans="13:16">
      <c r="M379" t="s">
        <v>671</v>
      </c>
      <c r="N379" t="s">
        <v>672</v>
      </c>
      <c r="O379">
        <v>100</v>
      </c>
      <c r="P379">
        <v>10000</v>
      </c>
    </row>
    <row r="380" spans="13:16">
      <c r="M380" t="s">
        <v>177</v>
      </c>
      <c r="N380" t="s">
        <v>177</v>
      </c>
      <c r="O380">
        <v>100</v>
      </c>
      <c r="P380">
        <v>10000</v>
      </c>
    </row>
    <row r="381" spans="13:16">
      <c r="M381" t="s">
        <v>673</v>
      </c>
      <c r="N381" t="s">
        <v>673</v>
      </c>
      <c r="O381">
        <v>100</v>
      </c>
      <c r="P381">
        <v>10000</v>
      </c>
    </row>
    <row r="382" spans="13:16">
      <c r="M382" t="s">
        <v>674</v>
      </c>
      <c r="N382" t="s">
        <v>180</v>
      </c>
      <c r="O382">
        <v>100</v>
      </c>
      <c r="P382">
        <v>10000</v>
      </c>
    </row>
    <row r="383" spans="13:16">
      <c r="M383" t="s">
        <v>675</v>
      </c>
      <c r="N383" t="s">
        <v>180</v>
      </c>
      <c r="O383">
        <v>100</v>
      </c>
      <c r="P383">
        <v>10000</v>
      </c>
    </row>
    <row r="384" spans="13:16">
      <c r="M384" t="s">
        <v>676</v>
      </c>
      <c r="N384" t="s">
        <v>180</v>
      </c>
      <c r="O384">
        <v>100</v>
      </c>
      <c r="P384">
        <v>10000</v>
      </c>
    </row>
    <row r="385" spans="13:16">
      <c r="M385" t="s">
        <v>677</v>
      </c>
      <c r="N385" t="s">
        <v>180</v>
      </c>
      <c r="O385">
        <v>100</v>
      </c>
      <c r="P385">
        <v>10000</v>
      </c>
    </row>
    <row r="386" spans="13:16">
      <c r="M386" t="s">
        <v>678</v>
      </c>
      <c r="N386" t="s">
        <v>180</v>
      </c>
      <c r="O386">
        <v>100</v>
      </c>
      <c r="P386">
        <v>10000</v>
      </c>
    </row>
    <row r="387" spans="13:16">
      <c r="M387" t="s">
        <v>679</v>
      </c>
      <c r="N387" t="s">
        <v>679</v>
      </c>
      <c r="O387">
        <v>100</v>
      </c>
      <c r="P387">
        <v>10000</v>
      </c>
    </row>
    <row r="388" spans="13:16">
      <c r="M388" t="s">
        <v>680</v>
      </c>
      <c r="N388" t="s">
        <v>680</v>
      </c>
      <c r="O388">
        <v>100</v>
      </c>
      <c r="P388">
        <v>10000</v>
      </c>
    </row>
    <row r="389" spans="13:16">
      <c r="M389" t="s">
        <v>681</v>
      </c>
      <c r="N389" t="s">
        <v>682</v>
      </c>
      <c r="O389">
        <v>100</v>
      </c>
      <c r="P389">
        <v>10000</v>
      </c>
    </row>
    <row r="390" spans="13:16">
      <c r="M390" t="s">
        <v>683</v>
      </c>
      <c r="N390" t="s">
        <v>577</v>
      </c>
      <c r="O390">
        <v>100</v>
      </c>
      <c r="P390">
        <v>10000</v>
      </c>
    </row>
    <row r="391" spans="13:16">
      <c r="M391" t="s">
        <v>684</v>
      </c>
      <c r="N391" t="s">
        <v>684</v>
      </c>
      <c r="O391">
        <v>100</v>
      </c>
      <c r="P391">
        <v>10000</v>
      </c>
    </row>
    <row r="392" spans="13:16">
      <c r="M392" t="s">
        <v>685</v>
      </c>
      <c r="N392" t="s">
        <v>685</v>
      </c>
      <c r="O392">
        <v>100</v>
      </c>
      <c r="P392">
        <v>10000</v>
      </c>
    </row>
    <row r="393" spans="13:16">
      <c r="M393" t="s">
        <v>686</v>
      </c>
      <c r="N393" t="s">
        <v>686</v>
      </c>
      <c r="O393">
        <v>100</v>
      </c>
      <c r="P393">
        <v>10000</v>
      </c>
    </row>
    <row r="394" spans="13:16">
      <c r="M394" t="s">
        <v>687</v>
      </c>
      <c r="N394" t="s">
        <v>687</v>
      </c>
      <c r="O394">
        <v>100</v>
      </c>
      <c r="P394">
        <v>10000</v>
      </c>
    </row>
    <row r="395" spans="13:16">
      <c r="M395" t="s">
        <v>688</v>
      </c>
      <c r="N395" t="s">
        <v>688</v>
      </c>
      <c r="O395">
        <v>100</v>
      </c>
      <c r="P395">
        <v>10000</v>
      </c>
    </row>
    <row r="396" spans="13:16">
      <c r="M396" t="s">
        <v>689</v>
      </c>
      <c r="N396" t="s">
        <v>689</v>
      </c>
      <c r="O396">
        <v>100</v>
      </c>
      <c r="P396">
        <v>10000</v>
      </c>
    </row>
    <row r="397" spans="13:16">
      <c r="M397" t="s">
        <v>201</v>
      </c>
      <c r="N397" t="s">
        <v>201</v>
      </c>
      <c r="O397">
        <v>100</v>
      </c>
      <c r="P397">
        <v>10000</v>
      </c>
    </row>
    <row r="398" spans="13:16">
      <c r="M398" t="s">
        <v>690</v>
      </c>
      <c r="N398" t="s">
        <v>690</v>
      </c>
      <c r="O398">
        <v>100</v>
      </c>
      <c r="P398">
        <v>10000</v>
      </c>
    </row>
    <row r="399" spans="13:16">
      <c r="M399" t="s">
        <v>691</v>
      </c>
      <c r="N399" t="s">
        <v>692</v>
      </c>
      <c r="O399">
        <v>100</v>
      </c>
      <c r="P399">
        <v>10000</v>
      </c>
    </row>
    <row r="400" spans="13:16">
      <c r="M400" t="s">
        <v>693</v>
      </c>
      <c r="N400" t="s">
        <v>694</v>
      </c>
      <c r="O400">
        <v>100</v>
      </c>
      <c r="P400">
        <v>10000</v>
      </c>
    </row>
    <row r="401" spans="13:16">
      <c r="M401" t="s">
        <v>695</v>
      </c>
      <c r="N401" t="s">
        <v>372</v>
      </c>
      <c r="O401">
        <v>100</v>
      </c>
      <c r="P401">
        <v>10000</v>
      </c>
    </row>
    <row r="402" spans="13:16">
      <c r="M402" t="s">
        <v>696</v>
      </c>
      <c r="N402" t="s">
        <v>697</v>
      </c>
      <c r="O402">
        <v>100</v>
      </c>
      <c r="P402">
        <v>10000</v>
      </c>
    </row>
    <row r="403" spans="13:16">
      <c r="M403" t="s">
        <v>698</v>
      </c>
      <c r="N403" t="s">
        <v>699</v>
      </c>
      <c r="O403">
        <v>100</v>
      </c>
      <c r="P403">
        <v>10000</v>
      </c>
    </row>
    <row r="404" spans="13:16">
      <c r="M404" t="s">
        <v>700</v>
      </c>
      <c r="N404" t="s">
        <v>700</v>
      </c>
      <c r="O404">
        <v>100</v>
      </c>
      <c r="P404">
        <v>10000</v>
      </c>
    </row>
    <row r="405" spans="13:16">
      <c r="M405" t="s">
        <v>701</v>
      </c>
      <c r="N405" t="s">
        <v>701</v>
      </c>
      <c r="O405">
        <v>100</v>
      </c>
      <c r="P405">
        <v>10000</v>
      </c>
    </row>
    <row r="406" spans="13:16">
      <c r="M406" t="s">
        <v>702</v>
      </c>
      <c r="N406" t="s">
        <v>702</v>
      </c>
      <c r="O406">
        <v>100</v>
      </c>
      <c r="P406">
        <v>10000</v>
      </c>
    </row>
    <row r="407" spans="13:16">
      <c r="M407" t="s">
        <v>204</v>
      </c>
      <c r="N407" t="s">
        <v>204</v>
      </c>
      <c r="O407">
        <v>100</v>
      </c>
      <c r="P407">
        <v>10000</v>
      </c>
    </row>
    <row r="408" spans="13:16">
      <c r="M408" t="s">
        <v>703</v>
      </c>
      <c r="N408" t="s">
        <v>703</v>
      </c>
      <c r="O408">
        <v>100</v>
      </c>
      <c r="P408">
        <v>10000</v>
      </c>
    </row>
    <row r="409" spans="13:16">
      <c r="M409" t="s">
        <v>704</v>
      </c>
      <c r="N409" t="s">
        <v>704</v>
      </c>
      <c r="O409">
        <v>100</v>
      </c>
      <c r="P409">
        <v>10000</v>
      </c>
    </row>
    <row r="410" spans="13:16">
      <c r="M410" t="s">
        <v>705</v>
      </c>
      <c r="N410" t="s">
        <v>706</v>
      </c>
      <c r="O410">
        <v>100</v>
      </c>
      <c r="P410">
        <v>10000</v>
      </c>
    </row>
    <row r="411" spans="13:16">
      <c r="M411" t="s">
        <v>206</v>
      </c>
      <c r="N411" t="s">
        <v>206</v>
      </c>
      <c r="O411">
        <v>100</v>
      </c>
      <c r="P411">
        <v>10000</v>
      </c>
    </row>
    <row r="412" spans="13:16">
      <c r="M412" t="s">
        <v>707</v>
      </c>
      <c r="N412" t="s">
        <v>707</v>
      </c>
      <c r="O412">
        <v>100</v>
      </c>
      <c r="P412">
        <v>10000</v>
      </c>
    </row>
    <row r="413" spans="13:16">
      <c r="M413" t="s">
        <v>207</v>
      </c>
      <c r="N413" t="s">
        <v>207</v>
      </c>
      <c r="O413">
        <v>100</v>
      </c>
      <c r="P413">
        <v>10000</v>
      </c>
    </row>
    <row r="414" spans="13:16">
      <c r="M414" t="s">
        <v>708</v>
      </c>
      <c r="N414" t="s">
        <v>709</v>
      </c>
      <c r="O414">
        <v>100</v>
      </c>
      <c r="P414">
        <v>10000</v>
      </c>
    </row>
    <row r="415" spans="13:16">
      <c r="M415" t="s">
        <v>710</v>
      </c>
      <c r="N415" t="s">
        <v>710</v>
      </c>
      <c r="O415">
        <v>100</v>
      </c>
      <c r="P415">
        <v>10000</v>
      </c>
    </row>
    <row r="416" spans="13:16">
      <c r="M416" t="s">
        <v>711</v>
      </c>
      <c r="N416" t="s">
        <v>712</v>
      </c>
      <c r="O416">
        <v>100</v>
      </c>
      <c r="P416">
        <v>10000</v>
      </c>
    </row>
    <row r="417" spans="13:16">
      <c r="M417" t="s">
        <v>713</v>
      </c>
      <c r="N417" t="s">
        <v>714</v>
      </c>
      <c r="O417">
        <v>100</v>
      </c>
      <c r="P417">
        <v>10000</v>
      </c>
    </row>
    <row r="418" spans="13:16">
      <c r="M418" t="s">
        <v>715</v>
      </c>
      <c r="N418" t="s">
        <v>715</v>
      </c>
      <c r="O418">
        <v>100</v>
      </c>
      <c r="P418">
        <v>10000</v>
      </c>
    </row>
    <row r="419" spans="13:16">
      <c r="M419" t="s">
        <v>129</v>
      </c>
      <c r="N419" t="s">
        <v>129</v>
      </c>
      <c r="O419">
        <v>100</v>
      </c>
      <c r="P419">
        <v>10000</v>
      </c>
    </row>
    <row r="420" spans="13:16">
      <c r="M420" t="s">
        <v>716</v>
      </c>
      <c r="N420" t="s">
        <v>129</v>
      </c>
      <c r="O420">
        <v>100</v>
      </c>
      <c r="P420">
        <v>10000</v>
      </c>
    </row>
    <row r="421" spans="13:16">
      <c r="M421" t="s">
        <v>717</v>
      </c>
      <c r="N421" t="s">
        <v>718</v>
      </c>
      <c r="O421">
        <v>100</v>
      </c>
      <c r="P421">
        <v>10000</v>
      </c>
    </row>
    <row r="422" spans="13:16">
      <c r="M422" t="s">
        <v>719</v>
      </c>
      <c r="N422" t="s">
        <v>720</v>
      </c>
      <c r="O422">
        <v>100</v>
      </c>
      <c r="P422">
        <v>10000</v>
      </c>
    </row>
    <row r="423" spans="13:16">
      <c r="M423" t="s">
        <v>721</v>
      </c>
      <c r="N423" t="s">
        <v>722</v>
      </c>
      <c r="O423">
        <v>100</v>
      </c>
      <c r="P423">
        <v>10000</v>
      </c>
    </row>
    <row r="424" spans="13:16">
      <c r="M424" t="s">
        <v>723</v>
      </c>
      <c r="N424" t="s">
        <v>724</v>
      </c>
      <c r="O424">
        <v>100</v>
      </c>
      <c r="P424">
        <v>10000</v>
      </c>
    </row>
    <row r="425" spans="13:16">
      <c r="M425" t="s">
        <v>725</v>
      </c>
      <c r="N425" t="s">
        <v>725</v>
      </c>
      <c r="O425">
        <v>100</v>
      </c>
      <c r="P425">
        <v>10000</v>
      </c>
    </row>
    <row r="426" spans="13:16">
      <c r="M426" t="s">
        <v>726</v>
      </c>
      <c r="N426" t="s">
        <v>726</v>
      </c>
      <c r="O426">
        <v>100</v>
      </c>
      <c r="P426">
        <v>10000</v>
      </c>
    </row>
    <row r="427" spans="13:16">
      <c r="M427" t="s">
        <v>727</v>
      </c>
      <c r="N427" t="s">
        <v>727</v>
      </c>
      <c r="O427">
        <v>100</v>
      </c>
      <c r="P427">
        <v>10000</v>
      </c>
    </row>
    <row r="428" spans="13:16">
      <c r="M428" t="s">
        <v>728</v>
      </c>
      <c r="N428" t="s">
        <v>728</v>
      </c>
      <c r="O428">
        <v>100</v>
      </c>
      <c r="P428">
        <v>10000</v>
      </c>
    </row>
    <row r="429" spans="13:16">
      <c r="M429" t="s">
        <v>729</v>
      </c>
      <c r="N429" t="s">
        <v>729</v>
      </c>
      <c r="O429">
        <v>100</v>
      </c>
      <c r="P429">
        <v>10000</v>
      </c>
    </row>
    <row r="430" spans="13:16">
      <c r="M430" t="s">
        <v>730</v>
      </c>
      <c r="N430" t="s">
        <v>730</v>
      </c>
      <c r="O430">
        <v>100</v>
      </c>
      <c r="P430">
        <v>10000</v>
      </c>
    </row>
    <row r="431" spans="13:16">
      <c r="M431" t="s">
        <v>731</v>
      </c>
      <c r="N431" t="s">
        <v>732</v>
      </c>
      <c r="O431">
        <v>100</v>
      </c>
      <c r="P431">
        <v>10000</v>
      </c>
    </row>
    <row r="432" spans="13:16">
      <c r="M432" t="s">
        <v>733</v>
      </c>
      <c r="N432" t="s">
        <v>220</v>
      </c>
      <c r="O432">
        <v>100</v>
      </c>
      <c r="P432">
        <v>10000</v>
      </c>
    </row>
    <row r="433" spans="13:16">
      <c r="M433" t="s">
        <v>734</v>
      </c>
      <c r="N433" t="s">
        <v>734</v>
      </c>
      <c r="O433">
        <v>100</v>
      </c>
      <c r="P433">
        <v>10000</v>
      </c>
    </row>
    <row r="434" spans="13:16">
      <c r="M434" t="s">
        <v>221</v>
      </c>
      <c r="N434" t="s">
        <v>221</v>
      </c>
      <c r="O434">
        <v>100</v>
      </c>
      <c r="P434">
        <v>10000</v>
      </c>
    </row>
    <row r="435" spans="13:16">
      <c r="M435" t="s">
        <v>735</v>
      </c>
      <c r="N435" t="s">
        <v>529</v>
      </c>
      <c r="O435">
        <v>100</v>
      </c>
      <c r="P435">
        <v>10000</v>
      </c>
    </row>
    <row r="436" spans="13:16">
      <c r="M436" t="s">
        <v>736</v>
      </c>
      <c r="N436" t="s">
        <v>353</v>
      </c>
      <c r="O436">
        <v>100</v>
      </c>
      <c r="P436">
        <v>10000</v>
      </c>
    </row>
    <row r="437" spans="13:16">
      <c r="M437" t="s">
        <v>737</v>
      </c>
      <c r="N437" t="s">
        <v>738</v>
      </c>
      <c r="O437">
        <v>100</v>
      </c>
      <c r="P437">
        <v>10000</v>
      </c>
    </row>
    <row r="438" spans="13:16">
      <c r="M438" t="s">
        <v>739</v>
      </c>
      <c r="N438" t="s">
        <v>739</v>
      </c>
      <c r="O438">
        <v>100</v>
      </c>
      <c r="P438">
        <v>10000</v>
      </c>
    </row>
    <row r="439" spans="13:16">
      <c r="M439" t="s">
        <v>740</v>
      </c>
      <c r="N439" t="s">
        <v>741</v>
      </c>
      <c r="O439">
        <v>100</v>
      </c>
      <c r="P439">
        <v>10000</v>
      </c>
    </row>
    <row r="440" spans="13:16">
      <c r="M440" t="s">
        <v>742</v>
      </c>
      <c r="N440" t="s">
        <v>742</v>
      </c>
      <c r="O440">
        <v>100</v>
      </c>
      <c r="P440">
        <v>10000</v>
      </c>
    </row>
    <row r="441" spans="13:16">
      <c r="M441" t="s">
        <v>743</v>
      </c>
      <c r="N441" t="s">
        <v>743</v>
      </c>
      <c r="O441">
        <v>100</v>
      </c>
      <c r="P441">
        <v>10000</v>
      </c>
    </row>
    <row r="442" spans="13:16">
      <c r="M442" t="s">
        <v>744</v>
      </c>
      <c r="N442" t="s">
        <v>744</v>
      </c>
      <c r="O442">
        <v>100</v>
      </c>
      <c r="P442">
        <v>10000</v>
      </c>
    </row>
    <row r="443" spans="13:16">
      <c r="M443" t="s">
        <v>745</v>
      </c>
      <c r="N443" t="s">
        <v>746</v>
      </c>
      <c r="O443">
        <v>100</v>
      </c>
      <c r="P443">
        <v>10000</v>
      </c>
    </row>
    <row r="444" spans="13:16">
      <c r="M444" t="s">
        <v>747</v>
      </c>
      <c r="N444" t="s">
        <v>747</v>
      </c>
      <c r="O444">
        <v>100</v>
      </c>
      <c r="P444">
        <v>10000</v>
      </c>
    </row>
    <row r="445" spans="13:16">
      <c r="M445" t="s">
        <v>225</v>
      </c>
      <c r="N445" t="s">
        <v>225</v>
      </c>
      <c r="O445">
        <v>100</v>
      </c>
      <c r="P445">
        <v>10000</v>
      </c>
    </row>
    <row r="446" spans="13:16">
      <c r="M446" t="s">
        <v>748</v>
      </c>
      <c r="N446" t="s">
        <v>748</v>
      </c>
      <c r="O446">
        <v>100</v>
      </c>
      <c r="P446">
        <v>10000</v>
      </c>
    </row>
    <row r="447" spans="13:16">
      <c r="M447" t="s">
        <v>749</v>
      </c>
      <c r="N447" t="s">
        <v>749</v>
      </c>
      <c r="O447">
        <v>100</v>
      </c>
      <c r="P447">
        <v>10000</v>
      </c>
    </row>
    <row r="448" spans="13:16">
      <c r="M448" t="s">
        <v>750</v>
      </c>
      <c r="N448" t="s">
        <v>750</v>
      </c>
      <c r="O448">
        <v>100</v>
      </c>
      <c r="P448">
        <v>10000</v>
      </c>
    </row>
    <row r="449" spans="13:16">
      <c r="M449" t="s">
        <v>751</v>
      </c>
      <c r="N449" t="s">
        <v>751</v>
      </c>
      <c r="O449">
        <v>100</v>
      </c>
      <c r="P449">
        <v>10000</v>
      </c>
    </row>
    <row r="450" spans="13:16">
      <c r="M450" t="s">
        <v>752</v>
      </c>
      <c r="N450" t="s">
        <v>752</v>
      </c>
      <c r="O450">
        <v>100</v>
      </c>
      <c r="P450">
        <v>10000</v>
      </c>
    </row>
    <row r="451" spans="13:16">
      <c r="M451" t="s">
        <v>753</v>
      </c>
      <c r="N451" t="s">
        <v>753</v>
      </c>
      <c r="O451">
        <v>100</v>
      </c>
      <c r="P451">
        <v>10000</v>
      </c>
    </row>
    <row r="452" spans="13:16">
      <c r="M452" t="s">
        <v>754</v>
      </c>
      <c r="N452" t="s">
        <v>754</v>
      </c>
      <c r="O452">
        <v>100</v>
      </c>
      <c r="P452">
        <v>10000</v>
      </c>
    </row>
    <row r="453" spans="13:16">
      <c r="M453" t="s">
        <v>755</v>
      </c>
      <c r="N453" t="s">
        <v>755</v>
      </c>
      <c r="O453">
        <v>100</v>
      </c>
      <c r="P453">
        <v>10000</v>
      </c>
    </row>
    <row r="454" spans="13:16">
      <c r="M454" t="s">
        <v>756</v>
      </c>
      <c r="N454" t="s">
        <v>756</v>
      </c>
      <c r="O454">
        <v>100</v>
      </c>
      <c r="P454">
        <v>10000</v>
      </c>
    </row>
    <row r="455" spans="13:16">
      <c r="M455" t="s">
        <v>757</v>
      </c>
      <c r="N455" t="s">
        <v>757</v>
      </c>
      <c r="O455">
        <v>100</v>
      </c>
      <c r="P455">
        <v>10000</v>
      </c>
    </row>
    <row r="456" spans="13:16">
      <c r="M456" t="s">
        <v>758</v>
      </c>
      <c r="N456" t="s">
        <v>758</v>
      </c>
      <c r="O456">
        <v>100</v>
      </c>
      <c r="P456">
        <v>10000</v>
      </c>
    </row>
    <row r="457" spans="13:16">
      <c r="M457" t="s">
        <v>759</v>
      </c>
      <c r="N457" t="s">
        <v>759</v>
      </c>
      <c r="O457">
        <v>100</v>
      </c>
      <c r="P457">
        <v>10000</v>
      </c>
    </row>
    <row r="458" spans="13:16">
      <c r="M458" t="s">
        <v>760</v>
      </c>
      <c r="N458" t="s">
        <v>760</v>
      </c>
      <c r="O458">
        <v>100</v>
      </c>
      <c r="P458">
        <v>10000</v>
      </c>
    </row>
    <row r="459" spans="13:16">
      <c r="M459" t="s">
        <v>761</v>
      </c>
      <c r="N459" t="s">
        <v>761</v>
      </c>
      <c r="O459">
        <v>100</v>
      </c>
      <c r="P459">
        <v>10000</v>
      </c>
    </row>
    <row r="460" spans="13:16">
      <c r="M460" t="s">
        <v>762</v>
      </c>
      <c r="N460" t="s">
        <v>763</v>
      </c>
      <c r="O460">
        <v>100</v>
      </c>
      <c r="P460">
        <v>10000</v>
      </c>
    </row>
    <row r="461" spans="13:16">
      <c r="M461" t="s">
        <v>764</v>
      </c>
      <c r="N461" t="s">
        <v>764</v>
      </c>
      <c r="O461">
        <v>100</v>
      </c>
      <c r="P461">
        <v>10000</v>
      </c>
    </row>
    <row r="462" spans="13:16">
      <c r="M462" t="s">
        <v>765</v>
      </c>
      <c r="N462" t="s">
        <v>765</v>
      </c>
      <c r="O462">
        <v>100</v>
      </c>
      <c r="P462">
        <v>10000</v>
      </c>
    </row>
    <row r="463" spans="13:16">
      <c r="M463" t="s">
        <v>766</v>
      </c>
      <c r="N463" t="s">
        <v>766</v>
      </c>
      <c r="O463">
        <v>100</v>
      </c>
      <c r="P463">
        <v>10000</v>
      </c>
    </row>
    <row r="464" spans="13:16">
      <c r="M464" t="s">
        <v>767</v>
      </c>
      <c r="N464" t="s">
        <v>229</v>
      </c>
      <c r="O464">
        <v>100</v>
      </c>
      <c r="P464">
        <v>10000</v>
      </c>
    </row>
    <row r="465" spans="13:16">
      <c r="M465" t="s">
        <v>768</v>
      </c>
      <c r="N465" t="s">
        <v>768</v>
      </c>
      <c r="O465">
        <v>100</v>
      </c>
      <c r="P465">
        <v>10000</v>
      </c>
    </row>
    <row r="466" spans="13:16">
      <c r="M466" t="s">
        <v>769</v>
      </c>
      <c r="N466" t="s">
        <v>769</v>
      </c>
      <c r="O466">
        <v>100</v>
      </c>
      <c r="P466">
        <v>10000</v>
      </c>
    </row>
    <row r="467" spans="13:16">
      <c r="M467" t="s">
        <v>770</v>
      </c>
      <c r="N467" t="s">
        <v>770</v>
      </c>
      <c r="O467">
        <v>100</v>
      </c>
      <c r="P467">
        <v>10000</v>
      </c>
    </row>
    <row r="468" spans="13:16">
      <c r="M468" t="s">
        <v>771</v>
      </c>
      <c r="N468" t="s">
        <v>772</v>
      </c>
      <c r="O468">
        <v>100</v>
      </c>
      <c r="P468">
        <v>10000</v>
      </c>
    </row>
    <row r="469" spans="13:16">
      <c r="M469" t="s">
        <v>773</v>
      </c>
      <c r="N469" t="s">
        <v>773</v>
      </c>
      <c r="O469">
        <v>100</v>
      </c>
      <c r="P469">
        <v>10000</v>
      </c>
    </row>
    <row r="470" spans="13:16">
      <c r="M470" t="s">
        <v>774</v>
      </c>
      <c r="N470" t="s">
        <v>774</v>
      </c>
      <c r="O470">
        <v>100</v>
      </c>
      <c r="P470">
        <v>10000</v>
      </c>
    </row>
    <row r="471" spans="13:16">
      <c r="M471" t="s">
        <v>775</v>
      </c>
      <c r="N471" t="s">
        <v>775</v>
      </c>
      <c r="O471">
        <v>100</v>
      </c>
      <c r="P471">
        <v>10000</v>
      </c>
    </row>
    <row r="472" spans="13:16">
      <c r="M472" t="s">
        <v>776</v>
      </c>
      <c r="N472" t="s">
        <v>777</v>
      </c>
      <c r="O472">
        <v>100</v>
      </c>
      <c r="P472">
        <v>10000</v>
      </c>
    </row>
    <row r="473" spans="13:16">
      <c r="M473" t="s">
        <v>778</v>
      </c>
      <c r="N473" t="s">
        <v>779</v>
      </c>
      <c r="O473">
        <v>100</v>
      </c>
      <c r="P473">
        <v>10000</v>
      </c>
    </row>
  </sheetData>
  <mergeCells count="6">
    <mergeCell ref="C5:D5"/>
    <mergeCell ref="H5:I5"/>
    <mergeCell ref="V8:W8"/>
    <mergeCell ref="X8:Y8"/>
    <mergeCell ref="Z8:AA8"/>
    <mergeCell ref="V7:AA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AR69"/>
  <sheetViews>
    <sheetView topLeftCell="E1" zoomScale="83" zoomScaleNormal="83" workbookViewId="0">
      <selection activeCell="P95" sqref="P95"/>
    </sheetView>
  </sheetViews>
  <sheetFormatPr baseColWidth="10" defaultColWidth="11.5" defaultRowHeight="15"/>
  <cols>
    <col min="1" max="1" width="4.6640625" customWidth="1"/>
    <col min="2" max="2" width="17.5" bestFit="1" customWidth="1"/>
    <col min="4" max="4" width="13.6640625" customWidth="1"/>
    <col min="5" max="5" width="13.5" customWidth="1"/>
    <col min="6" max="6" width="16.6640625" customWidth="1"/>
    <col min="7" max="7" width="16.6640625" bestFit="1" customWidth="1"/>
    <col min="8" max="8" width="19.1640625" bestFit="1" customWidth="1"/>
    <col min="9" max="9" width="19.83203125" bestFit="1" customWidth="1"/>
    <col min="10" max="10" width="17.33203125" bestFit="1" customWidth="1"/>
    <col min="15" max="15" width="16.5" bestFit="1" customWidth="1"/>
    <col min="16" max="16" width="16.6640625" bestFit="1" customWidth="1"/>
    <col min="17" max="17" width="19.1640625" bestFit="1" customWidth="1"/>
    <col min="18" max="18" width="15.33203125" customWidth="1"/>
    <col min="19" max="19" width="17.33203125" bestFit="1" customWidth="1"/>
  </cols>
  <sheetData>
    <row r="2" spans="2:9" ht="19">
      <c r="B2" s="116" t="s">
        <v>796</v>
      </c>
    </row>
    <row r="3" spans="2:9">
      <c r="C3" s="196" t="s">
        <v>85</v>
      </c>
      <c r="D3" s="196"/>
      <c r="E3" s="196"/>
      <c r="F3" s="196"/>
      <c r="G3" s="196"/>
    </row>
    <row r="4" spans="2:9">
      <c r="B4" s="54" t="s">
        <v>83</v>
      </c>
      <c r="C4" s="181" t="s">
        <v>807</v>
      </c>
      <c r="D4" s="200"/>
      <c r="E4" s="182"/>
      <c r="F4" s="181" t="s">
        <v>808</v>
      </c>
      <c r="G4" s="182"/>
      <c r="H4" s="51"/>
    </row>
    <row r="5" spans="2:9">
      <c r="B5" s="55">
        <v>100</v>
      </c>
      <c r="C5" s="147" t="s">
        <v>815</v>
      </c>
      <c r="D5" s="26">
        <v>91.832797400000004</v>
      </c>
      <c r="E5" s="27">
        <v>84.280936499999996</v>
      </c>
      <c r="F5" s="34">
        <v>112.982456</v>
      </c>
      <c r="G5" s="27">
        <v>108.396947</v>
      </c>
      <c r="H5" s="22"/>
      <c r="I5" s="52"/>
    </row>
    <row r="6" spans="2:9">
      <c r="B6" s="55">
        <v>50</v>
      </c>
      <c r="C6" s="34">
        <v>102.411348</v>
      </c>
      <c r="D6" s="26">
        <v>94.919614100000004</v>
      </c>
      <c r="E6" s="27">
        <v>79.732441499999993</v>
      </c>
      <c r="F6" s="34">
        <v>91.228070200000005</v>
      </c>
      <c r="G6" s="27">
        <v>109.007634</v>
      </c>
      <c r="H6" s="22"/>
    </row>
    <row r="7" spans="2:9">
      <c r="B7" s="55">
        <v>25</v>
      </c>
      <c r="C7" s="34">
        <v>107.234043</v>
      </c>
      <c r="D7" s="26">
        <v>81.286173599999998</v>
      </c>
      <c r="E7" s="27">
        <v>78.394648799999999</v>
      </c>
      <c r="F7" s="34">
        <v>110.87719300000001</v>
      </c>
      <c r="G7" s="27">
        <v>105.34351100000001</v>
      </c>
      <c r="H7" s="22"/>
    </row>
    <row r="8" spans="2:9">
      <c r="B8" s="55">
        <v>12.5</v>
      </c>
      <c r="C8" s="34">
        <v>103.546099</v>
      </c>
      <c r="D8" s="26">
        <v>87.2025723</v>
      </c>
      <c r="E8" s="27">
        <v>100.06689</v>
      </c>
      <c r="F8" s="34">
        <v>64.912280699999997</v>
      </c>
      <c r="G8" s="27">
        <v>98.931297700000002</v>
      </c>
      <c r="H8" s="22"/>
    </row>
    <row r="9" spans="2:9">
      <c r="B9" s="55">
        <v>6.25</v>
      </c>
      <c r="C9" s="34">
        <v>98.439716300000001</v>
      </c>
      <c r="D9" s="26">
        <v>70.868167200000002</v>
      </c>
      <c r="E9" s="27">
        <v>88.561872899999997</v>
      </c>
      <c r="F9" s="34">
        <v>80.350877199999999</v>
      </c>
      <c r="G9" s="27">
        <v>97.709923700000004</v>
      </c>
      <c r="H9" s="22"/>
    </row>
    <row r="10" spans="2:9">
      <c r="B10" s="55">
        <v>3.1269999999999998</v>
      </c>
      <c r="C10" s="34">
        <v>92.198581599999997</v>
      </c>
      <c r="D10" s="26">
        <v>93.376205799999994</v>
      </c>
      <c r="E10" s="27">
        <v>91.237458200000006</v>
      </c>
      <c r="F10" s="34">
        <v>84.561403499999997</v>
      </c>
      <c r="G10" s="27">
        <v>91.297709900000001</v>
      </c>
      <c r="H10" s="22"/>
    </row>
    <row r="11" spans="2:9">
      <c r="B11" s="55">
        <v>1.56</v>
      </c>
      <c r="C11" s="34">
        <v>93.900709199999994</v>
      </c>
      <c r="D11" s="26">
        <v>85.659164000000004</v>
      </c>
      <c r="E11" s="27">
        <v>87.491638800000004</v>
      </c>
      <c r="F11" s="34">
        <v>78.947368400000002</v>
      </c>
      <c r="G11" s="27">
        <v>93.435114499999997</v>
      </c>
      <c r="H11" s="22"/>
    </row>
    <row r="12" spans="2:9">
      <c r="B12" s="55">
        <v>0.75</v>
      </c>
      <c r="C12" s="34">
        <v>86.808510600000005</v>
      </c>
      <c r="D12" s="26">
        <v>83.344051399999998</v>
      </c>
      <c r="E12" s="27">
        <v>67.692307700000001</v>
      </c>
      <c r="F12" s="34">
        <v>89.473684199999994</v>
      </c>
      <c r="G12" s="27">
        <v>86.717557299999996</v>
      </c>
      <c r="H12" s="22"/>
    </row>
    <row r="13" spans="2:9">
      <c r="B13" s="55">
        <v>0</v>
      </c>
      <c r="C13" s="35">
        <v>80</v>
      </c>
      <c r="D13" s="29">
        <v>80</v>
      </c>
      <c r="E13" s="30">
        <v>80</v>
      </c>
      <c r="F13" s="35">
        <v>80</v>
      </c>
      <c r="G13" s="30">
        <v>80</v>
      </c>
      <c r="H13" s="22"/>
    </row>
    <row r="14" spans="2:9">
      <c r="C14" s="148" t="s">
        <v>816</v>
      </c>
    </row>
    <row r="17" spans="2:44" ht="19">
      <c r="B17" s="117" t="s">
        <v>879</v>
      </c>
    </row>
    <row r="19" spans="2:44">
      <c r="B19" s="54" t="s">
        <v>84</v>
      </c>
      <c r="C19" s="199" t="s">
        <v>2</v>
      </c>
      <c r="D19" s="199"/>
      <c r="E19" s="199"/>
      <c r="F19" s="182" t="s">
        <v>830</v>
      </c>
      <c r="G19" s="199"/>
      <c r="H19" s="199"/>
      <c r="I19" s="199" t="s">
        <v>831</v>
      </c>
      <c r="J19" s="199"/>
      <c r="K19" s="199"/>
      <c r="L19" s="199" t="s">
        <v>824</v>
      </c>
      <c r="M19" s="199"/>
      <c r="N19" s="199"/>
      <c r="O19" s="199" t="s">
        <v>832</v>
      </c>
      <c r="P19" s="199"/>
      <c r="Q19" s="199"/>
      <c r="R19" s="199" t="s">
        <v>833</v>
      </c>
      <c r="S19" s="199"/>
      <c r="T19" s="199"/>
      <c r="U19" s="199" t="s">
        <v>825</v>
      </c>
      <c r="V19" s="199"/>
      <c r="W19" s="199"/>
      <c r="X19" s="199" t="s">
        <v>834</v>
      </c>
      <c r="Y19" s="199"/>
      <c r="Z19" s="199"/>
      <c r="AA19" s="199" t="s">
        <v>835</v>
      </c>
      <c r="AB19" s="199"/>
      <c r="AC19" s="199"/>
      <c r="AD19" s="199" t="s">
        <v>836</v>
      </c>
      <c r="AE19" s="199"/>
      <c r="AF19" s="199"/>
      <c r="AG19" s="199" t="s">
        <v>837</v>
      </c>
      <c r="AH19" s="199"/>
      <c r="AI19" s="199"/>
      <c r="AJ19" s="199" t="s">
        <v>838</v>
      </c>
      <c r="AK19" s="199"/>
      <c r="AL19" s="199"/>
      <c r="AM19" s="199" t="s">
        <v>839</v>
      </c>
      <c r="AN19" s="199"/>
      <c r="AO19" s="199"/>
      <c r="AP19" s="199" t="s">
        <v>840</v>
      </c>
      <c r="AQ19" s="199"/>
      <c r="AR19" s="199"/>
    </row>
    <row r="20" spans="2:44">
      <c r="B20" s="15">
        <v>38</v>
      </c>
      <c r="C20" s="34">
        <v>105.682859761686</v>
      </c>
      <c r="D20" s="26">
        <v>-135.47204399633301</v>
      </c>
      <c r="E20" s="27">
        <v>29.789184234647202</v>
      </c>
      <c r="F20" s="22">
        <v>18.716337522441702</v>
      </c>
      <c r="G20" s="22">
        <v>-10.2333931777379</v>
      </c>
      <c r="H20" s="22">
        <v>-8.48294434470378</v>
      </c>
      <c r="I20" s="50"/>
      <c r="J20" s="17"/>
      <c r="K20" s="18"/>
      <c r="L20" s="2"/>
      <c r="M20" s="3"/>
      <c r="N20" s="4"/>
      <c r="O20" s="2"/>
      <c r="P20" s="3"/>
      <c r="Q20" s="4"/>
      <c r="R20" s="2"/>
      <c r="S20" s="3"/>
      <c r="T20" s="4"/>
      <c r="U20" s="2"/>
      <c r="V20" s="3"/>
      <c r="W20" s="4"/>
      <c r="X20" s="2"/>
      <c r="Y20" s="3"/>
      <c r="Z20" s="4"/>
      <c r="AA20" s="2"/>
      <c r="AB20" s="3"/>
      <c r="AC20" s="4"/>
      <c r="AD20" s="2"/>
      <c r="AE20" s="3"/>
      <c r="AF20" s="4"/>
      <c r="AG20" s="2"/>
      <c r="AH20" s="3"/>
      <c r="AI20" s="4"/>
      <c r="AJ20" s="2"/>
      <c r="AK20" s="3"/>
      <c r="AL20" s="4"/>
      <c r="AM20" s="2"/>
      <c r="AN20" s="3"/>
      <c r="AO20" s="4"/>
      <c r="AP20" s="2"/>
      <c r="AQ20" s="3"/>
      <c r="AR20" s="4"/>
    </row>
    <row r="21" spans="2:44">
      <c r="B21" s="56">
        <v>39</v>
      </c>
      <c r="C21" s="34">
        <v>102.93308890925699</v>
      </c>
      <c r="D21" s="26">
        <v>-133.82218148487601</v>
      </c>
      <c r="E21" s="27">
        <v>30.8890925756188</v>
      </c>
      <c r="F21" s="22">
        <v>20.062836624775599</v>
      </c>
      <c r="G21" s="22">
        <v>-7.5403949730700202</v>
      </c>
      <c r="H21" s="22">
        <v>-3.6355475763016201</v>
      </c>
      <c r="I21" s="2"/>
      <c r="J21" s="3"/>
      <c r="K21" s="4"/>
      <c r="L21" s="2"/>
      <c r="M21" s="3"/>
      <c r="N21" s="4"/>
      <c r="O21" s="2"/>
      <c r="P21" s="3"/>
      <c r="Q21" s="4"/>
      <c r="R21" s="2"/>
      <c r="S21" s="3"/>
      <c r="T21" s="4"/>
      <c r="U21" s="2"/>
      <c r="V21" s="3"/>
      <c r="W21" s="4"/>
      <c r="X21" s="2"/>
      <c r="Y21" s="3"/>
      <c r="Z21" s="4"/>
      <c r="AA21" s="2"/>
      <c r="AB21" s="3"/>
      <c r="AC21" s="4"/>
      <c r="AD21" s="2"/>
      <c r="AE21" s="3"/>
      <c r="AF21" s="4"/>
      <c r="AG21" s="2"/>
      <c r="AH21" s="3"/>
      <c r="AI21" s="4"/>
      <c r="AJ21" s="2"/>
      <c r="AK21" s="3"/>
      <c r="AL21" s="4"/>
      <c r="AM21" s="2"/>
      <c r="AN21" s="3"/>
      <c r="AO21" s="4"/>
      <c r="AP21" s="2"/>
      <c r="AQ21" s="3"/>
      <c r="AR21" s="4"/>
    </row>
    <row r="22" spans="2:44">
      <c r="B22" s="56">
        <v>40</v>
      </c>
      <c r="C22" s="34">
        <v>105.682859761686</v>
      </c>
      <c r="D22" s="26">
        <v>-124.74793767186</v>
      </c>
      <c r="E22" s="27">
        <v>36.663611365719603</v>
      </c>
      <c r="F22" s="22">
        <v>25.583482944344698</v>
      </c>
      <c r="G22" s="22">
        <v>-1.4811490125673299</v>
      </c>
      <c r="H22" s="22">
        <v>4.1741472172351903</v>
      </c>
      <c r="I22" s="34">
        <v>89.759572573463799</v>
      </c>
      <c r="J22" s="26">
        <v>-87.622439893143195</v>
      </c>
      <c r="K22" s="27">
        <v>-2.1371326803205699</v>
      </c>
      <c r="L22" s="34">
        <v>-11.331444759206899</v>
      </c>
      <c r="M22" s="26">
        <v>-27.478753541076699</v>
      </c>
      <c r="N22" s="27">
        <v>38.810198300283197</v>
      </c>
      <c r="O22" s="34">
        <v>109.930592632141</v>
      </c>
      <c r="P22" s="26">
        <v>-125.52055525894301</v>
      </c>
      <c r="Q22" s="27">
        <v>21.356113187399998</v>
      </c>
      <c r="R22" s="53"/>
      <c r="S22" s="26">
        <v>-18.408941485864599</v>
      </c>
      <c r="T22" s="27">
        <v>18.408941485864599</v>
      </c>
      <c r="U22" s="34">
        <v>-89.761092150170995</v>
      </c>
      <c r="V22" s="26">
        <v>24.300341296928298</v>
      </c>
      <c r="W22" s="27">
        <v>65.460750853242402</v>
      </c>
      <c r="X22" s="34"/>
      <c r="Y22" s="26">
        <v>143.976493633692</v>
      </c>
      <c r="Z22" s="27">
        <v>-143.976493633692</v>
      </c>
      <c r="AA22" s="34">
        <v>-130.63025210084101</v>
      </c>
      <c r="AB22" s="26">
        <v>11.0504201680672</v>
      </c>
      <c r="AC22" s="27">
        <v>119.579831932773</v>
      </c>
      <c r="AD22" s="34">
        <v>22.488038277512</v>
      </c>
      <c r="AE22" s="26">
        <v>-25.0717703349282</v>
      </c>
      <c r="AF22" s="27">
        <v>2.5837320574162699</v>
      </c>
      <c r="AG22" s="34">
        <v>-13.3026411436879</v>
      </c>
      <c r="AH22" s="26">
        <v>16.719166464744401</v>
      </c>
      <c r="AI22" s="27">
        <v>-1.3811485340441001</v>
      </c>
      <c r="AJ22" s="34">
        <v>-51.149747616376899</v>
      </c>
      <c r="AK22" s="26">
        <v>-5.4683118339876602</v>
      </c>
      <c r="AL22" s="27">
        <v>56.618059450364598</v>
      </c>
      <c r="AM22" s="34">
        <v>-37.825385855793598</v>
      </c>
      <c r="AN22" s="26">
        <v>3.15595484911307</v>
      </c>
      <c r="AO22" s="27">
        <v>34.669431006680398</v>
      </c>
      <c r="AP22" s="34">
        <v>1.2807881773399501</v>
      </c>
      <c r="AQ22" s="26">
        <v>30.394088669950801</v>
      </c>
      <c r="AR22" s="27">
        <v>-31.674876847290601</v>
      </c>
    </row>
    <row r="23" spans="2:44">
      <c r="B23" s="56">
        <v>41</v>
      </c>
      <c r="C23" s="34">
        <v>113.932172318973</v>
      </c>
      <c r="D23" s="26">
        <v>-109.349220898258</v>
      </c>
      <c r="E23" s="27">
        <v>46.837763519706698</v>
      </c>
      <c r="F23" s="22">
        <v>34.874326750448901</v>
      </c>
      <c r="G23" s="22">
        <v>7.6750448833034204</v>
      </c>
      <c r="H23" s="22">
        <v>14.4075403949731</v>
      </c>
      <c r="I23" s="34">
        <v>97.239536954585802</v>
      </c>
      <c r="J23" s="26">
        <v>-76.402493321460298</v>
      </c>
      <c r="K23" s="27">
        <v>10.952804986642899</v>
      </c>
      <c r="L23" s="34">
        <v>-8.9943342776205402</v>
      </c>
      <c r="M23" s="26">
        <v>-29.390934844192799</v>
      </c>
      <c r="N23" s="27">
        <v>39.872521246458803</v>
      </c>
      <c r="O23" s="34">
        <v>107.36785904965301</v>
      </c>
      <c r="P23" s="26">
        <v>-126.00106780565901</v>
      </c>
      <c r="Q23" s="27">
        <v>18.6332087560065</v>
      </c>
      <c r="R23" s="53"/>
      <c r="S23" s="26">
        <v>-8.9414858645627895</v>
      </c>
      <c r="T23" s="27">
        <v>30.900723208415499</v>
      </c>
      <c r="U23" s="34">
        <v>-86.484641638225597</v>
      </c>
      <c r="V23" s="26">
        <v>25.324232081911202</v>
      </c>
      <c r="W23" s="27">
        <v>72.627986348122903</v>
      </c>
      <c r="X23" s="34"/>
      <c r="Y23" s="26">
        <v>144.955925563173</v>
      </c>
      <c r="Z23" s="27">
        <v>-142.40940254652301</v>
      </c>
      <c r="AA23" s="34">
        <v>-123.445378151261</v>
      </c>
      <c r="AB23" s="26">
        <v>17.731092436974699</v>
      </c>
      <c r="AC23" s="27">
        <v>127.64705882353</v>
      </c>
      <c r="AD23" s="34">
        <v>22.488038277512</v>
      </c>
      <c r="AE23" s="26">
        <v>-24.976076555023901</v>
      </c>
      <c r="AF23" s="27">
        <v>4.6889952153110004</v>
      </c>
      <c r="AG23" s="34">
        <v>-13.4480251999031</v>
      </c>
      <c r="AH23" s="26">
        <v>16.428398352314002</v>
      </c>
      <c r="AI23" s="27">
        <v>-2.9803731524109498</v>
      </c>
      <c r="AJ23" s="34">
        <v>-44.756029164329803</v>
      </c>
      <c r="AK23" s="26">
        <v>2.1031968592260202</v>
      </c>
      <c r="AL23" s="27">
        <v>66.545148625911395</v>
      </c>
      <c r="AM23" s="34">
        <v>-34.853720340935297</v>
      </c>
      <c r="AN23" s="26">
        <v>6.74959686708128</v>
      </c>
      <c r="AO23" s="27">
        <v>38.746832527067497</v>
      </c>
      <c r="AP23" s="34">
        <v>1.2807881773399501</v>
      </c>
      <c r="AQ23" s="26">
        <v>31.354679802955701</v>
      </c>
      <c r="AR23" s="27">
        <v>-29.0886699507389</v>
      </c>
    </row>
    <row r="24" spans="2:44">
      <c r="B24" s="56">
        <v>42</v>
      </c>
      <c r="C24" s="34">
        <v>126.85609532538901</v>
      </c>
      <c r="D24" s="26">
        <v>-89.550870760769499</v>
      </c>
      <c r="E24" s="27">
        <v>60.311640696608599</v>
      </c>
      <c r="F24" s="22">
        <v>47.262118491921001</v>
      </c>
      <c r="G24" s="22">
        <v>19.1202872531418</v>
      </c>
      <c r="H24" s="22">
        <v>26.526032315978501</v>
      </c>
      <c r="I24" s="34">
        <v>108.993766696349</v>
      </c>
      <c r="J24" s="26">
        <v>-61.709706144256401</v>
      </c>
      <c r="K24" s="27">
        <v>27.5155832591273</v>
      </c>
      <c r="L24" s="34">
        <v>-3.0453257790369599</v>
      </c>
      <c r="M24" s="26">
        <v>-27.6912181303118</v>
      </c>
      <c r="N24" s="27">
        <v>44.971671388101903</v>
      </c>
      <c r="O24" s="34">
        <v>106.727175654031</v>
      </c>
      <c r="P24" s="26">
        <v>-124.55953016551</v>
      </c>
      <c r="Q24" s="27">
        <v>18.152696209289999</v>
      </c>
      <c r="R24" s="53"/>
      <c r="S24" s="26">
        <v>3.94477317554241</v>
      </c>
      <c r="T24" s="27">
        <v>46.811308349769902</v>
      </c>
      <c r="U24" s="34">
        <v>-80.136518771331396</v>
      </c>
      <c r="V24" s="26">
        <v>30.0341296928327</v>
      </c>
      <c r="W24" s="27">
        <v>84.095563139931798</v>
      </c>
      <c r="X24" s="34"/>
      <c r="Y24" s="26">
        <v>148.87365328109701</v>
      </c>
      <c r="Z24" s="27">
        <v>-138.29578844270301</v>
      </c>
      <c r="AA24" s="34">
        <v>-113.99159663865601</v>
      </c>
      <c r="AB24" s="26">
        <v>26.932773109243701</v>
      </c>
      <c r="AC24" s="27">
        <v>139.11764705882399</v>
      </c>
      <c r="AD24" s="34">
        <v>24.593301435406701</v>
      </c>
      <c r="AE24" s="26">
        <v>-22.679425837320601</v>
      </c>
      <c r="AF24" s="27">
        <v>9.0909090909090899</v>
      </c>
      <c r="AG24" s="34">
        <v>-12.5757208626121</v>
      </c>
      <c r="AH24" s="26">
        <v>17.2280106614975</v>
      </c>
      <c r="AI24" s="27">
        <v>-3.4165253210564601</v>
      </c>
      <c r="AJ24" s="34">
        <v>-35.670218732473401</v>
      </c>
      <c r="AK24" s="26">
        <v>12.703309029725199</v>
      </c>
      <c r="AL24" s="27">
        <v>79.753224901850899</v>
      </c>
      <c r="AM24" s="34">
        <v>-29.739691315365199</v>
      </c>
      <c r="AN24" s="26">
        <v>12.9693618981801</v>
      </c>
      <c r="AO24" s="27">
        <v>45.381248560239499</v>
      </c>
      <c r="AP24" s="34">
        <v>3.0541871921182699</v>
      </c>
      <c r="AQ24" s="26">
        <v>34.458128078817801</v>
      </c>
      <c r="AR24" s="27">
        <v>-24.9507389162561</v>
      </c>
    </row>
    <row r="25" spans="2:44">
      <c r="B25" s="56">
        <v>43</v>
      </c>
      <c r="C25" s="34">
        <v>143.07974335471999</v>
      </c>
      <c r="D25" s="26">
        <v>-68.102658111823601</v>
      </c>
      <c r="E25" s="27">
        <v>75.710357470210695</v>
      </c>
      <c r="F25" s="22">
        <v>62.073608617594303</v>
      </c>
      <c r="G25" s="22">
        <v>31.777378815080802</v>
      </c>
      <c r="H25" s="22">
        <v>40.125673249551198</v>
      </c>
      <c r="I25" s="34">
        <v>124.48797862867301</v>
      </c>
      <c r="J25" s="26">
        <v>-44.612644701691799</v>
      </c>
      <c r="K25" s="27">
        <v>46.215494211932302</v>
      </c>
      <c r="L25" s="34">
        <v>6.5155807365437903</v>
      </c>
      <c r="M25" s="26">
        <v>-21.954674220963302</v>
      </c>
      <c r="N25" s="27">
        <v>54.1076487252124</v>
      </c>
      <c r="O25" s="34">
        <v>108.809396689802</v>
      </c>
      <c r="P25" s="26">
        <v>-120.555258942872</v>
      </c>
      <c r="Q25" s="27">
        <v>20.395088093967001</v>
      </c>
      <c r="R25" s="53"/>
      <c r="S25" s="26">
        <v>19.197896120972999</v>
      </c>
      <c r="T25" s="27">
        <v>65.088757396449694</v>
      </c>
      <c r="U25" s="34">
        <v>-70.511945392491796</v>
      </c>
      <c r="V25" s="26">
        <v>38.839590443685999</v>
      </c>
      <c r="W25" s="27">
        <v>99.658703071672505</v>
      </c>
      <c r="X25" s="34"/>
      <c r="Y25" s="26">
        <v>156.317335945152</v>
      </c>
      <c r="Z25" s="27">
        <v>-131.04799216454501</v>
      </c>
      <c r="AA25" s="34">
        <v>-102.394957983194</v>
      </c>
      <c r="AB25" s="26">
        <v>38.781512605042003</v>
      </c>
      <c r="AC25" s="27">
        <v>153.86554621848799</v>
      </c>
      <c r="AD25" s="34">
        <v>29.282296650717701</v>
      </c>
      <c r="AE25" s="26">
        <v>-18.086124401913899</v>
      </c>
      <c r="AF25" s="27">
        <v>15.980861244019099</v>
      </c>
      <c r="AG25" s="34">
        <v>-10.176883935061801</v>
      </c>
      <c r="AH25" s="26">
        <v>19.626847589047699</v>
      </c>
      <c r="AI25" s="27">
        <v>-2.1080688151199398</v>
      </c>
      <c r="AJ25" s="34">
        <v>-24.144699943914802</v>
      </c>
      <c r="AK25" s="26">
        <v>25.743129556926501</v>
      </c>
      <c r="AL25" s="27">
        <v>95.653393157599595</v>
      </c>
      <c r="AM25" s="34">
        <v>-22.2759732780466</v>
      </c>
      <c r="AN25" s="26">
        <v>21.815249942409501</v>
      </c>
      <c r="AO25" s="27">
        <v>54.849113107578901</v>
      </c>
      <c r="AP25" s="34">
        <v>6.9704433497537401</v>
      </c>
      <c r="AQ25" s="26">
        <v>40.147783251231601</v>
      </c>
      <c r="AR25" s="27">
        <v>-19.113300492610801</v>
      </c>
    </row>
    <row r="26" spans="2:44">
      <c r="B26" s="56">
        <v>44</v>
      </c>
      <c r="C26" s="34">
        <v>161.22823098075099</v>
      </c>
      <c r="D26" s="26">
        <v>-47.2043996333636</v>
      </c>
      <c r="E26" s="27">
        <v>91.384051329055794</v>
      </c>
      <c r="F26" s="22">
        <v>77.827648114901294</v>
      </c>
      <c r="G26" s="22">
        <v>45.107719928186803</v>
      </c>
      <c r="H26" s="22">
        <v>54.802513464991101</v>
      </c>
      <c r="I26" s="34">
        <v>141.85218165627799</v>
      </c>
      <c r="J26" s="26">
        <v>-26.714158504007099</v>
      </c>
      <c r="K26" s="27">
        <v>65.983971504897497</v>
      </c>
      <c r="L26" s="34">
        <v>18.626062322946101</v>
      </c>
      <c r="M26" s="26">
        <v>-12.1813031161475</v>
      </c>
      <c r="N26" s="27">
        <v>67.492917847025495</v>
      </c>
      <c r="O26" s="34">
        <v>114.415376401495</v>
      </c>
      <c r="P26" s="26">
        <v>-113.347570742125</v>
      </c>
      <c r="Q26" s="27">
        <v>26.321409503470399</v>
      </c>
      <c r="R26" s="53"/>
      <c r="S26" s="26">
        <v>35.371466140696903</v>
      </c>
      <c r="T26" s="27">
        <v>84.286653517422707</v>
      </c>
      <c r="U26" s="34">
        <v>-58.225255972696502</v>
      </c>
      <c r="V26" s="26">
        <v>50.921501706484598</v>
      </c>
      <c r="W26" s="27">
        <v>118.70307167235499</v>
      </c>
      <c r="X26" s="34"/>
      <c r="Y26" s="26">
        <v>167.48285994123401</v>
      </c>
      <c r="Z26" s="27">
        <v>-120.86190009794301</v>
      </c>
      <c r="AA26" s="34">
        <v>-89.411764705882604</v>
      </c>
      <c r="AB26" s="26">
        <v>52.5210084033613</v>
      </c>
      <c r="AC26" s="27">
        <v>171.00840336134499</v>
      </c>
      <c r="AD26" s="34">
        <v>36.842105263157897</v>
      </c>
      <c r="AE26" s="26">
        <v>-10.909090909090899</v>
      </c>
      <c r="AF26" s="27">
        <v>25.8373205741627</v>
      </c>
      <c r="AG26" s="34">
        <v>-5.74267022049915</v>
      </c>
      <c r="AH26" s="26">
        <v>24.279137387933101</v>
      </c>
      <c r="AI26" s="27">
        <v>1.5265325902592699</v>
      </c>
      <c r="AJ26" s="34">
        <v>-10.936623667975301</v>
      </c>
      <c r="AK26" s="26">
        <v>40.3813796971397</v>
      </c>
      <c r="AL26" s="27">
        <v>113.236118900729</v>
      </c>
      <c r="AM26" s="34">
        <v>-12.600783229670601</v>
      </c>
      <c r="AN26" s="26">
        <v>33.079935498733001</v>
      </c>
      <c r="AO26" s="27">
        <v>66.9431006680488</v>
      </c>
      <c r="AP26" s="34">
        <v>13.399014778325199</v>
      </c>
      <c r="AQ26" s="26">
        <v>48.7192118226601</v>
      </c>
      <c r="AR26" s="27">
        <v>-11.133004926108301</v>
      </c>
    </row>
    <row r="27" spans="2:44">
      <c r="B27" s="56">
        <v>45</v>
      </c>
      <c r="C27" s="34">
        <v>178.27681026581101</v>
      </c>
      <c r="D27" s="26">
        <v>-30.4307974335469</v>
      </c>
      <c r="E27" s="27">
        <v>105.40788267644299</v>
      </c>
      <c r="F27" s="22">
        <v>92.504488330341204</v>
      </c>
      <c r="G27" s="22">
        <v>57.899461400359101</v>
      </c>
      <c r="H27" s="22">
        <v>69.614003590664296</v>
      </c>
      <c r="I27" s="34">
        <v>158.949243098842</v>
      </c>
      <c r="J27" s="26">
        <v>-9.6170970614425499</v>
      </c>
      <c r="K27" s="27">
        <v>84.683882457702396</v>
      </c>
      <c r="L27" s="34">
        <v>32.436260623229401</v>
      </c>
      <c r="M27" s="26">
        <v>1.4164305949007201</v>
      </c>
      <c r="N27" s="27">
        <v>84.490084985835693</v>
      </c>
      <c r="O27" s="34">
        <v>123.705285638014</v>
      </c>
      <c r="P27" s="26">
        <v>-102.93646556326701</v>
      </c>
      <c r="Q27" s="27">
        <v>35.931660437800403</v>
      </c>
      <c r="R27" s="53"/>
      <c r="S27" s="26">
        <v>50.493096646942803</v>
      </c>
      <c r="T27" s="27">
        <v>102.301117685733</v>
      </c>
      <c r="U27" s="34">
        <v>-43.890784982935401</v>
      </c>
      <c r="V27" s="26">
        <v>65.255972696245806</v>
      </c>
      <c r="W27" s="27">
        <v>140.20477815699701</v>
      </c>
      <c r="X27" s="34"/>
      <c r="Y27" s="26">
        <v>181.97845249755099</v>
      </c>
      <c r="Z27" s="27">
        <v>-107.737512242899</v>
      </c>
      <c r="AA27" s="34">
        <v>-75.546218487395194</v>
      </c>
      <c r="AB27" s="26">
        <v>67.394957983193294</v>
      </c>
      <c r="AC27" s="27">
        <v>189.411764705883</v>
      </c>
      <c r="AD27" s="34">
        <v>47.177033492823</v>
      </c>
      <c r="AE27" s="26">
        <v>-1.3397129186602901</v>
      </c>
      <c r="AF27" s="27">
        <v>38.564593301435401</v>
      </c>
      <c r="AG27" s="34">
        <v>1.16307244972135</v>
      </c>
      <c r="AH27" s="26">
        <v>31.693724254906702</v>
      </c>
      <c r="AI27" s="27">
        <v>7.7780470075115096</v>
      </c>
      <c r="AJ27" s="34">
        <v>2.77621985417835</v>
      </c>
      <c r="AK27" s="26">
        <v>55.440269209198</v>
      </c>
      <c r="AL27" s="27">
        <v>131.23948401570399</v>
      </c>
      <c r="AM27" s="34">
        <v>-1.1287721723105699</v>
      </c>
      <c r="AN27" s="26">
        <v>46.486984565768203</v>
      </c>
      <c r="AO27" s="27">
        <v>81.317668739921601</v>
      </c>
      <c r="AP27" s="34">
        <v>22.339901477832498</v>
      </c>
      <c r="AQ27" s="26">
        <v>60.320197044335004</v>
      </c>
      <c r="AR27" s="27">
        <v>-0.93596059113296004</v>
      </c>
    </row>
    <row r="28" spans="2:44">
      <c r="B28" s="56">
        <v>46</v>
      </c>
      <c r="C28" s="34">
        <v>191.20073327222701</v>
      </c>
      <c r="D28" s="26">
        <v>-19.431714023831098</v>
      </c>
      <c r="E28" s="27">
        <v>115.307057745188</v>
      </c>
      <c r="F28" s="22">
        <v>105.02692998204699</v>
      </c>
      <c r="G28" s="22">
        <v>69.075403949730799</v>
      </c>
      <c r="H28" s="22">
        <v>83.213644524237097</v>
      </c>
      <c r="I28" s="34">
        <v>172.840605520926</v>
      </c>
      <c r="J28" s="26">
        <v>3.73998219056099</v>
      </c>
      <c r="K28" s="27">
        <v>99.910952804986493</v>
      </c>
      <c r="L28" s="34">
        <v>46.033994334277601</v>
      </c>
      <c r="M28" s="26">
        <v>17.138810198300199</v>
      </c>
      <c r="N28" s="27">
        <v>103.824362606232</v>
      </c>
      <c r="O28" s="34">
        <v>136.67912439935901</v>
      </c>
      <c r="P28" s="26">
        <v>-89.642285104110897</v>
      </c>
      <c r="Q28" s="27">
        <v>48.905499199145801</v>
      </c>
      <c r="R28" s="53"/>
      <c r="S28" s="26">
        <v>62.721893491124298</v>
      </c>
      <c r="T28" s="27">
        <v>117.15976331360901</v>
      </c>
      <c r="U28" s="34">
        <v>-29.5563139931743</v>
      </c>
      <c r="V28" s="26">
        <v>79.795221843003503</v>
      </c>
      <c r="W28" s="27">
        <v>161.501706484642</v>
      </c>
      <c r="X28" s="34"/>
      <c r="Y28" s="26">
        <v>198.628795298727</v>
      </c>
      <c r="Z28" s="27">
        <v>-92.654260528893204</v>
      </c>
      <c r="AA28" s="34">
        <v>-62.4369747899161</v>
      </c>
      <c r="AB28" s="26">
        <v>81.764705882352999</v>
      </c>
      <c r="AC28" s="27">
        <v>206.93277310924401</v>
      </c>
      <c r="AD28" s="34">
        <v>59.6172248803828</v>
      </c>
      <c r="AE28" s="26">
        <v>10.334928229665101</v>
      </c>
      <c r="AF28" s="27">
        <v>53.5885167464115</v>
      </c>
      <c r="AG28" s="34">
        <v>10.6857281318149</v>
      </c>
      <c r="AH28" s="26">
        <v>41.8706081899685</v>
      </c>
      <c r="AI28" s="27">
        <v>16.646474436636801</v>
      </c>
      <c r="AJ28" s="34">
        <v>15.647784632641599</v>
      </c>
      <c r="AK28" s="26">
        <v>69.573752103196895</v>
      </c>
      <c r="AL28" s="27">
        <v>147.980931015143</v>
      </c>
      <c r="AM28" s="34">
        <v>11.3107578898871</v>
      </c>
      <c r="AN28" s="26">
        <v>60.930661137986597</v>
      </c>
      <c r="AO28" s="27">
        <v>97.074406818705299</v>
      </c>
      <c r="AP28" s="34">
        <v>33.497536945812797</v>
      </c>
      <c r="AQ28" s="26">
        <v>74.359605911330107</v>
      </c>
      <c r="AR28" s="27">
        <v>11.182266009852301</v>
      </c>
    </row>
    <row r="29" spans="2:44">
      <c r="B29" s="56">
        <v>47</v>
      </c>
      <c r="C29" s="34">
        <v>196.975252062328</v>
      </c>
      <c r="D29" s="26">
        <v>-15.8570119156735</v>
      </c>
      <c r="E29" s="27">
        <v>118.881759853345</v>
      </c>
      <c r="F29" s="22">
        <v>113.77917414721701</v>
      </c>
      <c r="G29" s="22">
        <v>77.423698384201103</v>
      </c>
      <c r="H29" s="22">
        <v>93.850987432675097</v>
      </c>
      <c r="I29" s="34">
        <v>180.587711487088</v>
      </c>
      <c r="J29" s="26">
        <v>10.952804986642899</v>
      </c>
      <c r="K29" s="27">
        <v>108.459483526269</v>
      </c>
      <c r="L29" s="34">
        <v>58.569405099150103</v>
      </c>
      <c r="M29" s="26">
        <v>33.286118980169903</v>
      </c>
      <c r="N29" s="27">
        <v>123.158640226629</v>
      </c>
      <c r="O29" s="34">
        <v>152.21569674319301</v>
      </c>
      <c r="P29" s="26">
        <v>-74.265883609183007</v>
      </c>
      <c r="Q29" s="27">
        <v>64.121729845168204</v>
      </c>
      <c r="R29" s="53"/>
      <c r="S29" s="26">
        <v>70.085470085470106</v>
      </c>
      <c r="T29" s="27">
        <v>126.364234056542</v>
      </c>
      <c r="U29" s="34">
        <v>-17.064846416382402</v>
      </c>
      <c r="V29" s="26">
        <v>92.696245733788501</v>
      </c>
      <c r="W29" s="27">
        <v>180.54607508532499</v>
      </c>
      <c r="X29" s="34"/>
      <c r="Y29" s="26">
        <v>215.866797257591</v>
      </c>
      <c r="Z29" s="27">
        <v>-77.375122428991205</v>
      </c>
      <c r="AA29" s="34">
        <v>-51.5966386554623</v>
      </c>
      <c r="AB29" s="26">
        <v>93.865546218487495</v>
      </c>
      <c r="AC29" s="27">
        <v>221.806722689076</v>
      </c>
      <c r="AD29" s="34">
        <v>73.492822966507205</v>
      </c>
      <c r="AE29" s="26">
        <v>23.157894736842099</v>
      </c>
      <c r="AF29" s="27">
        <v>69.952153110047803</v>
      </c>
      <c r="AG29" s="34">
        <v>22.389144657135901</v>
      </c>
      <c r="AH29" s="26">
        <v>54.591713108795801</v>
      </c>
      <c r="AI29" s="27">
        <v>27.841046765204801</v>
      </c>
      <c r="AJ29" s="34">
        <v>26.247896803140801</v>
      </c>
      <c r="AK29" s="26">
        <v>81.015143017386507</v>
      </c>
      <c r="AL29" s="27">
        <v>161.525518788559</v>
      </c>
      <c r="AM29" s="34">
        <v>23.612070951393601</v>
      </c>
      <c r="AN29" s="26">
        <v>75.374337710204998</v>
      </c>
      <c r="AO29" s="27">
        <v>112.831144897489</v>
      </c>
      <c r="AP29" s="34">
        <v>45.985221674876897</v>
      </c>
      <c r="AQ29" s="26">
        <v>89.950738916256199</v>
      </c>
      <c r="AR29" s="27">
        <v>24.482758620689701</v>
      </c>
    </row>
    <row r="30" spans="2:44">
      <c r="B30" s="56">
        <v>48</v>
      </c>
      <c r="C30" s="34">
        <v>193.95050412465599</v>
      </c>
      <c r="D30" s="26">
        <v>-21.3565536205314</v>
      </c>
      <c r="E30" s="27">
        <v>114.207149404216</v>
      </c>
      <c r="F30" s="22">
        <v>117.953321364453</v>
      </c>
      <c r="G30" s="22">
        <v>81.867145421903103</v>
      </c>
      <c r="H30" s="22">
        <v>100.179533213645</v>
      </c>
      <c r="I30" s="34">
        <v>180.32056990204799</v>
      </c>
      <c r="J30" s="26">
        <v>10.151380231522699</v>
      </c>
      <c r="K30" s="27">
        <v>108.726625111309</v>
      </c>
      <c r="L30" s="34">
        <v>68.555240793201094</v>
      </c>
      <c r="M30" s="26">
        <v>48.158640226628798</v>
      </c>
      <c r="N30" s="27">
        <v>140.36827195467399</v>
      </c>
      <c r="O30" s="34">
        <v>168.713294180459</v>
      </c>
      <c r="P30" s="26">
        <v>-58.248798718633097</v>
      </c>
      <c r="Q30" s="27">
        <v>79.978643886812606</v>
      </c>
      <c r="R30" s="53"/>
      <c r="S30" s="26">
        <v>71.137409598948096</v>
      </c>
      <c r="T30" s="27">
        <v>128.86259040105199</v>
      </c>
      <c r="U30" s="34">
        <v>-8.8737201365189193</v>
      </c>
      <c r="V30" s="26">
        <v>101.706484641638</v>
      </c>
      <c r="W30" s="27">
        <v>194.67576791808901</v>
      </c>
      <c r="X30" s="34"/>
      <c r="Y30" s="26">
        <v>231.53770812928499</v>
      </c>
      <c r="Z30" s="27">
        <v>-63.6630754162586</v>
      </c>
      <c r="AA30" s="34">
        <v>-44.411764705882497</v>
      </c>
      <c r="AB30" s="26">
        <v>102.18487394957999</v>
      </c>
      <c r="AC30" s="27">
        <v>232.142857142857</v>
      </c>
      <c r="AD30" s="34">
        <v>87.368421052631604</v>
      </c>
      <c r="AE30" s="26">
        <v>36.076555023923397</v>
      </c>
      <c r="AF30" s="27">
        <v>86.315789473684205</v>
      </c>
      <c r="AG30" s="34">
        <v>35.619093772716298</v>
      </c>
      <c r="AH30" s="26">
        <v>68.984734674097396</v>
      </c>
      <c r="AI30" s="27">
        <v>40.634843712139599</v>
      </c>
      <c r="AJ30" s="34">
        <v>33.146382501402201</v>
      </c>
      <c r="AK30" s="26">
        <v>88.418395961862103</v>
      </c>
      <c r="AL30" s="27">
        <v>170.443073471677</v>
      </c>
      <c r="AM30" s="34">
        <v>34.531214005989398</v>
      </c>
      <c r="AN30" s="26">
        <v>88.297627274821394</v>
      </c>
      <c r="AO30" s="27">
        <v>127.067495968671</v>
      </c>
      <c r="AP30" s="34">
        <v>58.842364532019701</v>
      </c>
      <c r="AQ30" s="26">
        <v>105.911330049261</v>
      </c>
      <c r="AR30" s="27">
        <v>38.004926108374399</v>
      </c>
    </row>
    <row r="31" spans="2:44">
      <c r="B31" s="56">
        <v>49</v>
      </c>
      <c r="C31" s="2"/>
      <c r="D31" s="3"/>
      <c r="E31" s="4"/>
      <c r="F31" s="22">
        <v>117.010771992819</v>
      </c>
      <c r="G31" s="22">
        <v>81.732495511669697</v>
      </c>
      <c r="H31" s="22">
        <v>101.256732495512</v>
      </c>
      <c r="I31" s="34">
        <v>170.43633125556499</v>
      </c>
      <c r="J31" s="26">
        <v>0</v>
      </c>
      <c r="K31" s="27">
        <v>99.109528049866299</v>
      </c>
      <c r="L31" s="34">
        <v>74.929178470254897</v>
      </c>
      <c r="M31" s="26">
        <v>58.994334277620297</v>
      </c>
      <c r="N31" s="27">
        <v>153.11614730878199</v>
      </c>
      <c r="O31" s="34">
        <v>184.249866524293</v>
      </c>
      <c r="P31" s="26">
        <v>-43.513080619327098</v>
      </c>
      <c r="Q31" s="27">
        <v>95.034703683929493</v>
      </c>
      <c r="R31" s="53"/>
      <c r="S31" s="26">
        <v>65.483234714003899</v>
      </c>
      <c r="T31" s="27">
        <v>123.602892833662</v>
      </c>
      <c r="U31" s="34">
        <v>-6.2116040955632803</v>
      </c>
      <c r="V31" s="26">
        <v>104.573378839591</v>
      </c>
      <c r="W31" s="27">
        <v>201.638225255973</v>
      </c>
      <c r="X31" s="34"/>
      <c r="Y31" s="26">
        <v>243.09500489716001</v>
      </c>
      <c r="Z31" s="27">
        <v>-53.476983349657203</v>
      </c>
      <c r="AA31" s="34">
        <v>-41.638655462185</v>
      </c>
      <c r="AB31" s="26">
        <v>105.33613445378199</v>
      </c>
      <c r="AC31" s="27">
        <v>236.302521008404</v>
      </c>
      <c r="AD31" s="34">
        <v>99.808612440191396</v>
      </c>
      <c r="AE31" s="26">
        <v>47.655502392344502</v>
      </c>
      <c r="AF31" s="27">
        <v>101.052631578947</v>
      </c>
      <c r="AG31" s="34">
        <v>49.4305791131573</v>
      </c>
      <c r="AH31" s="26">
        <v>84.104676520474996</v>
      </c>
      <c r="AI31" s="27">
        <v>54.082868912042699</v>
      </c>
      <c r="AJ31" s="34">
        <v>35.501962983735297</v>
      </c>
      <c r="AK31" s="26">
        <v>90.942232192933304</v>
      </c>
      <c r="AL31" s="27">
        <v>173.55580482333201</v>
      </c>
      <c r="AM31" s="34">
        <v>42.755125547108896</v>
      </c>
      <c r="AN31" s="26">
        <v>98.387468325270603</v>
      </c>
      <c r="AO31" s="27">
        <v>138.193964524303</v>
      </c>
      <c r="AP31" s="34">
        <v>70.665024630541893</v>
      </c>
      <c r="AQ31" s="26">
        <v>120.68965517241401</v>
      </c>
      <c r="AR31" s="27">
        <v>50.418719211822697</v>
      </c>
    </row>
    <row r="32" spans="2:44">
      <c r="B32" s="56">
        <v>50</v>
      </c>
      <c r="C32" s="2"/>
      <c r="D32" s="3"/>
      <c r="E32" s="4"/>
      <c r="F32" s="3"/>
      <c r="G32" s="3"/>
      <c r="H32" s="3"/>
      <c r="I32" s="34"/>
      <c r="J32" s="26"/>
      <c r="K32" s="27"/>
      <c r="L32" s="34">
        <v>76.203966005665706</v>
      </c>
      <c r="M32" s="26">
        <v>64.305949008498501</v>
      </c>
      <c r="N32" s="27">
        <v>159.49008498583601</v>
      </c>
      <c r="O32" s="34">
        <v>196.583021890016</v>
      </c>
      <c r="P32" s="26">
        <v>-31.500266951414702</v>
      </c>
      <c r="Q32" s="27">
        <v>106.887346502936</v>
      </c>
      <c r="R32" s="2"/>
      <c r="S32" s="26"/>
      <c r="T32" s="27"/>
      <c r="U32" s="34">
        <v>-10.511945392491601</v>
      </c>
      <c r="V32" s="26">
        <v>100.477815699659</v>
      </c>
      <c r="W32" s="27">
        <v>200.40955631399399</v>
      </c>
      <c r="X32" s="34"/>
      <c r="Y32" s="26">
        <v>248.57982370225301</v>
      </c>
      <c r="Z32" s="27">
        <v>-48.579823702252703</v>
      </c>
      <c r="AA32" s="34">
        <v>-44.159663865546399</v>
      </c>
      <c r="AB32" s="26">
        <v>102.68907563025201</v>
      </c>
      <c r="AC32" s="27">
        <v>233.90756302521001</v>
      </c>
      <c r="AD32" s="34">
        <v>109.473684210526</v>
      </c>
      <c r="AE32" s="26">
        <v>56.459330143540697</v>
      </c>
      <c r="AF32" s="27">
        <v>112.631578947368</v>
      </c>
      <c r="AG32" s="34">
        <v>62.515144172522398</v>
      </c>
      <c r="AH32" s="26">
        <v>98.497698085776605</v>
      </c>
      <c r="AI32" s="27">
        <v>66.876665858977503</v>
      </c>
      <c r="AJ32" s="34">
        <v>32.809871003925998</v>
      </c>
      <c r="AK32" s="26">
        <v>88.166012338754996</v>
      </c>
      <c r="AL32" s="27">
        <v>170.52720134604601</v>
      </c>
      <c r="AM32" s="34">
        <v>47.316286569914702</v>
      </c>
      <c r="AN32" s="26">
        <v>104.399907855333</v>
      </c>
      <c r="AO32" s="27">
        <v>144.966597558166</v>
      </c>
      <c r="AP32" s="34">
        <v>80.123152709359601</v>
      </c>
      <c r="AQ32" s="26">
        <v>132.660098522167</v>
      </c>
      <c r="AR32" s="27">
        <v>60.320197044335004</v>
      </c>
    </row>
    <row r="33" spans="2:44">
      <c r="B33" s="56">
        <v>51</v>
      </c>
      <c r="C33" s="2"/>
      <c r="D33" s="3"/>
      <c r="E33" s="4"/>
      <c r="F33" s="3"/>
      <c r="G33" s="3"/>
      <c r="H33" s="3"/>
      <c r="I33" s="34"/>
      <c r="J33" s="26"/>
      <c r="K33" s="27"/>
      <c r="L33" s="34"/>
      <c r="M33" s="26"/>
      <c r="N33" s="27"/>
      <c r="O33" s="34">
        <v>203.95088093966899</v>
      </c>
      <c r="P33" s="26">
        <v>-23.812066203950799</v>
      </c>
      <c r="Q33" s="27">
        <v>114.415376401495</v>
      </c>
      <c r="R33" s="2"/>
      <c r="S33" s="26"/>
      <c r="T33" s="27"/>
      <c r="U33" s="34"/>
      <c r="V33" s="26"/>
      <c r="W33" s="27"/>
      <c r="X33" s="34"/>
      <c r="Y33" s="26">
        <v>246.81684622918701</v>
      </c>
      <c r="Z33" s="27">
        <v>-49.951028403526003</v>
      </c>
      <c r="AA33" s="34">
        <v>-51.5966386554623</v>
      </c>
      <c r="AB33" s="26">
        <v>94.621848739495903</v>
      </c>
      <c r="AC33" s="27">
        <v>224.83193277311</v>
      </c>
      <c r="AD33" s="34">
        <v>115.11961722488</v>
      </c>
      <c r="AE33" s="26">
        <v>61.5311004784689</v>
      </c>
      <c r="AF33" s="27">
        <v>119.808612440191</v>
      </c>
      <c r="AG33" s="34">
        <v>73.491640416767694</v>
      </c>
      <c r="AH33" s="26">
        <v>110.855342864066</v>
      </c>
      <c r="AI33" s="27">
        <v>77.707778047007594</v>
      </c>
      <c r="AJ33" s="34">
        <v>25.3224901850813</v>
      </c>
      <c r="AK33" s="26">
        <v>80.342120022434102</v>
      </c>
      <c r="AL33" s="27">
        <v>161.60964666292799</v>
      </c>
      <c r="AM33" s="34">
        <v>47.592720571296901</v>
      </c>
      <c r="AN33" s="26">
        <v>105.712969361898</v>
      </c>
      <c r="AO33" s="27">
        <v>146.694310066805</v>
      </c>
      <c r="AP33" s="34">
        <v>86.108374384236498</v>
      </c>
      <c r="AQ33" s="26">
        <v>140.56650246305401</v>
      </c>
      <c r="AR33" s="27">
        <v>66.527093596059103</v>
      </c>
    </row>
    <row r="34" spans="2:44">
      <c r="B34" s="56">
        <v>52</v>
      </c>
      <c r="C34" s="2"/>
      <c r="D34" s="3"/>
      <c r="E34" s="4"/>
      <c r="F34" s="3"/>
      <c r="G34" s="3"/>
      <c r="H34" s="3"/>
      <c r="I34" s="34"/>
      <c r="J34" s="26"/>
      <c r="K34" s="27"/>
      <c r="L34" s="34"/>
      <c r="M34" s="26"/>
      <c r="N34" s="27"/>
      <c r="O34" s="34">
        <v>205.232247730913</v>
      </c>
      <c r="P34" s="26">
        <v>-21.4095034703683</v>
      </c>
      <c r="Q34" s="27">
        <v>116.17725573945501</v>
      </c>
      <c r="R34" s="2"/>
      <c r="S34" s="26"/>
      <c r="T34" s="27"/>
      <c r="U34" s="34"/>
      <c r="V34" s="26"/>
      <c r="W34" s="27"/>
      <c r="X34" s="34"/>
      <c r="Y34" s="3"/>
      <c r="Z34" s="27"/>
      <c r="AA34" s="34"/>
      <c r="AB34" s="26"/>
      <c r="AC34" s="27"/>
      <c r="AD34" s="34">
        <v>115.980861244019</v>
      </c>
      <c r="AE34" s="26">
        <v>62.105263157894697</v>
      </c>
      <c r="AF34" s="27">
        <v>121.91387559808599</v>
      </c>
      <c r="AG34" s="34">
        <v>81.415071480494305</v>
      </c>
      <c r="AH34" s="26">
        <v>120.01453840562201</v>
      </c>
      <c r="AI34" s="27">
        <v>85.485825054519097</v>
      </c>
      <c r="AJ34" s="34"/>
      <c r="AK34" s="26"/>
      <c r="AL34" s="27"/>
      <c r="AM34" s="34">
        <v>43.653536051601002</v>
      </c>
      <c r="AN34" s="26">
        <v>102.326652844967</v>
      </c>
      <c r="AO34" s="27">
        <v>143.23888504952799</v>
      </c>
      <c r="AP34" s="34">
        <v>88.029556650246306</v>
      </c>
      <c r="AQ34" s="26">
        <v>143.52216748768501</v>
      </c>
      <c r="AR34" s="27">
        <v>68.448275862068996</v>
      </c>
    </row>
    <row r="35" spans="2:44">
      <c r="B35" s="56">
        <v>53</v>
      </c>
      <c r="C35" s="11"/>
      <c r="D35" s="12"/>
      <c r="E35" s="13"/>
      <c r="F35" s="12"/>
      <c r="G35" s="12"/>
      <c r="H35" s="12"/>
      <c r="I35" s="35"/>
      <c r="J35" s="29"/>
      <c r="K35" s="30"/>
      <c r="L35" s="35"/>
      <c r="M35" s="29"/>
      <c r="N35" s="30"/>
      <c r="O35" s="35">
        <v>199.94660971703101</v>
      </c>
      <c r="P35" s="29">
        <v>-24.612920448478299</v>
      </c>
      <c r="Q35" s="30">
        <v>112.012813667912</v>
      </c>
      <c r="R35" s="11"/>
      <c r="S35" s="12"/>
      <c r="T35" s="13"/>
      <c r="U35" s="11"/>
      <c r="V35" s="12"/>
      <c r="W35" s="13"/>
      <c r="X35" s="11"/>
      <c r="Y35" s="12"/>
      <c r="Z35" s="30"/>
      <c r="AA35" s="35"/>
      <c r="AB35" s="29"/>
      <c r="AC35" s="30"/>
      <c r="AD35" s="35">
        <v>111.96172248803801</v>
      </c>
      <c r="AE35" s="29">
        <v>58.181818181818201</v>
      </c>
      <c r="AF35" s="30">
        <v>118.755980861244</v>
      </c>
      <c r="AG35" s="35">
        <v>85.413133026411501</v>
      </c>
      <c r="AH35" s="29">
        <v>125.10298037315199</v>
      </c>
      <c r="AI35" s="30">
        <v>89.483886600436193</v>
      </c>
      <c r="AJ35" s="35"/>
      <c r="AK35" s="29"/>
      <c r="AL35" s="30"/>
      <c r="AM35" s="35">
        <v>35.844275512554702</v>
      </c>
      <c r="AN35" s="29">
        <v>94.724717806956903</v>
      </c>
      <c r="AO35" s="30">
        <v>135.29140750978999</v>
      </c>
      <c r="AP35" s="35">
        <v>85.517241379310406</v>
      </c>
      <c r="AQ35" s="29">
        <v>141.45320197044299</v>
      </c>
      <c r="AR35" s="30">
        <v>65.862068965517295</v>
      </c>
    </row>
    <row r="37" spans="2:44">
      <c r="B37" s="52"/>
    </row>
    <row r="40" spans="2:44" ht="19">
      <c r="B40" s="117" t="s">
        <v>829</v>
      </c>
    </row>
    <row r="41" spans="2:44">
      <c r="G41" s="199" t="s">
        <v>830</v>
      </c>
      <c r="H41" s="199"/>
      <c r="I41" s="199"/>
      <c r="J41" s="199"/>
      <c r="P41" s="199" t="s">
        <v>86</v>
      </c>
      <c r="Q41" s="199"/>
      <c r="R41" s="199"/>
      <c r="S41" s="199"/>
    </row>
    <row r="42" spans="2:44">
      <c r="C42" s="107" t="s">
        <v>2</v>
      </c>
      <c r="D42" s="107" t="s">
        <v>832</v>
      </c>
      <c r="E42" s="107" t="s">
        <v>824</v>
      </c>
      <c r="F42" s="107" t="s">
        <v>831</v>
      </c>
      <c r="G42" s="107" t="s">
        <v>2</v>
      </c>
      <c r="H42" s="107" t="s">
        <v>832</v>
      </c>
      <c r="I42" s="107" t="s">
        <v>824</v>
      </c>
      <c r="J42" s="107" t="s">
        <v>831</v>
      </c>
      <c r="L42" s="107" t="s">
        <v>2</v>
      </c>
      <c r="M42" s="107" t="s">
        <v>834</v>
      </c>
      <c r="N42" s="107" t="s">
        <v>823</v>
      </c>
      <c r="O42" s="107" t="s">
        <v>833</v>
      </c>
      <c r="P42" s="107" t="s">
        <v>2</v>
      </c>
      <c r="Q42" s="107" t="s">
        <v>834</v>
      </c>
      <c r="R42" s="107" t="s">
        <v>825</v>
      </c>
      <c r="S42" s="107" t="s">
        <v>833</v>
      </c>
    </row>
    <row r="43" spans="2:44">
      <c r="C43" s="49">
        <v>44</v>
      </c>
      <c r="D43" s="49">
        <v>48</v>
      </c>
      <c r="E43" s="49">
        <v>45.7</v>
      </c>
      <c r="F43" s="49">
        <v>44</v>
      </c>
      <c r="G43" s="49">
        <v>44.7</v>
      </c>
      <c r="H43" s="17">
        <v>48</v>
      </c>
      <c r="I43" s="49">
        <v>47</v>
      </c>
      <c r="J43" s="49">
        <v>45.3</v>
      </c>
      <c r="L43" s="49">
        <v>44</v>
      </c>
      <c r="M43" s="50">
        <v>45.7</v>
      </c>
      <c r="N43" s="49">
        <v>45</v>
      </c>
      <c r="O43" s="49">
        <v>43.7</v>
      </c>
      <c r="P43" s="14">
        <v>44.7</v>
      </c>
      <c r="Q43" s="2">
        <v>47.7</v>
      </c>
      <c r="R43" s="3">
        <v>46.3</v>
      </c>
      <c r="S43" s="4">
        <v>45.3</v>
      </c>
    </row>
    <row r="44" spans="2:44">
      <c r="C44" s="14">
        <v>42.7</v>
      </c>
      <c r="D44" s="14">
        <v>47</v>
      </c>
      <c r="E44" s="14">
        <v>46</v>
      </c>
      <c r="F44" s="14">
        <v>44</v>
      </c>
      <c r="G44" s="14">
        <v>44.3</v>
      </c>
      <c r="H44" s="3">
        <v>48.666670000000003</v>
      </c>
      <c r="I44" s="14">
        <v>47</v>
      </c>
      <c r="J44" s="14">
        <v>45</v>
      </c>
      <c r="L44" s="14">
        <v>42.7</v>
      </c>
      <c r="M44" s="2">
        <v>46</v>
      </c>
      <c r="N44" s="14">
        <v>45</v>
      </c>
      <c r="O44" s="14">
        <v>43.7</v>
      </c>
      <c r="P44" s="14">
        <v>44.3</v>
      </c>
      <c r="Q44" s="2">
        <v>47</v>
      </c>
      <c r="R44" s="3">
        <v>46</v>
      </c>
      <c r="S44" s="4">
        <v>44</v>
      </c>
    </row>
    <row r="45" spans="2:44">
      <c r="C45" s="14">
        <v>43.3</v>
      </c>
      <c r="D45" s="14">
        <v>47</v>
      </c>
      <c r="E45" s="14">
        <v>46.7</v>
      </c>
      <c r="F45" s="14">
        <v>44.7</v>
      </c>
      <c r="G45" s="14">
        <v>43.666666669999998</v>
      </c>
      <c r="H45" s="12">
        <v>49</v>
      </c>
      <c r="I45" s="15">
        <v>47</v>
      </c>
      <c r="J45" s="15">
        <v>45</v>
      </c>
      <c r="L45" s="14">
        <v>43.3</v>
      </c>
      <c r="M45" s="2">
        <v>46</v>
      </c>
      <c r="N45" s="14">
        <v>45</v>
      </c>
      <c r="O45" s="14">
        <v>43.7</v>
      </c>
      <c r="P45" s="14">
        <v>43.666666669999998</v>
      </c>
      <c r="Q45" s="11">
        <v>47.666670000000003</v>
      </c>
      <c r="R45" s="12">
        <v>46</v>
      </c>
      <c r="S45" s="13">
        <v>43.666666669999998</v>
      </c>
    </row>
    <row r="46" spans="2:44">
      <c r="C46" s="14">
        <v>44.3</v>
      </c>
      <c r="D46" s="14">
        <v>47.7</v>
      </c>
      <c r="E46" s="14">
        <v>45.3</v>
      </c>
      <c r="F46" s="14">
        <v>45</v>
      </c>
      <c r="G46" s="15">
        <v>44.666666669999998</v>
      </c>
      <c r="H46" s="1" t="s">
        <v>82</v>
      </c>
      <c r="I46" s="1"/>
      <c r="J46" s="1"/>
      <c r="L46" s="14">
        <v>44.3</v>
      </c>
      <c r="M46" s="2">
        <v>45.7</v>
      </c>
      <c r="N46" s="14">
        <v>45</v>
      </c>
      <c r="O46" s="14">
        <v>44</v>
      </c>
      <c r="P46" s="15">
        <v>44.666666669999998</v>
      </c>
      <c r="Q46" s="1"/>
      <c r="R46" s="1"/>
      <c r="S46" s="1"/>
    </row>
    <row r="47" spans="2:44">
      <c r="C47" s="14">
        <v>42.7</v>
      </c>
      <c r="D47" s="14">
        <v>47</v>
      </c>
      <c r="E47" s="14">
        <v>46</v>
      </c>
      <c r="F47" s="14">
        <v>44.7</v>
      </c>
      <c r="G47" s="1"/>
      <c r="H47" s="1"/>
      <c r="I47" s="1"/>
      <c r="J47" s="1"/>
      <c r="L47" s="14">
        <v>42.7</v>
      </c>
      <c r="M47" s="2">
        <v>46.7</v>
      </c>
      <c r="N47" s="14">
        <v>45.3</v>
      </c>
      <c r="O47" s="14">
        <v>44</v>
      </c>
      <c r="P47" s="1"/>
      <c r="Q47" s="1"/>
      <c r="R47" s="1"/>
      <c r="S47" s="1"/>
    </row>
    <row r="48" spans="2:44">
      <c r="C48" s="14">
        <v>43.7</v>
      </c>
      <c r="D48" s="14">
        <v>47</v>
      </c>
      <c r="E48" s="14">
        <v>46.3</v>
      </c>
      <c r="F48" s="14">
        <v>44</v>
      </c>
      <c r="G48" s="1"/>
      <c r="H48" s="1"/>
      <c r="I48" s="1"/>
      <c r="J48" s="1"/>
      <c r="L48" s="14">
        <v>43.7</v>
      </c>
      <c r="M48" s="2">
        <v>46</v>
      </c>
      <c r="N48" s="14">
        <v>45</v>
      </c>
      <c r="O48" s="15">
        <v>44</v>
      </c>
      <c r="P48" s="1"/>
      <c r="Q48" s="1"/>
      <c r="R48" s="1"/>
      <c r="S48" s="1"/>
    </row>
    <row r="49" spans="2:19">
      <c r="C49" s="14">
        <v>44</v>
      </c>
      <c r="D49" s="14">
        <v>47.3</v>
      </c>
      <c r="E49" s="14">
        <v>45.66666</v>
      </c>
      <c r="F49" s="15">
        <v>44</v>
      </c>
      <c r="G49" s="1"/>
      <c r="H49" s="1"/>
      <c r="I49" s="1"/>
      <c r="J49" s="1"/>
      <c r="L49" s="14">
        <v>44</v>
      </c>
      <c r="M49" s="11">
        <v>47</v>
      </c>
      <c r="N49" s="15">
        <v>45</v>
      </c>
      <c r="O49" s="1"/>
      <c r="P49" s="1"/>
      <c r="Q49" s="1"/>
      <c r="R49" s="1"/>
      <c r="S49" s="1"/>
    </row>
    <row r="50" spans="2:19">
      <c r="C50" s="14">
        <v>44</v>
      </c>
      <c r="D50" s="14">
        <v>47.333333330000002</v>
      </c>
      <c r="E50" s="15">
        <v>46</v>
      </c>
      <c r="F50" s="1"/>
      <c r="G50" s="1"/>
      <c r="H50" s="1"/>
      <c r="I50" s="1"/>
      <c r="J50" s="1"/>
      <c r="L50" s="14">
        <v>44</v>
      </c>
      <c r="M50" s="1"/>
      <c r="N50" s="1"/>
      <c r="O50" s="1"/>
      <c r="P50" s="1"/>
      <c r="Q50" s="1"/>
      <c r="R50" s="1"/>
      <c r="S50" s="1"/>
    </row>
    <row r="51" spans="2:19">
      <c r="C51" s="14">
        <v>44</v>
      </c>
      <c r="D51" s="15">
        <v>48</v>
      </c>
      <c r="E51" s="1"/>
      <c r="F51" s="1"/>
      <c r="G51" s="1"/>
      <c r="H51" s="1"/>
      <c r="I51" s="1"/>
      <c r="J51" s="1"/>
      <c r="L51" s="14">
        <v>44</v>
      </c>
      <c r="M51" s="1"/>
      <c r="N51" s="1"/>
      <c r="O51" s="1"/>
      <c r="P51" s="1"/>
      <c r="Q51" s="1"/>
      <c r="R51" s="1"/>
      <c r="S51" s="1"/>
    </row>
    <row r="52" spans="2:19">
      <c r="C52" s="14">
        <v>44</v>
      </c>
      <c r="D52" s="1"/>
      <c r="E52" s="1"/>
      <c r="F52" s="1"/>
      <c r="G52" s="1"/>
      <c r="H52" s="1"/>
      <c r="I52" s="1"/>
      <c r="J52" s="1"/>
      <c r="L52" s="14">
        <v>44</v>
      </c>
      <c r="M52" s="1"/>
      <c r="N52" s="1"/>
      <c r="O52" s="1"/>
      <c r="P52" s="1"/>
      <c r="Q52" s="1"/>
      <c r="R52" s="1"/>
      <c r="S52" s="1"/>
    </row>
    <row r="53" spans="2:19">
      <c r="C53" s="14">
        <v>42</v>
      </c>
      <c r="D53" s="1"/>
      <c r="E53" s="1"/>
      <c r="F53" s="1"/>
      <c r="G53" s="199" t="s">
        <v>86</v>
      </c>
      <c r="H53" s="199"/>
      <c r="I53" s="199"/>
      <c r="J53" s="199"/>
      <c r="L53" s="14">
        <v>42</v>
      </c>
      <c r="M53" s="1"/>
      <c r="N53" s="1"/>
      <c r="O53" s="1"/>
      <c r="P53" s="199" t="s">
        <v>86</v>
      </c>
      <c r="Q53" s="199"/>
      <c r="R53" s="199"/>
      <c r="S53" s="199"/>
    </row>
    <row r="54" spans="2:19">
      <c r="C54" s="14">
        <v>43.333333330000002</v>
      </c>
      <c r="D54" s="1"/>
      <c r="E54" s="1"/>
      <c r="F54" s="1"/>
      <c r="G54" s="107" t="s">
        <v>2</v>
      </c>
      <c r="H54" s="107" t="s">
        <v>88</v>
      </c>
      <c r="I54" s="107" t="s">
        <v>80</v>
      </c>
      <c r="J54" s="107" t="s">
        <v>87</v>
      </c>
      <c r="L54" s="14">
        <v>43.333333330000002</v>
      </c>
      <c r="M54" s="1"/>
      <c r="N54" s="1"/>
      <c r="O54" s="1"/>
      <c r="P54" s="107" t="s">
        <v>2</v>
      </c>
      <c r="Q54" s="107" t="s">
        <v>90</v>
      </c>
      <c r="R54" s="107" t="s">
        <v>81</v>
      </c>
      <c r="S54" s="107" t="s">
        <v>89</v>
      </c>
    </row>
    <row r="55" spans="2:19">
      <c r="C55" s="15">
        <v>43.666666669999998</v>
      </c>
      <c r="D55" s="1"/>
      <c r="E55" s="3"/>
      <c r="F55" s="3"/>
      <c r="G55" s="70" t="s">
        <v>92</v>
      </c>
      <c r="H55" s="55" t="s">
        <v>93</v>
      </c>
      <c r="I55" s="44" t="s">
        <v>94</v>
      </c>
      <c r="J55" s="41" t="s">
        <v>95</v>
      </c>
      <c r="L55" s="15">
        <v>43.666666669999998</v>
      </c>
      <c r="M55" s="1"/>
      <c r="N55" s="3"/>
      <c r="O55" s="3"/>
      <c r="P55" s="113" t="s">
        <v>92</v>
      </c>
      <c r="Q55" s="62" t="s">
        <v>96</v>
      </c>
      <c r="R55" s="62" t="s">
        <v>97</v>
      </c>
      <c r="S55" s="24" t="s">
        <v>98</v>
      </c>
    </row>
    <row r="56" spans="2:19">
      <c r="C56" s="1"/>
      <c r="D56" s="1"/>
      <c r="E56" s="3"/>
      <c r="F56" s="113" t="s">
        <v>14</v>
      </c>
      <c r="G56" s="113"/>
      <c r="H56" s="49"/>
      <c r="I56" s="49"/>
      <c r="J56" s="49"/>
      <c r="L56" s="1"/>
      <c r="M56" s="1"/>
      <c r="N56" s="3"/>
      <c r="O56" s="109" t="s">
        <v>14</v>
      </c>
      <c r="P56" s="49"/>
      <c r="Q56" s="49"/>
      <c r="R56" s="49"/>
      <c r="S56" s="18"/>
    </row>
    <row r="57" spans="2:19">
      <c r="C57" s="1"/>
      <c r="D57" s="1"/>
      <c r="E57" s="3"/>
      <c r="F57" s="71" t="s">
        <v>15</v>
      </c>
      <c r="G57" s="32">
        <v>4.2500000000000003E-2</v>
      </c>
      <c r="H57" s="32">
        <v>2.5000000000000001E-3</v>
      </c>
      <c r="I57" s="32">
        <v>2.5999999999999999E-3</v>
      </c>
      <c r="J57" s="32">
        <v>2.2700000000000001E-2</v>
      </c>
      <c r="N57" s="6"/>
      <c r="O57" s="5" t="s">
        <v>15</v>
      </c>
      <c r="P57" s="32" t="s">
        <v>82</v>
      </c>
      <c r="Q57" s="32">
        <v>4.1999999999999997E-3</v>
      </c>
      <c r="R57" s="32" t="s">
        <v>40</v>
      </c>
      <c r="S57" s="27">
        <v>0.2082</v>
      </c>
    </row>
    <row r="58" spans="2:19">
      <c r="E58" s="6"/>
      <c r="F58" s="72" t="s">
        <v>91</v>
      </c>
      <c r="G58" s="33" t="s">
        <v>45</v>
      </c>
      <c r="H58" s="33" t="s">
        <v>99</v>
      </c>
      <c r="I58" s="33" t="s">
        <v>99</v>
      </c>
      <c r="J58" s="33" t="s">
        <v>45</v>
      </c>
      <c r="N58" s="6"/>
      <c r="O58" s="8" t="s">
        <v>91</v>
      </c>
      <c r="P58" s="33" t="s">
        <v>45</v>
      </c>
      <c r="Q58" s="33" t="s">
        <v>99</v>
      </c>
      <c r="R58" s="33" t="s">
        <v>41</v>
      </c>
      <c r="S58" s="30" t="s">
        <v>43</v>
      </c>
    </row>
    <row r="59" spans="2:19">
      <c r="E59" s="6"/>
      <c r="F59" s="6"/>
      <c r="G59" s="6"/>
      <c r="H59" s="6"/>
    </row>
    <row r="62" spans="2:19" ht="19">
      <c r="B62" s="116" t="s">
        <v>797</v>
      </c>
    </row>
    <row r="63" spans="2:19">
      <c r="D63" s="196" t="s">
        <v>841</v>
      </c>
      <c r="E63" s="196"/>
      <c r="F63" s="196"/>
      <c r="G63" s="196"/>
      <c r="J63" s="196" t="s">
        <v>842</v>
      </c>
      <c r="K63" s="196"/>
      <c r="L63" s="196"/>
      <c r="M63" s="196"/>
    </row>
    <row r="64" spans="2:19">
      <c r="C64" s="48"/>
      <c r="D64" s="181" t="s">
        <v>2</v>
      </c>
      <c r="E64" s="182"/>
      <c r="F64" s="107" t="s">
        <v>807</v>
      </c>
      <c r="G64" s="107" t="s">
        <v>808</v>
      </c>
      <c r="H64" s="74"/>
      <c r="I64" s="48"/>
      <c r="J64" s="181" t="s">
        <v>2</v>
      </c>
      <c r="K64" s="182"/>
      <c r="L64" s="145" t="s">
        <v>807</v>
      </c>
      <c r="M64" s="107" t="s">
        <v>808</v>
      </c>
    </row>
    <row r="65" spans="2:13">
      <c r="B65" s="197" t="s">
        <v>84</v>
      </c>
      <c r="C65" s="62">
        <v>39</v>
      </c>
      <c r="D65" s="34">
        <v>100</v>
      </c>
      <c r="E65" s="27">
        <v>100</v>
      </c>
      <c r="F65" s="32">
        <v>100</v>
      </c>
      <c r="G65" s="32">
        <v>100</v>
      </c>
      <c r="H65" s="198" t="s">
        <v>84</v>
      </c>
      <c r="I65" s="62">
        <v>39</v>
      </c>
      <c r="J65" s="37">
        <v>100</v>
      </c>
      <c r="K65" s="24">
        <v>100</v>
      </c>
      <c r="L65" s="32">
        <v>100</v>
      </c>
      <c r="M65" s="32">
        <v>100</v>
      </c>
    </row>
    <row r="66" spans="2:13">
      <c r="B66" s="197"/>
      <c r="C66" s="32">
        <v>42</v>
      </c>
      <c r="D66" s="34">
        <v>40</v>
      </c>
      <c r="E66" s="27">
        <v>67</v>
      </c>
      <c r="F66" s="32">
        <v>77</v>
      </c>
      <c r="G66" s="32">
        <v>91</v>
      </c>
      <c r="H66" s="198"/>
      <c r="I66" s="32">
        <v>42</v>
      </c>
      <c r="J66" s="34">
        <v>85</v>
      </c>
      <c r="K66" s="27">
        <v>97</v>
      </c>
      <c r="L66" s="32">
        <v>89</v>
      </c>
      <c r="M66" s="32">
        <v>111</v>
      </c>
    </row>
    <row r="67" spans="2:13">
      <c r="B67" s="197"/>
      <c r="C67" s="32">
        <v>45</v>
      </c>
      <c r="D67" s="34">
        <v>15</v>
      </c>
      <c r="E67" s="27">
        <v>12</v>
      </c>
      <c r="F67" s="32">
        <v>68</v>
      </c>
      <c r="G67" s="32">
        <v>61</v>
      </c>
      <c r="H67" s="198"/>
      <c r="I67" s="32">
        <v>45</v>
      </c>
      <c r="J67" s="34">
        <v>73</v>
      </c>
      <c r="K67" s="27">
        <v>82</v>
      </c>
      <c r="L67" s="32">
        <v>98</v>
      </c>
      <c r="M67" s="32">
        <v>110</v>
      </c>
    </row>
    <row r="68" spans="2:13">
      <c r="B68" s="197"/>
      <c r="C68" s="32">
        <v>48</v>
      </c>
      <c r="D68" s="34">
        <v>0</v>
      </c>
      <c r="E68" s="27">
        <v>0</v>
      </c>
      <c r="F68" s="32">
        <v>10</v>
      </c>
      <c r="G68" s="32">
        <v>5</v>
      </c>
      <c r="H68" s="198"/>
      <c r="I68" s="32">
        <v>48</v>
      </c>
      <c r="J68" s="34">
        <v>83</v>
      </c>
      <c r="K68" s="27">
        <v>96</v>
      </c>
      <c r="L68" s="32">
        <v>99</v>
      </c>
      <c r="M68" s="32">
        <v>96</v>
      </c>
    </row>
    <row r="69" spans="2:13" ht="23.25" customHeight="1">
      <c r="B69" s="197"/>
      <c r="C69" s="33">
        <v>52</v>
      </c>
      <c r="D69" s="35">
        <v>0</v>
      </c>
      <c r="E69" s="30">
        <v>0</v>
      </c>
      <c r="F69" s="33">
        <v>0</v>
      </c>
      <c r="G69" s="33">
        <v>0</v>
      </c>
      <c r="H69" s="198"/>
      <c r="I69" s="33">
        <v>52</v>
      </c>
      <c r="J69" s="35">
        <v>89</v>
      </c>
      <c r="K69" s="30">
        <v>87</v>
      </c>
      <c r="L69" s="33">
        <v>100</v>
      </c>
      <c r="M69" s="33">
        <v>81</v>
      </c>
    </row>
  </sheetData>
  <mergeCells count="27">
    <mergeCell ref="AJ19:AL19"/>
    <mergeCell ref="AM19:AO19"/>
    <mergeCell ref="AP19:AR19"/>
    <mergeCell ref="G41:J41"/>
    <mergeCell ref="R19:T19"/>
    <mergeCell ref="U19:W19"/>
    <mergeCell ref="X19:Z19"/>
    <mergeCell ref="AA19:AC19"/>
    <mergeCell ref="AD19:AF19"/>
    <mergeCell ref="F19:H19"/>
    <mergeCell ref="I19:K19"/>
    <mergeCell ref="L19:N19"/>
    <mergeCell ref="O19:Q19"/>
    <mergeCell ref="C3:G3"/>
    <mergeCell ref="P41:S41"/>
    <mergeCell ref="G53:J53"/>
    <mergeCell ref="P53:S53"/>
    <mergeCell ref="AG19:AI19"/>
    <mergeCell ref="C19:E19"/>
    <mergeCell ref="C4:E4"/>
    <mergeCell ref="F4:G4"/>
    <mergeCell ref="D63:G63"/>
    <mergeCell ref="B65:B69"/>
    <mergeCell ref="J64:K64"/>
    <mergeCell ref="J63:M63"/>
    <mergeCell ref="H65:H69"/>
    <mergeCell ref="D64:E64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AC79"/>
  <sheetViews>
    <sheetView tabSelected="1" topLeftCell="A17" zoomScale="90" zoomScaleNormal="90" workbookViewId="0">
      <selection activeCell="L57" sqref="L57"/>
    </sheetView>
  </sheetViews>
  <sheetFormatPr baseColWidth="10" defaultColWidth="11.5" defaultRowHeight="15"/>
  <cols>
    <col min="2" max="2" width="23" bestFit="1" customWidth="1"/>
    <col min="3" max="3" width="16.5" bestFit="1" customWidth="1"/>
    <col min="4" max="4" width="14.6640625" customWidth="1"/>
    <col min="5" max="5" width="14.6640625" bestFit="1" customWidth="1"/>
    <col min="7" max="7" width="12.33203125" customWidth="1"/>
    <col min="8" max="9" width="14.83203125" customWidth="1"/>
    <col min="10" max="10" width="17" customWidth="1"/>
    <col min="14" max="14" width="12.83203125" customWidth="1"/>
    <col min="19" max="19" width="60.1640625" customWidth="1"/>
    <col min="20" max="20" width="17.83203125" customWidth="1"/>
    <col min="21" max="21" width="18.1640625" customWidth="1"/>
    <col min="22" max="22" width="17.83203125" customWidth="1"/>
  </cols>
  <sheetData>
    <row r="2" spans="1:27" ht="19">
      <c r="A2" s="116" t="s">
        <v>798</v>
      </c>
    </row>
    <row r="4" spans="1:27">
      <c r="P4" s="22"/>
      <c r="Q4" s="22"/>
    </row>
    <row r="5" spans="1:27">
      <c r="P5" s="22"/>
      <c r="Q5" s="22"/>
    </row>
    <row r="6" spans="1:27">
      <c r="B6" s="61" t="s">
        <v>107</v>
      </c>
      <c r="K6" s="22"/>
      <c r="P6" s="22"/>
      <c r="Q6" s="22"/>
      <c r="S6" s="159" t="s">
        <v>107</v>
      </c>
      <c r="T6" s="98" t="s">
        <v>849</v>
      </c>
      <c r="U6" s="160" t="s">
        <v>850</v>
      </c>
      <c r="V6" s="98" t="s">
        <v>851</v>
      </c>
    </row>
    <row r="7" spans="1:27">
      <c r="B7" s="168" t="s">
        <v>108</v>
      </c>
      <c r="C7" s="181" t="s">
        <v>843</v>
      </c>
      <c r="D7" s="200"/>
      <c r="E7" s="182"/>
      <c r="F7" s="181" t="s">
        <v>844</v>
      </c>
      <c r="G7" s="200"/>
      <c r="H7" s="182"/>
      <c r="I7" s="181" t="s">
        <v>845</v>
      </c>
      <c r="J7" s="200"/>
      <c r="K7" s="182"/>
      <c r="P7" s="22"/>
      <c r="Q7" s="22"/>
      <c r="S7" s="161" t="s">
        <v>23</v>
      </c>
      <c r="T7" s="63"/>
      <c r="U7" s="67"/>
      <c r="V7" s="63"/>
    </row>
    <row r="8" spans="1:27">
      <c r="B8" s="32">
        <v>1</v>
      </c>
      <c r="C8" s="37">
        <v>100</v>
      </c>
      <c r="D8" s="23">
        <v>94.083699999999993</v>
      </c>
      <c r="E8" s="24">
        <v>73.121110000000002</v>
      </c>
      <c r="F8" s="34">
        <v>93.270139999999998</v>
      </c>
      <c r="G8" s="26">
        <v>92.685569999999998</v>
      </c>
      <c r="H8" s="27">
        <v>94.025999999999996</v>
      </c>
      <c r="I8" s="34">
        <v>84.691580000000002</v>
      </c>
      <c r="J8" s="26">
        <v>72.342190000000002</v>
      </c>
      <c r="K8" s="27">
        <v>62.718989999999998</v>
      </c>
      <c r="P8" s="22"/>
      <c r="Q8" s="22"/>
      <c r="S8" s="161" t="s">
        <v>24</v>
      </c>
      <c r="T8" s="162"/>
      <c r="U8" s="162"/>
      <c r="V8" s="162"/>
    </row>
    <row r="9" spans="1:27">
      <c r="B9" s="32">
        <v>0.69897000433601897</v>
      </c>
      <c r="C9" s="34"/>
      <c r="D9" s="26"/>
      <c r="E9" s="27"/>
      <c r="F9" s="34">
        <v>84.676159999999996</v>
      </c>
      <c r="G9" s="26">
        <v>86.032359999999997</v>
      </c>
      <c r="H9" s="27">
        <v>88.968000000000004</v>
      </c>
      <c r="I9" s="34">
        <v>80.335426999999996</v>
      </c>
      <c r="J9" s="26">
        <v>66.128138000000007</v>
      </c>
      <c r="K9" s="27">
        <v>50.036906999999999</v>
      </c>
      <c r="P9" s="22"/>
      <c r="Q9" s="22"/>
      <c r="S9" s="163" t="s">
        <v>25</v>
      </c>
      <c r="T9" s="165">
        <v>-0.1991</v>
      </c>
      <c r="U9" s="165">
        <v>-9.0660000000000004E-2</v>
      </c>
      <c r="V9" s="165">
        <v>0.56689999999999996</v>
      </c>
    </row>
    <row r="10" spans="1:27">
      <c r="B10" s="32">
        <v>0.39794000867203799</v>
      </c>
      <c r="C10" s="34"/>
      <c r="D10" s="26"/>
      <c r="E10" s="27"/>
      <c r="F10" s="34">
        <v>78.497529999999998</v>
      </c>
      <c r="G10" s="26">
        <v>78.972239999999999</v>
      </c>
      <c r="H10" s="27">
        <v>83.471000000000004</v>
      </c>
      <c r="I10" s="34">
        <v>61.211489999999998</v>
      </c>
      <c r="J10" s="26">
        <v>47.795535999999998</v>
      </c>
      <c r="K10" s="27">
        <v>11.685043</v>
      </c>
      <c r="P10" s="22"/>
      <c r="Q10" s="22"/>
      <c r="S10" s="163" t="s">
        <v>26</v>
      </c>
      <c r="T10" s="165">
        <v>1.4450000000000001</v>
      </c>
      <c r="U10" s="165">
        <v>1.0069999999999999</v>
      </c>
      <c r="V10" s="165">
        <v>1.4019999999999999</v>
      </c>
      <c r="Y10" s="158"/>
      <c r="Z10" s="158"/>
      <c r="AA10" s="158"/>
    </row>
    <row r="11" spans="1:27">
      <c r="B11" s="32">
        <v>9.6910013008056406E-2</v>
      </c>
      <c r="C11" s="34"/>
      <c r="D11" s="26"/>
      <c r="E11" s="27"/>
      <c r="F11" s="34">
        <v>62.10521</v>
      </c>
      <c r="G11" s="26">
        <v>41.292580000000001</v>
      </c>
      <c r="H11" s="27">
        <v>64.409000000000006</v>
      </c>
      <c r="I11" s="34">
        <v>33.676831</v>
      </c>
      <c r="J11" s="26">
        <v>10.077551</v>
      </c>
      <c r="K11" s="27">
        <v>-6.8323859999999996</v>
      </c>
      <c r="P11" s="22"/>
      <c r="Q11" s="22"/>
      <c r="S11" s="164" t="s">
        <v>27</v>
      </c>
      <c r="T11" s="165">
        <v>0.63229999999999997</v>
      </c>
      <c r="U11" s="165">
        <v>0.81159999999999999</v>
      </c>
      <c r="V11" s="165">
        <v>3.6890000000000001</v>
      </c>
      <c r="Y11" s="158"/>
      <c r="Z11" s="158"/>
      <c r="AA11" s="158"/>
    </row>
    <row r="12" spans="1:27">
      <c r="B12" s="32">
        <v>0</v>
      </c>
      <c r="C12" s="34">
        <v>91.548100000000005</v>
      </c>
      <c r="D12" s="26">
        <v>53.770220000000002</v>
      </c>
      <c r="E12" s="27">
        <v>55.19059</v>
      </c>
      <c r="F12" s="34"/>
      <c r="G12" s="26"/>
      <c r="H12" s="27"/>
      <c r="I12" s="34"/>
      <c r="J12" s="26"/>
      <c r="K12" s="27"/>
      <c r="P12" s="22"/>
      <c r="Q12" s="22"/>
      <c r="S12" s="161" t="s">
        <v>100</v>
      </c>
      <c r="T12" s="162"/>
      <c r="U12" s="162"/>
      <c r="V12" s="162"/>
      <c r="Y12" s="158"/>
      <c r="Z12" s="158"/>
      <c r="AA12" s="158"/>
    </row>
    <row r="13" spans="1:27">
      <c r="B13" s="32">
        <v>-0.22184874961635601</v>
      </c>
      <c r="C13" s="34"/>
      <c r="D13" s="26"/>
      <c r="E13" s="27"/>
      <c r="F13" s="34">
        <v>32.68712</v>
      </c>
      <c r="G13" s="26">
        <v>37.299010000000003</v>
      </c>
      <c r="H13" s="27">
        <v>53.447000000000003</v>
      </c>
      <c r="I13" s="34">
        <v>30.413848999999999</v>
      </c>
      <c r="J13" s="26">
        <v>-11.38194</v>
      </c>
      <c r="K13" s="27">
        <v>-4.6433000000000002E-2</v>
      </c>
      <c r="P13" s="22"/>
      <c r="Q13" s="22"/>
      <c r="S13" s="163" t="s">
        <v>25</v>
      </c>
      <c r="T13" s="165">
        <v>8.5129999999999997E-2</v>
      </c>
      <c r="U13" s="165">
        <v>4.0680000000000001E-2</v>
      </c>
      <c r="V13" s="165">
        <v>6.8599999999999994E-2</v>
      </c>
      <c r="Y13" s="158"/>
      <c r="Z13" s="158"/>
      <c r="AA13" s="158"/>
    </row>
    <row r="14" spans="1:27">
      <c r="B14" s="32">
        <v>-0.52287874528033795</v>
      </c>
      <c r="C14" s="34">
        <v>26.040859999999999</v>
      </c>
      <c r="D14" s="26">
        <v>27.974710000000002</v>
      </c>
      <c r="E14" s="27">
        <v>25.3751</v>
      </c>
      <c r="F14" s="34">
        <v>31.76219</v>
      </c>
      <c r="G14" s="26">
        <v>13.262130000000001</v>
      </c>
      <c r="H14" s="27">
        <v>39.06</v>
      </c>
      <c r="I14" s="34">
        <v>-6.6599240000000002</v>
      </c>
      <c r="J14" s="26">
        <v>14.532000999999999</v>
      </c>
      <c r="K14" s="27">
        <v>2.8357820999999999</v>
      </c>
      <c r="P14" s="22"/>
      <c r="Q14" s="22"/>
      <c r="S14" s="164" t="s">
        <v>26</v>
      </c>
      <c r="T14" s="165">
        <v>0.38640000000000002</v>
      </c>
      <c r="U14" s="165">
        <v>8.6749999999999994E-2</v>
      </c>
      <c r="V14" s="165">
        <v>0.30609999999999998</v>
      </c>
      <c r="Y14" s="158"/>
      <c r="Z14" s="158"/>
      <c r="AA14" s="158"/>
    </row>
    <row r="15" spans="1:27">
      <c r="B15" s="32">
        <v>-0.82390874094431898</v>
      </c>
      <c r="C15" s="34"/>
      <c r="D15" s="26"/>
      <c r="E15" s="27"/>
      <c r="F15" s="34">
        <v>27.621919999999999</v>
      </c>
      <c r="G15" s="26">
        <v>0</v>
      </c>
      <c r="H15" s="27">
        <v>25.350999999999999</v>
      </c>
      <c r="I15" s="34">
        <v>11.836988</v>
      </c>
      <c r="J15" s="26">
        <v>-2.2777120000000002</v>
      </c>
      <c r="K15" s="27">
        <v>-20.569759999999999</v>
      </c>
      <c r="N15" s="22"/>
      <c r="O15" s="22"/>
      <c r="P15" s="22"/>
      <c r="Q15" s="22"/>
      <c r="S15" s="161" t="s">
        <v>28</v>
      </c>
      <c r="T15" s="162"/>
      <c r="U15" s="162"/>
      <c r="V15" s="162"/>
      <c r="Y15" s="158"/>
      <c r="Z15" s="158"/>
      <c r="AA15" s="158"/>
    </row>
    <row r="16" spans="1:27">
      <c r="B16" s="32">
        <v>-1</v>
      </c>
      <c r="C16" s="34">
        <v>-5.6433400000000002</v>
      </c>
      <c r="D16" s="26">
        <v>0</v>
      </c>
      <c r="E16" s="27">
        <v>19.904029999999999</v>
      </c>
      <c r="F16" s="34"/>
      <c r="G16" s="26"/>
      <c r="H16" s="27"/>
      <c r="I16" s="34"/>
      <c r="J16" s="26"/>
      <c r="K16" s="27"/>
      <c r="S16" s="163" t="s">
        <v>25</v>
      </c>
      <c r="T16" s="165" t="s">
        <v>886</v>
      </c>
      <c r="U16" s="165" t="s">
        <v>887</v>
      </c>
      <c r="V16" s="165" t="s">
        <v>101</v>
      </c>
      <c r="Y16" s="158"/>
      <c r="Z16" s="158"/>
      <c r="AA16" s="158"/>
    </row>
    <row r="17" spans="2:27">
      <c r="B17" s="32">
        <v>-1.1249387366082999</v>
      </c>
      <c r="C17" s="34"/>
      <c r="D17" s="26"/>
      <c r="E17" s="27"/>
      <c r="F17" s="34">
        <v>7.9309589999999996</v>
      </c>
      <c r="G17" s="26">
        <v>6.69095</v>
      </c>
      <c r="H17" s="27">
        <v>6.9640000000000004</v>
      </c>
      <c r="I17" s="34">
        <v>26.909323000000001</v>
      </c>
      <c r="J17" s="26">
        <v>-5.2423789999999997</v>
      </c>
      <c r="K17" s="27">
        <v>-3.6546889999999999</v>
      </c>
      <c r="S17" s="163" t="s">
        <v>26</v>
      </c>
      <c r="T17" s="165" t="s">
        <v>888</v>
      </c>
      <c r="U17" s="165" t="s">
        <v>889</v>
      </c>
      <c r="V17" s="165" t="s">
        <v>103</v>
      </c>
      <c r="Y17" s="158"/>
      <c r="Z17" s="158"/>
      <c r="AA17" s="158"/>
    </row>
    <row r="18" spans="2:27">
      <c r="B18" s="32">
        <v>-1.3010299956639799</v>
      </c>
      <c r="C18" s="34">
        <v>-24.139700000000001</v>
      </c>
      <c r="D18" s="26">
        <v>12.895390000000001</v>
      </c>
      <c r="E18" s="27"/>
      <c r="F18" s="34"/>
      <c r="G18" s="26"/>
      <c r="H18" s="27"/>
      <c r="I18" s="34"/>
      <c r="J18" s="26"/>
      <c r="K18" s="27"/>
      <c r="N18" s="22"/>
      <c r="O18" s="22"/>
      <c r="P18" s="22"/>
      <c r="Q18" s="22"/>
      <c r="R18" s="22"/>
      <c r="S18" s="164" t="s">
        <v>27</v>
      </c>
      <c r="T18" s="165" t="s">
        <v>890</v>
      </c>
      <c r="U18" s="165" t="s">
        <v>891</v>
      </c>
      <c r="V18" s="165" t="s">
        <v>105</v>
      </c>
      <c r="Y18" s="158"/>
      <c r="Z18" s="158"/>
      <c r="AA18" s="158"/>
    </row>
    <row r="19" spans="2:27">
      <c r="B19" s="32">
        <v>-1.4559319556497201</v>
      </c>
      <c r="C19" s="34"/>
      <c r="D19" s="26"/>
      <c r="E19" s="27">
        <v>3.0008110000000001</v>
      </c>
      <c r="F19" s="34">
        <v>5.6756159999999998</v>
      </c>
      <c r="G19" s="26">
        <v>0</v>
      </c>
      <c r="H19" s="27">
        <v>4.3289999999999997</v>
      </c>
      <c r="I19" s="34">
        <v>3.3995603999999999</v>
      </c>
      <c r="J19" s="26">
        <v>8.6804664999999996</v>
      </c>
      <c r="K19" s="27">
        <v>-12.20003</v>
      </c>
      <c r="S19" s="161" t="s">
        <v>29</v>
      </c>
      <c r="T19" s="162"/>
      <c r="U19" s="162"/>
      <c r="V19" s="162"/>
      <c r="Y19" s="158"/>
      <c r="Z19" s="158"/>
      <c r="AA19" s="158"/>
    </row>
    <row r="20" spans="2:27">
      <c r="B20" s="33">
        <v>-1.6989700043360201</v>
      </c>
      <c r="C20" s="35"/>
      <c r="D20" s="29"/>
      <c r="E20" s="30"/>
      <c r="F20" s="35">
        <v>9.3753419999999998</v>
      </c>
      <c r="G20" s="29">
        <v>7.990418</v>
      </c>
      <c r="H20" s="30"/>
      <c r="I20" s="35"/>
      <c r="J20" s="29"/>
      <c r="K20" s="30"/>
      <c r="S20" s="163" t="s">
        <v>30</v>
      </c>
      <c r="T20" s="165">
        <v>13</v>
      </c>
      <c r="U20" s="165">
        <v>27</v>
      </c>
      <c r="V20" s="165">
        <v>25</v>
      </c>
      <c r="Y20" s="158"/>
      <c r="Z20" s="158"/>
      <c r="AA20" s="158"/>
    </row>
    <row r="21" spans="2:27">
      <c r="B21" s="22"/>
      <c r="C21" s="22"/>
      <c r="D21" s="22"/>
      <c r="E21" s="22"/>
      <c r="F21" s="22"/>
      <c r="G21" s="22"/>
      <c r="H21" s="22"/>
      <c r="I21" s="22"/>
      <c r="J21" s="22"/>
      <c r="K21" s="22"/>
      <c r="S21" s="163" t="s">
        <v>31</v>
      </c>
      <c r="T21" s="165">
        <v>0.87090000000000001</v>
      </c>
      <c r="U21" s="165">
        <v>0.94910000000000005</v>
      </c>
      <c r="V21" s="165">
        <v>0.7732</v>
      </c>
      <c r="Y21" s="158"/>
      <c r="Z21" s="158"/>
      <c r="AA21" s="158"/>
    </row>
    <row r="22" spans="2:27">
      <c r="S22" s="163" t="s">
        <v>32</v>
      </c>
      <c r="T22" s="165">
        <v>2764</v>
      </c>
      <c r="U22" s="165">
        <v>1676</v>
      </c>
      <c r="V22" s="165">
        <v>5943</v>
      </c>
      <c r="Y22" s="158"/>
      <c r="Z22" s="158"/>
      <c r="AA22" s="158"/>
    </row>
    <row r="23" spans="2:27">
      <c r="S23" s="164" t="s">
        <v>33</v>
      </c>
      <c r="T23" s="166">
        <v>14.58</v>
      </c>
      <c r="U23" s="166">
        <v>7.88</v>
      </c>
      <c r="V23" s="166">
        <v>15.42</v>
      </c>
      <c r="Y23" s="158"/>
      <c r="Z23" s="158"/>
      <c r="AA23" s="158"/>
    </row>
    <row r="24" spans="2:27">
      <c r="S24" s="65"/>
      <c r="T24" s="65"/>
      <c r="U24" s="65"/>
      <c r="V24" s="65"/>
      <c r="Y24" s="158"/>
      <c r="Z24" s="158"/>
      <c r="AA24" s="158"/>
    </row>
    <row r="25" spans="2:27">
      <c r="S25" s="65"/>
      <c r="T25" s="65"/>
      <c r="U25" s="65"/>
      <c r="V25" s="65"/>
      <c r="Y25" s="158"/>
      <c r="Z25" s="158"/>
      <c r="AA25" s="158"/>
    </row>
    <row r="26" spans="2:27">
      <c r="S26" s="65"/>
      <c r="T26" s="65"/>
      <c r="U26" s="65"/>
      <c r="V26" s="65"/>
      <c r="Y26" s="158"/>
      <c r="Z26" s="158"/>
      <c r="AA26" s="158"/>
    </row>
    <row r="27" spans="2:27">
      <c r="S27" s="65"/>
      <c r="T27" s="65"/>
      <c r="U27" s="65"/>
      <c r="V27" s="65"/>
      <c r="Y27" s="158"/>
      <c r="Z27" s="158"/>
      <c r="AA27" s="158"/>
    </row>
    <row r="28" spans="2:27">
      <c r="B28" s="61" t="s">
        <v>107</v>
      </c>
      <c r="S28" s="159" t="s">
        <v>107</v>
      </c>
      <c r="T28" s="98" t="s">
        <v>852</v>
      </c>
      <c r="U28" s="160" t="s">
        <v>853</v>
      </c>
      <c r="V28" s="98" t="s">
        <v>854</v>
      </c>
      <c r="Y28" s="158"/>
      <c r="Z28" s="158"/>
      <c r="AA28" s="158"/>
    </row>
    <row r="29" spans="2:27">
      <c r="B29" s="168" t="s">
        <v>108</v>
      </c>
      <c r="C29" s="181" t="s">
        <v>846</v>
      </c>
      <c r="D29" s="200"/>
      <c r="E29" s="200"/>
      <c r="F29" s="181" t="s">
        <v>847</v>
      </c>
      <c r="G29" s="200"/>
      <c r="H29" s="182"/>
      <c r="I29" s="181" t="s">
        <v>848</v>
      </c>
      <c r="J29" s="200"/>
      <c r="K29" s="182"/>
      <c r="P29" s="51"/>
      <c r="Q29" s="51"/>
      <c r="S29" s="167" t="s">
        <v>23</v>
      </c>
      <c r="T29" s="63"/>
      <c r="U29" s="67"/>
      <c r="V29" s="63"/>
      <c r="Y29" s="158"/>
      <c r="Z29" s="158"/>
      <c r="AA29" s="158"/>
    </row>
    <row r="30" spans="2:27">
      <c r="B30" s="32">
        <v>1</v>
      </c>
      <c r="C30" s="37">
        <v>76.122649999999993</v>
      </c>
      <c r="D30" s="23">
        <v>87.107759999999999</v>
      </c>
      <c r="E30" s="24">
        <v>104.9507</v>
      </c>
      <c r="F30" s="23">
        <v>83.813959999999994</v>
      </c>
      <c r="G30" s="23">
        <v>80.956400000000002</v>
      </c>
      <c r="H30" s="24">
        <v>85.582719999999995</v>
      </c>
      <c r="I30" s="37">
        <v>53.512</v>
      </c>
      <c r="J30" s="23">
        <v>74.11497</v>
      </c>
      <c r="K30" s="24">
        <v>68.511989999999997</v>
      </c>
      <c r="P30" s="22"/>
      <c r="Q30" s="22"/>
      <c r="S30" s="161" t="s">
        <v>24</v>
      </c>
      <c r="T30" s="162"/>
      <c r="U30" s="162"/>
      <c r="V30" s="162"/>
    </row>
    <row r="31" spans="2:27">
      <c r="B31" s="32">
        <v>0.69897000433601897</v>
      </c>
      <c r="C31" s="34"/>
      <c r="D31" s="26"/>
      <c r="E31" s="27"/>
      <c r="F31" s="26">
        <v>73.577240000000003</v>
      </c>
      <c r="G31" s="26">
        <v>73.46557</v>
      </c>
      <c r="H31" s="27">
        <v>79.668030000000002</v>
      </c>
      <c r="I31" s="34">
        <v>47.515000000000001</v>
      </c>
      <c r="J31" s="26">
        <v>54.116596000000001</v>
      </c>
      <c r="K31" s="27">
        <v>55.338884999999998</v>
      </c>
      <c r="P31" s="22"/>
      <c r="Q31" s="22"/>
      <c r="S31" s="163" t="s">
        <v>25</v>
      </c>
      <c r="T31" s="165">
        <v>0.29170000000000001</v>
      </c>
      <c r="U31" s="165">
        <v>0.13139999999999999</v>
      </c>
      <c r="V31" s="165">
        <v>0.74360000000000004</v>
      </c>
      <c r="X31" s="158"/>
      <c r="Y31" s="158"/>
      <c r="Z31" s="158"/>
    </row>
    <row r="32" spans="2:27">
      <c r="B32" s="32">
        <v>0.39794000867203799</v>
      </c>
      <c r="C32" s="34"/>
      <c r="D32" s="26"/>
      <c r="E32" s="27"/>
      <c r="F32" s="26">
        <v>53.882809999999999</v>
      </c>
      <c r="G32" s="26">
        <v>59.451900000000002</v>
      </c>
      <c r="H32" s="27">
        <v>68.486530000000002</v>
      </c>
      <c r="I32" s="34">
        <v>11.157999999999999</v>
      </c>
      <c r="J32" s="26">
        <v>36.822020000000002</v>
      </c>
      <c r="K32" s="27">
        <v>29.019352000000001</v>
      </c>
      <c r="P32" s="22"/>
      <c r="Q32" s="22"/>
      <c r="S32" s="163" t="s">
        <v>26</v>
      </c>
      <c r="T32" s="165">
        <v>1.2869999999999999</v>
      </c>
      <c r="U32" s="165">
        <v>0.70689999999999997</v>
      </c>
      <c r="V32" s="165">
        <v>1.641</v>
      </c>
      <c r="X32" s="158"/>
      <c r="Y32" s="158"/>
      <c r="Z32" s="158"/>
    </row>
    <row r="33" spans="2:29">
      <c r="B33" s="32">
        <v>9.6910013008056406E-2</v>
      </c>
      <c r="C33" s="34"/>
      <c r="D33" s="26"/>
      <c r="E33" s="27"/>
      <c r="F33" s="26">
        <v>45.369750000000003</v>
      </c>
      <c r="G33" s="26">
        <v>43.55762</v>
      </c>
      <c r="H33" s="27">
        <v>45.573799999999999</v>
      </c>
      <c r="I33" s="34">
        <v>10.444000000000001</v>
      </c>
      <c r="J33" s="26">
        <v>14.155029000000001</v>
      </c>
      <c r="K33" s="27">
        <v>-31.479120000000002</v>
      </c>
      <c r="P33" s="22"/>
      <c r="Q33" s="22"/>
      <c r="S33" s="164" t="s">
        <v>27</v>
      </c>
      <c r="T33" s="165">
        <v>1.9570000000000001</v>
      </c>
      <c r="U33" s="165">
        <v>1.353</v>
      </c>
      <c r="V33" s="165">
        <v>5.5419999999999998</v>
      </c>
      <c r="X33" s="158"/>
      <c r="Y33" s="158"/>
      <c r="Z33" s="158"/>
    </row>
    <row r="34" spans="2:29">
      <c r="B34" s="32">
        <v>0</v>
      </c>
      <c r="C34" s="34">
        <v>26.812439999999999</v>
      </c>
      <c r="D34" s="26">
        <v>31.957799999999999</v>
      </c>
      <c r="E34" s="27">
        <v>28.291429999999998</v>
      </c>
      <c r="F34" s="26"/>
      <c r="G34" s="26"/>
      <c r="H34" s="27"/>
      <c r="I34" s="34"/>
      <c r="J34" s="26"/>
      <c r="K34" s="27"/>
      <c r="P34" s="22"/>
      <c r="Q34" s="22"/>
      <c r="S34" s="161" t="s">
        <v>100</v>
      </c>
      <c r="T34" s="162"/>
      <c r="U34" s="162"/>
      <c r="V34" s="162"/>
      <c r="X34" s="158"/>
      <c r="Y34" s="158"/>
      <c r="Z34" s="158"/>
    </row>
    <row r="35" spans="2:29">
      <c r="B35" s="32">
        <v>-0.22184874961635601</v>
      </c>
      <c r="C35" s="34"/>
      <c r="D35" s="26"/>
      <c r="E35" s="27"/>
      <c r="F35" s="26">
        <v>36.209620000000001</v>
      </c>
      <c r="G35" s="26">
        <v>31.86506</v>
      </c>
      <c r="H35" s="27">
        <v>35.325719999999997</v>
      </c>
      <c r="I35" s="34">
        <v>3.1960000000000002</v>
      </c>
      <c r="J35" s="26">
        <v>-3.9920969999999998</v>
      </c>
      <c r="K35" s="27">
        <v>-9.1515280000000008</v>
      </c>
      <c r="P35" s="22"/>
      <c r="Q35" s="22"/>
      <c r="S35" s="163" t="s">
        <v>25</v>
      </c>
      <c r="T35" s="165">
        <v>6.6070000000000004E-2</v>
      </c>
      <c r="U35" s="165">
        <v>5.2159999999999998E-2</v>
      </c>
      <c r="V35" s="165">
        <v>6.0879999999999997E-2</v>
      </c>
      <c r="X35" s="158"/>
      <c r="Y35" s="158"/>
      <c r="Z35" s="158"/>
    </row>
    <row r="36" spans="2:29">
      <c r="B36" s="32">
        <v>-0.52287874528033795</v>
      </c>
      <c r="C36" s="34"/>
      <c r="D36" s="26">
        <v>7.3733009999999997</v>
      </c>
      <c r="E36" s="27">
        <v>14.42958</v>
      </c>
      <c r="F36" s="26">
        <v>19.055769999999999</v>
      </c>
      <c r="G36" s="26">
        <v>22.090050000000002</v>
      </c>
      <c r="H36" s="27">
        <v>20.731750000000002</v>
      </c>
      <c r="I36" s="34">
        <v>8.3640000000000008</v>
      </c>
      <c r="J36" s="26">
        <v>-0.56836600000000004</v>
      </c>
      <c r="K36" s="27">
        <v>-2.409389</v>
      </c>
      <c r="P36" s="22"/>
      <c r="Q36" s="22"/>
      <c r="S36" s="164" t="s">
        <v>26</v>
      </c>
      <c r="T36" s="165">
        <v>0.19070000000000001</v>
      </c>
      <c r="U36" s="165">
        <v>6.1769999999999999E-2</v>
      </c>
      <c r="V36" s="165">
        <v>0.38650000000000001</v>
      </c>
      <c r="X36" s="158"/>
      <c r="Y36" s="158"/>
      <c r="Z36" s="158"/>
    </row>
    <row r="37" spans="2:29">
      <c r="B37" s="32">
        <v>-0.82390874094431898</v>
      </c>
      <c r="C37" s="34"/>
      <c r="D37" s="26"/>
      <c r="E37" s="27"/>
      <c r="F37" s="26">
        <v>16.922249999999998</v>
      </c>
      <c r="G37" s="26">
        <v>1.1289</v>
      </c>
      <c r="H37" s="27">
        <v>22.784220000000001</v>
      </c>
      <c r="I37" s="34">
        <v>-24.434999999999999</v>
      </c>
      <c r="J37" s="26">
        <v>1.255819</v>
      </c>
      <c r="K37" s="27">
        <v>-3.233263</v>
      </c>
      <c r="P37" s="22"/>
      <c r="Q37" s="22"/>
      <c r="S37" s="161" t="s">
        <v>28</v>
      </c>
      <c r="T37" s="162"/>
      <c r="U37" s="162"/>
      <c r="V37" s="162"/>
      <c r="X37" s="158"/>
      <c r="Y37" s="158"/>
      <c r="Z37" s="158"/>
      <c r="AA37" s="22"/>
      <c r="AB37" s="22"/>
      <c r="AC37" s="22"/>
    </row>
    <row r="38" spans="2:29">
      <c r="B38" s="32">
        <v>-1</v>
      </c>
      <c r="C38" s="34">
        <v>35.96031</v>
      </c>
      <c r="D38" s="26">
        <v>-0.82625999999999999</v>
      </c>
      <c r="E38" s="27">
        <v>-33.982199999999999</v>
      </c>
      <c r="F38" s="26"/>
      <c r="G38" s="26"/>
      <c r="H38" s="27"/>
      <c r="I38" s="34"/>
      <c r="J38" s="26"/>
      <c r="K38" s="27"/>
      <c r="P38" s="22"/>
      <c r="Q38" s="22"/>
      <c r="S38" s="163" t="s">
        <v>25</v>
      </c>
      <c r="T38" s="165" t="s">
        <v>892</v>
      </c>
      <c r="U38" s="165" t="s">
        <v>893</v>
      </c>
      <c r="V38" s="165" t="s">
        <v>102</v>
      </c>
      <c r="X38" s="158"/>
      <c r="Y38" s="158"/>
      <c r="Z38" s="158"/>
    </row>
    <row r="39" spans="2:29">
      <c r="B39" s="32">
        <v>-1.1249387366082999</v>
      </c>
      <c r="C39" s="34"/>
      <c r="D39" s="26"/>
      <c r="E39" s="27"/>
      <c r="F39" s="26">
        <v>8.2056609999999992</v>
      </c>
      <c r="G39" s="26">
        <v>18.5319</v>
      </c>
      <c r="H39" s="27">
        <v>35.994999999999997</v>
      </c>
      <c r="I39" s="34">
        <v>-31.853000000000002</v>
      </c>
      <c r="J39" s="26">
        <v>-7.1966010000000002</v>
      </c>
      <c r="K39" s="27">
        <v>-22.570609999999999</v>
      </c>
      <c r="P39" s="22"/>
      <c r="Q39" s="22"/>
      <c r="S39" s="163" t="s">
        <v>26</v>
      </c>
      <c r="T39" s="165" t="s">
        <v>894</v>
      </c>
      <c r="U39" s="165" t="s">
        <v>895</v>
      </c>
      <c r="V39" s="165" t="s">
        <v>104</v>
      </c>
      <c r="X39" s="158"/>
      <c r="Y39" s="158"/>
      <c r="Z39" s="158"/>
    </row>
    <row r="40" spans="2:29">
      <c r="B40" s="32">
        <v>-1.3010299956639799</v>
      </c>
      <c r="C40" s="34">
        <v>0.13734099999999999</v>
      </c>
      <c r="D40" s="26">
        <v>-3.8301400000000001</v>
      </c>
      <c r="E40" s="27"/>
      <c r="F40" s="26"/>
      <c r="G40" s="26"/>
      <c r="H40" s="27"/>
      <c r="I40" s="34"/>
      <c r="J40" s="26"/>
      <c r="K40" s="27"/>
      <c r="P40" s="22"/>
      <c r="Q40" s="22"/>
      <c r="S40" s="164" t="s">
        <v>27</v>
      </c>
      <c r="T40" s="165" t="s">
        <v>896</v>
      </c>
      <c r="U40" s="165" t="s">
        <v>897</v>
      </c>
      <c r="V40" s="165" t="s">
        <v>106</v>
      </c>
      <c r="X40" s="158"/>
      <c r="Y40" s="158"/>
      <c r="Z40" s="158"/>
    </row>
    <row r="41" spans="2:29">
      <c r="B41" s="32">
        <v>-1.4559319556497201</v>
      </c>
      <c r="C41" s="34"/>
      <c r="D41" s="26"/>
      <c r="E41" s="27">
        <v>-10.6549</v>
      </c>
      <c r="F41" s="26">
        <v>8.2056609999999992</v>
      </c>
      <c r="G41" s="26">
        <v>11.774330000000001</v>
      </c>
      <c r="H41" s="27">
        <v>15.595219999999999</v>
      </c>
      <c r="I41" s="34">
        <v>13.638999999999999</v>
      </c>
      <c r="J41" s="26">
        <v>-2.1462599999999998</v>
      </c>
      <c r="K41" s="27">
        <v>-1.567733</v>
      </c>
      <c r="P41" s="22"/>
      <c r="Q41" s="22"/>
      <c r="S41" s="161" t="s">
        <v>29</v>
      </c>
      <c r="T41" s="162"/>
      <c r="U41" s="162"/>
      <c r="V41" s="162"/>
      <c r="X41" s="158"/>
      <c r="Y41" s="158"/>
      <c r="Z41" s="158"/>
    </row>
    <row r="42" spans="2:29">
      <c r="B42" s="33">
        <v>-1.6989700043360201</v>
      </c>
      <c r="C42" s="35"/>
      <c r="D42" s="29"/>
      <c r="E42" s="30"/>
      <c r="F42" s="29">
        <v>17.649329999999999</v>
      </c>
      <c r="G42" s="29">
        <v>18.18901</v>
      </c>
      <c r="H42" s="30">
        <v>-4.5903999999999998</v>
      </c>
      <c r="I42" s="35"/>
      <c r="J42" s="29"/>
      <c r="K42" s="30"/>
      <c r="P42" s="22"/>
      <c r="Q42" s="22"/>
      <c r="S42" s="163" t="s">
        <v>30</v>
      </c>
      <c r="T42" s="165">
        <v>9</v>
      </c>
      <c r="U42" s="165">
        <v>28</v>
      </c>
      <c r="V42" s="165">
        <v>25</v>
      </c>
      <c r="X42" s="158"/>
      <c r="Y42" s="158"/>
      <c r="Z42" s="158"/>
    </row>
    <row r="43" spans="2:29">
      <c r="S43" s="163" t="s">
        <v>31</v>
      </c>
      <c r="T43" s="165">
        <v>0.96509999999999996</v>
      </c>
      <c r="U43" s="165">
        <v>0.91279999999999994</v>
      </c>
      <c r="V43" s="165">
        <v>0.77580000000000005</v>
      </c>
      <c r="X43" s="158"/>
      <c r="Y43" s="158"/>
      <c r="Z43" s="158"/>
    </row>
    <row r="44" spans="2:29">
      <c r="S44" s="163" t="s">
        <v>32</v>
      </c>
      <c r="T44" s="165">
        <v>509.7</v>
      </c>
      <c r="U44" s="165">
        <v>1849</v>
      </c>
      <c r="V44" s="165">
        <v>5198</v>
      </c>
      <c r="X44" s="158"/>
      <c r="Y44" s="158"/>
      <c r="Z44" s="158"/>
    </row>
    <row r="45" spans="2:29">
      <c r="S45" s="164" t="s">
        <v>33</v>
      </c>
      <c r="T45" s="166">
        <v>7.5259999999999998</v>
      </c>
      <c r="U45" s="166">
        <v>8.1259999999999994</v>
      </c>
      <c r="V45" s="166">
        <v>14.42</v>
      </c>
      <c r="X45" s="158"/>
      <c r="Y45" s="158"/>
      <c r="Z45" s="158"/>
    </row>
    <row r="47" spans="2:29">
      <c r="S47" s="21"/>
      <c r="T47" s="22"/>
      <c r="U47" s="22"/>
      <c r="V47" s="22"/>
    </row>
    <row r="48" spans="2:29">
      <c r="S48" s="60"/>
      <c r="T48" s="22"/>
      <c r="U48" s="22"/>
      <c r="V48" s="22"/>
    </row>
    <row r="49" spans="1:24">
      <c r="S49" s="21"/>
      <c r="T49" s="22"/>
      <c r="U49" s="22"/>
      <c r="V49" s="22"/>
    </row>
    <row r="50" spans="1:24" ht="19">
      <c r="A50" s="116" t="s">
        <v>799</v>
      </c>
      <c r="S50" s="21"/>
      <c r="T50" s="22"/>
      <c r="U50" s="22"/>
      <c r="V50" s="22"/>
    </row>
    <row r="51" spans="1:24">
      <c r="H51" s="60"/>
      <c r="S51" s="21"/>
      <c r="T51" s="22"/>
      <c r="U51" s="22"/>
      <c r="V51" s="22"/>
    </row>
    <row r="52" spans="1:24">
      <c r="B52" s="54" t="s">
        <v>109</v>
      </c>
      <c r="C52" s="181" t="s">
        <v>110</v>
      </c>
      <c r="D52" s="182"/>
      <c r="H52" s="21"/>
      <c r="I52" s="108" t="s">
        <v>807</v>
      </c>
      <c r="J52" s="108" t="s">
        <v>110</v>
      </c>
    </row>
    <row r="53" spans="1:24">
      <c r="B53" s="175">
        <v>3.0000000000000001E-6</v>
      </c>
      <c r="C53" s="34">
        <v>11.734</v>
      </c>
      <c r="D53" s="27">
        <v>11.301</v>
      </c>
      <c r="H53" s="20" t="s">
        <v>24</v>
      </c>
      <c r="I53" s="62"/>
      <c r="J53" s="62"/>
      <c r="L53" s="158"/>
    </row>
    <row r="54" spans="1:24">
      <c r="B54" s="176">
        <v>8.9999999999999996E-7</v>
      </c>
      <c r="C54" s="34">
        <v>11.991</v>
      </c>
      <c r="D54" s="27">
        <v>11.863</v>
      </c>
      <c r="H54" s="25" t="s">
        <v>111</v>
      </c>
      <c r="I54" s="32" t="s">
        <v>112</v>
      </c>
      <c r="J54" s="14">
        <v>9.0440000000000005</v>
      </c>
      <c r="L54" s="158"/>
    </row>
    <row r="55" spans="1:24">
      <c r="B55" s="176">
        <v>2.9999999999999999E-7</v>
      </c>
      <c r="C55" s="34">
        <v>13.667999999999999</v>
      </c>
      <c r="D55" s="27">
        <v>13.542999999999999</v>
      </c>
      <c r="H55" s="25" t="s">
        <v>113</v>
      </c>
      <c r="I55" s="32">
        <v>44.22</v>
      </c>
      <c r="J55" s="14">
        <v>43.25</v>
      </c>
      <c r="L55" s="158"/>
    </row>
    <row r="56" spans="1:24">
      <c r="B56" s="176">
        <v>9.9999999999999995E-8</v>
      </c>
      <c r="C56" s="34">
        <v>21.21</v>
      </c>
      <c r="D56" s="27">
        <v>21.658999999999999</v>
      </c>
      <c r="H56" s="25" t="s">
        <v>25</v>
      </c>
      <c r="I56" s="32">
        <v>-4.8949999999999996</v>
      </c>
      <c r="J56" s="14">
        <v>-7.3040000000000003</v>
      </c>
      <c r="L56" s="158"/>
    </row>
    <row r="57" spans="1:24">
      <c r="B57" s="176">
        <v>2.9999999999999997E-8</v>
      </c>
      <c r="C57" s="34">
        <v>30.262</v>
      </c>
      <c r="D57" s="27">
        <v>32.107999999999997</v>
      </c>
      <c r="H57" s="25" t="s">
        <v>26</v>
      </c>
      <c r="I57" s="32">
        <v>-0.67889999999999995</v>
      </c>
      <c r="J57" s="14">
        <v>-0.80130000000000001</v>
      </c>
      <c r="L57" s="158"/>
    </row>
    <row r="58" spans="1:24">
      <c r="B58" s="176">
        <v>1E-8</v>
      </c>
      <c r="C58" s="34">
        <v>39.338000000000001</v>
      </c>
      <c r="D58" s="27">
        <v>36.098999999999997</v>
      </c>
      <c r="H58" s="25" t="s">
        <v>27</v>
      </c>
      <c r="I58" s="32">
        <v>1.275E-5</v>
      </c>
      <c r="J58" s="14">
        <v>4.9660000000000003E-8</v>
      </c>
      <c r="L58" s="158"/>
    </row>
    <row r="59" spans="1:24">
      <c r="B59" s="176">
        <v>3E-9</v>
      </c>
      <c r="C59" s="34">
        <v>37.58</v>
      </c>
      <c r="D59" s="27">
        <v>32.813000000000002</v>
      </c>
      <c r="H59" s="28" t="s">
        <v>114</v>
      </c>
      <c r="I59" s="33" t="s">
        <v>115</v>
      </c>
      <c r="J59" s="15">
        <v>34.200000000000003</v>
      </c>
      <c r="L59" s="158"/>
    </row>
    <row r="60" spans="1:24">
      <c r="B60" s="176">
        <v>1.0000000000000001E-9</v>
      </c>
      <c r="C60" s="34">
        <v>39.927</v>
      </c>
      <c r="D60" s="27">
        <v>40.366999999999997</v>
      </c>
      <c r="H60" s="144"/>
      <c r="I60" s="26"/>
      <c r="J60" s="26"/>
      <c r="L60" s="158"/>
      <c r="X60" s="22"/>
    </row>
    <row r="61" spans="1:24">
      <c r="B61" s="176">
        <v>3E-10</v>
      </c>
      <c r="C61" s="34">
        <v>46.014000000000003</v>
      </c>
      <c r="D61" s="27">
        <v>45.512999999999998</v>
      </c>
      <c r="H61" s="139"/>
      <c r="I61" s="26"/>
      <c r="J61" s="26"/>
      <c r="L61" s="158"/>
    </row>
    <row r="62" spans="1:24">
      <c r="B62" s="177">
        <v>1E-10</v>
      </c>
      <c r="C62" s="35">
        <v>43.323</v>
      </c>
      <c r="D62" s="30">
        <v>44.34</v>
      </c>
      <c r="H62" s="139"/>
      <c r="I62" s="26"/>
      <c r="J62" s="26"/>
      <c r="L62" s="158"/>
    </row>
    <row r="63" spans="1:24">
      <c r="H63" s="139"/>
      <c r="I63" s="26"/>
      <c r="J63" s="26"/>
      <c r="L63" s="158"/>
    </row>
    <row r="64" spans="1:24">
      <c r="H64" s="144"/>
      <c r="I64" s="26"/>
      <c r="J64" s="26"/>
      <c r="L64" s="158"/>
    </row>
    <row r="65" spans="2:12">
      <c r="B65" s="54" t="s">
        <v>109</v>
      </c>
      <c r="C65" s="181" t="s">
        <v>807</v>
      </c>
      <c r="D65" s="182"/>
      <c r="H65" s="139"/>
      <c r="I65" s="26"/>
      <c r="J65" s="26"/>
      <c r="L65" s="158"/>
    </row>
    <row r="66" spans="2:12">
      <c r="B66" s="172">
        <v>3.0000000000000001E-5</v>
      </c>
      <c r="C66" s="34">
        <v>23.452000000000002</v>
      </c>
      <c r="D66" s="27">
        <v>22.305</v>
      </c>
      <c r="H66" s="139"/>
      <c r="I66" s="26"/>
      <c r="J66" s="26"/>
      <c r="L66" s="158"/>
    </row>
    <row r="67" spans="2:12">
      <c r="B67" s="173">
        <v>9.0000000000000002E-6</v>
      </c>
      <c r="C67" s="34">
        <v>28.983000000000001</v>
      </c>
      <c r="D67" s="27">
        <v>26.946000000000002</v>
      </c>
      <c r="H67" s="139"/>
      <c r="I67" s="26"/>
      <c r="J67" s="26"/>
      <c r="L67" s="158"/>
    </row>
    <row r="68" spans="2:12">
      <c r="B68" s="173">
        <v>3.0000000000000001E-6</v>
      </c>
      <c r="C68" s="34">
        <v>31.28</v>
      </c>
      <c r="D68" s="27">
        <v>30.914000000000001</v>
      </c>
      <c r="H68" s="139"/>
      <c r="I68" s="26"/>
      <c r="J68" s="26"/>
      <c r="L68" s="158"/>
    </row>
    <row r="69" spans="2:12">
      <c r="B69" s="173">
        <v>9.9999999999999995E-7</v>
      </c>
      <c r="C69" s="34">
        <v>43.109000000000002</v>
      </c>
      <c r="D69" s="27">
        <v>43.758000000000003</v>
      </c>
      <c r="H69" s="144"/>
      <c r="I69" s="26"/>
      <c r="J69" s="26"/>
      <c r="L69" s="158"/>
    </row>
    <row r="70" spans="2:12">
      <c r="B70" s="173">
        <v>2.9999999999999999E-7</v>
      </c>
      <c r="C70" s="34">
        <v>42.52</v>
      </c>
      <c r="D70" s="27">
        <v>44.584000000000003</v>
      </c>
      <c r="H70" s="139"/>
      <c r="I70" s="26"/>
      <c r="J70" s="26"/>
      <c r="L70" s="158"/>
    </row>
    <row r="71" spans="2:12">
      <c r="B71" s="173">
        <v>9.9999999999999995E-8</v>
      </c>
      <c r="C71" s="34">
        <v>43.914000000000001</v>
      </c>
      <c r="D71" s="27">
        <v>39.296999999999997</v>
      </c>
      <c r="H71" s="139"/>
      <c r="I71" s="26"/>
      <c r="J71" s="26"/>
      <c r="L71" s="158"/>
    </row>
    <row r="72" spans="2:12">
      <c r="B72" s="173">
        <v>2.9999999999999997E-8</v>
      </c>
      <c r="C72" s="34">
        <v>36.972000000000001</v>
      </c>
      <c r="D72" s="27">
        <v>37.960999999999999</v>
      </c>
      <c r="H72" s="139"/>
      <c r="I72" s="26"/>
      <c r="J72" s="26"/>
      <c r="L72" s="158"/>
    </row>
    <row r="73" spans="2:12">
      <c r="B73" s="173">
        <v>1E-8</v>
      </c>
      <c r="C73" s="34">
        <v>47.472000000000001</v>
      </c>
      <c r="D73" s="27">
        <v>45.691000000000003</v>
      </c>
      <c r="H73" s="139"/>
      <c r="I73" s="26"/>
      <c r="J73" s="26"/>
      <c r="L73" s="158"/>
    </row>
    <row r="74" spans="2:12">
      <c r="B74" s="173">
        <v>3E-9</v>
      </c>
      <c r="C74" s="34">
        <v>44.420999999999999</v>
      </c>
      <c r="D74" s="27">
        <v>45.472000000000001</v>
      </c>
      <c r="H74" s="60"/>
      <c r="I74" s="22"/>
      <c r="J74" s="22"/>
      <c r="L74" s="158"/>
    </row>
    <row r="75" spans="2:12">
      <c r="B75" s="174">
        <v>1.0000000000000001E-9</v>
      </c>
      <c r="C75" s="35">
        <v>45.332000000000001</v>
      </c>
      <c r="D75" s="30">
        <v>44.645000000000003</v>
      </c>
      <c r="H75" s="21"/>
      <c r="I75" s="22"/>
      <c r="J75" s="22"/>
      <c r="L75" s="158"/>
    </row>
    <row r="76" spans="2:12">
      <c r="J76" s="22"/>
      <c r="L76" s="158"/>
    </row>
    <row r="77" spans="2:12">
      <c r="J77" s="22"/>
      <c r="L77" s="158"/>
    </row>
    <row r="78" spans="2:12">
      <c r="J78" s="22"/>
      <c r="L78" s="158"/>
    </row>
    <row r="79" spans="2:12">
      <c r="J79" s="22"/>
      <c r="L79" s="158"/>
    </row>
  </sheetData>
  <mergeCells count="8">
    <mergeCell ref="C52:D52"/>
    <mergeCell ref="C65:D65"/>
    <mergeCell ref="C7:E7"/>
    <mergeCell ref="F7:H7"/>
    <mergeCell ref="I7:K7"/>
    <mergeCell ref="C29:E29"/>
    <mergeCell ref="F29:H29"/>
    <mergeCell ref="I29:K2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R60"/>
  <sheetViews>
    <sheetView topLeftCell="W39" zoomScale="157" zoomScaleNormal="157" workbookViewId="0">
      <selection activeCell="AU77" sqref="AU77"/>
    </sheetView>
  </sheetViews>
  <sheetFormatPr baseColWidth="10" defaultColWidth="11.5" defaultRowHeight="15"/>
  <cols>
    <col min="1" max="1" width="3.33203125" customWidth="1"/>
    <col min="2" max="2" width="8.33203125" bestFit="1" customWidth="1"/>
    <col min="3" max="4" width="10.33203125" bestFit="1" customWidth="1"/>
    <col min="15" max="16" width="14.1640625" bestFit="1" customWidth="1"/>
    <col min="18" max="18" width="14.83203125" customWidth="1"/>
  </cols>
  <sheetData>
    <row r="2" spans="2:17" ht="19">
      <c r="B2" s="116" t="s">
        <v>783</v>
      </c>
    </row>
    <row r="3" spans="2:17" ht="16">
      <c r="B3" s="97"/>
    </row>
    <row r="4" spans="2:17">
      <c r="B4" s="204" t="s">
        <v>77</v>
      </c>
      <c r="C4" s="204"/>
      <c r="D4" s="204"/>
      <c r="E4" s="204"/>
    </row>
    <row r="5" spans="2:17">
      <c r="B5" s="45"/>
      <c r="C5" s="201" t="s">
        <v>73</v>
      </c>
      <c r="D5" s="202"/>
      <c r="E5" s="203"/>
      <c r="F5" s="201" t="s">
        <v>855</v>
      </c>
      <c r="G5" s="202"/>
      <c r="H5" s="203"/>
      <c r="I5" s="201" t="s">
        <v>856</v>
      </c>
      <c r="J5" s="202"/>
      <c r="K5" s="203"/>
      <c r="L5" s="201" t="s">
        <v>857</v>
      </c>
      <c r="M5" s="202"/>
      <c r="N5" s="203"/>
      <c r="O5" s="201" t="s">
        <v>858</v>
      </c>
      <c r="P5" s="202"/>
      <c r="Q5" s="203"/>
    </row>
    <row r="6" spans="2:17">
      <c r="B6" s="43" t="s">
        <v>70</v>
      </c>
      <c r="C6" s="40">
        <v>77.586439999999996</v>
      </c>
      <c r="D6" s="44">
        <v>61.488399999999999</v>
      </c>
      <c r="E6" s="41">
        <v>62.106720000000003</v>
      </c>
      <c r="F6" s="40">
        <v>22.724029999999999</v>
      </c>
      <c r="G6" s="44">
        <v>38.44735</v>
      </c>
      <c r="H6" s="41">
        <v>21.678840000000001</v>
      </c>
      <c r="I6" s="40">
        <v>26.49783</v>
      </c>
      <c r="J6" s="44">
        <v>17.662579999999998</v>
      </c>
      <c r="K6" s="41"/>
      <c r="L6" s="40">
        <v>18.851839999999999</v>
      </c>
      <c r="M6" s="44">
        <v>15.43116</v>
      </c>
      <c r="N6" s="41">
        <v>18.466950000000001</v>
      </c>
      <c r="O6" s="40">
        <v>31.7058</v>
      </c>
      <c r="P6" s="44">
        <v>13.38659</v>
      </c>
      <c r="Q6" s="41"/>
    </row>
    <row r="7" spans="2:17">
      <c r="B7" s="21" t="s">
        <v>71</v>
      </c>
      <c r="C7" s="34">
        <v>39.129249999999999</v>
      </c>
      <c r="D7" s="26">
        <v>31.379149999999999</v>
      </c>
      <c r="E7" s="27">
        <v>19.216919999999998</v>
      </c>
      <c r="F7" s="34">
        <v>1.246607</v>
      </c>
      <c r="G7" s="26">
        <v>32.356070000000003</v>
      </c>
      <c r="H7" s="27">
        <v>9.9438139999999997</v>
      </c>
      <c r="I7" s="34">
        <v>0</v>
      </c>
      <c r="J7" s="26">
        <v>27.54308</v>
      </c>
      <c r="K7" s="27">
        <v>0</v>
      </c>
      <c r="L7" s="34">
        <v>0</v>
      </c>
      <c r="M7" s="26">
        <v>10.677630000000001</v>
      </c>
      <c r="N7" s="27">
        <v>0</v>
      </c>
      <c r="O7" s="34">
        <v>0</v>
      </c>
      <c r="P7" s="26">
        <v>0.91091999999999995</v>
      </c>
      <c r="Q7" s="27">
        <v>0</v>
      </c>
    </row>
    <row r="8" spans="2:17">
      <c r="B8" s="43" t="s">
        <v>72</v>
      </c>
      <c r="C8" s="40">
        <v>22.538060000000002</v>
      </c>
      <c r="D8" s="44">
        <v>36.423720000000003</v>
      </c>
      <c r="E8" s="41">
        <v>10.214729999999999</v>
      </c>
      <c r="F8" s="40">
        <v>6.7948589999999998</v>
      </c>
      <c r="G8" s="44">
        <v>12.99708</v>
      </c>
      <c r="H8" s="41">
        <v>5.9685740000000003</v>
      </c>
      <c r="I8" s="40">
        <v>4.6772070000000001</v>
      </c>
      <c r="J8" s="44">
        <v>5.5566110000000002</v>
      </c>
      <c r="K8" s="41">
        <v>7.2404250000000001</v>
      </c>
      <c r="L8" s="40">
        <v>4.1847729999999999</v>
      </c>
      <c r="M8" s="44">
        <v>0.47855999999999999</v>
      </c>
      <c r="N8" s="41">
        <v>4.2746740000000001</v>
      </c>
      <c r="O8" s="40">
        <v>0</v>
      </c>
      <c r="P8" s="44">
        <v>7.6721490000000001</v>
      </c>
      <c r="Q8" s="41">
        <v>0</v>
      </c>
    </row>
    <row r="9" spans="2:17">
      <c r="B9" s="42"/>
    </row>
    <row r="10" spans="2:17">
      <c r="B10" s="204" t="s">
        <v>78</v>
      </c>
      <c r="C10" s="204"/>
      <c r="D10" s="204"/>
      <c r="E10" s="204"/>
    </row>
    <row r="11" spans="2:17">
      <c r="B11" s="45"/>
      <c r="C11" s="201" t="s">
        <v>73</v>
      </c>
      <c r="D11" s="202"/>
      <c r="E11" s="203"/>
      <c r="F11" s="202" t="s">
        <v>855</v>
      </c>
      <c r="G11" s="202"/>
      <c r="H11" s="202"/>
      <c r="I11" s="201" t="s">
        <v>856</v>
      </c>
      <c r="J11" s="202"/>
      <c r="K11" s="203"/>
      <c r="L11" s="202" t="s">
        <v>857</v>
      </c>
      <c r="M11" s="202"/>
      <c r="N11" s="202"/>
      <c r="O11" s="201" t="s">
        <v>858</v>
      </c>
      <c r="P11" s="202"/>
      <c r="Q11" s="203"/>
    </row>
    <row r="12" spans="2:17">
      <c r="B12" s="43" t="s">
        <v>70</v>
      </c>
      <c r="C12" s="40">
        <v>92.143050000000002</v>
      </c>
      <c r="D12" s="44">
        <v>83.278599999999997</v>
      </c>
      <c r="E12" s="41"/>
      <c r="F12" s="44">
        <v>63.43038</v>
      </c>
      <c r="G12" s="44">
        <v>38.425930000000001</v>
      </c>
      <c r="H12" s="44"/>
      <c r="I12" s="40">
        <v>29.62491</v>
      </c>
      <c r="J12" s="44">
        <v>17.959769999999999</v>
      </c>
      <c r="K12" s="41"/>
      <c r="L12" s="44">
        <v>26.195709999999998</v>
      </c>
      <c r="M12" s="44">
        <v>35.182899999999997</v>
      </c>
      <c r="N12" s="44"/>
      <c r="O12" s="40">
        <v>7.0565389999999999</v>
      </c>
      <c r="P12" s="44">
        <v>5.7836160000000003</v>
      </c>
      <c r="Q12" s="41"/>
    </row>
    <row r="13" spans="2:17">
      <c r="B13" s="21" t="s">
        <v>71</v>
      </c>
      <c r="C13" s="34">
        <v>39.129249999999999</v>
      </c>
      <c r="D13" s="26">
        <v>31.379149999999999</v>
      </c>
      <c r="E13" s="27">
        <v>19.216919999999998</v>
      </c>
      <c r="F13" s="22">
        <v>1.246607</v>
      </c>
      <c r="G13" s="22">
        <v>32.356070000000003</v>
      </c>
      <c r="H13" s="22">
        <v>9.9438139999999997</v>
      </c>
      <c r="I13" s="34">
        <v>0</v>
      </c>
      <c r="J13" s="26">
        <v>27.54308</v>
      </c>
      <c r="K13" s="27">
        <v>0</v>
      </c>
      <c r="L13" s="22">
        <v>0</v>
      </c>
      <c r="M13" s="22">
        <v>10.677630000000001</v>
      </c>
      <c r="N13" s="22">
        <v>0</v>
      </c>
      <c r="O13" s="34">
        <v>0</v>
      </c>
      <c r="P13" s="26">
        <v>8.9080250000000003</v>
      </c>
      <c r="Q13" s="27">
        <v>0</v>
      </c>
    </row>
    <row r="14" spans="2:17">
      <c r="B14" s="43" t="s">
        <v>72</v>
      </c>
      <c r="C14" s="40">
        <v>54.675350000000002</v>
      </c>
      <c r="D14" s="44">
        <v>38.754289999999997</v>
      </c>
      <c r="E14" s="41">
        <v>48.683770000000003</v>
      </c>
      <c r="F14" s="44">
        <v>49.894240000000003</v>
      </c>
      <c r="G14" s="44">
        <v>22.7438</v>
      </c>
      <c r="H14" s="44">
        <v>19.364989999999999</v>
      </c>
      <c r="I14" s="40">
        <v>28.934670000000001</v>
      </c>
      <c r="J14" s="44">
        <v>18.38983</v>
      </c>
      <c r="K14" s="41">
        <v>7.671869</v>
      </c>
      <c r="L14" s="44">
        <v>32.805819999999997</v>
      </c>
      <c r="M14" s="44">
        <v>19.450530000000001</v>
      </c>
      <c r="N14" s="44">
        <v>8.9066019999999995</v>
      </c>
      <c r="O14" s="40">
        <v>21.405419999999999</v>
      </c>
      <c r="P14" s="44">
        <v>16.568639999999998</v>
      </c>
      <c r="Q14" s="41">
        <v>9.2392880000000002</v>
      </c>
    </row>
    <row r="15" spans="2:17">
      <c r="B15" s="45"/>
      <c r="C15" s="46"/>
      <c r="D15" s="46"/>
      <c r="E15" s="46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</row>
    <row r="16" spans="2:17">
      <c r="B16" s="204" t="s">
        <v>79</v>
      </c>
      <c r="C16" s="204"/>
      <c r="D16" s="204"/>
      <c r="E16" s="204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</row>
    <row r="17" spans="2:17">
      <c r="B17" s="45"/>
      <c r="C17" s="201" t="s">
        <v>73</v>
      </c>
      <c r="D17" s="202"/>
      <c r="E17" s="203"/>
      <c r="F17" s="201" t="s">
        <v>855</v>
      </c>
      <c r="G17" s="202"/>
      <c r="H17" s="203"/>
      <c r="I17" s="201" t="s">
        <v>856</v>
      </c>
      <c r="J17" s="202"/>
      <c r="K17" s="203"/>
      <c r="L17" s="201" t="s">
        <v>857</v>
      </c>
      <c r="M17" s="202"/>
      <c r="N17" s="203"/>
      <c r="O17" s="201" t="s">
        <v>858</v>
      </c>
      <c r="P17" s="202"/>
      <c r="Q17" s="203"/>
    </row>
    <row r="18" spans="2:17">
      <c r="B18" s="43" t="s">
        <v>70</v>
      </c>
      <c r="C18" s="44">
        <v>39.124290000000002</v>
      </c>
      <c r="D18" s="44">
        <v>27.36815</v>
      </c>
      <c r="E18" s="44"/>
      <c r="F18" s="44">
        <v>17.412389999999998</v>
      </c>
      <c r="G18" s="44">
        <v>20.512080000000001</v>
      </c>
      <c r="H18" s="44"/>
      <c r="I18" s="44">
        <v>15.400919999999999</v>
      </c>
      <c r="J18" s="44">
        <v>16.822669999999999</v>
      </c>
      <c r="K18" s="44"/>
      <c r="L18" s="44">
        <v>24.99371</v>
      </c>
      <c r="M18" s="44">
        <v>24.089279999999999</v>
      </c>
      <c r="N18" s="44"/>
      <c r="O18" s="44">
        <v>17.55367</v>
      </c>
      <c r="P18" s="44">
        <v>28.008590000000002</v>
      </c>
      <c r="Q18" s="41"/>
    </row>
    <row r="19" spans="2:17">
      <c r="B19" s="43" t="s">
        <v>71</v>
      </c>
      <c r="C19" s="44">
        <v>21.395910000000001</v>
      </c>
      <c r="D19" s="44">
        <v>27.10406</v>
      </c>
      <c r="E19" s="44">
        <v>0.43407800000000002</v>
      </c>
      <c r="F19" s="44">
        <v>0</v>
      </c>
      <c r="G19" s="44">
        <v>15.48565</v>
      </c>
      <c r="H19" s="44">
        <v>0</v>
      </c>
      <c r="I19" s="44">
        <v>0</v>
      </c>
      <c r="J19" s="44">
        <v>3.7984100000000001</v>
      </c>
      <c r="K19" s="44">
        <v>0</v>
      </c>
      <c r="L19" s="44">
        <v>0</v>
      </c>
      <c r="M19" s="44">
        <v>8.0376180000000002</v>
      </c>
      <c r="N19" s="44">
        <v>0</v>
      </c>
      <c r="O19" s="44">
        <v>0</v>
      </c>
      <c r="P19" s="44">
        <v>12.60548</v>
      </c>
      <c r="Q19" s="41">
        <v>0</v>
      </c>
    </row>
    <row r="20" spans="2:17">
      <c r="B20" s="43" t="s">
        <v>72</v>
      </c>
      <c r="C20" s="44">
        <v>5.4759789999999997</v>
      </c>
      <c r="D20" s="44">
        <v>0</v>
      </c>
      <c r="E20" s="44">
        <v>0</v>
      </c>
      <c r="F20" s="44">
        <v>8.3888960000000008</v>
      </c>
      <c r="G20" s="44">
        <v>0</v>
      </c>
      <c r="H20" s="44">
        <v>0</v>
      </c>
      <c r="I20" s="44">
        <v>8.4548100000000002</v>
      </c>
      <c r="J20" s="44">
        <v>0</v>
      </c>
      <c r="K20" s="44">
        <v>5.7088739999999998</v>
      </c>
      <c r="L20" s="44">
        <v>4.4847260000000002</v>
      </c>
      <c r="M20" s="44">
        <v>0</v>
      </c>
      <c r="N20" s="44">
        <v>11.27425</v>
      </c>
      <c r="O20" s="44">
        <v>0</v>
      </c>
      <c r="P20" s="44">
        <v>0</v>
      </c>
      <c r="Q20" s="41">
        <v>2.3292389999999998</v>
      </c>
    </row>
    <row r="23" spans="2:17">
      <c r="B23" s="204" t="s">
        <v>74</v>
      </c>
      <c r="C23" s="204"/>
      <c r="D23" s="204"/>
      <c r="E23" s="204"/>
    </row>
    <row r="24" spans="2:17">
      <c r="B24" s="45"/>
      <c r="C24" s="201" t="s">
        <v>73</v>
      </c>
      <c r="D24" s="202"/>
      <c r="E24" s="203"/>
      <c r="F24" s="201" t="s">
        <v>855</v>
      </c>
      <c r="G24" s="202"/>
      <c r="H24" s="203"/>
      <c r="I24" s="201" t="s">
        <v>856</v>
      </c>
      <c r="J24" s="202"/>
      <c r="K24" s="203"/>
      <c r="L24" s="201" t="s">
        <v>857</v>
      </c>
      <c r="M24" s="202"/>
      <c r="N24" s="203"/>
      <c r="O24" s="201" t="s">
        <v>858</v>
      </c>
      <c r="P24" s="202"/>
      <c r="Q24" s="203"/>
    </row>
    <row r="25" spans="2:17">
      <c r="B25" s="43" t="s">
        <v>70</v>
      </c>
      <c r="C25" s="40">
        <v>112.8176</v>
      </c>
      <c r="D25" s="44">
        <v>101.69159999999999</v>
      </c>
      <c r="E25" s="41">
        <v>103.2957</v>
      </c>
      <c r="F25" s="40">
        <v>95.681470000000004</v>
      </c>
      <c r="G25" s="44">
        <v>68.885170000000002</v>
      </c>
      <c r="H25" s="41">
        <v>89.699619999999996</v>
      </c>
      <c r="I25" s="40"/>
      <c r="J25" s="44">
        <v>34.372010000000003</v>
      </c>
      <c r="K25" s="41">
        <v>62.501919999999998</v>
      </c>
      <c r="L25" s="40">
        <v>66.377139999999997</v>
      </c>
      <c r="M25" s="44">
        <v>32.554499999999997</v>
      </c>
      <c r="N25" s="41">
        <v>64.789339999999996</v>
      </c>
      <c r="O25" s="40">
        <v>48.334490000000002</v>
      </c>
      <c r="P25" s="44">
        <v>33.011209999999998</v>
      </c>
      <c r="Q25" s="41"/>
    </row>
    <row r="26" spans="2:17">
      <c r="B26" s="43" t="s">
        <v>71</v>
      </c>
      <c r="C26" s="40">
        <v>112.18819999999999</v>
      </c>
      <c r="D26" s="44">
        <v>100.9064</v>
      </c>
      <c r="E26" s="41">
        <v>99.244020000000006</v>
      </c>
      <c r="F26" s="40">
        <v>51.007040000000003</v>
      </c>
      <c r="G26" s="44">
        <v>66.757050000000007</v>
      </c>
      <c r="H26" s="41">
        <v>68.864440000000002</v>
      </c>
      <c r="I26" s="40">
        <v>35.805909999999997</v>
      </c>
      <c r="J26" s="44">
        <v>46.886629999999997</v>
      </c>
      <c r="K26" s="41">
        <v>21.871390000000002</v>
      </c>
      <c r="L26" s="40">
        <v>15.34305</v>
      </c>
      <c r="M26" s="44">
        <v>9.8146159999999991</v>
      </c>
      <c r="N26" s="41">
        <v>2.3652700000000002</v>
      </c>
      <c r="O26" s="40">
        <v>22.228590000000001</v>
      </c>
      <c r="P26" s="44">
        <v>7.9260989999999998</v>
      </c>
      <c r="Q26" s="41">
        <v>-1.3919999999999999</v>
      </c>
    </row>
    <row r="27" spans="2:17">
      <c r="B27" s="28" t="s">
        <v>72</v>
      </c>
      <c r="C27" s="35">
        <v>83.021090000000001</v>
      </c>
      <c r="D27" s="29">
        <v>102.33329999999999</v>
      </c>
      <c r="E27" s="30">
        <v>108.67749999999999</v>
      </c>
      <c r="F27" s="35">
        <v>36.718429999999998</v>
      </c>
      <c r="G27" s="29">
        <v>67.559719999999999</v>
      </c>
      <c r="H27" s="30">
        <v>69.246489999999994</v>
      </c>
      <c r="I27" s="35">
        <v>32.841909999999999</v>
      </c>
      <c r="J27" s="29">
        <v>43.253709999999998</v>
      </c>
      <c r="K27" s="30">
        <v>30.60182</v>
      </c>
      <c r="L27" s="35">
        <v>29.738939999999999</v>
      </c>
      <c r="M27" s="29">
        <v>41.220140000000001</v>
      </c>
      <c r="N27" s="30">
        <v>4.8975299999999997</v>
      </c>
      <c r="O27" s="35">
        <v>4.4344739999999998</v>
      </c>
      <c r="P27" s="29">
        <v>38.135199999999998</v>
      </c>
      <c r="Q27" s="30">
        <v>6.5692529999999998</v>
      </c>
    </row>
    <row r="28" spans="2:17">
      <c r="B28" s="45"/>
      <c r="C28" s="45"/>
      <c r="D28" s="45"/>
      <c r="E28" s="45"/>
    </row>
    <row r="29" spans="2:17">
      <c r="B29" s="204" t="s">
        <v>75</v>
      </c>
      <c r="C29" s="204"/>
      <c r="D29" s="204"/>
      <c r="E29" s="204"/>
    </row>
    <row r="30" spans="2:17">
      <c r="B30" s="45"/>
      <c r="C30" s="201" t="s">
        <v>73</v>
      </c>
      <c r="D30" s="202"/>
      <c r="E30" s="203"/>
      <c r="F30" s="201" t="s">
        <v>855</v>
      </c>
      <c r="G30" s="202"/>
      <c r="H30" s="203"/>
      <c r="I30" s="201" t="s">
        <v>856</v>
      </c>
      <c r="J30" s="202"/>
      <c r="K30" s="203"/>
      <c r="L30" s="201" t="s">
        <v>857</v>
      </c>
      <c r="M30" s="202"/>
      <c r="N30" s="203"/>
      <c r="O30" s="201" t="s">
        <v>858</v>
      </c>
      <c r="P30" s="202"/>
      <c r="Q30" s="203"/>
    </row>
    <row r="31" spans="2:17">
      <c r="B31" s="43" t="s">
        <v>70</v>
      </c>
      <c r="C31" s="40">
        <v>113.5256</v>
      </c>
      <c r="D31" s="44">
        <v>110.96639999999999</v>
      </c>
      <c r="E31" s="41"/>
      <c r="F31" s="40">
        <v>116.36960000000001</v>
      </c>
      <c r="G31" s="44">
        <v>107.22369999999999</v>
      </c>
      <c r="H31" s="41"/>
      <c r="I31" s="40">
        <v>74.456090000000003</v>
      </c>
      <c r="J31" s="44">
        <v>67.064809999999994</v>
      </c>
      <c r="K31" s="41"/>
      <c r="L31" s="40">
        <v>45.993879999999997</v>
      </c>
      <c r="M31" s="44">
        <v>75.970269999999999</v>
      </c>
      <c r="N31" s="41"/>
      <c r="O31" s="40">
        <v>28.658799999999999</v>
      </c>
      <c r="P31" s="44">
        <v>14.480409999999999</v>
      </c>
      <c r="Q31" s="41"/>
    </row>
    <row r="32" spans="2:17">
      <c r="B32" s="21" t="s">
        <v>71</v>
      </c>
      <c r="C32" s="34">
        <v>102.59099999999999</v>
      </c>
      <c r="D32" s="26">
        <v>95.169499999999999</v>
      </c>
      <c r="E32" s="27">
        <v>100.00700000000001</v>
      </c>
      <c r="F32" s="34">
        <v>6.9940730000000002</v>
      </c>
      <c r="G32" s="26">
        <v>61.081859999999999</v>
      </c>
      <c r="H32" s="27">
        <v>47.768810000000002</v>
      </c>
      <c r="I32" s="34">
        <v>4.5990080000000004</v>
      </c>
      <c r="J32" s="26">
        <v>36.537709999999997</v>
      </c>
      <c r="K32" s="27">
        <v>22.570640000000001</v>
      </c>
      <c r="L32" s="34">
        <v>27.330349999999999</v>
      </c>
      <c r="M32" s="26">
        <v>31.6724</v>
      </c>
      <c r="N32" s="27">
        <v>26.077120000000001</v>
      </c>
      <c r="O32" s="34">
        <v>4.8022260000000001</v>
      </c>
      <c r="P32" s="26">
        <v>8.5861000000000001</v>
      </c>
      <c r="Q32" s="27">
        <v>-1.65066</v>
      </c>
    </row>
    <row r="33" spans="2:18">
      <c r="B33" s="43" t="s">
        <v>72</v>
      </c>
      <c r="C33" s="40"/>
      <c r="D33" s="44">
        <v>108.0017</v>
      </c>
      <c r="E33" s="41">
        <v>96.031210000000002</v>
      </c>
      <c r="F33" s="40"/>
      <c r="G33" s="44">
        <v>52.007300000000001</v>
      </c>
      <c r="H33" s="41">
        <v>73.397469999999998</v>
      </c>
      <c r="I33" s="40"/>
      <c r="J33" s="44">
        <v>21.410360000000001</v>
      </c>
      <c r="K33" s="41">
        <v>35.857199999999999</v>
      </c>
      <c r="L33" s="40"/>
      <c r="M33" s="44">
        <v>-1.74733</v>
      </c>
      <c r="N33" s="41">
        <v>28.19136</v>
      </c>
      <c r="O33" s="40"/>
      <c r="P33" s="44">
        <v>8.6916309999999992</v>
      </c>
      <c r="Q33" s="41">
        <v>-0.63992000000000004</v>
      </c>
    </row>
    <row r="34" spans="2:18">
      <c r="B34" s="45"/>
      <c r="C34" s="45"/>
      <c r="D34" s="45"/>
      <c r="E34" s="45"/>
    </row>
    <row r="35" spans="2:18">
      <c r="B35" s="204" t="s">
        <v>76</v>
      </c>
      <c r="C35" s="204"/>
      <c r="D35" s="204"/>
      <c r="E35" s="204"/>
    </row>
    <row r="36" spans="2:18">
      <c r="B36" s="45"/>
      <c r="C36" s="201" t="s">
        <v>73</v>
      </c>
      <c r="D36" s="202"/>
      <c r="E36" s="203"/>
      <c r="F36" s="201" t="s">
        <v>855</v>
      </c>
      <c r="G36" s="202"/>
      <c r="H36" s="203"/>
      <c r="I36" s="201" t="s">
        <v>856</v>
      </c>
      <c r="J36" s="202"/>
      <c r="K36" s="203"/>
      <c r="L36" s="201" t="s">
        <v>857</v>
      </c>
      <c r="M36" s="202"/>
      <c r="N36" s="203"/>
      <c r="O36" s="201" t="s">
        <v>858</v>
      </c>
      <c r="P36" s="202"/>
      <c r="Q36" s="203"/>
    </row>
    <row r="37" spans="2:18">
      <c r="B37" s="43" t="s">
        <v>70</v>
      </c>
      <c r="C37" s="40">
        <v>84.733760000000004</v>
      </c>
      <c r="D37" s="44">
        <v>73.691280000000006</v>
      </c>
      <c r="E37" s="41"/>
      <c r="F37" s="40">
        <v>75.309529999999995</v>
      </c>
      <c r="G37" s="44">
        <v>70.848849999999999</v>
      </c>
      <c r="H37" s="41"/>
      <c r="I37" s="40">
        <v>49.271329999999999</v>
      </c>
      <c r="J37" s="44">
        <v>27.40943</v>
      </c>
      <c r="K37" s="41"/>
      <c r="L37" s="40">
        <v>65.486180000000004</v>
      </c>
      <c r="M37" s="44">
        <v>57.300330000000002</v>
      </c>
      <c r="N37" s="41"/>
      <c r="O37" s="40">
        <v>48.27073</v>
      </c>
      <c r="P37" s="44">
        <v>28.173459999999999</v>
      </c>
      <c r="Q37" s="41"/>
    </row>
    <row r="38" spans="2:18">
      <c r="B38" s="21" t="s">
        <v>71</v>
      </c>
      <c r="C38" s="34">
        <v>98.580960000000005</v>
      </c>
      <c r="D38" s="26">
        <v>92.297749999999994</v>
      </c>
      <c r="E38" s="27">
        <v>86.020489999999995</v>
      </c>
      <c r="F38" s="34">
        <v>27.780519999999999</v>
      </c>
      <c r="G38" s="26">
        <v>43.372109999999999</v>
      </c>
      <c r="H38" s="27">
        <v>55.684370000000001</v>
      </c>
      <c r="I38" s="34">
        <v>24.698589999999999</v>
      </c>
      <c r="J38" s="26">
        <v>41.29609</v>
      </c>
      <c r="K38" s="27">
        <v>31.956050000000001</v>
      </c>
      <c r="L38" s="34">
        <v>35.090139999999998</v>
      </c>
      <c r="M38" s="26">
        <v>34.674259999999997</v>
      </c>
      <c r="N38" s="27">
        <v>33.991639999999997</v>
      </c>
      <c r="O38" s="34">
        <v>3.762022</v>
      </c>
      <c r="P38" s="26">
        <v>25.374610000000001</v>
      </c>
      <c r="Q38" s="27">
        <v>9.4140379999999997</v>
      </c>
    </row>
    <row r="39" spans="2:18">
      <c r="B39" s="43" t="s">
        <v>72</v>
      </c>
      <c r="C39" s="40">
        <v>111.53449999999999</v>
      </c>
      <c r="D39" s="44">
        <v>91.827910000000003</v>
      </c>
      <c r="E39" s="41">
        <v>110.31740000000001</v>
      </c>
      <c r="F39" s="40">
        <v>95.32911</v>
      </c>
      <c r="G39" s="44">
        <v>78.355919999999998</v>
      </c>
      <c r="H39" s="41">
        <v>81.357069999999993</v>
      </c>
      <c r="I39" s="40">
        <v>70.093739999999997</v>
      </c>
      <c r="J39" s="44">
        <v>71.70326</v>
      </c>
      <c r="K39" s="41">
        <v>60.357950000000002</v>
      </c>
      <c r="L39" s="40">
        <v>76.333749999999995</v>
      </c>
      <c r="M39" s="44">
        <v>80.986540000000005</v>
      </c>
      <c r="N39" s="41">
        <v>81.020259999999993</v>
      </c>
      <c r="O39" s="40">
        <v>54.001739999999998</v>
      </c>
      <c r="P39" s="44">
        <v>51.829839999999997</v>
      </c>
      <c r="Q39" s="41">
        <v>54.837179999999996</v>
      </c>
    </row>
    <row r="43" spans="2:18" ht="19">
      <c r="B43" s="116" t="s">
        <v>788</v>
      </c>
    </row>
    <row r="44" spans="2:18">
      <c r="B44" s="42"/>
    </row>
    <row r="45" spans="2:18">
      <c r="B45" s="42" t="s">
        <v>69</v>
      </c>
    </row>
    <row r="46" spans="2:18">
      <c r="B46" s="31" t="s">
        <v>68</v>
      </c>
      <c r="C46" s="205" t="s">
        <v>859</v>
      </c>
      <c r="D46" s="206"/>
      <c r="E46" s="207"/>
      <c r="F46" s="205" t="s">
        <v>860</v>
      </c>
      <c r="G46" s="206"/>
      <c r="H46" s="207"/>
      <c r="I46" s="205" t="s">
        <v>861</v>
      </c>
      <c r="J46" s="207"/>
      <c r="K46" s="205" t="s">
        <v>862</v>
      </c>
      <c r="L46" s="207"/>
      <c r="N46" s="31"/>
      <c r="O46" s="108" t="s">
        <v>863</v>
      </c>
      <c r="P46" s="36" t="s">
        <v>864</v>
      </c>
      <c r="Q46" s="107" t="s">
        <v>865</v>
      </c>
      <c r="R46" s="107" t="s">
        <v>866</v>
      </c>
    </row>
    <row r="47" spans="2:18">
      <c r="B47" s="40">
        <v>30</v>
      </c>
      <c r="C47" s="40">
        <v>76.020200000000003</v>
      </c>
      <c r="D47" s="44">
        <v>64.977689999999996</v>
      </c>
      <c r="E47" s="41">
        <v>62.168880000000001</v>
      </c>
      <c r="F47" s="40">
        <v>42.806530000000002</v>
      </c>
      <c r="G47" s="44">
        <v>44.255519999999997</v>
      </c>
      <c r="H47" s="41">
        <v>41.930230000000002</v>
      </c>
      <c r="I47" s="40">
        <v>101.9768</v>
      </c>
      <c r="J47" s="41">
        <v>92.590199999999996</v>
      </c>
      <c r="K47" s="40">
        <v>96.318939999999998</v>
      </c>
      <c r="L47" s="41">
        <v>92.839659999999995</v>
      </c>
      <c r="N47" s="39" t="s">
        <v>23</v>
      </c>
      <c r="O47" s="55"/>
      <c r="P47" s="41"/>
      <c r="Q47" s="26"/>
      <c r="R47" s="41"/>
    </row>
    <row r="48" spans="2:18">
      <c r="B48" s="37">
        <v>10</v>
      </c>
      <c r="C48" s="37">
        <v>55.64622</v>
      </c>
      <c r="D48" s="23">
        <v>45.11947</v>
      </c>
      <c r="E48" s="24">
        <v>29.981539999999999</v>
      </c>
      <c r="F48" s="37">
        <v>37.115290000000002</v>
      </c>
      <c r="G48" s="23">
        <v>19.92465</v>
      </c>
      <c r="H48" s="24">
        <v>28.767330000000001</v>
      </c>
      <c r="I48" s="37">
        <v>92.735150000000004</v>
      </c>
      <c r="J48" s="24">
        <v>91.530180000000001</v>
      </c>
      <c r="K48" s="37">
        <v>87.850669999999994</v>
      </c>
      <c r="L48" s="24">
        <v>79.858630000000005</v>
      </c>
      <c r="N48" s="39" t="s">
        <v>24</v>
      </c>
      <c r="O48" s="55"/>
      <c r="P48" s="41"/>
      <c r="Q48" s="62"/>
      <c r="R48" s="62"/>
    </row>
    <row r="49" spans="2:18">
      <c r="B49" s="40">
        <v>3</v>
      </c>
      <c r="C49" s="40">
        <v>24.305109999999999</v>
      </c>
      <c r="D49" s="44">
        <v>26.416409999999999</v>
      </c>
      <c r="E49" s="41">
        <v>3.679942</v>
      </c>
      <c r="F49" s="40">
        <v>17.03</v>
      </c>
      <c r="G49" s="44">
        <v>-19.276299999999999</v>
      </c>
      <c r="H49" s="41">
        <v>-19.301200000000001</v>
      </c>
      <c r="I49" s="40">
        <v>70.439229999999995</v>
      </c>
      <c r="J49" s="41">
        <v>75.38109</v>
      </c>
      <c r="K49" s="40">
        <v>50.11215</v>
      </c>
      <c r="L49" s="41">
        <v>61.749789999999997</v>
      </c>
      <c r="N49" s="25" t="s">
        <v>25</v>
      </c>
      <c r="O49" s="32">
        <v>1.137</v>
      </c>
      <c r="P49" s="27">
        <v>1.534</v>
      </c>
      <c r="Q49" s="62">
        <v>0.10829999999999999</v>
      </c>
      <c r="R49" s="62">
        <v>0.32169999999999999</v>
      </c>
    </row>
    <row r="50" spans="2:18">
      <c r="B50" s="35">
        <v>1</v>
      </c>
      <c r="C50" s="35">
        <v>13.419790000000001</v>
      </c>
      <c r="D50" s="29">
        <v>6.3414809999999999</v>
      </c>
      <c r="E50" s="30">
        <v>-12.112299999999999</v>
      </c>
      <c r="F50" s="35">
        <v>18.314240000000002</v>
      </c>
      <c r="G50" s="29">
        <v>-21.727699999999999</v>
      </c>
      <c r="H50" s="30">
        <v>1.6089979999999999</v>
      </c>
      <c r="I50" s="35">
        <v>43.797980000000003</v>
      </c>
      <c r="J50" s="30">
        <v>41.762270000000001</v>
      </c>
      <c r="K50" s="35">
        <v>26.827470000000002</v>
      </c>
      <c r="L50" s="30">
        <v>41.703899999999997</v>
      </c>
      <c r="N50" s="25" t="s">
        <v>26</v>
      </c>
      <c r="O50" s="32">
        <v>1.0329999999999999</v>
      </c>
      <c r="P50" s="27">
        <v>1.173</v>
      </c>
      <c r="Q50" s="32">
        <v>1.175</v>
      </c>
      <c r="R50" s="32">
        <v>0.98929999999999996</v>
      </c>
    </row>
    <row r="51" spans="2:18">
      <c r="N51" s="28" t="s">
        <v>27</v>
      </c>
      <c r="O51" s="33">
        <v>13.71</v>
      </c>
      <c r="P51" s="30">
        <v>34.22</v>
      </c>
      <c r="Q51" s="33">
        <v>1.2829999999999999</v>
      </c>
      <c r="R51" s="33">
        <v>2.0979999999999999</v>
      </c>
    </row>
    <row r="52" spans="2:18">
      <c r="N52" s="39" t="s">
        <v>28</v>
      </c>
      <c r="O52" s="55"/>
      <c r="P52" s="41"/>
      <c r="Q52" s="32"/>
      <c r="R52" s="32"/>
    </row>
    <row r="53" spans="2:18">
      <c r="N53" s="57" t="s">
        <v>25</v>
      </c>
      <c r="O53" s="32" t="s">
        <v>56</v>
      </c>
      <c r="P53" s="27" t="s">
        <v>57</v>
      </c>
      <c r="Q53" s="62" t="s">
        <v>58</v>
      </c>
      <c r="R53" s="62" t="s">
        <v>59</v>
      </c>
    </row>
    <row r="54" spans="2:18">
      <c r="N54" s="58" t="s">
        <v>26</v>
      </c>
      <c r="O54" s="32" t="s">
        <v>60</v>
      </c>
      <c r="P54" s="27" t="s">
        <v>61</v>
      </c>
      <c r="Q54" s="32" t="s">
        <v>62</v>
      </c>
      <c r="R54" s="32" t="s">
        <v>63</v>
      </c>
    </row>
    <row r="55" spans="2:18">
      <c r="N55" s="59" t="s">
        <v>27</v>
      </c>
      <c r="O55" s="32" t="s">
        <v>64</v>
      </c>
      <c r="P55" s="27" t="s">
        <v>65</v>
      </c>
      <c r="Q55" s="33" t="s">
        <v>66</v>
      </c>
      <c r="R55" s="33" t="s">
        <v>67</v>
      </c>
    </row>
    <row r="56" spans="2:18">
      <c r="N56" s="39" t="s">
        <v>29</v>
      </c>
      <c r="O56" s="55"/>
      <c r="P56" s="41"/>
      <c r="Q56" s="32"/>
      <c r="R56" s="32"/>
    </row>
    <row r="57" spans="2:18">
      <c r="N57" s="25" t="s">
        <v>30</v>
      </c>
      <c r="O57" s="32">
        <v>10</v>
      </c>
      <c r="P57" s="27">
        <v>10</v>
      </c>
      <c r="Q57" s="62">
        <v>6</v>
      </c>
      <c r="R57" s="62">
        <v>6</v>
      </c>
    </row>
    <row r="58" spans="2:18">
      <c r="N58" s="25" t="s">
        <v>31</v>
      </c>
      <c r="O58" s="32">
        <v>0.86329999999999996</v>
      </c>
      <c r="P58" s="27">
        <v>0.62090000000000001</v>
      </c>
      <c r="Q58" s="32">
        <v>0.98399999999999999</v>
      </c>
      <c r="R58" s="32">
        <v>0.94750000000000001</v>
      </c>
    </row>
    <row r="59" spans="2:18">
      <c r="N59" s="25" t="s">
        <v>32</v>
      </c>
      <c r="O59" s="32">
        <v>1162</v>
      </c>
      <c r="P59" s="27">
        <v>2631</v>
      </c>
      <c r="Q59" s="32">
        <v>59.56</v>
      </c>
      <c r="R59" s="32">
        <v>246.3</v>
      </c>
    </row>
    <row r="60" spans="2:18">
      <c r="N60" s="28" t="s">
        <v>33</v>
      </c>
      <c r="O60" s="33">
        <v>10.78</v>
      </c>
      <c r="P60" s="30">
        <v>16.22</v>
      </c>
      <c r="Q60" s="33">
        <v>3.1509999999999998</v>
      </c>
      <c r="R60" s="33">
        <v>6.4080000000000004</v>
      </c>
    </row>
  </sheetData>
  <mergeCells count="40">
    <mergeCell ref="L24:N24"/>
    <mergeCell ref="O24:Q24"/>
    <mergeCell ref="B23:E23"/>
    <mergeCell ref="C46:E46"/>
    <mergeCell ref="F46:H46"/>
    <mergeCell ref="I46:J46"/>
    <mergeCell ref="K46:L46"/>
    <mergeCell ref="O5:Q5"/>
    <mergeCell ref="O30:Q30"/>
    <mergeCell ref="C36:E36"/>
    <mergeCell ref="F36:H36"/>
    <mergeCell ref="I36:K36"/>
    <mergeCell ref="L36:N36"/>
    <mergeCell ref="O36:Q36"/>
    <mergeCell ref="B29:E29"/>
    <mergeCell ref="B35:E35"/>
    <mergeCell ref="C30:E30"/>
    <mergeCell ref="F30:H30"/>
    <mergeCell ref="I30:K30"/>
    <mergeCell ref="L30:N30"/>
    <mergeCell ref="C24:E24"/>
    <mergeCell ref="F24:H24"/>
    <mergeCell ref="I24:K24"/>
    <mergeCell ref="B4:E4"/>
    <mergeCell ref="C5:E5"/>
    <mergeCell ref="F5:H5"/>
    <mergeCell ref="I5:K5"/>
    <mergeCell ref="L5:N5"/>
    <mergeCell ref="O17:Q17"/>
    <mergeCell ref="B10:E10"/>
    <mergeCell ref="C11:E11"/>
    <mergeCell ref="F11:H11"/>
    <mergeCell ref="I11:K11"/>
    <mergeCell ref="L11:N11"/>
    <mergeCell ref="O11:Q11"/>
    <mergeCell ref="B16:E16"/>
    <mergeCell ref="C17:E17"/>
    <mergeCell ref="F17:H17"/>
    <mergeCell ref="I17:K17"/>
    <mergeCell ref="L17:N1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AO87"/>
  <sheetViews>
    <sheetView topLeftCell="A28" zoomScale="108" zoomScaleNormal="108" workbookViewId="0">
      <selection activeCell="AM16" sqref="AM16:AO16"/>
    </sheetView>
  </sheetViews>
  <sheetFormatPr baseColWidth="10" defaultColWidth="11.5" defaultRowHeight="15"/>
  <cols>
    <col min="2" max="2" width="21.5" customWidth="1"/>
  </cols>
  <sheetData>
    <row r="2" spans="1:41" ht="19">
      <c r="A2" s="116" t="s">
        <v>790</v>
      </c>
    </row>
    <row r="3" spans="1:41">
      <c r="B3" s="107" t="s">
        <v>83</v>
      </c>
      <c r="C3" s="187" t="s">
        <v>116</v>
      </c>
      <c r="D3" s="187"/>
      <c r="E3" s="188"/>
    </row>
    <row r="4" spans="1:41">
      <c r="B4" s="56">
        <v>20</v>
      </c>
      <c r="C4" s="17">
        <v>100</v>
      </c>
      <c r="D4" s="17">
        <v>100</v>
      </c>
      <c r="E4" s="18">
        <v>100</v>
      </c>
    </row>
    <row r="5" spans="1:41">
      <c r="B5" s="56">
        <v>10</v>
      </c>
      <c r="C5" s="3">
        <v>87.096770000000006</v>
      </c>
      <c r="D5" s="3">
        <v>89.516130000000004</v>
      </c>
      <c r="E5" s="4">
        <v>84.962410000000006</v>
      </c>
    </row>
    <row r="6" spans="1:41">
      <c r="B6" s="56">
        <v>5</v>
      </c>
      <c r="C6" s="3">
        <v>82.25806</v>
      </c>
      <c r="D6" s="3">
        <v>83.064520000000002</v>
      </c>
      <c r="E6" s="4">
        <v>80.451130000000006</v>
      </c>
    </row>
    <row r="7" spans="1:41">
      <c r="B7" s="56">
        <v>2.5</v>
      </c>
      <c r="C7" s="3">
        <v>78.225809999999996</v>
      </c>
      <c r="D7" s="3">
        <v>63.709679999999999</v>
      </c>
      <c r="E7" s="4">
        <v>70.676689999999994</v>
      </c>
    </row>
    <row r="8" spans="1:41">
      <c r="B8" s="56">
        <v>1.25</v>
      </c>
      <c r="C8" s="3">
        <v>50</v>
      </c>
      <c r="D8" s="3">
        <v>50.806449999999998</v>
      </c>
      <c r="E8" s="4">
        <v>56.390979999999999</v>
      </c>
    </row>
    <row r="9" spans="1:41">
      <c r="B9" s="56">
        <v>0.625</v>
      </c>
      <c r="C9" s="3">
        <v>34.677419999999998</v>
      </c>
      <c r="D9" s="3">
        <v>35.483870000000003</v>
      </c>
      <c r="E9" s="4">
        <v>34.586469999999998</v>
      </c>
    </row>
    <row r="10" spans="1:41">
      <c r="B10" s="56">
        <v>0.3125</v>
      </c>
      <c r="C10" s="3">
        <v>27.419350000000001</v>
      </c>
      <c r="D10" s="3">
        <v>18.548390000000001</v>
      </c>
      <c r="E10" s="4">
        <v>23.30827</v>
      </c>
    </row>
    <row r="11" spans="1:41">
      <c r="B11" s="56">
        <v>0.156</v>
      </c>
      <c r="C11" s="3">
        <v>22.580649999999999</v>
      </c>
      <c r="D11" s="3">
        <v>15.32258</v>
      </c>
      <c r="E11" s="4">
        <v>22.55639</v>
      </c>
    </row>
    <row r="12" spans="1:41">
      <c r="B12" s="56">
        <v>0</v>
      </c>
      <c r="C12" s="12">
        <v>0</v>
      </c>
      <c r="D12" s="12">
        <v>0</v>
      </c>
      <c r="E12" s="13">
        <v>0</v>
      </c>
    </row>
    <row r="15" spans="1:41" ht="19">
      <c r="A15" s="116" t="s">
        <v>791</v>
      </c>
      <c r="M15" s="116" t="s">
        <v>789</v>
      </c>
    </row>
    <row r="16" spans="1:41">
      <c r="B16" s="107" t="s">
        <v>117</v>
      </c>
      <c r="C16" s="205" t="s">
        <v>867</v>
      </c>
      <c r="D16" s="206"/>
      <c r="E16" s="207"/>
      <c r="F16" s="205" t="s">
        <v>868</v>
      </c>
      <c r="G16" s="206"/>
      <c r="H16" s="207"/>
      <c r="I16" s="205" t="s">
        <v>869</v>
      </c>
      <c r="J16" s="206"/>
      <c r="K16" s="207"/>
      <c r="N16" s="107" t="s">
        <v>117</v>
      </c>
      <c r="O16" s="205" t="s">
        <v>870</v>
      </c>
      <c r="P16" s="206"/>
      <c r="Q16" s="207"/>
      <c r="R16" s="205" t="s">
        <v>871</v>
      </c>
      <c r="S16" s="206"/>
      <c r="T16" s="207"/>
      <c r="U16" s="205" t="s">
        <v>872</v>
      </c>
      <c r="V16" s="206"/>
      <c r="W16" s="207"/>
      <c r="X16" s="205" t="s">
        <v>873</v>
      </c>
      <c r="Y16" s="206"/>
      <c r="Z16" s="207"/>
      <c r="AA16" s="205" t="s">
        <v>874</v>
      </c>
      <c r="AB16" s="206"/>
      <c r="AC16" s="207"/>
      <c r="AD16" s="205" t="s">
        <v>875</v>
      </c>
      <c r="AE16" s="206"/>
      <c r="AF16" s="207"/>
      <c r="AG16" s="205" t="s">
        <v>876</v>
      </c>
      <c r="AH16" s="206"/>
      <c r="AI16" s="207"/>
      <c r="AJ16" s="205" t="s">
        <v>877</v>
      </c>
      <c r="AK16" s="206"/>
      <c r="AL16" s="207"/>
      <c r="AM16" s="205" t="s">
        <v>878</v>
      </c>
      <c r="AN16" s="206"/>
      <c r="AO16" s="207"/>
    </row>
    <row r="17" spans="2:41">
      <c r="B17" s="56">
        <v>25</v>
      </c>
      <c r="C17" s="2">
        <v>17.739999999999998</v>
      </c>
      <c r="D17" s="3">
        <v>20.86</v>
      </c>
      <c r="E17" s="4">
        <v>18.53</v>
      </c>
      <c r="F17" s="2">
        <v>26.2</v>
      </c>
      <c r="G17" s="3">
        <v>28.81</v>
      </c>
      <c r="H17" s="4">
        <v>27.43</v>
      </c>
      <c r="I17" s="2">
        <v>35.44</v>
      </c>
      <c r="J17" s="3">
        <v>38.43</v>
      </c>
      <c r="K17" s="4">
        <v>38.5</v>
      </c>
      <c r="N17" s="56">
        <v>25</v>
      </c>
      <c r="O17" s="2">
        <v>13.35</v>
      </c>
      <c r="P17" s="3">
        <v>13.59</v>
      </c>
      <c r="Q17" s="4">
        <v>13.79</v>
      </c>
      <c r="R17" s="2">
        <v>13.29</v>
      </c>
      <c r="S17" s="3">
        <v>13.42</v>
      </c>
      <c r="T17" s="4">
        <v>14.91</v>
      </c>
      <c r="U17" s="2">
        <v>13.43</v>
      </c>
      <c r="V17" s="3">
        <v>15.01</v>
      </c>
      <c r="W17" s="4">
        <v>14.01</v>
      </c>
      <c r="X17" s="2">
        <v>14.25</v>
      </c>
      <c r="Y17" s="3">
        <v>14.09</v>
      </c>
      <c r="Z17" s="4">
        <v>14.86</v>
      </c>
      <c r="AA17" s="2">
        <v>14.15</v>
      </c>
      <c r="AB17" s="3">
        <v>15.55</v>
      </c>
      <c r="AC17" s="4">
        <v>12.51</v>
      </c>
      <c r="AD17" s="2">
        <v>15.55</v>
      </c>
      <c r="AE17" s="3">
        <v>13.83</v>
      </c>
      <c r="AF17" s="4">
        <v>12.24</v>
      </c>
      <c r="AG17" s="2">
        <v>14.4</v>
      </c>
      <c r="AH17" s="3">
        <v>12.13</v>
      </c>
      <c r="AI17" s="4">
        <v>12.45</v>
      </c>
      <c r="AJ17" s="2">
        <v>14.27</v>
      </c>
      <c r="AK17" s="3">
        <v>14.3</v>
      </c>
      <c r="AL17" s="4">
        <v>13.51</v>
      </c>
      <c r="AM17" s="2">
        <v>12.82</v>
      </c>
      <c r="AN17" s="3">
        <v>13.22</v>
      </c>
      <c r="AO17" s="4">
        <v>12.08</v>
      </c>
    </row>
    <row r="18" spans="2:41">
      <c r="B18" s="56">
        <v>26</v>
      </c>
      <c r="C18" s="2">
        <v>38.44</v>
      </c>
      <c r="D18" s="3">
        <v>45.2</v>
      </c>
      <c r="E18" s="4">
        <v>40.159999999999997</v>
      </c>
      <c r="F18" s="2">
        <v>56.76</v>
      </c>
      <c r="G18" s="3">
        <v>62.43</v>
      </c>
      <c r="H18" s="4">
        <v>59.43</v>
      </c>
      <c r="I18" s="2">
        <v>76.78</v>
      </c>
      <c r="J18" s="3">
        <v>83.26</v>
      </c>
      <c r="K18" s="4">
        <v>83.41</v>
      </c>
      <c r="N18" s="56">
        <v>26</v>
      </c>
      <c r="O18" s="2">
        <v>28.91</v>
      </c>
      <c r="P18" s="3">
        <v>29.44</v>
      </c>
      <c r="Q18" s="4">
        <v>29.87</v>
      </c>
      <c r="R18" s="2">
        <v>28.8</v>
      </c>
      <c r="S18" s="3">
        <v>29.07</v>
      </c>
      <c r="T18" s="4">
        <v>32.299999999999997</v>
      </c>
      <c r="U18" s="2">
        <v>29.1</v>
      </c>
      <c r="V18" s="3">
        <v>32.51</v>
      </c>
      <c r="W18" s="4">
        <v>30.36</v>
      </c>
      <c r="X18" s="2">
        <v>30.88</v>
      </c>
      <c r="Y18" s="3">
        <v>30.52</v>
      </c>
      <c r="Z18" s="4">
        <v>32.19</v>
      </c>
      <c r="AA18" s="2">
        <v>30.66</v>
      </c>
      <c r="AB18" s="3">
        <v>33.69</v>
      </c>
      <c r="AC18" s="4">
        <v>27.1</v>
      </c>
      <c r="AD18" s="2">
        <v>33.69</v>
      </c>
      <c r="AE18" s="3">
        <v>29.97</v>
      </c>
      <c r="AF18" s="4">
        <v>26.52</v>
      </c>
      <c r="AG18" s="2">
        <v>31.2</v>
      </c>
      <c r="AH18" s="3">
        <v>26.28</v>
      </c>
      <c r="AI18" s="4">
        <v>26.98</v>
      </c>
      <c r="AJ18" s="2">
        <v>30.92</v>
      </c>
      <c r="AK18" s="3">
        <v>30.99</v>
      </c>
      <c r="AL18" s="4">
        <v>29.27</v>
      </c>
      <c r="AM18" s="2">
        <v>27.77</v>
      </c>
      <c r="AN18" s="3">
        <v>28.65</v>
      </c>
      <c r="AO18" s="4">
        <v>26.17</v>
      </c>
    </row>
    <row r="19" spans="2:41">
      <c r="B19" s="56">
        <v>27</v>
      </c>
      <c r="C19" s="2">
        <v>35.479999999999997</v>
      </c>
      <c r="D19" s="3">
        <v>41.72</v>
      </c>
      <c r="E19" s="4">
        <v>37.07</v>
      </c>
      <c r="F19" s="2">
        <v>52.39</v>
      </c>
      <c r="G19" s="3">
        <v>57.63</v>
      </c>
      <c r="H19" s="4">
        <v>54.85</v>
      </c>
      <c r="I19" s="2">
        <v>70.87</v>
      </c>
      <c r="J19" s="3">
        <v>76.849999999999994</v>
      </c>
      <c r="K19" s="4">
        <v>77</v>
      </c>
      <c r="N19" s="56">
        <v>27</v>
      </c>
      <c r="O19" s="2">
        <v>26.69</v>
      </c>
      <c r="P19" s="3">
        <v>27.17</v>
      </c>
      <c r="Q19" s="4">
        <v>27.57</v>
      </c>
      <c r="R19" s="2">
        <v>26.58</v>
      </c>
      <c r="S19" s="3">
        <v>26.83</v>
      </c>
      <c r="T19" s="4">
        <v>29.82</v>
      </c>
      <c r="U19" s="2">
        <v>26.86</v>
      </c>
      <c r="V19" s="3">
        <v>30.01</v>
      </c>
      <c r="W19" s="4">
        <v>28.03</v>
      </c>
      <c r="X19" s="2">
        <v>28.5</v>
      </c>
      <c r="Y19" s="3">
        <v>28.17</v>
      </c>
      <c r="Z19" s="4">
        <v>29.72</v>
      </c>
      <c r="AA19" s="2">
        <v>28.3</v>
      </c>
      <c r="AB19" s="3">
        <v>31.1</v>
      </c>
      <c r="AC19" s="4">
        <v>25.02</v>
      </c>
      <c r="AD19" s="2">
        <v>31.1</v>
      </c>
      <c r="AE19" s="3">
        <v>27.66</v>
      </c>
      <c r="AF19" s="4">
        <v>24.48</v>
      </c>
      <c r="AG19" s="2">
        <v>28.8</v>
      </c>
      <c r="AH19" s="3">
        <v>24.26</v>
      </c>
      <c r="AI19" s="4">
        <v>24.91</v>
      </c>
      <c r="AJ19" s="2">
        <v>28.54</v>
      </c>
      <c r="AK19" s="3">
        <v>28.61</v>
      </c>
      <c r="AL19" s="4">
        <v>27.02</v>
      </c>
      <c r="AM19" s="2">
        <v>25.63</v>
      </c>
      <c r="AN19" s="3">
        <v>26.45</v>
      </c>
      <c r="AO19" s="4">
        <v>24.16</v>
      </c>
    </row>
    <row r="20" spans="2:41">
      <c r="B20" s="56">
        <v>28</v>
      </c>
      <c r="C20" s="2">
        <v>35.479999999999997</v>
      </c>
      <c r="D20" s="3">
        <v>41.72</v>
      </c>
      <c r="E20" s="4">
        <v>37.07</v>
      </c>
      <c r="F20" s="2">
        <v>52.39</v>
      </c>
      <c r="G20" s="3">
        <v>57.63</v>
      </c>
      <c r="H20" s="4">
        <v>54.85</v>
      </c>
      <c r="I20" s="2">
        <v>70.87</v>
      </c>
      <c r="J20" s="3">
        <v>76.849999999999994</v>
      </c>
      <c r="K20" s="4">
        <v>77</v>
      </c>
      <c r="N20" s="56">
        <v>28</v>
      </c>
      <c r="O20" s="2">
        <v>26.69</v>
      </c>
      <c r="P20" s="3">
        <v>27.17</v>
      </c>
      <c r="Q20" s="4">
        <v>27.57</v>
      </c>
      <c r="R20" s="2">
        <v>26.58</v>
      </c>
      <c r="S20" s="3">
        <v>26.83</v>
      </c>
      <c r="T20" s="4">
        <v>29.82</v>
      </c>
      <c r="U20" s="2">
        <v>26.86</v>
      </c>
      <c r="V20" s="3">
        <v>30.01</v>
      </c>
      <c r="W20" s="4">
        <v>28.03</v>
      </c>
      <c r="X20" s="2">
        <v>28.5</v>
      </c>
      <c r="Y20" s="3">
        <v>28.17</v>
      </c>
      <c r="Z20" s="4">
        <v>29.72</v>
      </c>
      <c r="AA20" s="2">
        <v>28.3</v>
      </c>
      <c r="AB20" s="3">
        <v>31.1</v>
      </c>
      <c r="AC20" s="4">
        <v>25.02</v>
      </c>
      <c r="AD20" s="2">
        <v>31.1</v>
      </c>
      <c r="AE20" s="3">
        <v>27.66</v>
      </c>
      <c r="AF20" s="4">
        <v>24.48</v>
      </c>
      <c r="AG20" s="2">
        <v>28.8</v>
      </c>
      <c r="AH20" s="3">
        <v>24.26</v>
      </c>
      <c r="AI20" s="4">
        <v>24.91</v>
      </c>
      <c r="AJ20" s="2">
        <v>28.54</v>
      </c>
      <c r="AK20" s="3">
        <v>28.61</v>
      </c>
      <c r="AL20" s="4">
        <v>27.02</v>
      </c>
      <c r="AM20" s="2">
        <v>25.63</v>
      </c>
      <c r="AN20" s="3">
        <v>26.45</v>
      </c>
      <c r="AO20" s="4">
        <v>24.16</v>
      </c>
    </row>
    <row r="21" spans="2:41">
      <c r="B21" s="56">
        <v>29</v>
      </c>
      <c r="C21" s="2">
        <v>35.479999999999997</v>
      </c>
      <c r="D21" s="3">
        <v>41.72</v>
      </c>
      <c r="E21" s="4">
        <v>37.07</v>
      </c>
      <c r="F21" s="2">
        <v>52.39</v>
      </c>
      <c r="G21" s="3">
        <v>57.63</v>
      </c>
      <c r="H21" s="4">
        <v>54.85</v>
      </c>
      <c r="I21" s="2">
        <v>70.87</v>
      </c>
      <c r="J21" s="3">
        <v>76.849999999999994</v>
      </c>
      <c r="K21" s="4">
        <v>77</v>
      </c>
      <c r="N21" s="56">
        <v>29</v>
      </c>
      <c r="O21" s="2">
        <v>26.69</v>
      </c>
      <c r="P21" s="3">
        <v>27.17</v>
      </c>
      <c r="Q21" s="4">
        <v>27.57</v>
      </c>
      <c r="R21" s="2">
        <v>26.58</v>
      </c>
      <c r="S21" s="3">
        <v>26.83</v>
      </c>
      <c r="T21" s="4">
        <v>29.82</v>
      </c>
      <c r="U21" s="2">
        <v>26.86</v>
      </c>
      <c r="V21" s="3">
        <v>30.01</v>
      </c>
      <c r="W21" s="4">
        <v>28.03</v>
      </c>
      <c r="X21" s="2">
        <v>28.5</v>
      </c>
      <c r="Y21" s="3">
        <v>28.17</v>
      </c>
      <c r="Z21" s="4">
        <v>29.72</v>
      </c>
      <c r="AA21" s="2">
        <v>28.3</v>
      </c>
      <c r="AB21" s="3">
        <v>31.1</v>
      </c>
      <c r="AC21" s="4">
        <v>25.02</v>
      </c>
      <c r="AD21" s="2">
        <v>31.1</v>
      </c>
      <c r="AE21" s="3">
        <v>27.66</v>
      </c>
      <c r="AF21" s="4">
        <v>24.48</v>
      </c>
      <c r="AG21" s="2">
        <v>28.8</v>
      </c>
      <c r="AH21" s="3">
        <v>24.26</v>
      </c>
      <c r="AI21" s="4">
        <v>24.91</v>
      </c>
      <c r="AJ21" s="2">
        <v>28.54</v>
      </c>
      <c r="AK21" s="3">
        <v>28.61</v>
      </c>
      <c r="AL21" s="4">
        <v>27.02</v>
      </c>
      <c r="AM21" s="2">
        <v>25.63</v>
      </c>
      <c r="AN21" s="3">
        <v>26.45</v>
      </c>
      <c r="AO21" s="4">
        <v>24.16</v>
      </c>
    </row>
    <row r="22" spans="2:41">
      <c r="B22" s="56">
        <v>30</v>
      </c>
      <c r="C22" s="2">
        <v>35.54</v>
      </c>
      <c r="D22" s="3">
        <v>41.82</v>
      </c>
      <c r="E22" s="4">
        <v>37.18</v>
      </c>
      <c r="F22" s="2">
        <v>52.75</v>
      </c>
      <c r="G22" s="3">
        <v>58.07</v>
      </c>
      <c r="H22" s="4">
        <v>55.22</v>
      </c>
      <c r="I22" s="2">
        <v>71.27</v>
      </c>
      <c r="J22" s="3">
        <v>77.19</v>
      </c>
      <c r="K22" s="4">
        <v>77.23</v>
      </c>
      <c r="N22" s="56">
        <v>30</v>
      </c>
      <c r="O22" s="2">
        <v>26.74</v>
      </c>
      <c r="P22" s="3">
        <v>27.28</v>
      </c>
      <c r="Q22" s="4">
        <v>27.67</v>
      </c>
      <c r="R22" s="2">
        <v>26.65</v>
      </c>
      <c r="S22" s="3">
        <v>26.91</v>
      </c>
      <c r="T22" s="4">
        <v>29.92</v>
      </c>
      <c r="U22" s="2">
        <v>26.89</v>
      </c>
      <c r="V22" s="3">
        <v>30.01</v>
      </c>
      <c r="W22" s="4">
        <v>28.07</v>
      </c>
      <c r="X22" s="2">
        <v>28.58</v>
      </c>
      <c r="Y22" s="3">
        <v>28.23</v>
      </c>
      <c r="Z22" s="4">
        <v>29.79</v>
      </c>
      <c r="AA22" s="2">
        <v>28.35</v>
      </c>
      <c r="AB22" s="3">
        <v>31.15</v>
      </c>
      <c r="AC22" s="4">
        <v>25.08</v>
      </c>
      <c r="AD22" s="2">
        <v>31.12</v>
      </c>
      <c r="AE22" s="3">
        <v>27.78</v>
      </c>
      <c r="AF22" s="4">
        <v>24.55</v>
      </c>
      <c r="AG22" s="2">
        <v>28.77</v>
      </c>
      <c r="AH22" s="3">
        <v>24.33</v>
      </c>
      <c r="AI22" s="4">
        <v>24.92</v>
      </c>
      <c r="AJ22" s="2">
        <v>28.64</v>
      </c>
      <c r="AK22" s="3">
        <v>28.68</v>
      </c>
      <c r="AL22" s="4">
        <v>27.1</v>
      </c>
      <c r="AM22" s="2">
        <v>25.67</v>
      </c>
      <c r="AN22" s="3">
        <v>26.54</v>
      </c>
      <c r="AO22" s="4">
        <v>24.28</v>
      </c>
    </row>
    <row r="23" spans="2:41">
      <c r="B23" s="56">
        <v>31</v>
      </c>
      <c r="C23" s="2">
        <v>35.28</v>
      </c>
      <c r="D23" s="3">
        <v>41.36</v>
      </c>
      <c r="E23" s="4">
        <v>36.57</v>
      </c>
      <c r="F23" s="2">
        <v>50.69</v>
      </c>
      <c r="G23" s="3">
        <v>55.54</v>
      </c>
      <c r="H23" s="4">
        <v>53.1</v>
      </c>
      <c r="I23" s="2">
        <v>68.97</v>
      </c>
      <c r="J23" s="3">
        <v>75.290000000000006</v>
      </c>
      <c r="K23" s="4">
        <v>75.98</v>
      </c>
      <c r="N23" s="56">
        <v>31</v>
      </c>
      <c r="O23" s="2">
        <v>26.49</v>
      </c>
      <c r="P23" s="3">
        <v>26.69</v>
      </c>
      <c r="Q23" s="4">
        <v>27.16</v>
      </c>
      <c r="R23" s="2">
        <v>26.3</v>
      </c>
      <c r="S23" s="3">
        <v>26.55</v>
      </c>
      <c r="T23" s="4">
        <v>29.43</v>
      </c>
      <c r="U23" s="2">
        <v>26.8</v>
      </c>
      <c r="V23" s="3">
        <v>30.08</v>
      </c>
      <c r="W23" s="4">
        <v>27.87</v>
      </c>
      <c r="X23" s="2">
        <v>28.18</v>
      </c>
      <c r="Y23" s="3">
        <v>27.95</v>
      </c>
      <c r="Z23" s="4">
        <v>29.41</v>
      </c>
      <c r="AA23" s="2">
        <v>28.15</v>
      </c>
      <c r="AB23" s="3">
        <v>30.91</v>
      </c>
      <c r="AC23" s="4">
        <v>24.78</v>
      </c>
      <c r="AD23" s="2">
        <v>31.12</v>
      </c>
      <c r="AE23" s="3">
        <v>27.1</v>
      </c>
      <c r="AF23" s="4">
        <v>24.24</v>
      </c>
      <c r="AG23" s="2">
        <v>29.04</v>
      </c>
      <c r="AH23" s="3">
        <v>23.95</v>
      </c>
      <c r="AI23" s="4">
        <v>24.93</v>
      </c>
      <c r="AJ23" s="2">
        <v>28.16</v>
      </c>
      <c r="AK23" s="3">
        <v>28.36</v>
      </c>
      <c r="AL23" s="4">
        <v>26.66</v>
      </c>
      <c r="AM23" s="2">
        <v>25.5</v>
      </c>
      <c r="AN23" s="3">
        <v>26.03</v>
      </c>
      <c r="AO23" s="4">
        <v>23.56</v>
      </c>
    </row>
    <row r="24" spans="2:41">
      <c r="B24" s="56">
        <v>32</v>
      </c>
      <c r="C24" s="2">
        <v>34.06</v>
      </c>
      <c r="D24" s="3">
        <v>39.76</v>
      </c>
      <c r="E24" s="4">
        <v>34.61</v>
      </c>
      <c r="F24" s="2">
        <v>45.54</v>
      </c>
      <c r="G24" s="3">
        <v>49.19</v>
      </c>
      <c r="H24" s="4">
        <v>47.98</v>
      </c>
      <c r="I24" s="2">
        <v>63.36</v>
      </c>
      <c r="J24" s="3">
        <v>70.41</v>
      </c>
      <c r="K24" s="4">
        <v>71.98</v>
      </c>
      <c r="N24" s="56">
        <v>32</v>
      </c>
      <c r="O24" s="2">
        <v>25.46</v>
      </c>
      <c r="P24" s="3">
        <v>25.06</v>
      </c>
      <c r="Q24" s="4">
        <v>25.47</v>
      </c>
      <c r="R24" s="2">
        <v>24.94</v>
      </c>
      <c r="S24" s="3">
        <v>24.89</v>
      </c>
      <c r="T24" s="4">
        <v>27.65</v>
      </c>
      <c r="U24" s="2">
        <v>25.99</v>
      </c>
      <c r="V24" s="3">
        <v>29.69</v>
      </c>
      <c r="W24" s="4">
        <v>27.16</v>
      </c>
      <c r="X24" s="2">
        <v>26.87</v>
      </c>
      <c r="Y24" s="3">
        <v>27.07</v>
      </c>
      <c r="Z24" s="4">
        <v>28.02</v>
      </c>
      <c r="AA24" s="2">
        <v>27.07</v>
      </c>
      <c r="AB24" s="3">
        <v>29.65</v>
      </c>
      <c r="AC24" s="4">
        <v>23.47</v>
      </c>
      <c r="AD24" s="2">
        <v>30.32</v>
      </c>
      <c r="AE24" s="3">
        <v>25.65</v>
      </c>
      <c r="AF24" s="4">
        <v>22.77</v>
      </c>
      <c r="AG24" s="2">
        <v>28.93</v>
      </c>
      <c r="AH24" s="3">
        <v>22.73</v>
      </c>
      <c r="AI24" s="4">
        <v>24.2</v>
      </c>
      <c r="AJ24" s="2">
        <v>26.33</v>
      </c>
      <c r="AK24" s="3">
        <v>26.76</v>
      </c>
      <c r="AL24" s="4">
        <v>25.2</v>
      </c>
      <c r="AM24" s="2">
        <v>24.54</v>
      </c>
      <c r="AN24" s="3">
        <v>24.61</v>
      </c>
      <c r="AO24" s="4">
        <v>21.81</v>
      </c>
    </row>
    <row r="25" spans="2:41">
      <c r="B25" s="56">
        <v>33</v>
      </c>
      <c r="C25" s="2">
        <v>31.44</v>
      </c>
      <c r="D25" s="3">
        <v>36.67</v>
      </c>
      <c r="E25" s="4">
        <v>31.56</v>
      </c>
      <c r="F25" s="2">
        <v>39.76</v>
      </c>
      <c r="G25" s="3">
        <v>42.43</v>
      </c>
      <c r="H25" s="4">
        <v>42.26</v>
      </c>
      <c r="I25" s="2">
        <v>57.52</v>
      </c>
      <c r="J25" s="3">
        <v>64.13</v>
      </c>
      <c r="K25" s="4">
        <v>66.22</v>
      </c>
      <c r="N25" s="56">
        <v>33</v>
      </c>
      <c r="O25" s="2">
        <v>23.53</v>
      </c>
      <c r="P25" s="3">
        <v>23.15</v>
      </c>
      <c r="Q25" s="4">
        <v>23.37</v>
      </c>
      <c r="R25" s="2">
        <v>22.73</v>
      </c>
      <c r="S25" s="3">
        <v>22.17</v>
      </c>
      <c r="T25" s="4">
        <v>25.09</v>
      </c>
      <c r="U25" s="2">
        <v>24.33</v>
      </c>
      <c r="V25" s="3">
        <v>28.23</v>
      </c>
      <c r="W25" s="4">
        <v>25.79</v>
      </c>
      <c r="X25" s="2">
        <v>24.77</v>
      </c>
      <c r="Y25" s="3">
        <v>25.38</v>
      </c>
      <c r="Z25" s="4">
        <v>25.66</v>
      </c>
      <c r="AA25" s="2">
        <v>24.68</v>
      </c>
      <c r="AB25" s="3">
        <v>27.48</v>
      </c>
      <c r="AC25" s="4">
        <v>21.38</v>
      </c>
      <c r="AD25" s="2">
        <v>28.09</v>
      </c>
      <c r="AE25" s="3">
        <v>23.41</v>
      </c>
      <c r="AF25" s="4">
        <v>20.5</v>
      </c>
      <c r="AG25" s="2">
        <v>27.66</v>
      </c>
      <c r="AH25" s="3">
        <v>20.54</v>
      </c>
      <c r="AI25" s="4">
        <v>22.41</v>
      </c>
      <c r="AJ25" s="2">
        <v>23.54</v>
      </c>
      <c r="AK25" s="3">
        <v>24.35</v>
      </c>
      <c r="AL25" s="4">
        <v>23</v>
      </c>
      <c r="AM25" s="2">
        <v>22.92</v>
      </c>
      <c r="AN25" s="3">
        <v>22.66</v>
      </c>
      <c r="AO25" s="4">
        <v>19.84</v>
      </c>
    </row>
    <row r="26" spans="2:41">
      <c r="B26" s="56">
        <v>34</v>
      </c>
      <c r="C26" s="2">
        <v>27.58</v>
      </c>
      <c r="D26" s="3">
        <v>32.25</v>
      </c>
      <c r="E26" s="4">
        <v>27.84</v>
      </c>
      <c r="F26" s="2">
        <v>33.270000000000003</v>
      </c>
      <c r="G26" s="3">
        <v>35.450000000000003</v>
      </c>
      <c r="H26" s="4">
        <v>35.9</v>
      </c>
      <c r="I26" s="2">
        <v>51.53</v>
      </c>
      <c r="J26" s="3">
        <v>57.01</v>
      </c>
      <c r="K26" s="4">
        <v>59.23</v>
      </c>
      <c r="N26" s="56">
        <v>34</v>
      </c>
      <c r="O26" s="2">
        <v>20.74</v>
      </c>
      <c r="P26" s="3">
        <v>20.52</v>
      </c>
      <c r="Q26" s="4">
        <v>21.04</v>
      </c>
      <c r="R26" s="2">
        <v>19.899999999999999</v>
      </c>
      <c r="S26" s="3">
        <v>18.91</v>
      </c>
      <c r="T26" s="4">
        <v>21.61</v>
      </c>
      <c r="U26" s="2">
        <v>21.85</v>
      </c>
      <c r="V26" s="3">
        <v>25.52</v>
      </c>
      <c r="W26" s="4">
        <v>23.16</v>
      </c>
      <c r="X26" s="2">
        <v>21.74</v>
      </c>
      <c r="Y26" s="3">
        <v>22.65</v>
      </c>
      <c r="Z26" s="4">
        <v>23.11</v>
      </c>
      <c r="AA26" s="2">
        <v>21.71</v>
      </c>
      <c r="AB26" s="3">
        <v>25.05</v>
      </c>
      <c r="AC26" s="4">
        <v>18.82</v>
      </c>
      <c r="AD26" s="2">
        <v>24.48</v>
      </c>
      <c r="AE26" s="3">
        <v>20.05</v>
      </c>
      <c r="AF26" s="4">
        <v>17.61</v>
      </c>
      <c r="AG26" s="2">
        <v>25.03</v>
      </c>
      <c r="AH26" s="3">
        <v>17.579999999999998</v>
      </c>
      <c r="AI26" s="4">
        <v>19.95</v>
      </c>
      <c r="AJ26" s="2">
        <v>20.47</v>
      </c>
      <c r="AK26" s="3">
        <v>21.65</v>
      </c>
      <c r="AL26" s="4">
        <v>20.34</v>
      </c>
      <c r="AM26" s="2">
        <v>20.34</v>
      </c>
      <c r="AN26" s="3">
        <v>19.95</v>
      </c>
      <c r="AO26" s="4">
        <v>17.54</v>
      </c>
    </row>
    <row r="27" spans="2:41">
      <c r="B27" s="56">
        <v>35</v>
      </c>
      <c r="C27" s="2">
        <v>22.83</v>
      </c>
      <c r="D27" s="3">
        <v>26.92</v>
      </c>
      <c r="E27" s="4">
        <v>23.25</v>
      </c>
      <c r="F27" s="2">
        <v>26.7</v>
      </c>
      <c r="G27" s="3">
        <v>28.11</v>
      </c>
      <c r="H27" s="4">
        <v>29.01</v>
      </c>
      <c r="I27" s="2">
        <v>45.04</v>
      </c>
      <c r="J27" s="3">
        <v>50.11</v>
      </c>
      <c r="K27" s="4">
        <v>52.19</v>
      </c>
      <c r="N27" s="56">
        <v>35</v>
      </c>
      <c r="O27" s="2">
        <v>17.61</v>
      </c>
      <c r="P27" s="3">
        <v>17.55</v>
      </c>
      <c r="Q27" s="4">
        <v>18.27</v>
      </c>
      <c r="R27" s="2">
        <v>16.850000000000001</v>
      </c>
      <c r="S27" s="3">
        <v>15.76</v>
      </c>
      <c r="T27" s="4">
        <v>17.57</v>
      </c>
      <c r="U27" s="2">
        <v>18.62</v>
      </c>
      <c r="V27" s="3">
        <v>22.26</v>
      </c>
      <c r="W27" s="4">
        <v>19.68</v>
      </c>
      <c r="X27" s="2">
        <v>18.899999999999999</v>
      </c>
      <c r="Y27" s="3">
        <v>19.48</v>
      </c>
      <c r="Z27" s="4">
        <v>20.52</v>
      </c>
      <c r="AA27" s="2">
        <v>19.04</v>
      </c>
      <c r="AB27" s="3">
        <v>22.09</v>
      </c>
      <c r="AC27" s="4">
        <v>16.350000000000001</v>
      </c>
      <c r="AD27" s="2">
        <v>20.51</v>
      </c>
      <c r="AE27" s="3">
        <v>16.440000000000001</v>
      </c>
      <c r="AF27" s="4">
        <v>14.45</v>
      </c>
      <c r="AG27" s="2">
        <v>21.62</v>
      </c>
      <c r="AH27" s="3">
        <v>14.65</v>
      </c>
      <c r="AI27" s="4">
        <v>16.96</v>
      </c>
      <c r="AJ27" s="2">
        <v>17.23</v>
      </c>
      <c r="AK27" s="3">
        <v>18.86</v>
      </c>
      <c r="AL27" s="4">
        <v>17.7</v>
      </c>
      <c r="AM27" s="2">
        <v>17.28</v>
      </c>
      <c r="AN27" s="3">
        <v>16.96</v>
      </c>
      <c r="AO27" s="4">
        <v>15</v>
      </c>
    </row>
    <row r="28" spans="2:41">
      <c r="B28" s="56">
        <v>36</v>
      </c>
      <c r="C28" s="2">
        <v>17.78</v>
      </c>
      <c r="D28" s="3">
        <v>21.16</v>
      </c>
      <c r="E28" s="4">
        <v>18.07</v>
      </c>
      <c r="F28" s="2">
        <v>20.56</v>
      </c>
      <c r="G28" s="3">
        <v>21.03</v>
      </c>
      <c r="H28" s="4">
        <v>22.6</v>
      </c>
      <c r="I28" s="2">
        <v>38.840000000000003</v>
      </c>
      <c r="J28" s="3">
        <v>43.44</v>
      </c>
      <c r="K28" s="4">
        <v>45.24</v>
      </c>
      <c r="N28" s="56">
        <v>36</v>
      </c>
      <c r="O28" s="2">
        <v>14.99</v>
      </c>
      <c r="P28" s="3">
        <v>15.61</v>
      </c>
      <c r="Q28" s="4">
        <v>15.99</v>
      </c>
      <c r="R28" s="2">
        <v>14.02</v>
      </c>
      <c r="S28" s="3">
        <v>12.95</v>
      </c>
      <c r="T28" s="4">
        <v>14.32</v>
      </c>
      <c r="U28" s="2">
        <v>15.58</v>
      </c>
      <c r="V28" s="3">
        <v>19.13</v>
      </c>
      <c r="W28" s="4">
        <v>16.53</v>
      </c>
      <c r="X28" s="2">
        <v>16.46</v>
      </c>
      <c r="Y28" s="3">
        <v>16.760000000000002</v>
      </c>
      <c r="Z28" s="4">
        <v>17.77</v>
      </c>
      <c r="AA28" s="2">
        <v>16.48</v>
      </c>
      <c r="AB28" s="3">
        <v>19.18</v>
      </c>
      <c r="AC28" s="4">
        <v>14.17</v>
      </c>
      <c r="AD28" s="2">
        <v>16.91</v>
      </c>
      <c r="AE28" s="3">
        <v>13.39</v>
      </c>
      <c r="AF28" s="4">
        <v>11.94</v>
      </c>
      <c r="AG28" s="2">
        <v>18.399999999999999</v>
      </c>
      <c r="AH28" s="3">
        <v>12.02</v>
      </c>
      <c r="AI28" s="4">
        <v>13.9</v>
      </c>
      <c r="AJ28" s="2">
        <v>14.11</v>
      </c>
      <c r="AK28" s="3">
        <v>16.25</v>
      </c>
      <c r="AL28" s="4">
        <v>15.58</v>
      </c>
      <c r="AM28" s="2">
        <v>14.68</v>
      </c>
      <c r="AN28" s="3">
        <v>14.61</v>
      </c>
      <c r="AO28" s="4">
        <v>13.05</v>
      </c>
    </row>
    <row r="29" spans="2:41">
      <c r="B29" s="56">
        <v>37</v>
      </c>
      <c r="C29" s="2">
        <v>13.29</v>
      </c>
      <c r="D29" s="3">
        <v>15.7</v>
      </c>
      <c r="E29" s="4">
        <v>13.41</v>
      </c>
      <c r="F29" s="2">
        <v>15.01</v>
      </c>
      <c r="G29" s="3">
        <v>15.28</v>
      </c>
      <c r="H29" s="4">
        <v>17.14</v>
      </c>
      <c r="I29" s="2">
        <v>33.729999999999997</v>
      </c>
      <c r="J29" s="3">
        <v>37.42</v>
      </c>
      <c r="K29" s="4">
        <v>38.56</v>
      </c>
      <c r="N29" s="56">
        <v>37</v>
      </c>
      <c r="O29" s="2">
        <v>13.08</v>
      </c>
      <c r="P29" s="3">
        <v>14.29</v>
      </c>
      <c r="Q29" s="4">
        <v>14.52</v>
      </c>
      <c r="R29" s="2">
        <v>11.77</v>
      </c>
      <c r="S29" s="3">
        <v>10.73</v>
      </c>
      <c r="T29" s="4">
        <v>12.12</v>
      </c>
      <c r="U29" s="2">
        <v>13.25</v>
      </c>
      <c r="V29" s="3">
        <v>16.46</v>
      </c>
      <c r="W29" s="4">
        <v>13.93</v>
      </c>
      <c r="X29" s="2">
        <v>14.33</v>
      </c>
      <c r="Y29" s="3">
        <v>14.52</v>
      </c>
      <c r="Z29" s="4">
        <v>15.77</v>
      </c>
      <c r="AA29" s="2">
        <v>14.18</v>
      </c>
      <c r="AB29" s="3">
        <v>17.399999999999999</v>
      </c>
      <c r="AC29" s="4">
        <v>12.7</v>
      </c>
      <c r="AD29" s="2">
        <v>14.08</v>
      </c>
      <c r="AE29" s="3">
        <v>11.01</v>
      </c>
      <c r="AF29" s="4">
        <v>10.4</v>
      </c>
      <c r="AG29" s="2">
        <v>15.93</v>
      </c>
      <c r="AH29" s="3">
        <v>10.14</v>
      </c>
      <c r="AI29" s="4">
        <v>11.65</v>
      </c>
      <c r="AJ29" s="2">
        <v>11.99</v>
      </c>
      <c r="AK29" s="3">
        <v>14.19</v>
      </c>
      <c r="AL29" s="4">
        <v>14.03</v>
      </c>
      <c r="AM29" s="2">
        <v>12.59</v>
      </c>
      <c r="AN29" s="3">
        <v>12.92</v>
      </c>
      <c r="AO29" s="4">
        <v>11.92</v>
      </c>
    </row>
    <row r="30" spans="2:41">
      <c r="B30" s="56">
        <v>38</v>
      </c>
      <c r="C30" s="2">
        <v>9.6199999999999992</v>
      </c>
      <c r="D30" s="3">
        <v>11</v>
      </c>
      <c r="E30" s="4">
        <v>9.5399999999999991</v>
      </c>
      <c r="F30" s="2">
        <v>10.1</v>
      </c>
      <c r="G30" s="3">
        <v>9.83</v>
      </c>
      <c r="H30" s="4">
        <v>11.97</v>
      </c>
      <c r="I30" s="2">
        <v>29.59</v>
      </c>
      <c r="J30" s="3">
        <v>32.44</v>
      </c>
      <c r="K30" s="4">
        <v>33.26</v>
      </c>
      <c r="N30" s="56">
        <v>38</v>
      </c>
      <c r="O30" s="2">
        <v>11.68</v>
      </c>
      <c r="P30" s="3">
        <v>12.9</v>
      </c>
      <c r="Q30" s="4">
        <v>13.26</v>
      </c>
      <c r="R30" s="2">
        <v>10.31</v>
      </c>
      <c r="S30" s="3">
        <v>9.39</v>
      </c>
      <c r="T30" s="4">
        <v>10.34</v>
      </c>
      <c r="U30" s="2">
        <v>11.36</v>
      </c>
      <c r="V30" s="3">
        <v>14.5</v>
      </c>
      <c r="W30" s="4">
        <v>11.69</v>
      </c>
      <c r="X30" s="2">
        <v>13.28</v>
      </c>
      <c r="Y30" s="3">
        <v>13.17</v>
      </c>
      <c r="Z30" s="4">
        <v>14.45</v>
      </c>
      <c r="AA30" s="2">
        <v>12.91</v>
      </c>
      <c r="AB30" s="3">
        <v>16.18</v>
      </c>
      <c r="AC30" s="4">
        <v>11.72</v>
      </c>
      <c r="AD30" s="2">
        <v>12.18</v>
      </c>
      <c r="AE30" s="3">
        <v>9.2899999999999991</v>
      </c>
      <c r="AF30" s="4">
        <v>9.4600000000000009</v>
      </c>
      <c r="AG30" s="2">
        <v>14.28</v>
      </c>
      <c r="AH30" s="3">
        <v>8.93</v>
      </c>
      <c r="AI30" s="4">
        <v>10.06</v>
      </c>
      <c r="AJ30" s="2">
        <v>10.84</v>
      </c>
      <c r="AK30" s="3">
        <v>12.85</v>
      </c>
      <c r="AL30" s="4">
        <v>12.65</v>
      </c>
      <c r="AM30" s="2">
        <v>11.03</v>
      </c>
      <c r="AN30" s="3">
        <v>11.6</v>
      </c>
      <c r="AO30" s="4">
        <v>10.69</v>
      </c>
    </row>
    <row r="31" spans="2:41">
      <c r="B31" s="56">
        <v>39</v>
      </c>
      <c r="C31" s="2">
        <v>6.56</v>
      </c>
      <c r="D31" s="3">
        <v>7.06</v>
      </c>
      <c r="E31" s="4">
        <v>6.11</v>
      </c>
      <c r="F31" s="2">
        <v>5.42</v>
      </c>
      <c r="G31" s="3">
        <v>3.78</v>
      </c>
      <c r="H31" s="4">
        <v>6.52</v>
      </c>
      <c r="I31" s="2">
        <v>25.94</v>
      </c>
      <c r="J31" s="3">
        <v>28.45</v>
      </c>
      <c r="K31" s="4">
        <v>28.96</v>
      </c>
      <c r="N31" s="56">
        <v>39</v>
      </c>
      <c r="O31" s="2">
        <v>10.94</v>
      </c>
      <c r="P31" s="3">
        <v>12</v>
      </c>
      <c r="Q31" s="4">
        <v>12.08</v>
      </c>
      <c r="R31" s="2">
        <v>9.2100000000000009</v>
      </c>
      <c r="S31" s="3">
        <v>8.68</v>
      </c>
      <c r="T31" s="4">
        <v>9.4</v>
      </c>
      <c r="U31" s="2">
        <v>10.220000000000001</v>
      </c>
      <c r="V31" s="3">
        <v>13.21</v>
      </c>
      <c r="W31" s="4">
        <v>10.31</v>
      </c>
      <c r="X31" s="2">
        <v>12.75</v>
      </c>
      <c r="Y31" s="3">
        <v>12.41</v>
      </c>
      <c r="Z31" s="4">
        <v>13.2</v>
      </c>
      <c r="AA31" s="2">
        <v>12.32</v>
      </c>
      <c r="AB31" s="3">
        <v>14.96</v>
      </c>
      <c r="AC31" s="4">
        <v>10.9</v>
      </c>
      <c r="AD31" s="2">
        <v>11.09</v>
      </c>
      <c r="AE31" s="3">
        <v>8.67</v>
      </c>
      <c r="AF31" s="4">
        <v>9.1300000000000008</v>
      </c>
      <c r="AG31" s="2">
        <v>12.99</v>
      </c>
      <c r="AH31" s="3">
        <v>8.3000000000000007</v>
      </c>
      <c r="AI31" s="4">
        <v>8.74</v>
      </c>
      <c r="AJ31" s="2">
        <v>9.86</v>
      </c>
      <c r="AK31" s="3">
        <v>11.87</v>
      </c>
      <c r="AL31" s="4">
        <v>11.58</v>
      </c>
      <c r="AM31" s="2">
        <v>10.19</v>
      </c>
      <c r="AN31" s="3">
        <v>10.85</v>
      </c>
      <c r="AO31" s="4">
        <v>9.99</v>
      </c>
    </row>
    <row r="32" spans="2:41">
      <c r="B32" s="56">
        <v>40</v>
      </c>
      <c r="C32" s="2">
        <v>4.04</v>
      </c>
      <c r="D32" s="3">
        <v>3.55</v>
      </c>
      <c r="E32" s="4">
        <v>3.56</v>
      </c>
      <c r="F32" s="2">
        <v>0.77</v>
      </c>
      <c r="G32" s="3">
        <v>-2.2000000000000002</v>
      </c>
      <c r="H32" s="4">
        <v>0.96</v>
      </c>
      <c r="I32" s="2">
        <v>23.21</v>
      </c>
      <c r="J32" s="3">
        <v>25.05</v>
      </c>
      <c r="K32" s="4">
        <v>25.09</v>
      </c>
      <c r="N32" s="56">
        <v>40</v>
      </c>
      <c r="O32" s="2">
        <v>10.54</v>
      </c>
      <c r="P32" s="3">
        <v>11.44</v>
      </c>
      <c r="Q32" s="4">
        <v>11.26</v>
      </c>
      <c r="R32" s="2">
        <v>8.5399999999999991</v>
      </c>
      <c r="S32" s="3">
        <v>8.26</v>
      </c>
      <c r="T32" s="4">
        <v>9.4700000000000006</v>
      </c>
      <c r="U32" s="2">
        <v>9.76</v>
      </c>
      <c r="V32" s="3">
        <v>12.47</v>
      </c>
      <c r="W32" s="4">
        <v>9.5299999999999994</v>
      </c>
      <c r="X32" s="2">
        <v>12.03</v>
      </c>
      <c r="Y32" s="3">
        <v>11.46</v>
      </c>
      <c r="Z32" s="4">
        <v>12.39</v>
      </c>
      <c r="AA32" s="2">
        <v>11.66</v>
      </c>
      <c r="AB32" s="3">
        <v>14.02</v>
      </c>
      <c r="AC32" s="4">
        <v>10.48</v>
      </c>
      <c r="AD32" s="2">
        <v>10.26</v>
      </c>
      <c r="AE32" s="3">
        <v>8.56</v>
      </c>
      <c r="AF32" s="4">
        <v>9.02</v>
      </c>
      <c r="AG32" s="2">
        <v>12.15</v>
      </c>
      <c r="AH32" s="3">
        <v>7.97</v>
      </c>
      <c r="AI32" s="4">
        <v>8.23</v>
      </c>
      <c r="AJ32" s="2">
        <v>9.01</v>
      </c>
      <c r="AK32" s="3">
        <v>11.14</v>
      </c>
      <c r="AL32" s="4">
        <v>10.83</v>
      </c>
      <c r="AM32" s="2">
        <v>9.68</v>
      </c>
      <c r="AN32" s="3">
        <v>10.4</v>
      </c>
      <c r="AO32" s="4">
        <v>9.89</v>
      </c>
    </row>
    <row r="33" spans="2:41">
      <c r="B33" s="56">
        <v>41</v>
      </c>
      <c r="C33" s="2">
        <v>1.89</v>
      </c>
      <c r="D33" s="3">
        <v>0.49</v>
      </c>
      <c r="E33" s="4">
        <v>1.76</v>
      </c>
      <c r="F33" s="2">
        <v>-3.72</v>
      </c>
      <c r="G33" s="3">
        <v>-8.17</v>
      </c>
      <c r="H33" s="4">
        <v>-4.4400000000000004</v>
      </c>
      <c r="I33" s="2">
        <v>21.57</v>
      </c>
      <c r="J33" s="3">
        <v>22.18</v>
      </c>
      <c r="K33" s="4">
        <v>22.24</v>
      </c>
      <c r="N33" s="56">
        <v>41</v>
      </c>
      <c r="O33" s="2">
        <v>10.119999999999999</v>
      </c>
      <c r="P33" s="3">
        <v>10.67</v>
      </c>
      <c r="Q33" s="4">
        <v>10.38</v>
      </c>
      <c r="R33" s="2">
        <v>8.25</v>
      </c>
      <c r="S33" s="3">
        <v>8.1199999999999992</v>
      </c>
      <c r="T33" s="4">
        <v>9.42</v>
      </c>
      <c r="U33" s="2">
        <v>9.19</v>
      </c>
      <c r="V33" s="3">
        <v>12.12</v>
      </c>
      <c r="W33" s="4">
        <v>8.98</v>
      </c>
      <c r="X33" s="2">
        <v>11.51</v>
      </c>
      <c r="Y33" s="3">
        <v>10.93</v>
      </c>
      <c r="Z33" s="4">
        <v>12</v>
      </c>
      <c r="AA33" s="2">
        <v>11.3</v>
      </c>
      <c r="AB33" s="3">
        <v>13.33</v>
      </c>
      <c r="AC33" s="4">
        <v>10.039999999999999</v>
      </c>
      <c r="AD33" s="2">
        <v>9.61</v>
      </c>
      <c r="AE33" s="3">
        <v>8.39</v>
      </c>
      <c r="AF33" s="4">
        <v>8.81</v>
      </c>
      <c r="AG33" s="2">
        <v>11.69</v>
      </c>
      <c r="AH33" s="3">
        <v>7.65</v>
      </c>
      <c r="AI33" s="4">
        <v>8.27</v>
      </c>
      <c r="AJ33" s="2">
        <v>8.4</v>
      </c>
      <c r="AK33" s="3">
        <v>10.36</v>
      </c>
      <c r="AL33" s="4">
        <v>9.9600000000000009</v>
      </c>
      <c r="AM33" s="2">
        <v>9.2899999999999991</v>
      </c>
      <c r="AN33" s="3">
        <v>9.9</v>
      </c>
      <c r="AO33" s="4">
        <v>9.41</v>
      </c>
    </row>
    <row r="34" spans="2:41">
      <c r="B34" s="56">
        <v>42</v>
      </c>
      <c r="C34" s="2">
        <v>0.22</v>
      </c>
      <c r="D34" s="3">
        <v>-2.0499999999999998</v>
      </c>
      <c r="E34" s="4">
        <v>0.14000000000000001</v>
      </c>
      <c r="F34" s="2">
        <v>-7.9</v>
      </c>
      <c r="G34" s="3">
        <v>-14.34</v>
      </c>
      <c r="H34" s="4">
        <v>-9.8800000000000008</v>
      </c>
      <c r="I34" s="2">
        <v>19.8</v>
      </c>
      <c r="J34" s="3">
        <v>19.64</v>
      </c>
      <c r="K34" s="4">
        <v>20.04</v>
      </c>
      <c r="N34" s="56">
        <v>42</v>
      </c>
      <c r="O34" s="2">
        <v>9.86</v>
      </c>
      <c r="P34" s="3">
        <v>9.93</v>
      </c>
      <c r="Q34" s="4">
        <v>9.33</v>
      </c>
      <c r="R34" s="2">
        <v>7.89</v>
      </c>
      <c r="S34" s="3">
        <v>7.99</v>
      </c>
      <c r="T34" s="4">
        <v>9.1</v>
      </c>
      <c r="U34" s="2">
        <v>8.57</v>
      </c>
      <c r="V34" s="3">
        <v>11.61</v>
      </c>
      <c r="W34" s="4">
        <v>8.6300000000000008</v>
      </c>
      <c r="X34" s="2">
        <v>11.15</v>
      </c>
      <c r="Y34" s="3">
        <v>10.72</v>
      </c>
      <c r="Z34" s="4">
        <v>11.41</v>
      </c>
      <c r="AA34" s="2">
        <v>11.26</v>
      </c>
      <c r="AB34" s="3">
        <v>12.45</v>
      </c>
      <c r="AC34" s="4">
        <v>9.35</v>
      </c>
      <c r="AD34" s="2">
        <v>9.11</v>
      </c>
      <c r="AE34" s="3">
        <v>8.24</v>
      </c>
      <c r="AF34" s="4">
        <v>8.6300000000000008</v>
      </c>
      <c r="AG34" s="2">
        <v>11.08</v>
      </c>
      <c r="AH34" s="3">
        <v>7.49</v>
      </c>
      <c r="AI34" s="4">
        <v>8.06</v>
      </c>
      <c r="AJ34" s="2">
        <v>7.91</v>
      </c>
      <c r="AK34" s="3">
        <v>9.6</v>
      </c>
      <c r="AL34" s="4">
        <v>8.8000000000000007</v>
      </c>
      <c r="AM34" s="2">
        <v>9.0299999999999994</v>
      </c>
      <c r="AN34" s="3">
        <v>9.31</v>
      </c>
      <c r="AO34" s="4">
        <v>8.5299999999999994</v>
      </c>
    </row>
    <row r="35" spans="2:41">
      <c r="B35" s="56">
        <v>43</v>
      </c>
      <c r="C35" s="2">
        <v>-0.78</v>
      </c>
      <c r="D35" s="3">
        <v>-3.84</v>
      </c>
      <c r="E35" s="4">
        <v>-0.97</v>
      </c>
      <c r="F35" s="2">
        <v>-11.66</v>
      </c>
      <c r="G35" s="3">
        <v>-19.77</v>
      </c>
      <c r="H35" s="4">
        <v>-14.38</v>
      </c>
      <c r="I35" s="2">
        <v>17.45</v>
      </c>
      <c r="J35" s="3">
        <v>16.93</v>
      </c>
      <c r="K35" s="4">
        <v>17.39</v>
      </c>
      <c r="N35" s="56">
        <v>43</v>
      </c>
      <c r="O35" s="2">
        <v>9.6999999999999993</v>
      </c>
      <c r="P35" s="3">
        <v>9.25</v>
      </c>
      <c r="Q35" s="4">
        <v>8.73</v>
      </c>
      <c r="R35" s="2">
        <v>7.49</v>
      </c>
      <c r="S35" s="3">
        <v>7.64</v>
      </c>
      <c r="T35" s="4">
        <v>9</v>
      </c>
      <c r="U35" s="2">
        <v>8.17</v>
      </c>
      <c r="V35" s="3">
        <v>10.83</v>
      </c>
      <c r="W35" s="4">
        <v>8.26</v>
      </c>
      <c r="X35" s="2">
        <v>10.34</v>
      </c>
      <c r="Y35" s="3">
        <v>10.01</v>
      </c>
      <c r="Z35" s="4">
        <v>10.92</v>
      </c>
      <c r="AA35" s="2">
        <v>11.12</v>
      </c>
      <c r="AB35" s="3">
        <v>11.59</v>
      </c>
      <c r="AC35" s="4">
        <v>8.73</v>
      </c>
      <c r="AD35" s="2">
        <v>8.59</v>
      </c>
      <c r="AE35" s="3">
        <v>8.19</v>
      </c>
      <c r="AF35" s="4">
        <v>8.02</v>
      </c>
      <c r="AG35" s="2">
        <v>10.130000000000001</v>
      </c>
      <c r="AH35" s="3">
        <v>7.42</v>
      </c>
      <c r="AI35" s="4">
        <v>7.9</v>
      </c>
      <c r="AJ35" s="2">
        <v>7.15</v>
      </c>
      <c r="AK35" s="3">
        <v>8.6999999999999993</v>
      </c>
      <c r="AL35" s="4">
        <v>7.75</v>
      </c>
      <c r="AM35" s="2">
        <v>8.2899999999999991</v>
      </c>
      <c r="AN35" s="3">
        <v>8.81</v>
      </c>
      <c r="AO35" s="4">
        <v>7.93</v>
      </c>
    </row>
    <row r="36" spans="2:41">
      <c r="B36" s="56">
        <v>44</v>
      </c>
      <c r="C36" s="2">
        <v>-0.98</v>
      </c>
      <c r="D36" s="3">
        <v>-4.68</v>
      </c>
      <c r="E36" s="4">
        <v>-1.27</v>
      </c>
      <c r="F36" s="2">
        <v>-14.24</v>
      </c>
      <c r="G36" s="3">
        <v>-23.2</v>
      </c>
      <c r="H36" s="4">
        <v>-17.32</v>
      </c>
      <c r="I36" s="2">
        <v>15.17</v>
      </c>
      <c r="J36" s="3">
        <v>13.66</v>
      </c>
      <c r="K36" s="4">
        <v>14.8</v>
      </c>
      <c r="N36" s="56">
        <v>44</v>
      </c>
      <c r="O36" s="2">
        <v>9.1199999999999992</v>
      </c>
      <c r="P36" s="3">
        <v>8.48</v>
      </c>
      <c r="Q36" s="4">
        <v>8.26</v>
      </c>
      <c r="R36" s="2">
        <v>7.16</v>
      </c>
      <c r="S36" s="3">
        <v>7.25</v>
      </c>
      <c r="T36" s="4">
        <v>8.61</v>
      </c>
      <c r="U36" s="2">
        <v>7.5</v>
      </c>
      <c r="V36" s="3">
        <v>9.99</v>
      </c>
      <c r="W36" s="4">
        <v>7.75</v>
      </c>
      <c r="X36" s="2">
        <v>9.7200000000000006</v>
      </c>
      <c r="Y36" s="3">
        <v>9.24</v>
      </c>
      <c r="Z36" s="4">
        <v>10.52</v>
      </c>
      <c r="AA36" s="2">
        <v>10.68</v>
      </c>
      <c r="AB36" s="3">
        <v>11.03</v>
      </c>
      <c r="AC36" s="4">
        <v>8.2899999999999991</v>
      </c>
      <c r="AD36" s="2">
        <v>7.92</v>
      </c>
      <c r="AE36" s="3">
        <v>7.84</v>
      </c>
      <c r="AF36" s="4">
        <v>7.35</v>
      </c>
      <c r="AG36" s="2">
        <v>9.74</v>
      </c>
      <c r="AH36" s="3">
        <v>6.9</v>
      </c>
      <c r="AI36" s="4">
        <v>7.7</v>
      </c>
      <c r="AJ36" s="2">
        <v>6.02</v>
      </c>
      <c r="AK36" s="3">
        <v>7.39</v>
      </c>
      <c r="AL36" s="4">
        <v>6.72</v>
      </c>
      <c r="AM36" s="2">
        <v>7.37</v>
      </c>
      <c r="AN36" s="3">
        <v>8.0500000000000007</v>
      </c>
      <c r="AO36" s="4">
        <v>7.17</v>
      </c>
    </row>
    <row r="37" spans="2:41">
      <c r="B37" s="56">
        <v>45</v>
      </c>
      <c r="C37" s="2">
        <v>-0.18</v>
      </c>
      <c r="D37" s="3">
        <v>-4.13</v>
      </c>
      <c r="E37" s="4">
        <v>-0.52</v>
      </c>
      <c r="F37" s="2">
        <v>-15.19</v>
      </c>
      <c r="G37" s="3">
        <v>-24.58</v>
      </c>
      <c r="H37" s="4">
        <v>-18.690000000000001</v>
      </c>
      <c r="I37" s="2">
        <v>12.22</v>
      </c>
      <c r="J37" s="3">
        <v>9.61</v>
      </c>
      <c r="K37" s="4">
        <v>11.55</v>
      </c>
      <c r="N37" s="56">
        <v>45</v>
      </c>
      <c r="O37" s="2">
        <v>8.3800000000000008</v>
      </c>
      <c r="P37" s="3">
        <v>7.83</v>
      </c>
      <c r="Q37" s="4">
        <v>7.37</v>
      </c>
      <c r="R37" s="2">
        <v>6.64</v>
      </c>
      <c r="S37" s="3">
        <v>6.75</v>
      </c>
      <c r="T37" s="4">
        <v>7.48</v>
      </c>
      <c r="U37" s="2">
        <v>6.51</v>
      </c>
      <c r="V37" s="3">
        <v>8.8699999999999992</v>
      </c>
      <c r="W37" s="4">
        <v>6.96</v>
      </c>
      <c r="X37" s="2">
        <v>9.34</v>
      </c>
      <c r="Y37" s="3">
        <v>8.81</v>
      </c>
      <c r="Z37" s="4">
        <v>9.86</v>
      </c>
      <c r="AA37" s="2">
        <v>10.11</v>
      </c>
      <c r="AB37" s="3">
        <v>10.37</v>
      </c>
      <c r="AC37" s="4">
        <v>7.48</v>
      </c>
      <c r="AD37" s="2">
        <v>7.38</v>
      </c>
      <c r="AE37" s="3">
        <v>7.32</v>
      </c>
      <c r="AF37" s="4">
        <v>7.18</v>
      </c>
      <c r="AG37" s="2">
        <v>9.4600000000000009</v>
      </c>
      <c r="AH37" s="3">
        <v>6.19</v>
      </c>
      <c r="AI37" s="4">
        <v>7.15</v>
      </c>
      <c r="AJ37" s="2">
        <v>4.9000000000000004</v>
      </c>
      <c r="AK37" s="3">
        <v>6</v>
      </c>
      <c r="AL37" s="4">
        <v>5.44</v>
      </c>
      <c r="AM37" s="2">
        <v>6.62</v>
      </c>
      <c r="AN37" s="3">
        <v>7.04</v>
      </c>
      <c r="AO37" s="4">
        <v>6.03</v>
      </c>
    </row>
    <row r="38" spans="2:41">
      <c r="B38" s="56">
        <v>46</v>
      </c>
      <c r="C38" s="2">
        <v>1.64</v>
      </c>
      <c r="D38" s="3">
        <v>-1.71</v>
      </c>
      <c r="E38" s="4">
        <v>1.64</v>
      </c>
      <c r="F38" s="2">
        <v>-14.11</v>
      </c>
      <c r="G38" s="3">
        <v>-23.47</v>
      </c>
      <c r="H38" s="4">
        <v>-18.04</v>
      </c>
      <c r="I38" s="2">
        <v>7.8</v>
      </c>
      <c r="J38" s="3">
        <v>4.4400000000000004</v>
      </c>
      <c r="K38" s="4">
        <v>6.43</v>
      </c>
      <c r="N38" s="56">
        <v>46</v>
      </c>
      <c r="O38" s="2">
        <v>7.52</v>
      </c>
      <c r="P38" s="3">
        <v>6.87</v>
      </c>
      <c r="Q38" s="4">
        <v>6.59</v>
      </c>
      <c r="R38" s="2">
        <v>5.81</v>
      </c>
      <c r="S38" s="3">
        <v>5.86</v>
      </c>
      <c r="T38" s="4">
        <v>6.46</v>
      </c>
      <c r="U38" s="2">
        <v>5.51</v>
      </c>
      <c r="V38" s="3">
        <v>7.4</v>
      </c>
      <c r="W38" s="4">
        <v>5.86</v>
      </c>
      <c r="X38" s="2">
        <v>8.4600000000000009</v>
      </c>
      <c r="Y38" s="3">
        <v>7.92</v>
      </c>
      <c r="Z38" s="4">
        <v>9.0500000000000007</v>
      </c>
      <c r="AA38" s="2">
        <v>9.41</v>
      </c>
      <c r="AB38" s="3">
        <v>9.4600000000000009</v>
      </c>
      <c r="AC38" s="4">
        <v>6.71</v>
      </c>
      <c r="AD38" s="2">
        <v>7</v>
      </c>
      <c r="AE38" s="3">
        <v>6.85</v>
      </c>
      <c r="AF38" s="4">
        <v>6.96</v>
      </c>
      <c r="AG38" s="2">
        <v>8.5399999999999991</v>
      </c>
      <c r="AH38" s="3">
        <v>5.92</v>
      </c>
      <c r="AI38" s="4">
        <v>6.35</v>
      </c>
      <c r="AJ38" s="2">
        <v>3.62</v>
      </c>
      <c r="AK38" s="3">
        <v>4.6500000000000004</v>
      </c>
      <c r="AL38" s="4">
        <v>4.01</v>
      </c>
      <c r="AM38" s="2">
        <v>5.37</v>
      </c>
      <c r="AN38" s="3">
        <v>5.87</v>
      </c>
      <c r="AO38" s="4">
        <v>5.14</v>
      </c>
    </row>
    <row r="39" spans="2:41">
      <c r="B39" s="56">
        <v>47</v>
      </c>
      <c r="C39" s="2">
        <v>4.26</v>
      </c>
      <c r="D39" s="3">
        <v>2.2400000000000002</v>
      </c>
      <c r="E39" s="4">
        <v>5.04</v>
      </c>
      <c r="F39" s="2">
        <v>-11.16</v>
      </c>
      <c r="G39" s="3">
        <v>-20.13</v>
      </c>
      <c r="H39" s="4">
        <v>-15.25</v>
      </c>
      <c r="I39" s="2">
        <v>2.5</v>
      </c>
      <c r="J39" s="3">
        <v>-2.52</v>
      </c>
      <c r="K39" s="4">
        <v>-0.06</v>
      </c>
      <c r="N39" s="56">
        <v>47</v>
      </c>
      <c r="O39" s="2">
        <v>6.21</v>
      </c>
      <c r="P39" s="3">
        <v>5.57</v>
      </c>
      <c r="Q39" s="4">
        <v>6</v>
      </c>
      <c r="R39" s="2">
        <v>4.95</v>
      </c>
      <c r="S39" s="3">
        <v>4.88</v>
      </c>
      <c r="T39" s="4">
        <v>5.55</v>
      </c>
      <c r="U39" s="2">
        <v>4.2300000000000004</v>
      </c>
      <c r="V39" s="3">
        <v>5.67</v>
      </c>
      <c r="W39" s="4">
        <v>4.4800000000000004</v>
      </c>
      <c r="X39" s="2">
        <v>7.29</v>
      </c>
      <c r="Y39" s="3">
        <v>6.65</v>
      </c>
      <c r="Z39" s="4">
        <v>7.87</v>
      </c>
      <c r="AA39" s="2">
        <v>8.39</v>
      </c>
      <c r="AB39" s="3">
        <v>8.65</v>
      </c>
      <c r="AC39" s="4">
        <v>6.3</v>
      </c>
      <c r="AD39" s="2">
        <v>6.25</v>
      </c>
      <c r="AE39" s="3">
        <v>6.32</v>
      </c>
      <c r="AF39" s="4">
        <v>6.3</v>
      </c>
      <c r="AG39" s="2">
        <v>7.68</v>
      </c>
      <c r="AH39" s="3">
        <v>5.25</v>
      </c>
      <c r="AI39" s="4">
        <v>5.45</v>
      </c>
      <c r="AJ39" s="2">
        <v>1.86</v>
      </c>
      <c r="AK39" s="3">
        <v>3.17</v>
      </c>
      <c r="AL39" s="4">
        <v>2.68</v>
      </c>
      <c r="AM39" s="2">
        <v>3.98</v>
      </c>
      <c r="AN39" s="3">
        <v>4.5999999999999996</v>
      </c>
      <c r="AO39" s="4">
        <v>4.4800000000000004</v>
      </c>
    </row>
    <row r="40" spans="2:41">
      <c r="B40" s="56">
        <v>48</v>
      </c>
      <c r="C40" s="2">
        <v>7.58</v>
      </c>
      <c r="D40" s="3">
        <v>6.82</v>
      </c>
      <c r="E40" s="4">
        <v>8.9</v>
      </c>
      <c r="F40" s="2">
        <v>-6.83</v>
      </c>
      <c r="G40" s="3">
        <v>-15.13</v>
      </c>
      <c r="H40" s="4">
        <v>-11.28</v>
      </c>
      <c r="I40" s="2">
        <v>-3.97</v>
      </c>
      <c r="J40" s="3">
        <v>-11.27</v>
      </c>
      <c r="K40" s="4">
        <v>-7.98</v>
      </c>
      <c r="N40" s="56">
        <v>48</v>
      </c>
      <c r="O40" s="2">
        <v>4.6100000000000003</v>
      </c>
      <c r="P40" s="3">
        <v>4.4000000000000004</v>
      </c>
      <c r="Q40" s="4">
        <v>4.4400000000000004</v>
      </c>
      <c r="R40" s="2">
        <v>4.04</v>
      </c>
      <c r="S40" s="3">
        <v>4.21</v>
      </c>
      <c r="T40" s="4">
        <v>4.45</v>
      </c>
      <c r="U40" s="2">
        <v>2.58</v>
      </c>
      <c r="V40" s="3">
        <v>3.86</v>
      </c>
      <c r="W40" s="4">
        <v>3</v>
      </c>
      <c r="X40" s="2">
        <v>5.99</v>
      </c>
      <c r="Y40" s="3">
        <v>5.51</v>
      </c>
      <c r="Z40" s="4">
        <v>6.13</v>
      </c>
      <c r="AA40" s="2">
        <v>7.29</v>
      </c>
      <c r="AB40" s="3">
        <v>7.66</v>
      </c>
      <c r="AC40" s="4">
        <v>5.88</v>
      </c>
      <c r="AD40" s="2">
        <v>5.38</v>
      </c>
      <c r="AE40" s="3">
        <v>5.65</v>
      </c>
      <c r="AF40" s="4">
        <v>5.98</v>
      </c>
      <c r="AG40" s="2">
        <v>6.96</v>
      </c>
      <c r="AH40" s="3">
        <v>4.24</v>
      </c>
      <c r="AI40" s="4">
        <v>4.58</v>
      </c>
      <c r="AJ40" s="2">
        <v>0.11</v>
      </c>
      <c r="AK40" s="3">
        <v>1.66</v>
      </c>
      <c r="AL40" s="4">
        <v>1.35</v>
      </c>
      <c r="AM40" s="2">
        <v>2.96</v>
      </c>
      <c r="AN40" s="3">
        <v>3.16</v>
      </c>
      <c r="AO40" s="4">
        <v>3.43</v>
      </c>
    </row>
    <row r="41" spans="2:41">
      <c r="B41" s="56">
        <v>49</v>
      </c>
      <c r="C41" s="2">
        <v>11.01</v>
      </c>
      <c r="D41" s="3">
        <v>11.85</v>
      </c>
      <c r="E41" s="4">
        <v>12.99</v>
      </c>
      <c r="F41" s="2">
        <v>-1.27</v>
      </c>
      <c r="G41" s="3">
        <v>-9</v>
      </c>
      <c r="H41" s="4">
        <v>-6.41</v>
      </c>
      <c r="I41" s="2">
        <v>-12.64</v>
      </c>
      <c r="J41" s="3">
        <v>-21.8</v>
      </c>
      <c r="K41" s="4">
        <v>-18.329999999999998</v>
      </c>
      <c r="N41" s="56">
        <v>49</v>
      </c>
      <c r="O41" s="2">
        <v>3.11</v>
      </c>
      <c r="P41" s="3">
        <v>3.33</v>
      </c>
      <c r="Q41" s="4">
        <v>2.64</v>
      </c>
      <c r="R41" s="2">
        <v>3.3</v>
      </c>
      <c r="S41" s="3">
        <v>3.33</v>
      </c>
      <c r="T41" s="4">
        <v>3.48</v>
      </c>
      <c r="U41" s="2">
        <v>0.73</v>
      </c>
      <c r="V41" s="3">
        <v>2.11</v>
      </c>
      <c r="W41" s="4">
        <v>1.41</v>
      </c>
      <c r="X41" s="2">
        <v>4.38</v>
      </c>
      <c r="Y41" s="3">
        <v>4.26</v>
      </c>
      <c r="Z41" s="4">
        <v>4.5199999999999996</v>
      </c>
      <c r="AA41" s="2">
        <v>6.46</v>
      </c>
      <c r="AB41" s="3">
        <v>6.49</v>
      </c>
      <c r="AC41" s="4">
        <v>5.29</v>
      </c>
      <c r="AD41" s="2">
        <v>4.8099999999999996</v>
      </c>
      <c r="AE41" s="3">
        <v>4.91</v>
      </c>
      <c r="AF41" s="4">
        <v>5.52</v>
      </c>
      <c r="AG41" s="2">
        <v>5.65</v>
      </c>
      <c r="AH41" s="3">
        <v>3.63</v>
      </c>
      <c r="AI41" s="4">
        <v>3.95</v>
      </c>
      <c r="AJ41" s="2">
        <v>-1.0900000000000001</v>
      </c>
      <c r="AK41" s="3">
        <v>0.55000000000000004</v>
      </c>
      <c r="AL41" s="4">
        <v>0.09</v>
      </c>
      <c r="AM41" s="2">
        <v>1.36</v>
      </c>
      <c r="AN41" s="3">
        <v>1.69</v>
      </c>
      <c r="AO41" s="4">
        <v>2.2799999999999998</v>
      </c>
    </row>
    <row r="42" spans="2:41">
      <c r="B42" s="56">
        <v>50</v>
      </c>
      <c r="C42" s="2">
        <v>14.13</v>
      </c>
      <c r="D42" s="3">
        <v>16.68</v>
      </c>
      <c r="E42" s="4">
        <v>16.760000000000002</v>
      </c>
      <c r="F42" s="2">
        <v>4.67</v>
      </c>
      <c r="G42" s="3">
        <v>-2.1</v>
      </c>
      <c r="H42" s="4">
        <v>-0.77</v>
      </c>
      <c r="I42" s="2">
        <v>-23.36</v>
      </c>
      <c r="J42" s="3">
        <v>-34.61</v>
      </c>
      <c r="K42" s="4">
        <v>-30.49</v>
      </c>
      <c r="N42" s="56">
        <v>50</v>
      </c>
      <c r="O42" s="2">
        <v>2.04</v>
      </c>
      <c r="P42" s="3">
        <v>1.83</v>
      </c>
      <c r="Q42" s="4">
        <v>1.45</v>
      </c>
      <c r="R42" s="2">
        <v>2.79</v>
      </c>
      <c r="S42" s="3">
        <v>2.33</v>
      </c>
      <c r="T42" s="4">
        <v>2.83</v>
      </c>
      <c r="U42" s="2">
        <v>-0.82</v>
      </c>
      <c r="V42" s="3">
        <v>0.74</v>
      </c>
      <c r="W42" s="4">
        <v>0.09</v>
      </c>
      <c r="X42" s="2">
        <v>2.73</v>
      </c>
      <c r="Y42" s="3">
        <v>3.15</v>
      </c>
      <c r="Z42" s="4">
        <v>3.19</v>
      </c>
      <c r="AA42" s="2">
        <v>5.63</v>
      </c>
      <c r="AB42" s="3">
        <v>5.72</v>
      </c>
      <c r="AC42" s="4">
        <v>4.9000000000000004</v>
      </c>
      <c r="AD42" s="2">
        <v>4.3600000000000003</v>
      </c>
      <c r="AE42" s="3">
        <v>4.25</v>
      </c>
      <c r="AF42" s="4">
        <v>4.49</v>
      </c>
      <c r="AG42" s="2">
        <v>4.4000000000000004</v>
      </c>
      <c r="AH42" s="3">
        <v>3.05</v>
      </c>
      <c r="AI42" s="4">
        <v>3.3</v>
      </c>
      <c r="AJ42" s="2">
        <v>-2.1800000000000002</v>
      </c>
      <c r="AK42" s="3">
        <v>-0.34</v>
      </c>
      <c r="AL42" s="4">
        <v>-0.78</v>
      </c>
      <c r="AM42" s="2">
        <v>-0.46</v>
      </c>
      <c r="AN42" s="3">
        <v>0.64</v>
      </c>
      <c r="AO42" s="4">
        <v>1.37</v>
      </c>
    </row>
    <row r="43" spans="2:41">
      <c r="B43" s="56">
        <v>51</v>
      </c>
      <c r="C43" s="2">
        <v>16.89</v>
      </c>
      <c r="D43" s="3">
        <v>20.260000000000002</v>
      </c>
      <c r="E43" s="4">
        <v>19.45</v>
      </c>
      <c r="F43" s="2">
        <v>10.37</v>
      </c>
      <c r="G43" s="3">
        <v>4.76</v>
      </c>
      <c r="H43" s="4">
        <v>4.5</v>
      </c>
      <c r="I43" s="2">
        <v>-35.26</v>
      </c>
      <c r="J43" s="3">
        <v>-48.74</v>
      </c>
      <c r="K43" s="4">
        <v>-43.2</v>
      </c>
      <c r="N43" s="56">
        <v>51</v>
      </c>
      <c r="O43" s="2">
        <v>1.35</v>
      </c>
      <c r="P43" s="3">
        <v>0.42</v>
      </c>
      <c r="Q43" s="4">
        <v>0.26</v>
      </c>
      <c r="R43" s="2">
        <v>2.27</v>
      </c>
      <c r="S43" s="3">
        <v>1.65</v>
      </c>
      <c r="T43" s="4">
        <v>2.09</v>
      </c>
      <c r="U43" s="2">
        <v>-2.09</v>
      </c>
      <c r="V43" s="3">
        <v>-0.09</v>
      </c>
      <c r="W43" s="4">
        <v>-0.89</v>
      </c>
      <c r="X43" s="2">
        <v>1.66</v>
      </c>
      <c r="Y43" s="3">
        <v>2.5</v>
      </c>
      <c r="Z43" s="4">
        <v>2.04</v>
      </c>
      <c r="AA43" s="2">
        <v>4.7699999999999996</v>
      </c>
      <c r="AB43" s="3">
        <v>5.56</v>
      </c>
      <c r="AC43" s="4">
        <v>4.6500000000000004</v>
      </c>
      <c r="AD43" s="2">
        <v>3.76</v>
      </c>
      <c r="AE43" s="3">
        <v>3.74</v>
      </c>
      <c r="AF43" s="4">
        <v>3.75</v>
      </c>
      <c r="AG43" s="2">
        <v>3.81</v>
      </c>
      <c r="AH43" s="3">
        <v>2.4</v>
      </c>
      <c r="AI43" s="4">
        <v>2.63</v>
      </c>
      <c r="AJ43" s="2">
        <v>-2.81</v>
      </c>
      <c r="AK43" s="3">
        <v>-1.05</v>
      </c>
      <c r="AL43" s="4">
        <v>-1.28</v>
      </c>
      <c r="AM43" s="2">
        <v>-1.65</v>
      </c>
      <c r="AN43" s="3">
        <v>0.03</v>
      </c>
      <c r="AO43" s="4">
        <v>0.36</v>
      </c>
    </row>
    <row r="44" spans="2:41">
      <c r="B44" s="56">
        <v>52</v>
      </c>
      <c r="C44" s="2">
        <v>18.82</v>
      </c>
      <c r="D44" s="3">
        <v>22.6</v>
      </c>
      <c r="E44" s="4">
        <v>21.13</v>
      </c>
      <c r="F44" s="2">
        <v>15.22</v>
      </c>
      <c r="G44" s="3">
        <v>10.92</v>
      </c>
      <c r="H44" s="4">
        <v>9.0399999999999991</v>
      </c>
      <c r="I44" s="2">
        <v>-47.89</v>
      </c>
      <c r="J44" s="3">
        <v>-62.46</v>
      </c>
      <c r="K44" s="4">
        <v>-56.13</v>
      </c>
      <c r="N44" s="56">
        <v>52</v>
      </c>
      <c r="O44" s="2">
        <v>0.89</v>
      </c>
      <c r="P44" s="3">
        <v>-0.15</v>
      </c>
      <c r="Q44" s="4">
        <v>-0.94</v>
      </c>
      <c r="R44" s="2">
        <v>1.95</v>
      </c>
      <c r="S44" s="3">
        <v>1.1299999999999999</v>
      </c>
      <c r="T44" s="4">
        <v>1.44</v>
      </c>
      <c r="U44" s="2">
        <v>-2.88</v>
      </c>
      <c r="V44" s="3">
        <v>-0.28999999999999998</v>
      </c>
      <c r="W44" s="4">
        <v>-1.32</v>
      </c>
      <c r="X44" s="2">
        <v>1.1200000000000001</v>
      </c>
      <c r="Y44" s="3">
        <v>2.2400000000000002</v>
      </c>
      <c r="Z44" s="4">
        <v>1.54</v>
      </c>
      <c r="AA44" s="2">
        <v>4.5199999999999996</v>
      </c>
      <c r="AB44" s="3">
        <v>5.45</v>
      </c>
      <c r="AC44" s="4">
        <v>4.1900000000000004</v>
      </c>
      <c r="AD44" s="2">
        <v>3.68</v>
      </c>
      <c r="AE44" s="3">
        <v>3.69</v>
      </c>
      <c r="AF44" s="4">
        <v>3.67</v>
      </c>
      <c r="AG44" s="2">
        <v>3.48</v>
      </c>
      <c r="AH44" s="3">
        <v>2.23</v>
      </c>
      <c r="AI44" s="4">
        <v>2.2999999999999998</v>
      </c>
      <c r="AJ44" s="2">
        <v>-2.5499999999999998</v>
      </c>
      <c r="AK44" s="3">
        <v>-1.1599999999999999</v>
      </c>
      <c r="AL44" s="4">
        <v>-1.29</v>
      </c>
      <c r="AM44" s="2">
        <v>-2.67</v>
      </c>
      <c r="AN44" s="3">
        <v>-0.18</v>
      </c>
      <c r="AO44" s="4">
        <v>-0.49</v>
      </c>
    </row>
    <row r="45" spans="2:41">
      <c r="B45" s="56">
        <v>53</v>
      </c>
      <c r="C45" s="2">
        <v>19.78</v>
      </c>
      <c r="D45" s="3">
        <v>23.93</v>
      </c>
      <c r="E45" s="4">
        <v>22.14</v>
      </c>
      <c r="F45" s="2">
        <v>19.02</v>
      </c>
      <c r="G45" s="3">
        <v>16.04</v>
      </c>
      <c r="H45" s="4">
        <v>12.85</v>
      </c>
      <c r="I45" s="2">
        <v>-59.9</v>
      </c>
      <c r="J45" s="3">
        <v>-75.180000000000007</v>
      </c>
      <c r="K45" s="4">
        <v>-68.16</v>
      </c>
      <c r="N45" s="56">
        <v>53</v>
      </c>
      <c r="O45" s="2">
        <v>0.88</v>
      </c>
      <c r="P45" s="3">
        <v>-0.45</v>
      </c>
      <c r="Q45" s="4">
        <v>-0.97</v>
      </c>
      <c r="R45" s="2">
        <v>2.0099999999999998</v>
      </c>
      <c r="S45" s="3">
        <v>0.55000000000000004</v>
      </c>
      <c r="T45" s="4">
        <v>1.1200000000000001</v>
      </c>
      <c r="U45" s="2">
        <v>-2.83</v>
      </c>
      <c r="V45" s="3">
        <v>0.31</v>
      </c>
      <c r="W45" s="4">
        <v>-1.06</v>
      </c>
      <c r="X45" s="2">
        <v>1.1000000000000001</v>
      </c>
      <c r="Y45" s="3">
        <v>2.42</v>
      </c>
      <c r="Z45" s="4">
        <v>2.11</v>
      </c>
      <c r="AA45" s="2">
        <v>4.43</v>
      </c>
      <c r="AB45" s="3">
        <v>5.66</v>
      </c>
      <c r="AC45" s="4">
        <v>3.83</v>
      </c>
      <c r="AD45" s="2">
        <v>3.96</v>
      </c>
      <c r="AE45" s="3">
        <v>4.0199999999999996</v>
      </c>
      <c r="AF45" s="4">
        <v>3.86</v>
      </c>
      <c r="AG45" s="2">
        <v>3.64</v>
      </c>
      <c r="AH45" s="3">
        <v>2.5099999999999998</v>
      </c>
      <c r="AI45" s="4">
        <v>2.37</v>
      </c>
      <c r="AJ45" s="2">
        <v>-1.82</v>
      </c>
      <c r="AK45" s="3">
        <v>-0.65</v>
      </c>
      <c r="AL45" s="4">
        <v>-0.74</v>
      </c>
      <c r="AM45" s="2">
        <v>-3.07</v>
      </c>
      <c r="AN45" s="3">
        <v>0.09</v>
      </c>
      <c r="AO45" s="4">
        <v>-0.78</v>
      </c>
    </row>
    <row r="46" spans="2:41">
      <c r="B46" s="56">
        <v>54</v>
      </c>
      <c r="C46" s="2">
        <v>20.170000000000002</v>
      </c>
      <c r="D46" s="3">
        <v>24.18</v>
      </c>
      <c r="E46" s="4">
        <v>22.63</v>
      </c>
      <c r="F46" s="2">
        <v>21.39</v>
      </c>
      <c r="G46" s="3">
        <v>19.71</v>
      </c>
      <c r="H46" s="4">
        <v>15.57</v>
      </c>
      <c r="I46" s="2">
        <v>-70</v>
      </c>
      <c r="J46" s="3">
        <v>-86</v>
      </c>
      <c r="K46" s="4">
        <v>-77.7</v>
      </c>
      <c r="N46" s="56">
        <v>54</v>
      </c>
      <c r="O46" s="2">
        <v>1.61</v>
      </c>
      <c r="P46" s="3">
        <v>-0.55000000000000004</v>
      </c>
      <c r="Q46" s="4">
        <v>-0.2</v>
      </c>
      <c r="R46" s="2">
        <v>2</v>
      </c>
      <c r="S46" s="3">
        <v>0.47</v>
      </c>
      <c r="T46" s="4">
        <v>1.2</v>
      </c>
      <c r="U46" s="2">
        <v>-1.9</v>
      </c>
      <c r="V46" s="3">
        <v>1.74</v>
      </c>
      <c r="W46" s="4">
        <v>-0.08</v>
      </c>
      <c r="X46" s="2">
        <v>1.71</v>
      </c>
      <c r="Y46" s="3">
        <v>3.28</v>
      </c>
      <c r="Z46" s="4">
        <v>3.07</v>
      </c>
      <c r="AA46" s="2">
        <v>4.21</v>
      </c>
      <c r="AB46" s="3">
        <v>6.48</v>
      </c>
      <c r="AC46" s="4">
        <v>3.93</v>
      </c>
      <c r="AD46" s="2">
        <v>4.3099999999999996</v>
      </c>
      <c r="AE46" s="3">
        <v>4.8600000000000003</v>
      </c>
      <c r="AF46" s="4">
        <v>4.4000000000000004</v>
      </c>
      <c r="AG46" s="2">
        <v>4.51</v>
      </c>
      <c r="AH46" s="3">
        <v>3.22</v>
      </c>
      <c r="AI46" s="4">
        <v>2.83</v>
      </c>
      <c r="AJ46" s="2">
        <v>-0.48</v>
      </c>
      <c r="AK46" s="3">
        <v>0.15</v>
      </c>
      <c r="AL46" s="4">
        <v>0.26</v>
      </c>
      <c r="AM46" s="2">
        <v>-2.12</v>
      </c>
      <c r="AN46" s="3">
        <v>1.05</v>
      </c>
      <c r="AO46" s="4">
        <v>-0.47</v>
      </c>
    </row>
    <row r="47" spans="2:41">
      <c r="B47" s="56">
        <v>55</v>
      </c>
      <c r="C47" s="2">
        <v>20.23</v>
      </c>
      <c r="D47" s="3">
        <v>23.44</v>
      </c>
      <c r="E47" s="4">
        <v>22.63</v>
      </c>
      <c r="F47" s="2">
        <v>22.2</v>
      </c>
      <c r="G47" s="3">
        <v>21.28</v>
      </c>
      <c r="H47" s="4">
        <v>16.72</v>
      </c>
      <c r="I47" s="2">
        <v>-77.56</v>
      </c>
      <c r="J47" s="3">
        <v>-93.54</v>
      </c>
      <c r="K47" s="4">
        <v>-84.44</v>
      </c>
      <c r="N47" s="56">
        <v>55</v>
      </c>
      <c r="O47" s="2">
        <v>2.58</v>
      </c>
      <c r="P47" s="3">
        <v>0.38</v>
      </c>
      <c r="Q47" s="4">
        <v>0.77</v>
      </c>
      <c r="R47" s="2">
        <v>2.2400000000000002</v>
      </c>
      <c r="S47" s="3">
        <v>1.23</v>
      </c>
      <c r="T47" s="4">
        <v>2.0499999999999998</v>
      </c>
      <c r="U47" s="2">
        <v>-0.37</v>
      </c>
      <c r="V47" s="3">
        <v>3.7</v>
      </c>
      <c r="W47" s="4">
        <v>1.55</v>
      </c>
      <c r="X47" s="2">
        <v>2.97</v>
      </c>
      <c r="Y47" s="3">
        <v>4.49</v>
      </c>
      <c r="Z47" s="4">
        <v>4.22</v>
      </c>
      <c r="AA47" s="2">
        <v>4.63</v>
      </c>
      <c r="AB47" s="3">
        <v>7.11</v>
      </c>
      <c r="AC47" s="4">
        <v>4.4400000000000004</v>
      </c>
      <c r="AD47" s="2">
        <v>4.8</v>
      </c>
      <c r="AE47" s="3">
        <v>6.19</v>
      </c>
      <c r="AF47" s="4">
        <v>5.56</v>
      </c>
      <c r="AG47" s="2">
        <v>5.79</v>
      </c>
      <c r="AH47" s="3">
        <v>4.3600000000000003</v>
      </c>
      <c r="AI47" s="4">
        <v>3.65</v>
      </c>
      <c r="AJ47" s="2">
        <v>1.61</v>
      </c>
      <c r="AK47" s="3">
        <v>1.19</v>
      </c>
      <c r="AL47" s="4">
        <v>1.81</v>
      </c>
      <c r="AM47" s="2">
        <v>-0.36</v>
      </c>
      <c r="AN47" s="3">
        <v>2.3199999999999998</v>
      </c>
      <c r="AO47" s="4">
        <v>0.52</v>
      </c>
    </row>
    <row r="48" spans="2:41">
      <c r="B48" s="56">
        <v>56</v>
      </c>
      <c r="C48" s="2">
        <v>19.829999999999998</v>
      </c>
      <c r="D48" s="3">
        <v>22.38</v>
      </c>
      <c r="E48" s="4">
        <v>22.44</v>
      </c>
      <c r="F48" s="2">
        <v>21.29</v>
      </c>
      <c r="G48" s="3">
        <v>20.76</v>
      </c>
      <c r="H48" s="4">
        <v>16.239999999999998</v>
      </c>
      <c r="I48" s="2">
        <v>-82.68</v>
      </c>
      <c r="J48" s="3">
        <v>-98</v>
      </c>
      <c r="K48" s="4">
        <v>-89.01</v>
      </c>
      <c r="N48" s="56">
        <v>56</v>
      </c>
      <c r="O48" s="2">
        <v>3.78</v>
      </c>
      <c r="P48" s="3">
        <v>2.44</v>
      </c>
      <c r="Q48" s="4">
        <v>2.4900000000000002</v>
      </c>
      <c r="R48" s="2">
        <v>3.19</v>
      </c>
      <c r="S48" s="3">
        <v>2.4300000000000002</v>
      </c>
      <c r="T48" s="4">
        <v>3.55</v>
      </c>
      <c r="U48" s="2">
        <v>1.76</v>
      </c>
      <c r="V48" s="3">
        <v>5.81</v>
      </c>
      <c r="W48" s="4">
        <v>3.52</v>
      </c>
      <c r="X48" s="2">
        <v>4.59</v>
      </c>
      <c r="Y48" s="3">
        <v>5.76</v>
      </c>
      <c r="Z48" s="4">
        <v>5.7</v>
      </c>
      <c r="AA48" s="2">
        <v>5.44</v>
      </c>
      <c r="AB48" s="3">
        <v>7.57</v>
      </c>
      <c r="AC48" s="4">
        <v>5.22</v>
      </c>
      <c r="AD48" s="2">
        <v>5.71</v>
      </c>
      <c r="AE48" s="3">
        <v>7.72</v>
      </c>
      <c r="AF48" s="4">
        <v>6.8</v>
      </c>
      <c r="AG48" s="2">
        <v>7.25</v>
      </c>
      <c r="AH48" s="3">
        <v>5.6</v>
      </c>
      <c r="AI48" s="4">
        <v>4.91</v>
      </c>
      <c r="AJ48" s="2">
        <v>3.9</v>
      </c>
      <c r="AK48" s="3">
        <v>2.92</v>
      </c>
      <c r="AL48" s="4">
        <v>3.98</v>
      </c>
      <c r="AM48" s="2">
        <v>1.95</v>
      </c>
      <c r="AN48" s="3">
        <v>3.85</v>
      </c>
      <c r="AO48" s="4">
        <v>2.09</v>
      </c>
    </row>
    <row r="49" spans="2:41">
      <c r="B49" s="56">
        <v>57</v>
      </c>
      <c r="C49" s="2">
        <v>19.37</v>
      </c>
      <c r="D49" s="3">
        <v>21.16</v>
      </c>
      <c r="E49" s="4">
        <v>22.1</v>
      </c>
      <c r="F49" s="2">
        <v>19.25</v>
      </c>
      <c r="G49" s="3">
        <v>18.96</v>
      </c>
      <c r="H49" s="4">
        <v>14.42</v>
      </c>
      <c r="I49" s="2">
        <v>-84.99</v>
      </c>
      <c r="J49" s="3">
        <v>-99.71</v>
      </c>
      <c r="K49" s="4">
        <v>-90.86</v>
      </c>
      <c r="N49" s="56">
        <v>57</v>
      </c>
      <c r="O49" s="2">
        <v>5.54</v>
      </c>
      <c r="P49" s="3">
        <v>4.63</v>
      </c>
      <c r="Q49" s="4">
        <v>4.6500000000000004</v>
      </c>
      <c r="R49" s="2">
        <v>4.37</v>
      </c>
      <c r="S49" s="3">
        <v>3.96</v>
      </c>
      <c r="T49" s="4">
        <v>5.63</v>
      </c>
      <c r="U49" s="2">
        <v>4.42</v>
      </c>
      <c r="V49" s="3">
        <v>8.26</v>
      </c>
      <c r="W49" s="4">
        <v>5.68</v>
      </c>
      <c r="X49" s="2">
        <v>6.52</v>
      </c>
      <c r="Y49" s="3">
        <v>7.24</v>
      </c>
      <c r="Z49" s="4">
        <v>7.57</v>
      </c>
      <c r="AA49" s="2">
        <v>6.12</v>
      </c>
      <c r="AB49" s="3">
        <v>8.2899999999999991</v>
      </c>
      <c r="AC49" s="4">
        <v>6.2</v>
      </c>
      <c r="AD49" s="2">
        <v>6.68</v>
      </c>
      <c r="AE49" s="3">
        <v>8.85</v>
      </c>
      <c r="AF49" s="4">
        <v>7.84</v>
      </c>
      <c r="AG49" s="2">
        <v>8.69</v>
      </c>
      <c r="AH49" s="3">
        <v>6.85</v>
      </c>
      <c r="AI49" s="4">
        <v>6.59</v>
      </c>
      <c r="AJ49" s="2">
        <v>6.23</v>
      </c>
      <c r="AK49" s="3">
        <v>4.9800000000000004</v>
      </c>
      <c r="AL49" s="4">
        <v>6.29</v>
      </c>
      <c r="AM49" s="2">
        <v>4.9000000000000004</v>
      </c>
      <c r="AN49" s="3">
        <v>5.54</v>
      </c>
      <c r="AO49" s="4">
        <v>3.63</v>
      </c>
    </row>
    <row r="50" spans="2:41">
      <c r="B50" s="56">
        <v>58</v>
      </c>
      <c r="C50" s="2">
        <v>18.8</v>
      </c>
      <c r="D50" s="3">
        <v>20.05</v>
      </c>
      <c r="E50" s="4">
        <v>21.7</v>
      </c>
      <c r="F50" s="2">
        <v>16.7</v>
      </c>
      <c r="G50" s="3">
        <v>16.25</v>
      </c>
      <c r="H50" s="4">
        <v>11.41</v>
      </c>
      <c r="I50" s="2">
        <v>-83.94</v>
      </c>
      <c r="J50" s="3">
        <v>-97.54</v>
      </c>
      <c r="K50" s="4">
        <v>-89.23</v>
      </c>
      <c r="N50" s="56">
        <v>58</v>
      </c>
      <c r="O50" s="2">
        <v>7.66</v>
      </c>
      <c r="P50" s="3">
        <v>6.87</v>
      </c>
      <c r="Q50" s="4">
        <v>6.6</v>
      </c>
      <c r="R50" s="2">
        <v>5.51</v>
      </c>
      <c r="S50" s="3">
        <v>5.85</v>
      </c>
      <c r="T50" s="4">
        <v>8.19</v>
      </c>
      <c r="U50" s="2">
        <v>7.06</v>
      </c>
      <c r="V50" s="3">
        <v>10.61</v>
      </c>
      <c r="W50" s="4">
        <v>7.64</v>
      </c>
      <c r="X50" s="2">
        <v>8.65</v>
      </c>
      <c r="Y50" s="3">
        <v>8.6999999999999993</v>
      </c>
      <c r="Z50" s="4">
        <v>9.33</v>
      </c>
      <c r="AA50" s="2">
        <v>7.27</v>
      </c>
      <c r="AB50" s="3">
        <v>9.11</v>
      </c>
      <c r="AC50" s="4">
        <v>7.28</v>
      </c>
      <c r="AD50" s="2">
        <v>7.64</v>
      </c>
      <c r="AE50" s="3">
        <v>10.039999999999999</v>
      </c>
      <c r="AF50" s="4">
        <v>8.83</v>
      </c>
      <c r="AG50" s="2">
        <v>10.02</v>
      </c>
      <c r="AH50" s="3">
        <v>8.0399999999999991</v>
      </c>
      <c r="AI50" s="4">
        <v>7.97</v>
      </c>
      <c r="AJ50" s="2">
        <v>8.77</v>
      </c>
      <c r="AK50" s="3">
        <v>7.18</v>
      </c>
      <c r="AL50" s="4">
        <v>8.68</v>
      </c>
      <c r="AM50" s="2">
        <v>7.84</v>
      </c>
      <c r="AN50" s="3">
        <v>7.36</v>
      </c>
      <c r="AO50" s="4">
        <v>5.55</v>
      </c>
    </row>
    <row r="51" spans="2:41">
      <c r="B51" s="56">
        <v>59</v>
      </c>
      <c r="C51" s="2">
        <v>18.309999999999999</v>
      </c>
      <c r="D51" s="3">
        <v>19.12</v>
      </c>
      <c r="E51" s="4">
        <v>21.11</v>
      </c>
      <c r="F51" s="2">
        <v>13.99</v>
      </c>
      <c r="G51" s="3">
        <v>13.01</v>
      </c>
      <c r="H51" s="4">
        <v>7.86</v>
      </c>
      <c r="I51" s="2">
        <v>-79.25</v>
      </c>
      <c r="J51" s="3">
        <v>-90.55</v>
      </c>
      <c r="K51" s="4">
        <v>-83.9</v>
      </c>
      <c r="N51" s="56">
        <v>59</v>
      </c>
      <c r="O51" s="2">
        <v>9.4700000000000006</v>
      </c>
      <c r="P51" s="3">
        <v>9.36</v>
      </c>
      <c r="Q51" s="4">
        <v>8.26</v>
      </c>
      <c r="R51" s="2">
        <v>6.84</v>
      </c>
      <c r="S51" s="3">
        <v>7.75</v>
      </c>
      <c r="T51" s="4">
        <v>10.57</v>
      </c>
      <c r="U51" s="2">
        <v>9.31</v>
      </c>
      <c r="V51" s="3">
        <v>12.38</v>
      </c>
      <c r="W51" s="4">
        <v>9.34</v>
      </c>
      <c r="X51" s="2">
        <v>10.63</v>
      </c>
      <c r="Y51" s="3">
        <v>9.7899999999999991</v>
      </c>
      <c r="Z51" s="4">
        <v>10.73</v>
      </c>
      <c r="AA51" s="2">
        <v>8.8000000000000007</v>
      </c>
      <c r="AB51" s="3">
        <v>9.75</v>
      </c>
      <c r="AC51" s="4">
        <v>8.15</v>
      </c>
      <c r="AD51" s="2">
        <v>8.5500000000000007</v>
      </c>
      <c r="AE51" s="3">
        <v>11.31</v>
      </c>
      <c r="AF51" s="4">
        <v>9.76</v>
      </c>
      <c r="AG51" s="2">
        <v>11.14</v>
      </c>
      <c r="AH51" s="3">
        <v>8.8800000000000008</v>
      </c>
      <c r="AI51" s="4">
        <v>8.91</v>
      </c>
      <c r="AJ51" s="2">
        <v>10.86</v>
      </c>
      <c r="AK51" s="3">
        <v>9.43</v>
      </c>
      <c r="AL51" s="4">
        <v>11.01</v>
      </c>
      <c r="AM51" s="2">
        <v>10.210000000000001</v>
      </c>
      <c r="AN51" s="3">
        <v>9.19</v>
      </c>
      <c r="AO51" s="4">
        <v>7.3</v>
      </c>
    </row>
    <row r="52" spans="2:41">
      <c r="B52" s="56">
        <v>60</v>
      </c>
      <c r="C52" s="2">
        <v>18.05</v>
      </c>
      <c r="D52" s="3">
        <v>18.59</v>
      </c>
      <c r="E52" s="4">
        <v>20.3</v>
      </c>
      <c r="F52" s="2">
        <v>12.08</v>
      </c>
      <c r="G52" s="3">
        <v>10.38</v>
      </c>
      <c r="H52" s="4">
        <v>4.76</v>
      </c>
      <c r="I52" s="2">
        <v>-70.430000000000007</v>
      </c>
      <c r="J52" s="3">
        <v>-78.59</v>
      </c>
      <c r="K52" s="4">
        <v>-74.150000000000006</v>
      </c>
      <c r="N52" s="56">
        <v>60</v>
      </c>
      <c r="O52" s="2">
        <v>10.9</v>
      </c>
      <c r="P52" s="3">
        <v>11.37</v>
      </c>
      <c r="Q52" s="4">
        <v>9.83</v>
      </c>
      <c r="R52" s="2">
        <v>8.2100000000000009</v>
      </c>
      <c r="S52" s="3">
        <v>9.1999999999999993</v>
      </c>
      <c r="T52" s="4">
        <v>12.36</v>
      </c>
      <c r="U52" s="2">
        <v>10.8</v>
      </c>
      <c r="V52" s="3">
        <v>13.71</v>
      </c>
      <c r="W52" s="4">
        <v>10.74</v>
      </c>
      <c r="X52" s="2">
        <v>12.24</v>
      </c>
      <c r="Y52" s="3">
        <v>10.48</v>
      </c>
      <c r="Z52" s="4">
        <v>12.08</v>
      </c>
      <c r="AA52" s="2">
        <v>9.91</v>
      </c>
      <c r="AB52" s="3">
        <v>10.69</v>
      </c>
      <c r="AC52" s="4">
        <v>8.85</v>
      </c>
      <c r="AD52" s="2">
        <v>9.23</v>
      </c>
      <c r="AE52" s="3">
        <v>12.12</v>
      </c>
      <c r="AF52" s="4">
        <v>10.220000000000001</v>
      </c>
      <c r="AG52" s="2">
        <v>11.79</v>
      </c>
      <c r="AH52" s="3">
        <v>9.73</v>
      </c>
      <c r="AI52" s="4">
        <v>10.01</v>
      </c>
      <c r="AJ52" s="2">
        <v>12.5</v>
      </c>
      <c r="AK52" s="3">
        <v>11.57</v>
      </c>
      <c r="AL52" s="4">
        <v>12.58</v>
      </c>
      <c r="AM52" s="2">
        <v>12.11</v>
      </c>
      <c r="AN52" s="3">
        <v>10.69</v>
      </c>
      <c r="AO52" s="4">
        <v>8.36</v>
      </c>
    </row>
    <row r="53" spans="2:41">
      <c r="B53" s="56">
        <v>61</v>
      </c>
      <c r="C53" s="2">
        <v>17.89</v>
      </c>
      <c r="D53" s="3">
        <v>18.59</v>
      </c>
      <c r="E53" s="4">
        <v>19.96</v>
      </c>
      <c r="F53" s="2">
        <v>11.27</v>
      </c>
      <c r="G53" s="3">
        <v>8.8800000000000008</v>
      </c>
      <c r="H53" s="4">
        <v>2.84</v>
      </c>
      <c r="I53" s="2">
        <v>-57.33</v>
      </c>
      <c r="J53" s="3">
        <v>-61.9</v>
      </c>
      <c r="K53" s="4">
        <v>-59.42</v>
      </c>
      <c r="N53" s="56">
        <v>61</v>
      </c>
      <c r="O53" s="2">
        <v>12.29</v>
      </c>
      <c r="P53" s="3">
        <v>12.39</v>
      </c>
      <c r="Q53" s="4">
        <v>11.04</v>
      </c>
      <c r="R53" s="2">
        <v>9.25</v>
      </c>
      <c r="S53" s="3">
        <v>10.5</v>
      </c>
      <c r="T53" s="4">
        <v>13.97</v>
      </c>
      <c r="U53" s="2">
        <v>11.96</v>
      </c>
      <c r="V53" s="3">
        <v>14.72</v>
      </c>
      <c r="W53" s="4">
        <v>11.78</v>
      </c>
      <c r="X53" s="2">
        <v>13.49</v>
      </c>
      <c r="Y53" s="3">
        <v>11.23</v>
      </c>
      <c r="Z53" s="4">
        <v>13.46</v>
      </c>
      <c r="AA53" s="2">
        <v>10.86</v>
      </c>
      <c r="AB53" s="3">
        <v>11.66</v>
      </c>
      <c r="AC53" s="4">
        <v>9.2899999999999991</v>
      </c>
      <c r="AD53" s="2">
        <v>9.56</v>
      </c>
      <c r="AE53" s="3">
        <v>12.53</v>
      </c>
      <c r="AF53" s="4">
        <v>10.4</v>
      </c>
      <c r="AG53" s="2">
        <v>12.2</v>
      </c>
      <c r="AH53" s="3">
        <v>10.4</v>
      </c>
      <c r="AI53" s="4">
        <v>11.02</v>
      </c>
      <c r="AJ53" s="2">
        <v>13.89</v>
      </c>
      <c r="AK53" s="3">
        <v>13.14</v>
      </c>
      <c r="AL53" s="4">
        <v>13.49</v>
      </c>
      <c r="AM53" s="2">
        <v>13.52</v>
      </c>
      <c r="AN53" s="3">
        <v>11.81</v>
      </c>
      <c r="AO53" s="4">
        <v>9.2899999999999991</v>
      </c>
    </row>
    <row r="54" spans="2:41">
      <c r="B54" s="56">
        <v>62</v>
      </c>
      <c r="C54" s="2">
        <v>17.940000000000001</v>
      </c>
      <c r="D54" s="3">
        <v>19.149999999999999</v>
      </c>
      <c r="E54" s="4">
        <v>20.16</v>
      </c>
      <c r="F54" s="2">
        <v>11.62</v>
      </c>
      <c r="G54" s="3">
        <v>8.4700000000000006</v>
      </c>
      <c r="H54" s="4">
        <v>2.29</v>
      </c>
      <c r="I54" s="2">
        <v>-41.01</v>
      </c>
      <c r="J54" s="3">
        <v>-41.92</v>
      </c>
      <c r="K54" s="4">
        <v>-41.27</v>
      </c>
      <c r="N54" s="56">
        <v>62</v>
      </c>
      <c r="O54" s="2">
        <v>13.31</v>
      </c>
      <c r="P54" s="3">
        <v>12.97</v>
      </c>
      <c r="Q54" s="4">
        <v>11.77</v>
      </c>
      <c r="R54" s="2">
        <v>9.94</v>
      </c>
      <c r="S54" s="3">
        <v>11.59</v>
      </c>
      <c r="T54" s="4">
        <v>15.09</v>
      </c>
      <c r="U54" s="2">
        <v>12.76</v>
      </c>
      <c r="V54" s="3">
        <v>15.21</v>
      </c>
      <c r="W54" s="4">
        <v>12.26</v>
      </c>
      <c r="X54" s="2">
        <v>14.29</v>
      </c>
      <c r="Y54" s="3">
        <v>11.78</v>
      </c>
      <c r="Z54" s="4">
        <v>14.16</v>
      </c>
      <c r="AA54" s="2">
        <v>11.73</v>
      </c>
      <c r="AB54" s="3">
        <v>12.35</v>
      </c>
      <c r="AC54" s="4">
        <v>9.6</v>
      </c>
      <c r="AD54" s="2">
        <v>9.85</v>
      </c>
      <c r="AE54" s="3">
        <v>12.81</v>
      </c>
      <c r="AF54" s="4">
        <v>10.39</v>
      </c>
      <c r="AG54" s="2">
        <v>12.59</v>
      </c>
      <c r="AH54" s="3">
        <v>10.66</v>
      </c>
      <c r="AI54" s="4">
        <v>11.44</v>
      </c>
      <c r="AJ54" s="2">
        <v>14.72</v>
      </c>
      <c r="AK54" s="3">
        <v>13.98</v>
      </c>
      <c r="AL54" s="4">
        <v>14.18</v>
      </c>
      <c r="AM54" s="2">
        <v>14.35</v>
      </c>
      <c r="AN54" s="3">
        <v>12.64</v>
      </c>
      <c r="AO54" s="4">
        <v>10.19</v>
      </c>
    </row>
    <row r="55" spans="2:41">
      <c r="B55" s="56">
        <v>63</v>
      </c>
      <c r="C55" s="2">
        <v>18.46</v>
      </c>
      <c r="D55" s="3">
        <v>20.11</v>
      </c>
      <c r="E55" s="4">
        <v>20.46</v>
      </c>
      <c r="F55" s="2">
        <v>13.04</v>
      </c>
      <c r="G55" s="3">
        <v>9.7100000000000009</v>
      </c>
      <c r="H55" s="4">
        <v>3.7</v>
      </c>
      <c r="I55" s="2">
        <v>-24.2</v>
      </c>
      <c r="J55" s="3">
        <v>-21.57</v>
      </c>
      <c r="K55" s="4">
        <v>-22.5</v>
      </c>
      <c r="N55" s="56">
        <v>63</v>
      </c>
      <c r="O55" s="2">
        <v>13.75</v>
      </c>
      <c r="P55" s="3">
        <v>13.56</v>
      </c>
      <c r="Q55" s="4">
        <v>12.18</v>
      </c>
      <c r="R55" s="2">
        <v>10.44</v>
      </c>
      <c r="S55" s="3">
        <v>12.28</v>
      </c>
      <c r="T55" s="4">
        <v>15.68</v>
      </c>
      <c r="U55" s="2">
        <v>13.16</v>
      </c>
      <c r="V55" s="3">
        <v>15.45</v>
      </c>
      <c r="W55" s="4">
        <v>12.77</v>
      </c>
      <c r="X55" s="2">
        <v>14.85</v>
      </c>
      <c r="Y55" s="3">
        <v>12.13</v>
      </c>
      <c r="Z55" s="4">
        <v>14.31</v>
      </c>
      <c r="AA55" s="2">
        <v>11.99</v>
      </c>
      <c r="AB55" s="3">
        <v>13.08</v>
      </c>
      <c r="AC55" s="4">
        <v>10.050000000000001</v>
      </c>
      <c r="AD55" s="2">
        <v>10.039999999999999</v>
      </c>
      <c r="AE55" s="3">
        <v>12.78</v>
      </c>
      <c r="AF55" s="4">
        <v>10.029999999999999</v>
      </c>
      <c r="AG55" s="2">
        <v>12.87</v>
      </c>
      <c r="AH55" s="3">
        <v>11.04</v>
      </c>
      <c r="AI55" s="4">
        <v>11.83</v>
      </c>
      <c r="AJ55" s="2">
        <v>15.27</v>
      </c>
      <c r="AK55" s="3">
        <v>14.43</v>
      </c>
      <c r="AL55" s="4">
        <v>14.45</v>
      </c>
      <c r="AM55" s="2">
        <v>14.54</v>
      </c>
      <c r="AN55" s="3">
        <v>13.16</v>
      </c>
      <c r="AO55" s="4">
        <v>10.74</v>
      </c>
    </row>
    <row r="56" spans="2:41">
      <c r="B56" s="56">
        <v>64</v>
      </c>
      <c r="C56" s="2">
        <v>19.04</v>
      </c>
      <c r="D56" s="3">
        <v>21.47</v>
      </c>
      <c r="E56" s="4">
        <v>21.09</v>
      </c>
      <c r="F56" s="2">
        <v>15.24</v>
      </c>
      <c r="G56" s="3">
        <v>12.28</v>
      </c>
      <c r="H56" s="4">
        <v>6.61</v>
      </c>
      <c r="I56" s="2">
        <v>-8.77</v>
      </c>
      <c r="J56" s="3">
        <v>-3.72</v>
      </c>
      <c r="K56" s="4">
        <v>-5.26</v>
      </c>
      <c r="N56" s="56">
        <v>64</v>
      </c>
      <c r="O56" s="2">
        <v>14.09</v>
      </c>
      <c r="P56" s="3">
        <v>13.93</v>
      </c>
      <c r="Q56" s="4">
        <v>12.55</v>
      </c>
      <c r="R56" s="2">
        <v>10.93</v>
      </c>
      <c r="S56" s="3">
        <v>12.94</v>
      </c>
      <c r="T56" s="4">
        <v>16.16</v>
      </c>
      <c r="U56" s="2">
        <v>13.71</v>
      </c>
      <c r="V56" s="3">
        <v>15.73</v>
      </c>
      <c r="W56" s="4">
        <v>13.04</v>
      </c>
      <c r="X56" s="2">
        <v>15.21</v>
      </c>
      <c r="Y56" s="3">
        <v>12.57</v>
      </c>
      <c r="Z56" s="4">
        <v>14.69</v>
      </c>
      <c r="AA56" s="2">
        <v>11.8</v>
      </c>
      <c r="AB56" s="3">
        <v>13.51</v>
      </c>
      <c r="AC56" s="4">
        <v>10.220000000000001</v>
      </c>
      <c r="AD56" s="2">
        <v>10.119999999999999</v>
      </c>
      <c r="AE56" s="3">
        <v>12.27</v>
      </c>
      <c r="AF56" s="4">
        <v>9.65</v>
      </c>
      <c r="AG56" s="2">
        <v>13.01</v>
      </c>
      <c r="AH56" s="3">
        <v>11.39</v>
      </c>
      <c r="AI56" s="4">
        <v>12.42</v>
      </c>
      <c r="AJ56" s="2">
        <v>15.67</v>
      </c>
      <c r="AK56" s="3">
        <v>14.55</v>
      </c>
      <c r="AL56" s="4">
        <v>14.39</v>
      </c>
      <c r="AM56" s="2">
        <v>14.76</v>
      </c>
      <c r="AN56" s="3">
        <v>13.4</v>
      </c>
      <c r="AO56" s="4">
        <v>11.23</v>
      </c>
    </row>
    <row r="57" spans="2:41">
      <c r="B57" s="56">
        <v>65</v>
      </c>
      <c r="C57" s="2">
        <v>19.440000000000001</v>
      </c>
      <c r="D57" s="3">
        <v>23.08</v>
      </c>
      <c r="E57" s="4">
        <v>22.22</v>
      </c>
      <c r="F57" s="2">
        <v>17.84</v>
      </c>
      <c r="G57" s="3">
        <v>15.33</v>
      </c>
      <c r="H57" s="4">
        <v>9.98</v>
      </c>
      <c r="I57" s="2">
        <v>4.38</v>
      </c>
      <c r="J57" s="3">
        <v>10.02</v>
      </c>
      <c r="K57" s="4">
        <v>8.76</v>
      </c>
      <c r="N57" s="56">
        <v>65</v>
      </c>
      <c r="O57" s="2">
        <v>14.43</v>
      </c>
      <c r="P57" s="3">
        <v>14.17</v>
      </c>
      <c r="Q57" s="4">
        <v>12.92</v>
      </c>
      <c r="R57" s="2">
        <v>10.97</v>
      </c>
      <c r="S57" s="3">
        <v>13.55</v>
      </c>
      <c r="T57" s="4">
        <v>16.57</v>
      </c>
      <c r="U57" s="2">
        <v>14.53</v>
      </c>
      <c r="V57" s="3">
        <v>15.75</v>
      </c>
      <c r="W57" s="4">
        <v>12.89</v>
      </c>
      <c r="X57" s="2">
        <v>15.4</v>
      </c>
      <c r="Y57" s="3">
        <v>13.18</v>
      </c>
      <c r="Z57" s="4">
        <v>14.9</v>
      </c>
      <c r="AA57" s="2">
        <v>11.63</v>
      </c>
      <c r="AB57" s="3">
        <v>13.66</v>
      </c>
      <c r="AC57" s="4">
        <v>10.29</v>
      </c>
      <c r="AD57" s="2">
        <v>10.37</v>
      </c>
      <c r="AE57" s="3">
        <v>11.84</v>
      </c>
      <c r="AF57" s="4">
        <v>9.5299999999999994</v>
      </c>
      <c r="AG57" s="2">
        <v>13.16</v>
      </c>
      <c r="AH57" s="3">
        <v>11.14</v>
      </c>
      <c r="AI57" s="4">
        <v>12.49</v>
      </c>
      <c r="AJ57" s="2">
        <v>15.67</v>
      </c>
      <c r="AK57" s="3">
        <v>14.37</v>
      </c>
      <c r="AL57" s="4">
        <v>14.61</v>
      </c>
      <c r="AM57" s="2">
        <v>15.07</v>
      </c>
      <c r="AN57" s="3">
        <v>13.53</v>
      </c>
      <c r="AO57" s="4">
        <v>11.57</v>
      </c>
    </row>
    <row r="58" spans="2:41">
      <c r="B58" s="56">
        <v>66</v>
      </c>
      <c r="C58" s="2">
        <v>20.149999999999999</v>
      </c>
      <c r="D58" s="3">
        <v>24.58</v>
      </c>
      <c r="E58" s="4">
        <v>23.04</v>
      </c>
      <c r="F58" s="2">
        <v>20.56</v>
      </c>
      <c r="G58" s="3">
        <v>18.850000000000001</v>
      </c>
      <c r="H58" s="4">
        <v>13.78</v>
      </c>
      <c r="I58" s="2">
        <v>14.57</v>
      </c>
      <c r="J58" s="3">
        <v>19.61</v>
      </c>
      <c r="K58" s="4">
        <v>18.91</v>
      </c>
      <c r="N58" s="56">
        <v>66</v>
      </c>
      <c r="O58" s="2">
        <v>14.52</v>
      </c>
      <c r="P58" s="3">
        <v>14.57</v>
      </c>
      <c r="Q58" s="4">
        <v>12.87</v>
      </c>
      <c r="R58" s="2">
        <v>10.82</v>
      </c>
      <c r="S58" s="3">
        <v>13.71</v>
      </c>
      <c r="T58" s="4">
        <v>16.760000000000002</v>
      </c>
      <c r="U58" s="2">
        <v>14.89</v>
      </c>
      <c r="V58" s="3">
        <v>15.74</v>
      </c>
      <c r="W58" s="4">
        <v>12.91</v>
      </c>
      <c r="X58" s="2">
        <v>15.71</v>
      </c>
      <c r="Y58" s="3">
        <v>13.59</v>
      </c>
      <c r="Z58" s="4">
        <v>14.66</v>
      </c>
      <c r="AA58" s="2">
        <v>11.63</v>
      </c>
      <c r="AB58" s="3">
        <v>13.68</v>
      </c>
      <c r="AC58" s="4">
        <v>10.37</v>
      </c>
      <c r="AD58" s="2">
        <v>10.64</v>
      </c>
      <c r="AE58" s="3">
        <v>11.61</v>
      </c>
      <c r="AF58" s="4">
        <v>9.36</v>
      </c>
      <c r="AG58" s="2">
        <v>13.26</v>
      </c>
      <c r="AH58" s="3">
        <v>10.9</v>
      </c>
      <c r="AI58" s="4">
        <v>12.1</v>
      </c>
      <c r="AJ58" s="2">
        <v>15.79</v>
      </c>
      <c r="AK58" s="3">
        <v>14.43</v>
      </c>
      <c r="AL58" s="4">
        <v>14.8</v>
      </c>
      <c r="AM58" s="2">
        <v>15.16</v>
      </c>
      <c r="AN58" s="3">
        <v>13.59</v>
      </c>
      <c r="AO58" s="4">
        <v>11.39</v>
      </c>
    </row>
    <row r="59" spans="2:41">
      <c r="B59" s="56">
        <v>67</v>
      </c>
      <c r="C59" s="2">
        <v>20.85</v>
      </c>
      <c r="D59" s="3">
        <v>25.72</v>
      </c>
      <c r="E59" s="4">
        <v>23.41</v>
      </c>
      <c r="F59" s="2">
        <v>22.91</v>
      </c>
      <c r="G59" s="3">
        <v>22.54</v>
      </c>
      <c r="H59" s="4">
        <v>17.53</v>
      </c>
      <c r="I59" s="2">
        <v>21.33</v>
      </c>
      <c r="J59" s="3">
        <v>25.63</v>
      </c>
      <c r="K59" s="4">
        <v>25.65</v>
      </c>
      <c r="N59" s="56">
        <v>67</v>
      </c>
      <c r="O59" s="2">
        <v>14.42</v>
      </c>
      <c r="P59" s="3">
        <v>14.91</v>
      </c>
      <c r="Q59" s="4">
        <v>12.98</v>
      </c>
      <c r="R59" s="2">
        <v>10.91</v>
      </c>
      <c r="S59" s="3">
        <v>13.87</v>
      </c>
      <c r="T59" s="4">
        <v>16.73</v>
      </c>
      <c r="U59" s="2">
        <v>14.87</v>
      </c>
      <c r="V59" s="3">
        <v>15.68</v>
      </c>
      <c r="W59" s="4">
        <v>13.06</v>
      </c>
      <c r="X59" s="2">
        <v>15.86</v>
      </c>
      <c r="Y59" s="3">
        <v>13.76</v>
      </c>
      <c r="Z59" s="4">
        <v>14.46</v>
      </c>
      <c r="AA59" s="2">
        <v>11.56</v>
      </c>
      <c r="AB59" s="3">
        <v>13.65</v>
      </c>
      <c r="AC59" s="4">
        <v>10.25</v>
      </c>
      <c r="AD59" s="2">
        <v>10.65</v>
      </c>
      <c r="AE59" s="3">
        <v>11.57</v>
      </c>
      <c r="AF59" s="4">
        <v>9.2200000000000006</v>
      </c>
      <c r="AG59" s="2">
        <v>13.36</v>
      </c>
      <c r="AH59" s="3">
        <v>10.95</v>
      </c>
      <c r="AI59" s="4">
        <v>11.82</v>
      </c>
      <c r="AJ59" s="2">
        <v>16.149999999999999</v>
      </c>
      <c r="AK59" s="3">
        <v>14.75</v>
      </c>
      <c r="AL59" s="4">
        <v>14.68</v>
      </c>
      <c r="AM59" s="2">
        <v>15.09</v>
      </c>
      <c r="AN59" s="3">
        <v>13.76</v>
      </c>
      <c r="AO59" s="4">
        <v>11.42</v>
      </c>
    </row>
    <row r="60" spans="2:41">
      <c r="B60" s="56">
        <v>68</v>
      </c>
      <c r="C60" s="2">
        <v>21.09</v>
      </c>
      <c r="D60" s="3">
        <v>26.26</v>
      </c>
      <c r="E60" s="4">
        <v>23.8</v>
      </c>
      <c r="F60" s="2">
        <v>24.86</v>
      </c>
      <c r="G60" s="3">
        <v>25.17</v>
      </c>
      <c r="H60" s="4">
        <v>20.170000000000002</v>
      </c>
      <c r="I60" s="2">
        <v>25.77</v>
      </c>
      <c r="J60" s="3">
        <v>29.2</v>
      </c>
      <c r="K60" s="4">
        <v>29.79</v>
      </c>
      <c r="N60" s="56">
        <v>68</v>
      </c>
      <c r="O60" s="2">
        <v>14.33</v>
      </c>
      <c r="P60" s="3">
        <v>15.06</v>
      </c>
      <c r="Q60" s="4">
        <v>13.48</v>
      </c>
      <c r="R60" s="2">
        <v>10.94</v>
      </c>
      <c r="S60" s="3">
        <v>14.04</v>
      </c>
      <c r="T60" s="4">
        <v>16.53</v>
      </c>
      <c r="U60" s="2">
        <v>14.91</v>
      </c>
      <c r="V60" s="3">
        <v>15.57</v>
      </c>
      <c r="W60" s="4">
        <v>12.76</v>
      </c>
      <c r="X60" s="2">
        <v>15.61</v>
      </c>
      <c r="Y60" s="3">
        <v>13.9</v>
      </c>
      <c r="Z60" s="4">
        <v>14.49</v>
      </c>
      <c r="AA60" s="2">
        <v>11.64</v>
      </c>
      <c r="AB60" s="3">
        <v>13.35</v>
      </c>
      <c r="AC60" s="4">
        <v>10.050000000000001</v>
      </c>
      <c r="AD60" s="2">
        <v>10.56</v>
      </c>
      <c r="AE60" s="3">
        <v>11.73</v>
      </c>
      <c r="AF60" s="4">
        <v>9.41</v>
      </c>
      <c r="AG60" s="2">
        <v>13.12</v>
      </c>
      <c r="AH60" s="3">
        <v>10.62</v>
      </c>
      <c r="AI60" s="4">
        <v>11.54</v>
      </c>
      <c r="AJ60" s="2">
        <v>16.059999999999999</v>
      </c>
      <c r="AK60" s="3">
        <v>14.74</v>
      </c>
      <c r="AL60" s="4">
        <v>14.57</v>
      </c>
      <c r="AM60" s="2">
        <v>15.19</v>
      </c>
      <c r="AN60" s="3">
        <v>13.92</v>
      </c>
      <c r="AO60" s="4">
        <v>11.4</v>
      </c>
    </row>
    <row r="61" spans="2:41">
      <c r="B61" s="56">
        <v>69</v>
      </c>
      <c r="C61" s="2">
        <v>21.32</v>
      </c>
      <c r="D61" s="3">
        <v>26.37</v>
      </c>
      <c r="E61" s="4">
        <v>23.88</v>
      </c>
      <c r="F61" s="2">
        <v>26.22</v>
      </c>
      <c r="G61" s="3">
        <v>27.1</v>
      </c>
      <c r="H61" s="4">
        <v>21.98</v>
      </c>
      <c r="I61" s="2">
        <v>28.96</v>
      </c>
      <c r="J61" s="3">
        <v>31.59</v>
      </c>
      <c r="K61" s="4">
        <v>32.14</v>
      </c>
      <c r="N61" s="56">
        <v>69</v>
      </c>
      <c r="O61" s="2">
        <v>14.28</v>
      </c>
      <c r="P61" s="3">
        <v>14.95</v>
      </c>
      <c r="Q61" s="4">
        <v>13.61</v>
      </c>
      <c r="R61" s="2">
        <v>10.53</v>
      </c>
      <c r="S61" s="3">
        <v>13.67</v>
      </c>
      <c r="T61" s="4">
        <v>16.399999999999999</v>
      </c>
      <c r="U61" s="2">
        <v>14.56</v>
      </c>
      <c r="V61" s="3">
        <v>15.31</v>
      </c>
      <c r="W61" s="4">
        <v>12.57</v>
      </c>
      <c r="X61" s="2">
        <v>15.46</v>
      </c>
      <c r="Y61" s="3">
        <v>14</v>
      </c>
      <c r="Z61" s="4">
        <v>14.44</v>
      </c>
      <c r="AA61" s="2">
        <v>12.03</v>
      </c>
      <c r="AB61" s="3">
        <v>13.15</v>
      </c>
      <c r="AC61" s="4">
        <v>10.1</v>
      </c>
      <c r="AD61" s="2">
        <v>10.42</v>
      </c>
      <c r="AE61" s="3">
        <v>11.75</v>
      </c>
      <c r="AF61" s="4">
        <v>9.5299999999999994</v>
      </c>
      <c r="AG61" s="2">
        <v>12.67</v>
      </c>
      <c r="AH61" s="3">
        <v>10.199999999999999</v>
      </c>
      <c r="AI61" s="4">
        <v>10.98</v>
      </c>
      <c r="AJ61" s="2">
        <v>15.94</v>
      </c>
      <c r="AK61" s="3">
        <v>14.93</v>
      </c>
      <c r="AL61" s="4">
        <v>14.57</v>
      </c>
      <c r="AM61" s="2">
        <v>15.14</v>
      </c>
      <c r="AN61" s="3">
        <v>13.75</v>
      </c>
      <c r="AO61" s="4">
        <v>11.01</v>
      </c>
    </row>
    <row r="62" spans="2:41">
      <c r="B62" s="56">
        <v>70</v>
      </c>
      <c r="C62" s="2">
        <v>21.52</v>
      </c>
      <c r="D62" s="3">
        <v>26.6</v>
      </c>
      <c r="E62" s="4">
        <v>23.44</v>
      </c>
      <c r="F62" s="2">
        <v>26.83</v>
      </c>
      <c r="G62" s="3">
        <v>28.77</v>
      </c>
      <c r="H62" s="4">
        <v>23.47</v>
      </c>
      <c r="I62" s="2">
        <v>30.82</v>
      </c>
      <c r="J62" s="3">
        <v>33.61</v>
      </c>
      <c r="K62" s="4">
        <v>33.89</v>
      </c>
      <c r="N62" s="56">
        <v>70</v>
      </c>
      <c r="O62" s="2">
        <v>14.22</v>
      </c>
      <c r="P62" s="3">
        <v>14.8</v>
      </c>
      <c r="Q62" s="4">
        <v>13.49</v>
      </c>
      <c r="R62" s="2">
        <v>10.28</v>
      </c>
      <c r="S62" s="3">
        <v>13.27</v>
      </c>
      <c r="T62" s="4">
        <v>16.14</v>
      </c>
      <c r="U62" s="2">
        <v>14.12</v>
      </c>
      <c r="V62" s="3">
        <v>15.14</v>
      </c>
      <c r="W62" s="4">
        <v>12.76</v>
      </c>
      <c r="X62" s="2">
        <v>15.33</v>
      </c>
      <c r="Y62" s="3">
        <v>13.98</v>
      </c>
      <c r="Z62" s="4">
        <v>14.28</v>
      </c>
      <c r="AA62" s="2">
        <v>12.23</v>
      </c>
      <c r="AB62" s="3">
        <v>12.94</v>
      </c>
      <c r="AC62" s="4">
        <v>9.74</v>
      </c>
      <c r="AD62" s="2">
        <v>10.17</v>
      </c>
      <c r="AE62" s="3">
        <v>11.42</v>
      </c>
      <c r="AF62" s="4">
        <v>9.24</v>
      </c>
      <c r="AG62" s="2">
        <v>12.27</v>
      </c>
      <c r="AH62" s="3">
        <v>10.18</v>
      </c>
      <c r="AI62" s="4">
        <v>10.66</v>
      </c>
      <c r="AJ62" s="2">
        <v>16.05</v>
      </c>
      <c r="AK62" s="3">
        <v>15.44</v>
      </c>
      <c r="AL62" s="4">
        <v>14.56</v>
      </c>
      <c r="AM62" s="2">
        <v>14.79</v>
      </c>
      <c r="AN62" s="3">
        <v>13.46</v>
      </c>
      <c r="AO62" s="4">
        <v>10.82</v>
      </c>
    </row>
    <row r="63" spans="2:41">
      <c r="B63" s="56">
        <v>71</v>
      </c>
      <c r="C63" s="2">
        <v>21.29</v>
      </c>
      <c r="D63" s="3">
        <v>26.52</v>
      </c>
      <c r="E63" s="4">
        <v>23.04</v>
      </c>
      <c r="F63" s="2">
        <v>27.18</v>
      </c>
      <c r="G63" s="3">
        <v>29.68</v>
      </c>
      <c r="H63" s="4">
        <v>24.18</v>
      </c>
      <c r="I63" s="2">
        <v>31.75</v>
      </c>
      <c r="J63" s="3">
        <v>35.01</v>
      </c>
      <c r="K63" s="4">
        <v>34.950000000000003</v>
      </c>
      <c r="N63" s="56">
        <v>71</v>
      </c>
      <c r="O63" s="2">
        <v>14.01</v>
      </c>
      <c r="P63" s="3">
        <v>14.51</v>
      </c>
      <c r="Q63" s="4">
        <v>13.61</v>
      </c>
      <c r="R63" s="2">
        <v>10.24</v>
      </c>
      <c r="S63" s="3">
        <v>13.11</v>
      </c>
      <c r="T63" s="4">
        <v>15.52</v>
      </c>
      <c r="U63" s="2">
        <v>14.05</v>
      </c>
      <c r="V63" s="3">
        <v>14.88</v>
      </c>
      <c r="W63" s="4">
        <v>12.51</v>
      </c>
      <c r="X63" s="2">
        <v>14.71</v>
      </c>
      <c r="Y63" s="3">
        <v>13.75</v>
      </c>
      <c r="Z63" s="4">
        <v>14.33</v>
      </c>
      <c r="AA63" s="2">
        <v>12.22</v>
      </c>
      <c r="AB63" s="3">
        <v>12.63</v>
      </c>
      <c r="AC63" s="4">
        <v>9.52</v>
      </c>
      <c r="AD63" s="2">
        <v>9.9700000000000006</v>
      </c>
      <c r="AE63" s="3">
        <v>11.23</v>
      </c>
      <c r="AF63" s="4">
        <v>9.11</v>
      </c>
      <c r="AG63" s="2">
        <v>11.89</v>
      </c>
      <c r="AH63" s="3">
        <v>10.11</v>
      </c>
      <c r="AI63" s="4">
        <v>10.72</v>
      </c>
      <c r="AJ63" s="2">
        <v>15.64</v>
      </c>
      <c r="AK63" s="3">
        <v>15.43</v>
      </c>
      <c r="AL63" s="4">
        <v>14.51</v>
      </c>
      <c r="AM63" s="2">
        <v>14.37</v>
      </c>
      <c r="AN63" s="3">
        <v>13.24</v>
      </c>
      <c r="AO63" s="4">
        <v>11.13</v>
      </c>
    </row>
    <row r="64" spans="2:41">
      <c r="B64" s="56">
        <v>72</v>
      </c>
      <c r="C64" s="2">
        <v>21.02</v>
      </c>
      <c r="D64" s="3">
        <v>25.99</v>
      </c>
      <c r="E64" s="4">
        <v>22.74</v>
      </c>
      <c r="F64" s="2">
        <v>27.37</v>
      </c>
      <c r="G64" s="3">
        <v>29.67</v>
      </c>
      <c r="H64" s="4">
        <v>24.33</v>
      </c>
      <c r="I64" s="2">
        <v>32.479999999999997</v>
      </c>
      <c r="J64" s="3">
        <v>35.86</v>
      </c>
      <c r="K64" s="4">
        <v>35.26</v>
      </c>
      <c r="N64" s="56">
        <v>72</v>
      </c>
      <c r="O64" s="2">
        <v>13.93</v>
      </c>
      <c r="P64" s="3">
        <v>14.06</v>
      </c>
      <c r="Q64" s="4">
        <v>13.54</v>
      </c>
      <c r="R64" s="2">
        <v>9.9600000000000009</v>
      </c>
      <c r="S64" s="3">
        <v>12.82</v>
      </c>
      <c r="T64" s="4">
        <v>15.24</v>
      </c>
      <c r="U64" s="2">
        <v>13.99</v>
      </c>
      <c r="V64" s="3">
        <v>14.77</v>
      </c>
      <c r="W64" s="4">
        <v>12.3</v>
      </c>
      <c r="X64" s="2">
        <v>14.36</v>
      </c>
      <c r="Y64" s="3">
        <v>13.51</v>
      </c>
      <c r="Z64" s="4">
        <v>14.55</v>
      </c>
      <c r="AA64" s="2">
        <v>12.2</v>
      </c>
      <c r="AB64" s="3">
        <v>12.46</v>
      </c>
      <c r="AC64" s="4">
        <v>9.7899999999999991</v>
      </c>
      <c r="AD64" s="2">
        <v>9.82</v>
      </c>
      <c r="AE64" s="3">
        <v>11.06</v>
      </c>
      <c r="AF64" s="4">
        <v>9.1999999999999993</v>
      </c>
      <c r="AG64" s="2">
        <v>11.38</v>
      </c>
      <c r="AH64" s="3">
        <v>9.7799999999999994</v>
      </c>
      <c r="AI64" s="4">
        <v>10.76</v>
      </c>
      <c r="AJ64" s="2">
        <v>14.83</v>
      </c>
      <c r="AK64" s="3">
        <v>15.06</v>
      </c>
      <c r="AL64" s="4">
        <v>14.51</v>
      </c>
      <c r="AM64" s="2">
        <v>14.18</v>
      </c>
      <c r="AN64" s="3">
        <v>12.91</v>
      </c>
      <c r="AO64" s="4">
        <v>11.22</v>
      </c>
    </row>
    <row r="65" spans="2:41">
      <c r="B65" s="56">
        <v>73</v>
      </c>
      <c r="C65" s="2">
        <v>20.97</v>
      </c>
      <c r="D65" s="3">
        <v>25.95</v>
      </c>
      <c r="E65" s="4">
        <v>22.3</v>
      </c>
      <c r="F65" s="2">
        <v>27.13</v>
      </c>
      <c r="G65" s="3">
        <v>29.75</v>
      </c>
      <c r="H65" s="4">
        <v>24.47</v>
      </c>
      <c r="I65" s="2">
        <v>33.270000000000003</v>
      </c>
      <c r="J65" s="3">
        <v>36.729999999999997</v>
      </c>
      <c r="K65" s="4">
        <v>35.5</v>
      </c>
      <c r="N65" s="56">
        <v>73</v>
      </c>
      <c r="O65" s="2">
        <v>13.77</v>
      </c>
      <c r="P65" s="3">
        <v>13.43</v>
      </c>
      <c r="Q65" s="4">
        <v>12.93</v>
      </c>
      <c r="R65" s="2">
        <v>9.7200000000000006</v>
      </c>
      <c r="S65" s="3">
        <v>12.41</v>
      </c>
      <c r="T65" s="4">
        <v>15.03</v>
      </c>
      <c r="U65" s="2">
        <v>13.91</v>
      </c>
      <c r="V65" s="3">
        <v>14.58</v>
      </c>
      <c r="W65" s="4">
        <v>12.41</v>
      </c>
      <c r="X65" s="2">
        <v>14.43</v>
      </c>
      <c r="Y65" s="3">
        <v>13.19</v>
      </c>
      <c r="Z65" s="4">
        <v>14.47</v>
      </c>
      <c r="AA65" s="2">
        <v>11.99</v>
      </c>
      <c r="AB65" s="3">
        <v>12.17</v>
      </c>
      <c r="AC65" s="4">
        <v>9.52</v>
      </c>
      <c r="AD65" s="2">
        <v>9.73</v>
      </c>
      <c r="AE65" s="3">
        <v>10.46</v>
      </c>
      <c r="AF65" s="4">
        <v>8.8699999999999992</v>
      </c>
      <c r="AG65" s="2">
        <v>11.07</v>
      </c>
      <c r="AH65" s="3">
        <v>9.5299999999999994</v>
      </c>
      <c r="AI65" s="4">
        <v>10.62</v>
      </c>
      <c r="AJ65" s="2">
        <v>14.41</v>
      </c>
      <c r="AK65" s="3">
        <v>15.02</v>
      </c>
      <c r="AL65" s="4">
        <v>14.45</v>
      </c>
      <c r="AM65" s="2">
        <v>13.89</v>
      </c>
      <c r="AN65" s="3">
        <v>12.45</v>
      </c>
      <c r="AO65" s="4">
        <v>10.94</v>
      </c>
    </row>
    <row r="66" spans="2:41">
      <c r="B66" s="56">
        <v>74</v>
      </c>
      <c r="C66" s="2">
        <v>20.69</v>
      </c>
      <c r="D66" s="3">
        <v>25.9</v>
      </c>
      <c r="E66" s="4">
        <v>21.9</v>
      </c>
      <c r="F66" s="2">
        <v>27.03</v>
      </c>
      <c r="G66" s="3">
        <v>29.81</v>
      </c>
      <c r="H66" s="4">
        <v>24.43</v>
      </c>
      <c r="I66" s="2">
        <v>33.9</v>
      </c>
      <c r="J66" s="3">
        <v>37.270000000000003</v>
      </c>
      <c r="K66" s="4">
        <v>35.72</v>
      </c>
      <c r="N66" s="56">
        <v>74</v>
      </c>
      <c r="O66" s="2">
        <v>13.42</v>
      </c>
      <c r="P66" s="3">
        <v>12.82</v>
      </c>
      <c r="Q66" s="4">
        <v>12.69</v>
      </c>
      <c r="R66" s="2">
        <v>9.83</v>
      </c>
      <c r="S66" s="3">
        <v>12.33</v>
      </c>
      <c r="T66" s="4">
        <v>14.6</v>
      </c>
      <c r="U66" s="2">
        <v>13.98</v>
      </c>
      <c r="V66" s="3">
        <v>14.38</v>
      </c>
      <c r="W66" s="4">
        <v>12.26</v>
      </c>
      <c r="X66" s="2">
        <v>14.32</v>
      </c>
      <c r="Y66" s="3">
        <v>12.74</v>
      </c>
      <c r="Z66" s="4">
        <v>14.15</v>
      </c>
      <c r="AA66" s="2">
        <v>11.57</v>
      </c>
      <c r="AB66" s="3">
        <v>11.68</v>
      </c>
      <c r="AC66" s="4">
        <v>9.31</v>
      </c>
      <c r="AD66" s="2">
        <v>9.7100000000000009</v>
      </c>
      <c r="AE66" s="3">
        <v>10.07</v>
      </c>
      <c r="AF66" s="4">
        <v>8.35</v>
      </c>
      <c r="AG66" s="2">
        <v>11.07</v>
      </c>
      <c r="AH66" s="3">
        <v>9.24</v>
      </c>
      <c r="AI66" s="4">
        <v>10.57</v>
      </c>
      <c r="AJ66" s="2">
        <v>14.01</v>
      </c>
      <c r="AK66" s="3">
        <v>14.82</v>
      </c>
      <c r="AL66" s="4">
        <v>14.24</v>
      </c>
      <c r="AM66" s="2">
        <v>13.6</v>
      </c>
      <c r="AN66" s="3">
        <v>12.15</v>
      </c>
      <c r="AO66" s="4">
        <v>11.08</v>
      </c>
    </row>
    <row r="67" spans="2:41">
      <c r="B67" s="56">
        <v>75</v>
      </c>
      <c r="C67" s="2">
        <v>20.29</v>
      </c>
      <c r="D67" s="3">
        <v>25.14</v>
      </c>
      <c r="E67" s="4">
        <v>21.85</v>
      </c>
      <c r="F67" s="2">
        <v>27.13</v>
      </c>
      <c r="G67" s="3">
        <v>29.42</v>
      </c>
      <c r="H67" s="4">
        <v>24.23</v>
      </c>
      <c r="I67" s="2">
        <v>34.340000000000003</v>
      </c>
      <c r="J67" s="3">
        <v>37.380000000000003</v>
      </c>
      <c r="K67" s="4">
        <v>35.53</v>
      </c>
      <c r="N67" s="56">
        <v>75</v>
      </c>
      <c r="O67" s="2">
        <v>13.21</v>
      </c>
      <c r="P67" s="3">
        <v>12.42</v>
      </c>
      <c r="Q67" s="4">
        <v>12.44</v>
      </c>
      <c r="R67" s="2">
        <v>9.94</v>
      </c>
      <c r="S67" s="3">
        <v>12.21</v>
      </c>
      <c r="T67" s="4">
        <v>14.35</v>
      </c>
      <c r="U67" s="2">
        <v>13.76</v>
      </c>
      <c r="V67" s="3">
        <v>14.25</v>
      </c>
      <c r="W67" s="4">
        <v>11.82</v>
      </c>
      <c r="X67" s="2">
        <v>14.05</v>
      </c>
      <c r="Y67" s="3">
        <v>12.16</v>
      </c>
      <c r="Z67" s="4">
        <v>13.76</v>
      </c>
      <c r="AA67" s="2">
        <v>11.48</v>
      </c>
      <c r="AB67" s="3">
        <v>11.44</v>
      </c>
      <c r="AC67" s="4">
        <v>9.42</v>
      </c>
      <c r="AD67" s="2">
        <v>9.48</v>
      </c>
      <c r="AE67" s="3">
        <v>10.210000000000001</v>
      </c>
      <c r="AF67" s="4">
        <v>8.08</v>
      </c>
      <c r="AG67" s="2">
        <v>10.87</v>
      </c>
      <c r="AH67" s="3">
        <v>8.67</v>
      </c>
      <c r="AI67" s="4">
        <v>10.33</v>
      </c>
      <c r="AJ67" s="2">
        <v>13.44</v>
      </c>
      <c r="AK67" s="3">
        <v>14.36</v>
      </c>
      <c r="AL67" s="4">
        <v>13.73</v>
      </c>
      <c r="AM67" s="2">
        <v>13.53</v>
      </c>
      <c r="AN67" s="3">
        <v>12.1</v>
      </c>
      <c r="AO67" s="4">
        <v>11.4</v>
      </c>
    </row>
    <row r="68" spans="2:41">
      <c r="B68" s="56">
        <v>76</v>
      </c>
      <c r="C68" s="2">
        <v>20.079999999999998</v>
      </c>
      <c r="D68" s="3">
        <v>24.52</v>
      </c>
      <c r="E68" s="4">
        <v>21.44</v>
      </c>
      <c r="F68" s="2">
        <v>26.72</v>
      </c>
      <c r="G68" s="3">
        <v>28.93</v>
      </c>
      <c r="H68" s="4">
        <v>23.91</v>
      </c>
      <c r="I68" s="2">
        <v>34.409999999999997</v>
      </c>
      <c r="J68" s="3">
        <v>37.520000000000003</v>
      </c>
      <c r="K68" s="4">
        <v>35.36</v>
      </c>
      <c r="N68" s="56">
        <v>76</v>
      </c>
      <c r="O68" s="2">
        <v>13.14</v>
      </c>
      <c r="P68" s="3">
        <v>12.13</v>
      </c>
      <c r="Q68" s="4">
        <v>11.71</v>
      </c>
      <c r="R68" s="2">
        <v>9.8699999999999992</v>
      </c>
      <c r="S68" s="3">
        <v>11.96</v>
      </c>
      <c r="T68" s="4">
        <v>14.44</v>
      </c>
      <c r="U68" s="2">
        <v>13.33</v>
      </c>
      <c r="V68" s="3">
        <v>14.15</v>
      </c>
      <c r="W68" s="4">
        <v>11.76</v>
      </c>
      <c r="X68" s="2">
        <v>14.08</v>
      </c>
      <c r="Y68" s="3">
        <v>11.65</v>
      </c>
      <c r="Z68" s="4">
        <v>13.18</v>
      </c>
      <c r="AA68" s="2">
        <v>11.45</v>
      </c>
      <c r="AB68" s="3">
        <v>11.39</v>
      </c>
      <c r="AC68" s="4">
        <v>9.07</v>
      </c>
      <c r="AD68" s="2">
        <v>9.07</v>
      </c>
      <c r="AE68" s="3">
        <v>10.050000000000001</v>
      </c>
      <c r="AF68" s="4">
        <v>7.72</v>
      </c>
      <c r="AG68" s="2">
        <v>10.67</v>
      </c>
      <c r="AH68" s="3">
        <v>8.26</v>
      </c>
      <c r="AI68" s="4">
        <v>9.93</v>
      </c>
      <c r="AJ68" s="2">
        <v>13.32</v>
      </c>
      <c r="AK68" s="3">
        <v>14.15</v>
      </c>
      <c r="AL68" s="4">
        <v>13.36</v>
      </c>
      <c r="AM68" s="2">
        <v>13.39</v>
      </c>
      <c r="AN68" s="3">
        <v>11.9</v>
      </c>
      <c r="AO68" s="4">
        <v>11.21</v>
      </c>
    </row>
    <row r="69" spans="2:41">
      <c r="B69" s="56">
        <v>77</v>
      </c>
      <c r="C69" s="2">
        <v>19.690000000000001</v>
      </c>
      <c r="D69" s="3">
        <v>24.33</v>
      </c>
      <c r="E69" s="4">
        <v>20.8</v>
      </c>
      <c r="F69" s="2">
        <v>26.5</v>
      </c>
      <c r="G69" s="3">
        <v>28.75</v>
      </c>
      <c r="H69" s="4">
        <v>23.34</v>
      </c>
      <c r="I69" s="2">
        <v>34.61</v>
      </c>
      <c r="J69" s="3">
        <v>37.43</v>
      </c>
      <c r="K69" s="4">
        <v>35.22</v>
      </c>
      <c r="N69" s="56">
        <v>77</v>
      </c>
      <c r="O69" s="2">
        <v>12.8</v>
      </c>
      <c r="P69" s="3">
        <v>11.96</v>
      </c>
      <c r="Q69" s="4">
        <v>11.35</v>
      </c>
      <c r="R69" s="2">
        <v>9.9700000000000006</v>
      </c>
      <c r="S69" s="3">
        <v>11.72</v>
      </c>
      <c r="T69" s="4">
        <v>14.23</v>
      </c>
      <c r="U69" s="2">
        <v>13.14</v>
      </c>
      <c r="V69" s="3">
        <v>13.88</v>
      </c>
      <c r="W69" s="4">
        <v>11.62</v>
      </c>
      <c r="X69" s="2">
        <v>13.81</v>
      </c>
      <c r="Y69" s="3">
        <v>11.39</v>
      </c>
      <c r="Z69" s="4">
        <v>12.64</v>
      </c>
      <c r="AA69" s="2">
        <v>11.18</v>
      </c>
      <c r="AB69" s="3">
        <v>10.97</v>
      </c>
      <c r="AC69" s="4">
        <v>8.32</v>
      </c>
      <c r="AD69" s="2">
        <v>8.7799999999999994</v>
      </c>
      <c r="AE69" s="3">
        <v>9.6300000000000008</v>
      </c>
      <c r="AF69" s="4">
        <v>7.1</v>
      </c>
      <c r="AG69" s="2">
        <v>10.52</v>
      </c>
      <c r="AH69" s="3">
        <v>8.1300000000000008</v>
      </c>
      <c r="AI69" s="4">
        <v>9.6199999999999992</v>
      </c>
      <c r="AJ69" s="2">
        <v>13.43</v>
      </c>
      <c r="AK69" s="3">
        <v>14.11</v>
      </c>
      <c r="AL69" s="4">
        <v>13.13</v>
      </c>
      <c r="AM69" s="2">
        <v>13.1</v>
      </c>
      <c r="AN69" s="3">
        <v>11.59</v>
      </c>
      <c r="AO69" s="4">
        <v>10.81</v>
      </c>
    </row>
    <row r="70" spans="2:41">
      <c r="B70" s="56">
        <v>78</v>
      </c>
      <c r="C70" s="2">
        <v>19.149999999999999</v>
      </c>
      <c r="D70" s="3">
        <v>23.88</v>
      </c>
      <c r="E70" s="4">
        <v>20.39</v>
      </c>
      <c r="F70" s="2">
        <v>26.62</v>
      </c>
      <c r="G70" s="3">
        <v>28.59</v>
      </c>
      <c r="H70" s="4">
        <v>23.22</v>
      </c>
      <c r="I70" s="2">
        <v>34.590000000000003</v>
      </c>
      <c r="J70" s="3">
        <v>36.979999999999997</v>
      </c>
      <c r="K70" s="4">
        <v>35.07</v>
      </c>
      <c r="N70" s="56">
        <v>78</v>
      </c>
      <c r="O70" s="2">
        <v>12.59</v>
      </c>
      <c r="P70" s="3">
        <v>12.03</v>
      </c>
      <c r="Q70" s="4">
        <v>11.36</v>
      </c>
      <c r="R70" s="2">
        <v>10.07</v>
      </c>
      <c r="S70" s="3">
        <v>11.47</v>
      </c>
      <c r="T70" s="4">
        <v>14</v>
      </c>
      <c r="U70" s="2">
        <v>12.88</v>
      </c>
      <c r="V70" s="3">
        <v>13.38</v>
      </c>
      <c r="W70" s="4">
        <v>11.29</v>
      </c>
      <c r="X70" s="2">
        <v>13.15</v>
      </c>
      <c r="Y70" s="3">
        <v>11.34</v>
      </c>
      <c r="Z70" s="4">
        <v>12.32</v>
      </c>
      <c r="AA70" s="2">
        <v>11.12</v>
      </c>
      <c r="AB70" s="3">
        <v>10.75</v>
      </c>
      <c r="AC70" s="4">
        <v>7.97</v>
      </c>
      <c r="AD70" s="2">
        <v>8.5299999999999994</v>
      </c>
      <c r="AE70" s="3">
        <v>9.4</v>
      </c>
      <c r="AF70" s="4">
        <v>6.9</v>
      </c>
      <c r="AG70" s="2">
        <v>10.210000000000001</v>
      </c>
      <c r="AH70" s="3">
        <v>8.15</v>
      </c>
      <c r="AI70" s="4">
        <v>9.4700000000000006</v>
      </c>
      <c r="AJ70" s="2">
        <v>13.25</v>
      </c>
      <c r="AK70" s="3">
        <v>13.82</v>
      </c>
      <c r="AL70" s="4">
        <v>12.81</v>
      </c>
      <c r="AM70" s="2">
        <v>12.88</v>
      </c>
      <c r="AN70" s="3">
        <v>11.47</v>
      </c>
      <c r="AO70" s="4">
        <v>10.92</v>
      </c>
    </row>
    <row r="71" spans="2:41">
      <c r="B71" s="56">
        <v>79</v>
      </c>
      <c r="C71" s="2">
        <v>18.82</v>
      </c>
      <c r="D71" s="3">
        <v>23.49</v>
      </c>
      <c r="E71" s="4">
        <v>19.89</v>
      </c>
      <c r="F71" s="2">
        <v>26.2</v>
      </c>
      <c r="G71" s="3">
        <v>28.2</v>
      </c>
      <c r="H71" s="4">
        <v>23.27</v>
      </c>
      <c r="I71" s="2">
        <v>34.229999999999997</v>
      </c>
      <c r="J71" s="3">
        <v>36.94</v>
      </c>
      <c r="K71" s="4">
        <v>35.28</v>
      </c>
      <c r="N71" s="56">
        <v>79</v>
      </c>
      <c r="O71" s="2">
        <v>12.36</v>
      </c>
      <c r="P71" s="3">
        <v>12.16</v>
      </c>
      <c r="Q71" s="4">
        <v>11</v>
      </c>
      <c r="R71" s="2">
        <v>9.89</v>
      </c>
      <c r="S71" s="3">
        <v>11.24</v>
      </c>
      <c r="T71" s="4">
        <v>13.85</v>
      </c>
      <c r="U71" s="2">
        <v>12.63</v>
      </c>
      <c r="V71" s="3">
        <v>12.77</v>
      </c>
      <c r="W71" s="4">
        <v>11.13</v>
      </c>
      <c r="X71" s="2">
        <v>12.66</v>
      </c>
      <c r="Y71" s="3">
        <v>11.21</v>
      </c>
      <c r="Z71" s="4">
        <v>11.97</v>
      </c>
      <c r="AA71" s="2">
        <v>10.95</v>
      </c>
      <c r="AB71" s="3">
        <v>10.74</v>
      </c>
      <c r="AC71" s="4">
        <v>7.49</v>
      </c>
      <c r="AD71" s="2">
        <v>8.17</v>
      </c>
      <c r="AE71" s="3">
        <v>9.27</v>
      </c>
      <c r="AF71" s="4">
        <v>6.97</v>
      </c>
      <c r="AG71" s="2">
        <v>9.7100000000000009</v>
      </c>
      <c r="AH71" s="3">
        <v>8.24</v>
      </c>
      <c r="AI71" s="4">
        <v>9.3000000000000007</v>
      </c>
      <c r="AJ71" s="2">
        <v>13.02</v>
      </c>
      <c r="AK71" s="3">
        <v>13.42</v>
      </c>
      <c r="AL71" s="4">
        <v>12.62</v>
      </c>
      <c r="AM71" s="2">
        <v>12.44</v>
      </c>
      <c r="AN71" s="3">
        <v>11.34</v>
      </c>
      <c r="AO71" s="4">
        <v>10.75</v>
      </c>
    </row>
    <row r="72" spans="2:41">
      <c r="B72" s="56">
        <v>80</v>
      </c>
      <c r="C72" s="2">
        <v>18.54</v>
      </c>
      <c r="D72" s="3">
        <v>23.26</v>
      </c>
      <c r="E72" s="4">
        <v>19.149999999999999</v>
      </c>
      <c r="F72" s="2">
        <v>25.53</v>
      </c>
      <c r="G72" s="3">
        <v>27.93</v>
      </c>
      <c r="H72" s="4">
        <v>22.89</v>
      </c>
      <c r="I72" s="2">
        <v>34.200000000000003</v>
      </c>
      <c r="J72" s="3">
        <v>37.01</v>
      </c>
      <c r="K72" s="4">
        <v>35.28</v>
      </c>
      <c r="N72" s="56">
        <v>80</v>
      </c>
      <c r="O72" s="2">
        <v>11.75</v>
      </c>
      <c r="P72" s="3">
        <v>11.93</v>
      </c>
      <c r="Q72" s="4">
        <v>10.79</v>
      </c>
      <c r="R72" s="2">
        <v>9.5399999999999991</v>
      </c>
      <c r="S72" s="3">
        <v>11.04</v>
      </c>
      <c r="T72" s="4">
        <v>13.52</v>
      </c>
      <c r="U72" s="2">
        <v>12.65</v>
      </c>
      <c r="V72" s="3">
        <v>12.06</v>
      </c>
      <c r="W72" s="4">
        <v>11.08</v>
      </c>
      <c r="X72" s="2">
        <v>12.35</v>
      </c>
      <c r="Y72" s="3">
        <v>11.03</v>
      </c>
      <c r="Z72" s="4">
        <v>11.92</v>
      </c>
      <c r="AA72" s="2">
        <v>10.54</v>
      </c>
      <c r="AB72" s="3">
        <v>10.33</v>
      </c>
      <c r="AC72" s="4">
        <v>7.1</v>
      </c>
      <c r="AD72" s="2">
        <v>8.0500000000000007</v>
      </c>
      <c r="AE72" s="3">
        <v>8.92</v>
      </c>
      <c r="AF72" s="4">
        <v>6.9</v>
      </c>
      <c r="AG72" s="2">
        <v>9.48</v>
      </c>
      <c r="AH72" s="3">
        <v>8.3800000000000008</v>
      </c>
      <c r="AI72" s="4">
        <v>9.19</v>
      </c>
      <c r="AJ72" s="2">
        <v>12.84</v>
      </c>
      <c r="AK72" s="3">
        <v>13.22</v>
      </c>
      <c r="AL72" s="4">
        <v>12.41</v>
      </c>
      <c r="AM72" s="2">
        <v>11.69</v>
      </c>
      <c r="AN72" s="3">
        <v>11.03</v>
      </c>
      <c r="AO72" s="4">
        <v>10.130000000000001</v>
      </c>
    </row>
    <row r="73" spans="2:41">
      <c r="B73" s="56">
        <v>81</v>
      </c>
      <c r="C73" s="2">
        <v>18.059999999999999</v>
      </c>
      <c r="D73" s="3">
        <v>23.05</v>
      </c>
      <c r="E73" s="4">
        <v>18.91</v>
      </c>
      <c r="F73" s="2">
        <v>25.44</v>
      </c>
      <c r="G73" s="3">
        <v>27.77</v>
      </c>
      <c r="H73" s="4">
        <v>22.59</v>
      </c>
      <c r="I73" s="2">
        <v>34.26</v>
      </c>
      <c r="J73" s="3">
        <v>36.92</v>
      </c>
      <c r="K73" s="4">
        <v>34.909999999999997</v>
      </c>
      <c r="N73" s="56">
        <v>81</v>
      </c>
      <c r="O73" s="2">
        <v>11.32</v>
      </c>
      <c r="P73" s="3">
        <v>11.84</v>
      </c>
      <c r="Q73" s="4">
        <v>11.13</v>
      </c>
      <c r="R73" s="2">
        <v>9.16</v>
      </c>
      <c r="S73" s="3">
        <v>10.72</v>
      </c>
      <c r="T73" s="4">
        <v>13.04</v>
      </c>
      <c r="U73" s="2">
        <v>12.62</v>
      </c>
      <c r="V73" s="3">
        <v>11.41</v>
      </c>
      <c r="W73" s="4">
        <v>10.79</v>
      </c>
      <c r="X73" s="2">
        <v>11.94</v>
      </c>
      <c r="Y73" s="3">
        <v>10.97</v>
      </c>
      <c r="Z73" s="4">
        <v>11.86</v>
      </c>
      <c r="AA73" s="2">
        <v>10.25</v>
      </c>
      <c r="AB73" s="3">
        <v>9.7100000000000009</v>
      </c>
      <c r="AC73" s="4">
        <v>7.19</v>
      </c>
      <c r="AD73" s="2">
        <v>8.07</v>
      </c>
      <c r="AE73" s="3">
        <v>8.57</v>
      </c>
      <c r="AF73" s="4">
        <v>6.85</v>
      </c>
      <c r="AG73" s="2">
        <v>9.16</v>
      </c>
      <c r="AH73" s="3">
        <v>8.25</v>
      </c>
      <c r="AI73" s="4">
        <v>9.1</v>
      </c>
      <c r="AJ73" s="2">
        <v>12.45</v>
      </c>
      <c r="AK73" s="3">
        <v>12.9</v>
      </c>
      <c r="AL73" s="4">
        <v>11.95</v>
      </c>
      <c r="AM73" s="2">
        <v>11.28</v>
      </c>
      <c r="AN73" s="3">
        <v>10.9</v>
      </c>
      <c r="AO73" s="4">
        <v>9.93</v>
      </c>
    </row>
    <row r="74" spans="2:41">
      <c r="B74" s="56">
        <v>82</v>
      </c>
      <c r="C74" s="2">
        <v>17.649999999999999</v>
      </c>
      <c r="D74" s="3">
        <v>22.85</v>
      </c>
      <c r="E74" s="4">
        <v>18.989999999999998</v>
      </c>
      <c r="F74" s="2">
        <v>25.06</v>
      </c>
      <c r="G74" s="3">
        <v>27.56</v>
      </c>
      <c r="H74" s="4">
        <v>22.52</v>
      </c>
      <c r="I74" s="2">
        <v>33.67</v>
      </c>
      <c r="J74" s="3">
        <v>37.130000000000003</v>
      </c>
      <c r="K74" s="4">
        <v>34.67</v>
      </c>
      <c r="N74" s="56">
        <v>82</v>
      </c>
      <c r="O74" s="2">
        <v>11.15</v>
      </c>
      <c r="P74" s="3">
        <v>11.82</v>
      </c>
      <c r="Q74" s="4">
        <v>11.04</v>
      </c>
      <c r="R74" s="2">
        <v>8.6999999999999993</v>
      </c>
      <c r="S74" s="3">
        <v>10.45</v>
      </c>
      <c r="T74" s="4">
        <v>12.72</v>
      </c>
      <c r="U74" s="2">
        <v>12.25</v>
      </c>
      <c r="V74" s="3">
        <v>10.91</v>
      </c>
      <c r="W74" s="4">
        <v>10.45</v>
      </c>
      <c r="X74" s="2">
        <v>11.8</v>
      </c>
      <c r="Y74" s="3">
        <v>10.95</v>
      </c>
      <c r="Z74" s="4">
        <v>11.42</v>
      </c>
      <c r="AA74" s="2">
        <v>10.130000000000001</v>
      </c>
      <c r="AB74" s="3">
        <v>9.6</v>
      </c>
      <c r="AC74" s="4">
        <v>7.33</v>
      </c>
      <c r="AD74" s="2">
        <v>7.8</v>
      </c>
      <c r="AE74" s="3">
        <v>8.3800000000000008</v>
      </c>
      <c r="AF74" s="4">
        <v>7.12</v>
      </c>
      <c r="AG74" s="2">
        <v>8.7799999999999994</v>
      </c>
      <c r="AH74" s="3">
        <v>7.95</v>
      </c>
      <c r="AI74" s="4">
        <v>8.73</v>
      </c>
      <c r="AJ74" s="2">
        <v>12.1</v>
      </c>
      <c r="AK74" s="3">
        <v>12.48</v>
      </c>
      <c r="AL74" s="4">
        <v>11.49</v>
      </c>
      <c r="AM74" s="2">
        <v>10.87</v>
      </c>
      <c r="AN74" s="3">
        <v>10.81</v>
      </c>
      <c r="AO74" s="4">
        <v>9.98</v>
      </c>
    </row>
    <row r="75" spans="2:41">
      <c r="B75" s="56">
        <v>83</v>
      </c>
      <c r="C75" s="2">
        <v>17.2</v>
      </c>
      <c r="D75" s="3">
        <v>22.55</v>
      </c>
      <c r="E75" s="4">
        <v>18.57</v>
      </c>
      <c r="F75" s="2">
        <v>24.06</v>
      </c>
      <c r="G75" s="3">
        <v>26.95</v>
      </c>
      <c r="H75" s="4">
        <v>21.67</v>
      </c>
      <c r="I75" s="2">
        <v>33.17</v>
      </c>
      <c r="J75" s="3">
        <v>37.21</v>
      </c>
      <c r="K75" s="4">
        <v>34.450000000000003</v>
      </c>
      <c r="N75" s="56">
        <v>83</v>
      </c>
      <c r="O75" s="2">
        <v>10.92</v>
      </c>
      <c r="P75" s="3">
        <v>11.48</v>
      </c>
      <c r="Q75" s="4">
        <v>10.68</v>
      </c>
      <c r="R75" s="2">
        <v>8.31</v>
      </c>
      <c r="S75" s="3">
        <v>10.5</v>
      </c>
      <c r="T75" s="4">
        <v>12.52</v>
      </c>
      <c r="U75" s="2">
        <v>11.78</v>
      </c>
      <c r="V75" s="3">
        <v>10.74</v>
      </c>
      <c r="W75" s="4">
        <v>10.199999999999999</v>
      </c>
      <c r="X75" s="2">
        <v>11.96</v>
      </c>
      <c r="Y75" s="3">
        <v>10.64</v>
      </c>
      <c r="Z75" s="4">
        <v>10.95</v>
      </c>
      <c r="AA75" s="2">
        <v>10</v>
      </c>
      <c r="AB75" s="3">
        <v>9.3800000000000008</v>
      </c>
      <c r="AC75" s="4">
        <v>7.13</v>
      </c>
      <c r="AD75" s="2">
        <v>7.41</v>
      </c>
      <c r="AE75" s="3">
        <v>8.36</v>
      </c>
      <c r="AF75" s="4">
        <v>7.23</v>
      </c>
      <c r="AG75" s="2">
        <v>8.8000000000000007</v>
      </c>
      <c r="AH75" s="3">
        <v>7.56</v>
      </c>
      <c r="AI75" s="4">
        <v>8.34</v>
      </c>
      <c r="AJ75" s="2">
        <v>11.93</v>
      </c>
      <c r="AK75" s="3">
        <v>12.32</v>
      </c>
      <c r="AL75" s="4">
        <v>11.22</v>
      </c>
      <c r="AM75" s="2">
        <v>10.31</v>
      </c>
      <c r="AN75" s="3">
        <v>10.41</v>
      </c>
      <c r="AO75" s="4">
        <v>9.66</v>
      </c>
    </row>
    <row r="76" spans="2:41">
      <c r="B76" s="56">
        <v>84</v>
      </c>
      <c r="C76" s="2">
        <v>16.5</v>
      </c>
      <c r="D76" s="3">
        <v>22.02</v>
      </c>
      <c r="E76" s="4">
        <v>18.170000000000002</v>
      </c>
      <c r="F76" s="2">
        <v>23.52</v>
      </c>
      <c r="G76" s="3">
        <v>26.13</v>
      </c>
      <c r="H76" s="4">
        <v>20.6</v>
      </c>
      <c r="I76" s="2">
        <v>32.979999999999997</v>
      </c>
      <c r="J76" s="3">
        <v>36.74</v>
      </c>
      <c r="K76" s="4">
        <v>33.86</v>
      </c>
      <c r="N76" s="56">
        <v>84</v>
      </c>
      <c r="O76" s="2">
        <v>10.92</v>
      </c>
      <c r="P76" s="3">
        <v>11.07</v>
      </c>
      <c r="Q76" s="4">
        <v>10.56</v>
      </c>
      <c r="R76" s="2">
        <v>8.24</v>
      </c>
      <c r="S76" s="3">
        <v>10.41</v>
      </c>
      <c r="T76" s="4">
        <v>12.17</v>
      </c>
      <c r="U76" s="2">
        <v>11.39</v>
      </c>
      <c r="V76" s="3">
        <v>10.67</v>
      </c>
      <c r="W76" s="4">
        <v>9.86</v>
      </c>
      <c r="X76" s="2">
        <v>11.86</v>
      </c>
      <c r="Y76" s="3">
        <v>10.31</v>
      </c>
      <c r="Z76" s="4">
        <v>10.7</v>
      </c>
      <c r="AA76" s="2">
        <v>10.08</v>
      </c>
      <c r="AB76" s="3">
        <v>9.14</v>
      </c>
      <c r="AC76" s="4">
        <v>6.99</v>
      </c>
      <c r="AD76" s="2">
        <v>7.11</v>
      </c>
      <c r="AE76" s="3">
        <v>8.24</v>
      </c>
      <c r="AF76" s="4">
        <v>7</v>
      </c>
      <c r="AG76" s="2">
        <v>9.0500000000000007</v>
      </c>
      <c r="AH76" s="3">
        <v>7.1</v>
      </c>
      <c r="AI76" s="4">
        <v>8.19</v>
      </c>
      <c r="AJ76" s="2">
        <v>11.74</v>
      </c>
      <c r="AK76" s="3">
        <v>12.33</v>
      </c>
      <c r="AL76" s="4">
        <v>10.84</v>
      </c>
      <c r="AM76" s="2">
        <v>9.98</v>
      </c>
      <c r="AN76" s="3">
        <v>10.029999999999999</v>
      </c>
      <c r="AO76" s="4">
        <v>9.33</v>
      </c>
    </row>
    <row r="77" spans="2:41">
      <c r="B77" s="56">
        <v>85</v>
      </c>
      <c r="C77" s="2">
        <v>16.11</v>
      </c>
      <c r="D77" s="3">
        <v>21.59</v>
      </c>
      <c r="E77" s="4">
        <v>18</v>
      </c>
      <c r="F77" s="2">
        <v>23.24</v>
      </c>
      <c r="G77" s="3">
        <v>25.53</v>
      </c>
      <c r="H77" s="4">
        <v>20.2</v>
      </c>
      <c r="I77" s="2">
        <v>32.42</v>
      </c>
      <c r="J77" s="3">
        <v>36.28</v>
      </c>
      <c r="K77" s="4">
        <v>33.68</v>
      </c>
      <c r="N77" s="56">
        <v>85</v>
      </c>
      <c r="O77" s="2">
        <v>11.07</v>
      </c>
      <c r="P77" s="3">
        <v>10.85</v>
      </c>
      <c r="Q77" s="4">
        <v>10.37</v>
      </c>
      <c r="R77" s="2">
        <v>8.3000000000000007</v>
      </c>
      <c r="S77" s="3">
        <v>10.19</v>
      </c>
      <c r="T77" s="4">
        <v>11.94</v>
      </c>
      <c r="U77" s="2">
        <v>11.05</v>
      </c>
      <c r="V77" s="3">
        <v>10.8</v>
      </c>
      <c r="W77" s="4">
        <v>9.4499999999999993</v>
      </c>
      <c r="X77" s="2">
        <v>11.75</v>
      </c>
      <c r="Y77" s="3">
        <v>10.32</v>
      </c>
      <c r="Z77" s="4">
        <v>10.35</v>
      </c>
      <c r="AA77" s="2">
        <v>10.15</v>
      </c>
      <c r="AB77" s="3">
        <v>9.25</v>
      </c>
      <c r="AC77" s="4">
        <v>7.07</v>
      </c>
      <c r="AD77" s="2">
        <v>6.71</v>
      </c>
      <c r="AE77" s="3">
        <v>7.92</v>
      </c>
      <c r="AF77" s="4">
        <v>6.97</v>
      </c>
      <c r="AG77" s="2">
        <v>9.16</v>
      </c>
      <c r="AH77" s="3">
        <v>6.86</v>
      </c>
      <c r="AI77" s="4">
        <v>7.97</v>
      </c>
      <c r="AJ77" s="2">
        <v>11.62</v>
      </c>
      <c r="AK77" s="3">
        <v>11.87</v>
      </c>
      <c r="AL77" s="4">
        <v>10.75</v>
      </c>
      <c r="AM77" s="2">
        <v>10.1</v>
      </c>
      <c r="AN77" s="3">
        <v>9.7200000000000006</v>
      </c>
      <c r="AO77" s="4">
        <v>9.36</v>
      </c>
    </row>
    <row r="78" spans="2:41">
      <c r="B78" s="56">
        <v>86</v>
      </c>
      <c r="C78" s="2">
        <v>15.93</v>
      </c>
      <c r="D78" s="3">
        <v>21</v>
      </c>
      <c r="E78" s="4">
        <v>17.57</v>
      </c>
      <c r="F78" s="2">
        <v>22.62</v>
      </c>
      <c r="G78" s="3">
        <v>24.83</v>
      </c>
      <c r="H78" s="4">
        <v>20</v>
      </c>
      <c r="I78" s="2">
        <v>32.04</v>
      </c>
      <c r="J78" s="3">
        <v>35.880000000000003</v>
      </c>
      <c r="K78" s="4">
        <v>33.700000000000003</v>
      </c>
      <c r="N78" s="56">
        <v>86</v>
      </c>
      <c r="O78" s="2">
        <v>10.72</v>
      </c>
      <c r="P78" s="3">
        <v>10.42</v>
      </c>
      <c r="Q78" s="4">
        <v>10.06</v>
      </c>
      <c r="R78" s="2">
        <v>8.35</v>
      </c>
      <c r="S78" s="3">
        <v>10.25</v>
      </c>
      <c r="T78" s="4">
        <v>11.89</v>
      </c>
      <c r="U78" s="2">
        <v>10.75</v>
      </c>
      <c r="V78" s="3">
        <v>11.02</v>
      </c>
      <c r="W78" s="4">
        <v>9.2799999999999994</v>
      </c>
      <c r="X78" s="2">
        <v>11.9</v>
      </c>
      <c r="Y78" s="3">
        <v>10.32</v>
      </c>
      <c r="Z78" s="4">
        <v>10.210000000000001</v>
      </c>
      <c r="AA78" s="2">
        <v>9.9</v>
      </c>
      <c r="AB78" s="3">
        <v>9.3699999999999992</v>
      </c>
      <c r="AC78" s="4">
        <v>6.81</v>
      </c>
      <c r="AD78" s="2">
        <v>6.4</v>
      </c>
      <c r="AE78" s="3">
        <v>7.82</v>
      </c>
      <c r="AF78" s="4">
        <v>7.02</v>
      </c>
      <c r="AG78" s="2">
        <v>9.2899999999999991</v>
      </c>
      <c r="AH78" s="3">
        <v>6.87</v>
      </c>
      <c r="AI78" s="4">
        <v>7.68</v>
      </c>
      <c r="AJ78" s="2">
        <v>11.6</v>
      </c>
      <c r="AK78" s="3">
        <v>11.58</v>
      </c>
      <c r="AL78" s="4">
        <v>10.98</v>
      </c>
      <c r="AM78" s="2">
        <v>10.220000000000001</v>
      </c>
      <c r="AN78" s="3">
        <v>9.2899999999999991</v>
      </c>
      <c r="AO78" s="4">
        <v>9.1300000000000008</v>
      </c>
    </row>
    <row r="79" spans="2:41">
      <c r="B79" s="56">
        <v>87</v>
      </c>
      <c r="C79" s="2">
        <v>15.49</v>
      </c>
      <c r="D79" s="3">
        <v>20.21</v>
      </c>
      <c r="E79" s="4">
        <v>16.93</v>
      </c>
      <c r="F79" s="2">
        <v>22.09</v>
      </c>
      <c r="G79" s="3">
        <v>23.95</v>
      </c>
      <c r="H79" s="4">
        <v>19.61</v>
      </c>
      <c r="I79" s="2">
        <v>31.89</v>
      </c>
      <c r="J79" s="3">
        <v>35.17</v>
      </c>
      <c r="K79" s="4">
        <v>33.32</v>
      </c>
      <c r="N79" s="56">
        <v>87</v>
      </c>
      <c r="O79" s="2">
        <v>10.38</v>
      </c>
      <c r="P79" s="3">
        <v>9.89</v>
      </c>
      <c r="Q79" s="4">
        <v>9.98</v>
      </c>
      <c r="R79" s="2">
        <v>8.3800000000000008</v>
      </c>
      <c r="S79" s="3">
        <v>10.24</v>
      </c>
      <c r="T79" s="4">
        <v>11.64</v>
      </c>
      <c r="U79" s="2">
        <v>10.73</v>
      </c>
      <c r="V79" s="3">
        <v>10.9</v>
      </c>
      <c r="W79" s="4">
        <v>9.07</v>
      </c>
      <c r="X79" s="2">
        <v>11.7</v>
      </c>
      <c r="Y79" s="3">
        <v>9.89</v>
      </c>
      <c r="Z79" s="4">
        <v>10.35</v>
      </c>
      <c r="AA79" s="2">
        <v>9.82</v>
      </c>
      <c r="AB79" s="3">
        <v>9.3000000000000007</v>
      </c>
      <c r="AC79" s="4">
        <v>6.62</v>
      </c>
      <c r="AD79" s="2">
        <v>6.44</v>
      </c>
      <c r="AE79" s="3">
        <v>7.87</v>
      </c>
      <c r="AF79" s="4">
        <v>6.59</v>
      </c>
      <c r="AG79" s="2">
        <v>9.51</v>
      </c>
      <c r="AH79" s="3">
        <v>6.82</v>
      </c>
      <c r="AI79" s="4">
        <v>7.76</v>
      </c>
      <c r="AJ79" s="2">
        <v>11.42</v>
      </c>
      <c r="AK79" s="3">
        <v>11.63</v>
      </c>
      <c r="AL79" s="4">
        <v>10.94</v>
      </c>
      <c r="AM79" s="2">
        <v>10.33</v>
      </c>
      <c r="AN79" s="3">
        <v>8.89</v>
      </c>
      <c r="AO79" s="4">
        <v>8.58</v>
      </c>
    </row>
    <row r="80" spans="2:41">
      <c r="B80" s="56">
        <v>88</v>
      </c>
      <c r="C80" s="2">
        <v>15.22</v>
      </c>
      <c r="D80" s="3">
        <v>19.53</v>
      </c>
      <c r="E80" s="4">
        <v>16.66</v>
      </c>
      <c r="F80" s="2">
        <v>22.04</v>
      </c>
      <c r="G80" s="3">
        <v>23.49</v>
      </c>
      <c r="H80" s="4">
        <v>19.38</v>
      </c>
      <c r="I80" s="2">
        <v>31.53</v>
      </c>
      <c r="J80" s="3">
        <v>34.450000000000003</v>
      </c>
      <c r="K80" s="4">
        <v>32.74</v>
      </c>
      <c r="N80" s="56">
        <v>88</v>
      </c>
      <c r="O80" s="2">
        <v>10.37</v>
      </c>
      <c r="P80" s="3">
        <v>9.77</v>
      </c>
      <c r="Q80" s="4">
        <v>10.029999999999999</v>
      </c>
      <c r="R80" s="2">
        <v>8.33</v>
      </c>
      <c r="S80" s="3">
        <v>9.94</v>
      </c>
      <c r="T80" s="4">
        <v>11.14</v>
      </c>
      <c r="U80" s="2">
        <v>10.88</v>
      </c>
      <c r="V80" s="3">
        <v>10.71</v>
      </c>
      <c r="W80" s="4">
        <v>8.73</v>
      </c>
      <c r="X80" s="2">
        <v>11.2</v>
      </c>
      <c r="Y80" s="3">
        <v>9.6300000000000008</v>
      </c>
      <c r="Z80" s="4">
        <v>10.35</v>
      </c>
      <c r="AA80" s="2">
        <v>9.8000000000000007</v>
      </c>
      <c r="AB80" s="3">
        <v>9.2799999999999994</v>
      </c>
      <c r="AC80" s="4">
        <v>6.94</v>
      </c>
      <c r="AD80" s="2">
        <v>6.48</v>
      </c>
      <c r="AE80" s="3">
        <v>7.82</v>
      </c>
      <c r="AF80" s="4">
        <v>6.05</v>
      </c>
      <c r="AG80" s="2">
        <v>9.2200000000000006</v>
      </c>
      <c r="AH80" s="3">
        <v>6.71</v>
      </c>
      <c r="AI80" s="4">
        <v>7.8</v>
      </c>
      <c r="AJ80" s="2">
        <v>11.21</v>
      </c>
      <c r="AK80" s="3">
        <v>11.39</v>
      </c>
      <c r="AL80" s="4">
        <v>10.73</v>
      </c>
      <c r="AM80" s="2">
        <v>10.49</v>
      </c>
      <c r="AN80" s="3">
        <v>8.75</v>
      </c>
      <c r="AO80" s="4">
        <v>8.31</v>
      </c>
    </row>
    <row r="81" spans="2:41">
      <c r="B81" s="56">
        <v>89</v>
      </c>
      <c r="C81" s="2">
        <v>15.17</v>
      </c>
      <c r="D81" s="3">
        <v>19.100000000000001</v>
      </c>
      <c r="E81" s="4">
        <v>16.489999999999998</v>
      </c>
      <c r="F81" s="2">
        <v>21.85</v>
      </c>
      <c r="G81" s="3">
        <v>23.28</v>
      </c>
      <c r="H81" s="4">
        <v>19.2</v>
      </c>
      <c r="I81" s="2">
        <v>31.05</v>
      </c>
      <c r="J81" s="3">
        <v>33.78</v>
      </c>
      <c r="K81" s="4">
        <v>32.24</v>
      </c>
      <c r="N81" s="56">
        <v>89</v>
      </c>
      <c r="O81" s="2">
        <v>10.16</v>
      </c>
      <c r="P81" s="3">
        <v>9.83</v>
      </c>
      <c r="Q81" s="4">
        <v>10.06</v>
      </c>
      <c r="R81" s="2">
        <v>8.1300000000000008</v>
      </c>
      <c r="S81" s="3">
        <v>9.86</v>
      </c>
      <c r="T81" s="4">
        <v>11.01</v>
      </c>
      <c r="U81" s="2">
        <v>10.64</v>
      </c>
      <c r="V81" s="3">
        <v>10.73</v>
      </c>
      <c r="W81" s="4">
        <v>8.66</v>
      </c>
      <c r="X81" s="2">
        <v>11.06</v>
      </c>
      <c r="Y81" s="3">
        <v>9.66</v>
      </c>
      <c r="Z81" s="4">
        <v>10.18</v>
      </c>
      <c r="AA81" s="2">
        <v>9.4700000000000006</v>
      </c>
      <c r="AB81" s="3">
        <v>9.0399999999999991</v>
      </c>
      <c r="AC81" s="4">
        <v>6.98</v>
      </c>
      <c r="AD81" s="2">
        <v>6.6</v>
      </c>
      <c r="AE81" s="3">
        <v>7.58</v>
      </c>
      <c r="AF81" s="4">
        <v>6.09</v>
      </c>
      <c r="AG81" s="2">
        <v>8.74</v>
      </c>
      <c r="AH81" s="3">
        <v>6.74</v>
      </c>
      <c r="AI81" s="4">
        <v>7.49</v>
      </c>
      <c r="AJ81" s="2">
        <v>10.98</v>
      </c>
      <c r="AK81" s="3">
        <v>10.97</v>
      </c>
      <c r="AL81" s="4">
        <v>10.71</v>
      </c>
      <c r="AM81" s="2">
        <v>10.71</v>
      </c>
      <c r="AN81" s="3">
        <v>8.83</v>
      </c>
      <c r="AO81" s="4">
        <v>8.3000000000000007</v>
      </c>
    </row>
    <row r="82" spans="2:41">
      <c r="B82" s="56">
        <v>90</v>
      </c>
      <c r="C82" s="2">
        <v>14.66</v>
      </c>
      <c r="D82" s="3">
        <v>18.600000000000001</v>
      </c>
      <c r="E82" s="4">
        <v>16.03</v>
      </c>
      <c r="F82" s="2">
        <v>21.32</v>
      </c>
      <c r="G82" s="3">
        <v>22.72</v>
      </c>
      <c r="H82" s="4">
        <v>18.53</v>
      </c>
      <c r="I82" s="2">
        <v>30.45</v>
      </c>
      <c r="J82" s="3">
        <v>32.72</v>
      </c>
      <c r="K82" s="4">
        <v>31.52</v>
      </c>
      <c r="N82" s="56">
        <v>90</v>
      </c>
      <c r="O82" s="2">
        <v>9.8000000000000007</v>
      </c>
      <c r="P82" s="3">
        <v>9.91</v>
      </c>
      <c r="Q82" s="4">
        <v>9.92</v>
      </c>
      <c r="R82" s="2">
        <v>7.82</v>
      </c>
      <c r="S82" s="3">
        <v>9.9499999999999993</v>
      </c>
      <c r="T82" s="4">
        <v>10.89</v>
      </c>
      <c r="U82" s="2">
        <v>10.24</v>
      </c>
      <c r="V82" s="3">
        <v>10.32</v>
      </c>
      <c r="W82" s="4">
        <v>8.65</v>
      </c>
      <c r="X82" s="2">
        <v>10.72</v>
      </c>
      <c r="Y82" s="3">
        <v>9.2799999999999994</v>
      </c>
      <c r="Z82" s="4">
        <v>9.89</v>
      </c>
      <c r="AA82" s="2">
        <v>9.27</v>
      </c>
      <c r="AB82" s="3">
        <v>8.6300000000000008</v>
      </c>
      <c r="AC82" s="4">
        <v>6.63</v>
      </c>
      <c r="AD82" s="2">
        <v>6.78</v>
      </c>
      <c r="AE82" s="3">
        <v>7.31</v>
      </c>
      <c r="AF82" s="4">
        <v>6.06</v>
      </c>
      <c r="AG82" s="2">
        <v>8.4499999999999993</v>
      </c>
      <c r="AH82" s="3">
        <v>6.56</v>
      </c>
      <c r="AI82" s="4">
        <v>7.26</v>
      </c>
      <c r="AJ82" s="2">
        <v>10.63</v>
      </c>
      <c r="AK82" s="3">
        <v>10.96</v>
      </c>
      <c r="AL82" s="4">
        <v>10.59</v>
      </c>
      <c r="AM82" s="2">
        <v>10.54</v>
      </c>
      <c r="AN82" s="3">
        <v>8.93</v>
      </c>
      <c r="AO82" s="4">
        <v>8.19</v>
      </c>
    </row>
    <row r="83" spans="2:41">
      <c r="B83" s="56">
        <v>91</v>
      </c>
      <c r="C83" s="2">
        <v>13.98</v>
      </c>
      <c r="D83" s="3">
        <v>18.2</v>
      </c>
      <c r="E83" s="4">
        <v>15.43</v>
      </c>
      <c r="F83" s="2">
        <v>20.69</v>
      </c>
      <c r="G83" s="3">
        <v>22.09</v>
      </c>
      <c r="H83" s="4">
        <v>17.690000000000001</v>
      </c>
      <c r="I83" s="2">
        <v>29.67</v>
      </c>
      <c r="J83" s="3">
        <v>31.41</v>
      </c>
      <c r="K83" s="4">
        <v>30.88</v>
      </c>
      <c r="N83" s="56">
        <v>91</v>
      </c>
      <c r="O83" s="2">
        <v>9.94</v>
      </c>
      <c r="P83" s="3">
        <v>9.94</v>
      </c>
      <c r="Q83" s="4">
        <v>9.6199999999999992</v>
      </c>
      <c r="R83" s="2">
        <v>7.5</v>
      </c>
      <c r="S83" s="3">
        <v>9.8800000000000008</v>
      </c>
      <c r="T83" s="4">
        <v>10.51</v>
      </c>
      <c r="U83" s="2">
        <v>10</v>
      </c>
      <c r="V83" s="3">
        <v>9.81</v>
      </c>
      <c r="W83" s="4">
        <v>8.4499999999999993</v>
      </c>
      <c r="X83" s="2">
        <v>10.09</v>
      </c>
      <c r="Y83" s="3">
        <v>8.92</v>
      </c>
      <c r="Z83" s="4">
        <v>9.2899999999999991</v>
      </c>
      <c r="AA83" s="2">
        <v>9.24</v>
      </c>
      <c r="AB83" s="3">
        <v>8.31</v>
      </c>
      <c r="AC83" s="4">
        <v>6.46</v>
      </c>
      <c r="AD83" s="2">
        <v>6.65</v>
      </c>
      <c r="AE83" s="3">
        <v>6.95</v>
      </c>
      <c r="AF83" s="4">
        <v>6.02</v>
      </c>
      <c r="AG83" s="2">
        <v>8.18</v>
      </c>
      <c r="AH83" s="3">
        <v>6.27</v>
      </c>
      <c r="AI83" s="4">
        <v>7.19</v>
      </c>
      <c r="AJ83" s="2">
        <v>10.32</v>
      </c>
      <c r="AK83" s="3">
        <v>10.9</v>
      </c>
      <c r="AL83" s="4">
        <v>10.31</v>
      </c>
      <c r="AM83" s="2">
        <v>10</v>
      </c>
      <c r="AN83" s="3">
        <v>9.17</v>
      </c>
      <c r="AO83" s="4">
        <v>8.2899999999999991</v>
      </c>
    </row>
    <row r="84" spans="2:41">
      <c r="B84" s="56">
        <v>92</v>
      </c>
      <c r="C84" s="2">
        <v>13.78</v>
      </c>
      <c r="D84" s="3">
        <v>17.66</v>
      </c>
      <c r="E84" s="4">
        <v>14.87</v>
      </c>
      <c r="F84" s="2">
        <v>20.12</v>
      </c>
      <c r="G84" s="3">
        <v>21.65</v>
      </c>
      <c r="H84" s="4">
        <v>16.899999999999999</v>
      </c>
      <c r="I84" s="2">
        <v>28.42</v>
      </c>
      <c r="J84" s="3">
        <v>30.05</v>
      </c>
      <c r="K84" s="4">
        <v>30.8</v>
      </c>
      <c r="N84" s="56">
        <v>92</v>
      </c>
      <c r="O84" s="2">
        <v>9.85</v>
      </c>
      <c r="P84" s="3">
        <v>10.029999999999999</v>
      </c>
      <c r="Q84" s="4">
        <v>8.76</v>
      </c>
      <c r="R84" s="2">
        <v>7.05</v>
      </c>
      <c r="S84" s="3">
        <v>9.67</v>
      </c>
      <c r="T84" s="4">
        <v>10.210000000000001</v>
      </c>
      <c r="U84" s="2">
        <v>9.4600000000000009</v>
      </c>
      <c r="V84" s="3">
        <v>9.4700000000000006</v>
      </c>
      <c r="W84" s="4">
        <v>8.3000000000000007</v>
      </c>
      <c r="X84" s="2">
        <v>9.36</v>
      </c>
      <c r="Y84" s="3">
        <v>8.77</v>
      </c>
      <c r="Z84" s="4">
        <v>8.8800000000000008</v>
      </c>
      <c r="AA84" s="2">
        <v>9.36</v>
      </c>
      <c r="AB84" s="3">
        <v>8.1199999999999992</v>
      </c>
      <c r="AC84" s="4">
        <v>6.24</v>
      </c>
      <c r="AD84" s="2">
        <v>6.35</v>
      </c>
      <c r="AE84" s="3">
        <v>6.23</v>
      </c>
      <c r="AF84" s="4">
        <v>5.98</v>
      </c>
      <c r="AG84" s="2">
        <v>7.96</v>
      </c>
      <c r="AH84" s="3">
        <v>6.04</v>
      </c>
      <c r="AI84" s="4">
        <v>6.51</v>
      </c>
      <c r="AJ84" s="2">
        <v>10.14</v>
      </c>
      <c r="AK84" s="3">
        <v>10.61</v>
      </c>
      <c r="AL84" s="4">
        <v>9.92</v>
      </c>
      <c r="AM84" s="2">
        <v>9.76</v>
      </c>
      <c r="AN84" s="3">
        <v>9.26</v>
      </c>
      <c r="AO84" s="4">
        <v>8.48</v>
      </c>
    </row>
    <row r="85" spans="2:41">
      <c r="B85" s="56">
        <v>93</v>
      </c>
      <c r="C85" s="2">
        <v>13.43</v>
      </c>
      <c r="D85" s="3">
        <v>17.29</v>
      </c>
      <c r="E85" s="4">
        <v>14.47</v>
      </c>
      <c r="F85" s="2">
        <v>19.62</v>
      </c>
      <c r="G85" s="3">
        <v>21.17</v>
      </c>
      <c r="H85" s="4">
        <v>16.440000000000001</v>
      </c>
      <c r="I85" s="2">
        <v>27.75</v>
      </c>
      <c r="J85" s="3">
        <v>29.19</v>
      </c>
      <c r="K85" s="4">
        <v>30.66</v>
      </c>
      <c r="N85" s="56">
        <v>93</v>
      </c>
      <c r="O85" s="2">
        <v>9.5500000000000007</v>
      </c>
      <c r="P85" s="3">
        <v>10.039999999999999</v>
      </c>
      <c r="Q85" s="4">
        <v>8.27</v>
      </c>
      <c r="R85" s="2">
        <v>6.77</v>
      </c>
      <c r="S85" s="3">
        <v>9.7200000000000006</v>
      </c>
      <c r="T85" s="4">
        <v>10.210000000000001</v>
      </c>
      <c r="U85" s="2">
        <v>9.0299999999999994</v>
      </c>
      <c r="V85" s="3">
        <v>9.16</v>
      </c>
      <c r="W85" s="4">
        <v>8.3699999999999992</v>
      </c>
      <c r="X85" s="2">
        <v>9.0299999999999994</v>
      </c>
      <c r="Y85" s="3">
        <v>8.59</v>
      </c>
      <c r="Z85" s="4">
        <v>8.64</v>
      </c>
      <c r="AA85" s="2">
        <v>9.35</v>
      </c>
      <c r="AB85" s="3">
        <v>7.97</v>
      </c>
      <c r="AC85" s="4">
        <v>5.95</v>
      </c>
      <c r="AD85" s="2">
        <v>6.27</v>
      </c>
      <c r="AE85" s="3">
        <v>5.74</v>
      </c>
      <c r="AF85" s="4">
        <v>6.13</v>
      </c>
      <c r="AG85" s="2">
        <v>8.0299999999999994</v>
      </c>
      <c r="AH85" s="3">
        <v>5.93</v>
      </c>
      <c r="AI85" s="4">
        <v>6.18</v>
      </c>
      <c r="AJ85" s="2">
        <v>9.94</v>
      </c>
      <c r="AK85" s="3">
        <v>10.62</v>
      </c>
      <c r="AL85" s="4">
        <v>9.89</v>
      </c>
      <c r="AM85" s="2">
        <v>9.52</v>
      </c>
      <c r="AN85" s="3">
        <v>9.34</v>
      </c>
      <c r="AO85" s="4">
        <v>8.58</v>
      </c>
    </row>
    <row r="86" spans="2:41">
      <c r="B86" s="56">
        <v>94</v>
      </c>
      <c r="C86" s="2">
        <v>14.47</v>
      </c>
      <c r="D86" s="3">
        <v>17.82</v>
      </c>
      <c r="E86" s="4">
        <v>15</v>
      </c>
      <c r="F86" s="2">
        <v>20.75</v>
      </c>
      <c r="G86" s="3">
        <v>22.4</v>
      </c>
      <c r="H86" s="4">
        <v>17.059999999999999</v>
      </c>
      <c r="I86" s="2">
        <v>28.19</v>
      </c>
      <c r="J86" s="3">
        <v>30.22</v>
      </c>
      <c r="K86" s="4">
        <v>33.549999999999997</v>
      </c>
      <c r="N86" s="56">
        <v>94</v>
      </c>
      <c r="O86" s="2">
        <v>9.8000000000000007</v>
      </c>
      <c r="P86" s="3">
        <v>10.79</v>
      </c>
      <c r="Q86" s="4">
        <v>7.36</v>
      </c>
      <c r="R86" s="2">
        <v>6.72</v>
      </c>
      <c r="S86" s="3">
        <v>10.029999999999999</v>
      </c>
      <c r="T86" s="4">
        <v>10.64</v>
      </c>
      <c r="U86" s="2">
        <v>9.25</v>
      </c>
      <c r="V86" s="3">
        <v>9.2200000000000006</v>
      </c>
      <c r="W86" s="4">
        <v>8.81</v>
      </c>
      <c r="X86" s="2">
        <v>8.5500000000000007</v>
      </c>
      <c r="Y86" s="3">
        <v>8.83</v>
      </c>
      <c r="Z86" s="4">
        <v>9.49</v>
      </c>
      <c r="AA86" s="2">
        <v>10.83</v>
      </c>
      <c r="AB86" s="3">
        <v>8.9</v>
      </c>
      <c r="AC86" s="4">
        <v>6.28</v>
      </c>
      <c r="AD86" s="2">
        <v>6.46</v>
      </c>
      <c r="AE86" s="3">
        <v>5.36</v>
      </c>
      <c r="AF86" s="4">
        <v>5.96</v>
      </c>
      <c r="AG86" s="2">
        <v>8.92</v>
      </c>
      <c r="AH86" s="3">
        <v>6.2</v>
      </c>
      <c r="AI86" s="4">
        <v>5.7</v>
      </c>
      <c r="AJ86" s="2">
        <v>10.72</v>
      </c>
      <c r="AK86" s="3">
        <v>11.57</v>
      </c>
      <c r="AL86" s="4">
        <v>9.93</v>
      </c>
      <c r="AM86" s="2">
        <v>10.38</v>
      </c>
      <c r="AN86" s="3">
        <v>9.73</v>
      </c>
      <c r="AO86" s="4">
        <v>9.01</v>
      </c>
    </row>
    <row r="87" spans="2:41">
      <c r="B87" s="56">
        <v>95</v>
      </c>
      <c r="C87" s="11">
        <v>6.79</v>
      </c>
      <c r="D87" s="12">
        <v>7.79</v>
      </c>
      <c r="E87" s="13">
        <v>6.71</v>
      </c>
      <c r="F87" s="11">
        <v>9.4700000000000006</v>
      </c>
      <c r="G87" s="12">
        <v>10.210000000000001</v>
      </c>
      <c r="H87" s="13">
        <v>7.6</v>
      </c>
      <c r="I87" s="11">
        <v>12.13</v>
      </c>
      <c r="J87" s="12">
        <v>13.44</v>
      </c>
      <c r="K87" s="13">
        <v>15.7</v>
      </c>
      <c r="N87" s="56">
        <v>95</v>
      </c>
      <c r="O87" s="11">
        <v>4.32</v>
      </c>
      <c r="P87" s="12">
        <v>4.97</v>
      </c>
      <c r="Q87" s="13">
        <v>2.63</v>
      </c>
      <c r="R87" s="11">
        <v>2.84</v>
      </c>
      <c r="S87" s="12">
        <v>4.34</v>
      </c>
      <c r="T87" s="13">
        <v>4.72</v>
      </c>
      <c r="U87" s="11">
        <v>4.03</v>
      </c>
      <c r="V87" s="12">
        <v>4.0199999999999996</v>
      </c>
      <c r="W87" s="13">
        <v>3.94</v>
      </c>
      <c r="X87" s="11">
        <v>3.37</v>
      </c>
      <c r="Y87" s="12">
        <v>3.91</v>
      </c>
      <c r="Z87" s="13">
        <v>4.55</v>
      </c>
      <c r="AA87" s="11">
        <v>5.4</v>
      </c>
      <c r="AB87" s="12">
        <v>4.32</v>
      </c>
      <c r="AC87" s="13">
        <v>2.92</v>
      </c>
      <c r="AD87" s="11">
        <v>2.86</v>
      </c>
      <c r="AE87" s="12">
        <v>2.14</v>
      </c>
      <c r="AF87" s="13">
        <v>2.35</v>
      </c>
      <c r="AG87" s="11">
        <v>4.1900000000000004</v>
      </c>
      <c r="AH87" s="12">
        <v>2.8</v>
      </c>
      <c r="AI87" s="13">
        <v>2.1</v>
      </c>
      <c r="AJ87" s="11">
        <v>4.99</v>
      </c>
      <c r="AK87" s="12">
        <v>5.35</v>
      </c>
      <c r="AL87" s="13">
        <v>4.1500000000000004</v>
      </c>
      <c r="AM87" s="11">
        <v>4.9400000000000004</v>
      </c>
      <c r="AN87" s="12">
        <v>4.26</v>
      </c>
      <c r="AO87" s="13">
        <v>3.98</v>
      </c>
    </row>
  </sheetData>
  <mergeCells count="13">
    <mergeCell ref="AJ16:AL16"/>
    <mergeCell ref="AM16:AO16"/>
    <mergeCell ref="U16:W16"/>
    <mergeCell ref="X16:Z16"/>
    <mergeCell ref="AA16:AC16"/>
    <mergeCell ref="AD16:AF16"/>
    <mergeCell ref="AG16:AI16"/>
    <mergeCell ref="R16:T16"/>
    <mergeCell ref="C3:E3"/>
    <mergeCell ref="C16:E16"/>
    <mergeCell ref="F16:H16"/>
    <mergeCell ref="I16:K16"/>
    <mergeCell ref="O16:Q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Fig.1</vt:lpstr>
      <vt:lpstr>Fig.2</vt:lpstr>
      <vt:lpstr>Fig.3</vt:lpstr>
      <vt:lpstr>Fig.4</vt:lpstr>
      <vt:lpstr>Fig.5</vt:lpstr>
      <vt:lpstr>Fig.6</vt:lpstr>
      <vt:lpstr>Fig.10</vt:lpstr>
      <vt:lpstr>Suppl Fig.2</vt:lpstr>
      <vt:lpstr>Suppl Fig.3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</dc:creator>
  <cp:lastModifiedBy>Angel R. Nebreda</cp:lastModifiedBy>
  <dcterms:created xsi:type="dcterms:W3CDTF">2021-12-17T18:20:30Z</dcterms:created>
  <dcterms:modified xsi:type="dcterms:W3CDTF">2023-05-24T15:39:21Z</dcterms:modified>
</cp:coreProperties>
</file>