
<file path=[Content_Types].xml><?xml version="1.0" encoding="utf-8"?>
<Types xmlns="http://schemas.openxmlformats.org/package/2006/content-types">
  <Default Extension="xml" ContentType="application/xml"/>
  <Default Extension="tif" ContentType="image/tiff"/>
  <Default Extension="rels" ContentType="application/vnd.openxmlformats-package.relationships+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8615"/>
  <workbookPr/>
  <mc:AlternateContent xmlns:mc="http://schemas.openxmlformats.org/markup-compatibility/2006">
    <mc:Choice Requires="x15">
      <x15ac:absPath xmlns:x15ac="http://schemas.microsoft.com/office/spreadsheetml/2010/11/ac" url="/Users/anafiszbein/Dropbox (MIT)/The Fiszbein Lab/Papers/catalog of EMATS genes/Nat Comm submission/Resubmission March 2023/Final submission/"/>
    </mc:Choice>
  </mc:AlternateContent>
  <bookViews>
    <workbookView xWindow="0" yWindow="460" windowWidth="33600" windowHeight="19620"/>
  </bookViews>
  <sheets>
    <sheet name="Figure 2" sheetId="1" r:id="rId1"/>
    <sheet name="Figure 3" sheetId="2" r:id="rId2"/>
    <sheet name="Figure 4" sheetId="3" r:id="rId3"/>
    <sheet name="Figure 5" sheetId="4" r:id="rId4"/>
    <sheet name="Figure 6" sheetId="5" r:id="rId5"/>
    <sheet name="Supp. Fig 3" sheetId="6" r:id="rId6"/>
    <sheet name="Supp. Fig 4" sheetId="7" r:id="rId7"/>
    <sheet name="Supp. Fig 5" sheetId="9" r:id="rId8"/>
    <sheet name="Supp. Fig 6" sheetId="8" r:id="rId9"/>
  </sheets>
  <calcPr calcId="191029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31" i="8" l="1"/>
  <c r="N31" i="8"/>
  <c r="M31" i="8"/>
  <c r="L31" i="8"/>
  <c r="K31" i="8"/>
  <c r="J31" i="8"/>
  <c r="I31" i="8"/>
  <c r="H31" i="8"/>
  <c r="O9" i="8"/>
  <c r="N9" i="8"/>
  <c r="M9" i="8"/>
  <c r="L9" i="8"/>
  <c r="J9" i="8"/>
  <c r="K9" i="8"/>
  <c r="I9" i="8"/>
  <c r="H9" i="8"/>
  <c r="R32" i="6"/>
  <c r="P32" i="6"/>
  <c r="N32" i="6"/>
  <c r="L32" i="6"/>
  <c r="J32" i="6"/>
  <c r="R12" i="6"/>
  <c r="Q12" i="6"/>
  <c r="P12" i="6"/>
  <c r="O12" i="6"/>
  <c r="N12" i="6"/>
  <c r="M12" i="6"/>
  <c r="L12" i="6"/>
  <c r="K12" i="6"/>
  <c r="J12" i="6"/>
  <c r="I12" i="6"/>
  <c r="L170" i="3"/>
  <c r="K170" i="3"/>
  <c r="J170" i="3"/>
  <c r="I170" i="3"/>
  <c r="L144" i="3"/>
  <c r="K144" i="3"/>
  <c r="J144" i="3"/>
  <c r="I144" i="3"/>
  <c r="L117" i="3"/>
  <c r="K117" i="3"/>
  <c r="J117" i="3"/>
  <c r="I117" i="3"/>
  <c r="I92" i="3"/>
  <c r="J92" i="3"/>
  <c r="K92" i="3"/>
  <c r="L92" i="3"/>
  <c r="L70" i="3"/>
  <c r="K70" i="3"/>
  <c r="J70" i="3"/>
  <c r="I70" i="3"/>
  <c r="L60" i="3"/>
  <c r="K60" i="3"/>
  <c r="J60" i="3"/>
  <c r="I60" i="3"/>
  <c r="L43" i="3"/>
  <c r="K43" i="3"/>
  <c r="J43" i="3"/>
  <c r="I43" i="3"/>
  <c r="L33" i="3"/>
  <c r="K33" i="3"/>
  <c r="J33" i="3"/>
  <c r="I33" i="3"/>
  <c r="L60" i="2"/>
  <c r="K60" i="2"/>
  <c r="J60" i="2"/>
  <c r="I60" i="2"/>
  <c r="J15" i="3"/>
  <c r="K15" i="3"/>
  <c r="L15" i="3"/>
  <c r="I15" i="3"/>
  <c r="O86" i="2"/>
  <c r="N86" i="2"/>
  <c r="M86" i="2"/>
  <c r="L86" i="2"/>
  <c r="K86" i="2"/>
  <c r="J86" i="2"/>
  <c r="I86" i="2"/>
  <c r="J34" i="2"/>
  <c r="K34" i="2"/>
  <c r="L34" i="2"/>
  <c r="M34" i="2"/>
  <c r="N34" i="2"/>
  <c r="O34" i="2"/>
  <c r="I34" i="2"/>
  <c r="J10" i="2"/>
  <c r="K10" i="2"/>
  <c r="L10" i="2"/>
  <c r="I10" i="2"/>
  <c r="J9" i="1"/>
  <c r="K9" i="1"/>
  <c r="I9" i="1"/>
</calcChain>
</file>

<file path=xl/sharedStrings.xml><?xml version="1.0" encoding="utf-8"?>
<sst xmlns="http://schemas.openxmlformats.org/spreadsheetml/2006/main" count="372" uniqueCount="112">
  <si>
    <t>CMV_strong</t>
  </si>
  <si>
    <t>CMV_weak</t>
  </si>
  <si>
    <t>CMV_Wt</t>
  </si>
  <si>
    <t>Inclusion</t>
  </si>
  <si>
    <t>Exclusion </t>
  </si>
  <si>
    <t>PSI</t>
  </si>
  <si>
    <t>2g</t>
  </si>
  <si>
    <t>ss Strong</t>
  </si>
  <si>
    <t>ss Weak</t>
  </si>
  <si>
    <t>ss WT</t>
  </si>
  <si>
    <t>Relative mRNA expression</t>
  </si>
  <si>
    <t>3 b</t>
  </si>
  <si>
    <t>SMN2_endogenus</t>
  </si>
  <si>
    <t>-</t>
  </si>
  <si>
    <t>0.1 uM</t>
  </si>
  <si>
    <t>1 uM</t>
  </si>
  <si>
    <t>10 uM</t>
  </si>
  <si>
    <t xml:space="preserve">Inclusion </t>
  </si>
  <si>
    <t>Exclusion</t>
  </si>
  <si>
    <t>ASO_SMN2_endogenus</t>
  </si>
  <si>
    <t>Control</t>
  </si>
  <si>
    <t>0.2 uM</t>
  </si>
  <si>
    <t>0.8 uM</t>
  </si>
  <si>
    <t>2 uM</t>
  </si>
  <si>
    <t>5 uM</t>
  </si>
  <si>
    <t>20 uM</t>
  </si>
  <si>
    <t>0.1</t>
  </si>
  <si>
    <t>1.0</t>
  </si>
  <si>
    <t>10</t>
  </si>
  <si>
    <t>3 d</t>
  </si>
  <si>
    <t>CMV</t>
  </si>
  <si>
    <t>Solvent (-)</t>
  </si>
  <si>
    <t>Risdiplam (+)</t>
  </si>
  <si>
    <t>1.0 uM</t>
  </si>
  <si>
    <t>Concentration</t>
  </si>
  <si>
    <t>Risdiplam</t>
  </si>
  <si>
    <t>ASO (uM)</t>
  </si>
  <si>
    <t>Relative mRNA expresion</t>
  </si>
  <si>
    <t>4a</t>
  </si>
  <si>
    <t>Risdiplam (0.1 uM)</t>
  </si>
  <si>
    <t>Risdiplam (1 uM)</t>
  </si>
  <si>
    <t>Risdiplam (10 uM)</t>
  </si>
  <si>
    <t>Minimal CMV</t>
  </si>
  <si>
    <t>a-GN</t>
  </si>
  <si>
    <t>KPTN</t>
  </si>
  <si>
    <t>FN-Wt</t>
  </si>
  <si>
    <t>FN-Mut</t>
  </si>
  <si>
    <t>Risdiplam (uM)</t>
  </si>
  <si>
    <t>4b</t>
  </si>
  <si>
    <t>ASO(uM)</t>
  </si>
  <si>
    <t>4c</t>
  </si>
  <si>
    <t>Activation effect</t>
  </si>
  <si>
    <t>5a</t>
  </si>
  <si>
    <t>Nascent RNA</t>
  </si>
  <si>
    <t>ASO(10 uM)</t>
  </si>
  <si>
    <t>Normalization promoter strength</t>
  </si>
  <si>
    <t>WT ss</t>
  </si>
  <si>
    <t>Weak ss</t>
  </si>
  <si>
    <t>Strong ss</t>
  </si>
  <si>
    <t>5b</t>
  </si>
  <si>
    <t xml:space="preserve"> </t>
  </si>
  <si>
    <t>5c</t>
  </si>
  <si>
    <t>Promoter</t>
  </si>
  <si>
    <t>EtOH</t>
  </si>
  <si>
    <t>Gen body</t>
  </si>
  <si>
    <t>ASO</t>
  </si>
  <si>
    <t>5d</t>
  </si>
  <si>
    <t>P1</t>
  </si>
  <si>
    <t>P2</t>
  </si>
  <si>
    <t>P3</t>
  </si>
  <si>
    <t>6a</t>
  </si>
  <si>
    <t>FN-WT 2kb</t>
  </si>
  <si>
    <t>FN-Wt-5kb</t>
  </si>
  <si>
    <t>Control (-)</t>
  </si>
  <si>
    <t>ASO (10 uM)</t>
  </si>
  <si>
    <t>3a</t>
  </si>
  <si>
    <t>10 c</t>
  </si>
  <si>
    <t>15 c</t>
  </si>
  <si>
    <t>20 c</t>
  </si>
  <si>
    <t>25 c</t>
  </si>
  <si>
    <t>30 c</t>
  </si>
  <si>
    <t>GAPDH</t>
  </si>
  <si>
    <t>3b</t>
  </si>
  <si>
    <t>CMV_ASO</t>
  </si>
  <si>
    <t>CMV_Risdiplam</t>
  </si>
  <si>
    <t xml:space="preserve">Splicing change </t>
  </si>
  <si>
    <t>Expresion change</t>
  </si>
  <si>
    <t xml:space="preserve">Minimal CMV </t>
  </si>
  <si>
    <t xml:space="preserve">4b </t>
  </si>
  <si>
    <t>4d</t>
  </si>
  <si>
    <t>4e</t>
  </si>
  <si>
    <t>CMV 2Kb</t>
  </si>
  <si>
    <t>6b</t>
  </si>
  <si>
    <t>KPTN 2kb</t>
  </si>
  <si>
    <t>PremRNA Risdiplam (10 uM)</t>
  </si>
  <si>
    <t>6c</t>
  </si>
  <si>
    <t>CMV 2kb</t>
  </si>
  <si>
    <t>FN-Wt-2kb</t>
  </si>
  <si>
    <t>CMV_EtOH</t>
  </si>
  <si>
    <t>CMV_Risdi</t>
  </si>
  <si>
    <t>KPTN_EtOH</t>
  </si>
  <si>
    <t>KPTN_Risdi</t>
  </si>
  <si>
    <t>FN_EtOH</t>
  </si>
  <si>
    <t>FN_Risdi</t>
  </si>
  <si>
    <t xml:space="preserve">Exclusion </t>
  </si>
  <si>
    <t>CMV_Control</t>
  </si>
  <si>
    <t>KPTN_Control</t>
  </si>
  <si>
    <t>FN_Control</t>
  </si>
  <si>
    <t>Risdiplam (10uM)</t>
  </si>
  <si>
    <t>ASO (10uM)</t>
  </si>
  <si>
    <t>2h</t>
  </si>
  <si>
    <t>4f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</si>
</sst>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9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3" fillId="0" borderId="0" xfId="0" applyFont="1"/>
    <xf numFmtId="0" fontId="4" fillId="0" borderId="0" xfId="0" applyFont="1"/>
    <xf numFmtId="18" fontId="4" fillId="0" borderId="0" xfId="0" applyNumberFormat="1" applyFont="1"/>
    <xf numFmtId="0" fontId="3" fillId="0" borderId="3" xfId="0" applyFont="1" applyBorder="1"/>
    <xf numFmtId="0" fontId="3" fillId="0" borderId="6" xfId="0" applyFont="1" applyBorder="1"/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2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4" xfId="0" applyFont="1" applyBorder="1"/>
    <xf numFmtId="0" fontId="3" fillId="0" borderId="0" xfId="0" applyFont="1" applyAlignment="1">
      <alignment horizontal="center"/>
    </xf>
    <xf numFmtId="0" fontId="5" fillId="0" borderId="0" xfId="0" applyFont="1"/>
    <xf numFmtId="0" fontId="5" fillId="0" borderId="2" xfId="0" applyFont="1" applyBorder="1"/>
    <xf numFmtId="0" fontId="5" fillId="0" borderId="7" xfId="0" applyFont="1" applyBorder="1"/>
    <xf numFmtId="0" fontId="3" fillId="0" borderId="5" xfId="0" applyFont="1" applyBorder="1"/>
    <xf numFmtId="0" fontId="3" fillId="0" borderId="1" xfId="0" applyFont="1" applyBorder="1"/>
    <xf numFmtId="0" fontId="3" fillId="0" borderId="6" xfId="0" applyFont="1" applyBorder="1" applyAlignment="1">
      <alignment horizontal="center"/>
    </xf>
    <xf numFmtId="0" fontId="5" fillId="0" borderId="0" xfId="0" applyFont="1" applyAlignment="1">
      <alignment vertical="center"/>
    </xf>
    <xf numFmtId="0" fontId="3" fillId="0" borderId="2" xfId="0" applyFont="1" applyBorder="1" applyAlignment="1">
      <alignment horizontal="right"/>
    </xf>
    <xf numFmtId="0" fontId="2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3" fillId="0" borderId="13" xfId="0" applyFont="1" applyBorder="1" applyAlignment="1">
      <alignment horizontal="center" vertical="center" textRotation="90"/>
    </xf>
    <xf numFmtId="0" fontId="3" fillId="0" borderId="11" xfId="0" applyFont="1" applyBorder="1" applyAlignment="1">
      <alignment horizontal="center" vertical="center" textRotation="90"/>
    </xf>
    <xf numFmtId="0" fontId="3" fillId="0" borderId="12" xfId="0" applyFont="1" applyBorder="1" applyAlignment="1">
      <alignment horizontal="center" vertical="center" textRotation="90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textRotation="90"/>
    </xf>
    <xf numFmtId="0" fontId="3" fillId="0" borderId="8" xfId="0" applyFont="1" applyBorder="1" applyAlignment="1">
      <alignment horizontal="center" vertical="center" textRotation="90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styles" Target="styles.xml"/><Relationship Id="rId12" Type="http://schemas.openxmlformats.org/officeDocument/2006/relationships/sharedStrings" Target="sharedStrings.xml"/><Relationship Id="rId13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G"/><Relationship Id="rId4" Type="http://schemas.openxmlformats.org/officeDocument/2006/relationships/image" Target="../media/image5.JPG"/><Relationship Id="rId1" Type="http://schemas.openxmlformats.org/officeDocument/2006/relationships/image" Target="../media/image2.JPG"/><Relationship Id="rId2" Type="http://schemas.openxmlformats.org/officeDocument/2006/relationships/image" Target="../media/image3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JPG"/><Relationship Id="rId4" Type="http://schemas.openxmlformats.org/officeDocument/2006/relationships/image" Target="../media/image8.JPG"/><Relationship Id="rId5" Type="http://schemas.openxmlformats.org/officeDocument/2006/relationships/image" Target="../media/image9.JPG"/><Relationship Id="rId6" Type="http://schemas.openxmlformats.org/officeDocument/2006/relationships/image" Target="../media/image10.JPG"/><Relationship Id="rId7" Type="http://schemas.openxmlformats.org/officeDocument/2006/relationships/image" Target="../media/image11.JPG"/><Relationship Id="rId1" Type="http://schemas.openxmlformats.org/officeDocument/2006/relationships/image" Target="../media/image4.JPG"/><Relationship Id="rId2" Type="http://schemas.openxmlformats.org/officeDocument/2006/relationships/image" Target="../media/image6.ti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JPG"/><Relationship Id="rId2" Type="http://schemas.openxmlformats.org/officeDocument/2006/relationships/image" Target="../media/image13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JPG"/><Relationship Id="rId2" Type="http://schemas.openxmlformats.org/officeDocument/2006/relationships/image" Target="../media/image15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260655</xdr:colOff>
      <xdr:row>1</xdr:row>
      <xdr:rowOff>6350</xdr:rowOff>
    </xdr:from>
    <xdr:to>
      <xdr:col>5</xdr:col>
      <xdr:colOff>524933</xdr:colOff>
      <xdr:row>22</xdr:row>
      <xdr:rowOff>51791</xdr:rowOff>
    </xdr:to>
    <xdr:grpSp>
      <xdr:nvGrpSpPr>
        <xdr:cNvPr id="7" name="Grupo 6">
          <a:extLst>
            <a:ext uri="{FF2B5EF4-FFF2-40B4-BE49-F238E27FC236}">
              <a16:creationId xmlns="" xmlns:a16="http://schemas.microsoft.com/office/drawing/2014/main" id="{1C7D3204-444A-A263-74D8-3C8DA6DEC81F}"/>
            </a:ext>
          </a:extLst>
        </xdr:cNvPr>
        <xdr:cNvGrpSpPr/>
      </xdr:nvGrpSpPr>
      <xdr:grpSpPr>
        <a:xfrm>
          <a:off x="1090388" y="209550"/>
          <a:ext cx="3583212" cy="4346508"/>
          <a:chOff x="1083615" y="209550"/>
          <a:chExt cx="3556118" cy="4332961"/>
        </a:xfrm>
      </xdr:grpSpPr>
      <xdr:pic>
        <xdr:nvPicPr>
          <xdr:cNvPr id="2" name="Imagen 1">
            <a:extLst>
              <a:ext uri="{FF2B5EF4-FFF2-40B4-BE49-F238E27FC236}">
                <a16:creationId xmlns="" xmlns:a16="http://schemas.microsoft.com/office/drawing/2014/main" id="{95E80846-06D3-1AB7-57E2-B25FCCA4873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1083615" y="209550"/>
            <a:ext cx="3556118" cy="4332961"/>
          </a:xfrm>
          <a:prstGeom prst="rect">
            <a:avLst/>
          </a:prstGeom>
        </xdr:spPr>
      </xdr:pic>
      <xdr:sp macro="" textlink="">
        <xdr:nvSpPr>
          <xdr:cNvPr id="3" name="Rectángulo 2">
            <a:extLst>
              <a:ext uri="{FF2B5EF4-FFF2-40B4-BE49-F238E27FC236}">
                <a16:creationId xmlns="" xmlns:a16="http://schemas.microsoft.com/office/drawing/2014/main" id="{EE41716D-4269-81D0-7AD5-83231BB849D6}"/>
              </a:ext>
            </a:extLst>
          </xdr:cNvPr>
          <xdr:cNvSpPr/>
        </xdr:nvSpPr>
        <xdr:spPr>
          <a:xfrm>
            <a:off x="1760220" y="2632287"/>
            <a:ext cx="844127" cy="416983"/>
          </a:xfrm>
          <a:prstGeom prst="rect">
            <a:avLst/>
          </a:prstGeom>
          <a:noFill/>
          <a:ln>
            <a:prstDash val="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>
              <a:ln w="28575">
                <a:solidFill>
                  <a:schemeClr val="tx1"/>
                </a:solidFill>
              </a:ln>
            </a:endParaRPr>
          </a:p>
        </xdr:txBody>
      </xdr:sp>
      <xdr:sp macro="" textlink="">
        <xdr:nvSpPr>
          <xdr:cNvPr id="4" name="CuadroTexto 3">
            <a:extLst>
              <a:ext uri="{FF2B5EF4-FFF2-40B4-BE49-F238E27FC236}">
                <a16:creationId xmlns="" xmlns:a16="http://schemas.microsoft.com/office/drawing/2014/main" id="{E4826D91-7873-19A2-366E-58484197A83B}"/>
              </a:ext>
            </a:extLst>
          </xdr:cNvPr>
          <xdr:cNvSpPr txBox="1"/>
        </xdr:nvSpPr>
        <xdr:spPr>
          <a:xfrm rot="19602238">
            <a:off x="1739323" y="2176941"/>
            <a:ext cx="1013146" cy="24373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MX" sz="1100"/>
              <a:t>CMV</a:t>
            </a:r>
            <a:r>
              <a:rPr lang="es-MX" sz="1100" baseline="0"/>
              <a:t> strong ss</a:t>
            </a:r>
            <a:endParaRPr lang="es-MX" sz="1100"/>
          </a:p>
        </xdr:txBody>
      </xdr:sp>
      <xdr:sp macro="" textlink="">
        <xdr:nvSpPr>
          <xdr:cNvPr id="5" name="CuadroTexto 4">
            <a:extLst>
              <a:ext uri="{FF2B5EF4-FFF2-40B4-BE49-F238E27FC236}">
                <a16:creationId xmlns="" xmlns:a16="http://schemas.microsoft.com/office/drawing/2014/main" id="{3F774FCE-3958-A046-877C-87A0565A487C}"/>
              </a:ext>
            </a:extLst>
          </xdr:cNvPr>
          <xdr:cNvSpPr txBox="1"/>
        </xdr:nvSpPr>
        <xdr:spPr>
          <a:xfrm rot="19602238">
            <a:off x="1981532" y="2214410"/>
            <a:ext cx="1013146" cy="2458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MX" sz="1100"/>
              <a:t>CMV</a:t>
            </a:r>
            <a:r>
              <a:rPr lang="es-MX" sz="1100" baseline="0"/>
              <a:t> weak ss</a:t>
            </a:r>
            <a:endParaRPr lang="es-MX" sz="1100"/>
          </a:p>
        </xdr:txBody>
      </xdr:sp>
      <xdr:sp macro="" textlink="">
        <xdr:nvSpPr>
          <xdr:cNvPr id="6" name="CuadroTexto 5">
            <a:extLst>
              <a:ext uri="{FF2B5EF4-FFF2-40B4-BE49-F238E27FC236}">
                <a16:creationId xmlns="" xmlns:a16="http://schemas.microsoft.com/office/drawing/2014/main" id="{23FFFC14-85D4-0D4F-B1C3-1F1FED2EF4C7}"/>
              </a:ext>
            </a:extLst>
          </xdr:cNvPr>
          <xdr:cNvSpPr txBox="1"/>
        </xdr:nvSpPr>
        <xdr:spPr>
          <a:xfrm rot="19602238">
            <a:off x="2291224" y="2217398"/>
            <a:ext cx="1008595" cy="2458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MX" sz="1100"/>
              <a:t>CMV</a:t>
            </a:r>
            <a:r>
              <a:rPr lang="es-MX" sz="1100" baseline="0"/>
              <a:t> wt ss</a:t>
            </a:r>
            <a:endParaRPr lang="es-MX" sz="1100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67733</xdr:colOff>
      <xdr:row>2</xdr:row>
      <xdr:rowOff>97367</xdr:rowOff>
    </xdr:from>
    <xdr:to>
      <xdr:col>6</xdr:col>
      <xdr:colOff>136715</xdr:colOff>
      <xdr:row>22</xdr:row>
      <xdr:rowOff>129879</xdr:rowOff>
    </xdr:to>
    <xdr:grpSp>
      <xdr:nvGrpSpPr>
        <xdr:cNvPr id="6" name="Grupo 5">
          <a:extLst>
            <a:ext uri="{FF2B5EF4-FFF2-40B4-BE49-F238E27FC236}">
              <a16:creationId xmlns="" xmlns:a16="http://schemas.microsoft.com/office/drawing/2014/main" id="{2D24F6D0-36EE-F9B9-CDDD-6B352C9B45AE}"/>
            </a:ext>
          </a:extLst>
        </xdr:cNvPr>
        <xdr:cNvGrpSpPr/>
      </xdr:nvGrpSpPr>
      <xdr:grpSpPr>
        <a:xfrm>
          <a:off x="1718733" y="520700"/>
          <a:ext cx="3370982" cy="4265846"/>
          <a:chOff x="1713653" y="503767"/>
          <a:chExt cx="3360822" cy="4096512"/>
        </a:xfrm>
      </xdr:grpSpPr>
      <xdr:pic>
        <xdr:nvPicPr>
          <xdr:cNvPr id="2" name="Imagen 1">
            <a:extLst>
              <a:ext uri="{FF2B5EF4-FFF2-40B4-BE49-F238E27FC236}">
                <a16:creationId xmlns="" xmlns:a16="http://schemas.microsoft.com/office/drawing/2014/main" id="{5E8A83AE-5C64-23AC-CB5D-A480DB450A7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1713653" y="503767"/>
            <a:ext cx="3360822" cy="4096512"/>
          </a:xfrm>
          <a:prstGeom prst="rect">
            <a:avLst/>
          </a:prstGeom>
        </xdr:spPr>
      </xdr:pic>
      <xdr:sp macro="" textlink="">
        <xdr:nvSpPr>
          <xdr:cNvPr id="3" name="Rectángulo 2">
            <a:extLst>
              <a:ext uri="{FF2B5EF4-FFF2-40B4-BE49-F238E27FC236}">
                <a16:creationId xmlns="" xmlns:a16="http://schemas.microsoft.com/office/drawing/2014/main" id="{A24EB62B-3801-7443-A91D-985133033069}"/>
              </a:ext>
            </a:extLst>
          </xdr:cNvPr>
          <xdr:cNvSpPr/>
        </xdr:nvSpPr>
        <xdr:spPr>
          <a:xfrm>
            <a:off x="2382520" y="2654300"/>
            <a:ext cx="975097" cy="420968"/>
          </a:xfrm>
          <a:prstGeom prst="rect">
            <a:avLst/>
          </a:prstGeom>
          <a:noFill/>
          <a:ln>
            <a:prstDash val="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>
              <a:ln w="28575">
                <a:solidFill>
                  <a:schemeClr val="tx1"/>
                </a:solidFill>
              </a:ln>
            </a:endParaRPr>
          </a:p>
        </xdr:txBody>
      </xdr:sp>
      <xdr:sp macro="" textlink="">
        <xdr:nvSpPr>
          <xdr:cNvPr id="4" name="CuadroTexto 3">
            <a:extLst>
              <a:ext uri="{FF2B5EF4-FFF2-40B4-BE49-F238E27FC236}">
                <a16:creationId xmlns="" xmlns:a16="http://schemas.microsoft.com/office/drawing/2014/main" id="{475AA4F8-7F50-A34F-A06D-8F94FAD9E00A}"/>
              </a:ext>
            </a:extLst>
          </xdr:cNvPr>
          <xdr:cNvSpPr txBox="1"/>
        </xdr:nvSpPr>
        <xdr:spPr>
          <a:xfrm>
            <a:off x="2424783" y="2254810"/>
            <a:ext cx="1217629" cy="24687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MX" sz="1100"/>
              <a:t>Risdiplam (uM)</a:t>
            </a:r>
          </a:p>
        </xdr:txBody>
      </xdr:sp>
      <xdr:sp macro="" textlink="">
        <xdr:nvSpPr>
          <xdr:cNvPr id="5" name="CuadroTexto 4">
            <a:extLst>
              <a:ext uri="{FF2B5EF4-FFF2-40B4-BE49-F238E27FC236}">
                <a16:creationId xmlns="" xmlns:a16="http://schemas.microsoft.com/office/drawing/2014/main" id="{B879551C-2448-6D48-BD94-3A839A263810}"/>
              </a:ext>
            </a:extLst>
          </xdr:cNvPr>
          <xdr:cNvSpPr txBox="1"/>
        </xdr:nvSpPr>
        <xdr:spPr>
          <a:xfrm>
            <a:off x="2372131" y="2433668"/>
            <a:ext cx="1217629" cy="24501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MX" sz="1100" baseline="0"/>
              <a:t> -    0.1   1     10</a:t>
            </a:r>
            <a:endParaRPr lang="es-MX" sz="1100"/>
          </a:p>
        </xdr:txBody>
      </xdr:sp>
    </xdr:grpSp>
    <xdr:clientData/>
  </xdr:twoCellAnchor>
  <xdr:twoCellAnchor>
    <xdr:from>
      <xdr:col>2</xdr:col>
      <xdr:colOff>1</xdr:colOff>
      <xdr:row>25</xdr:row>
      <xdr:rowOff>177800</xdr:rowOff>
    </xdr:from>
    <xdr:to>
      <xdr:col>6</xdr:col>
      <xdr:colOff>94846</xdr:colOff>
      <xdr:row>46</xdr:row>
      <xdr:rowOff>61976</xdr:rowOff>
    </xdr:to>
    <xdr:grpSp>
      <xdr:nvGrpSpPr>
        <xdr:cNvPr id="12" name="Grupo 11">
          <a:extLst>
            <a:ext uri="{FF2B5EF4-FFF2-40B4-BE49-F238E27FC236}">
              <a16:creationId xmlns="" xmlns:a16="http://schemas.microsoft.com/office/drawing/2014/main" id="{90733118-4430-6A28-A010-A3F87969BCD4}"/>
            </a:ext>
          </a:extLst>
        </xdr:cNvPr>
        <xdr:cNvGrpSpPr/>
      </xdr:nvGrpSpPr>
      <xdr:grpSpPr>
        <a:xfrm>
          <a:off x="1651001" y="5469467"/>
          <a:ext cx="3396845" cy="4329176"/>
          <a:chOff x="1650001" y="5322800"/>
          <a:chExt cx="3394845" cy="4189176"/>
        </a:xfrm>
      </xdr:grpSpPr>
      <xdr:pic>
        <xdr:nvPicPr>
          <xdr:cNvPr id="7" name="Imagen 6">
            <a:extLst>
              <a:ext uri="{FF2B5EF4-FFF2-40B4-BE49-F238E27FC236}">
                <a16:creationId xmlns="" xmlns:a16="http://schemas.microsoft.com/office/drawing/2014/main" id="{FF970F41-B8FE-1F17-5168-AC47F2B68E4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1650001" y="5322800"/>
            <a:ext cx="3394845" cy="4189176"/>
          </a:xfrm>
          <a:prstGeom prst="rect">
            <a:avLst/>
          </a:prstGeom>
        </xdr:spPr>
      </xdr:pic>
      <xdr:sp macro="" textlink="">
        <xdr:nvSpPr>
          <xdr:cNvPr id="9" name="Rectángulo 8">
            <a:extLst>
              <a:ext uri="{FF2B5EF4-FFF2-40B4-BE49-F238E27FC236}">
                <a16:creationId xmlns="" xmlns:a16="http://schemas.microsoft.com/office/drawing/2014/main" id="{8BB2E173-BAEA-5E40-A051-03516F8B4887}"/>
              </a:ext>
            </a:extLst>
          </xdr:cNvPr>
          <xdr:cNvSpPr/>
        </xdr:nvSpPr>
        <xdr:spPr>
          <a:xfrm>
            <a:off x="2351391" y="7394060"/>
            <a:ext cx="1664830" cy="511928"/>
          </a:xfrm>
          <a:prstGeom prst="rect">
            <a:avLst/>
          </a:prstGeom>
          <a:noFill/>
          <a:ln>
            <a:prstDash val="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>
              <a:ln w="28575">
                <a:solidFill>
                  <a:schemeClr val="tx1"/>
                </a:solidFill>
              </a:ln>
            </a:endParaRPr>
          </a:p>
        </xdr:txBody>
      </xdr:sp>
      <xdr:sp macro="" textlink="">
        <xdr:nvSpPr>
          <xdr:cNvPr id="10" name="CuadroTexto 9">
            <a:extLst>
              <a:ext uri="{FF2B5EF4-FFF2-40B4-BE49-F238E27FC236}">
                <a16:creationId xmlns="" xmlns:a16="http://schemas.microsoft.com/office/drawing/2014/main" id="{98450190-02DE-D746-93BA-5999676470A9}"/>
              </a:ext>
            </a:extLst>
          </xdr:cNvPr>
          <xdr:cNvSpPr txBox="1"/>
        </xdr:nvSpPr>
        <xdr:spPr>
          <a:xfrm>
            <a:off x="2323101" y="6958466"/>
            <a:ext cx="1682196" cy="26003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s-MX" sz="1100"/>
              <a:t>ASO (uM)</a:t>
            </a:r>
          </a:p>
        </xdr:txBody>
      </xdr:sp>
      <xdr:sp macro="" textlink="">
        <xdr:nvSpPr>
          <xdr:cNvPr id="11" name="CuadroTexto 10">
            <a:extLst>
              <a:ext uri="{FF2B5EF4-FFF2-40B4-BE49-F238E27FC236}">
                <a16:creationId xmlns="" xmlns:a16="http://schemas.microsoft.com/office/drawing/2014/main" id="{B785BB5A-C6B7-D749-B33B-C8D919550181}"/>
              </a:ext>
            </a:extLst>
          </xdr:cNvPr>
          <xdr:cNvSpPr txBox="1"/>
        </xdr:nvSpPr>
        <xdr:spPr>
          <a:xfrm>
            <a:off x="2337332" y="7125467"/>
            <a:ext cx="1737668" cy="24833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MX" sz="1100" baseline="0"/>
              <a:t> -    0.2  0.8   2    5    10    20</a:t>
            </a:r>
            <a:endParaRPr lang="es-MX" sz="1100"/>
          </a:p>
        </xdr:txBody>
      </xdr:sp>
    </xdr:grpSp>
    <xdr:clientData/>
  </xdr:twoCellAnchor>
  <xdr:twoCellAnchor>
    <xdr:from>
      <xdr:col>1</xdr:col>
      <xdr:colOff>817965</xdr:colOff>
      <xdr:row>52</xdr:row>
      <xdr:rowOff>21527</xdr:rowOff>
    </xdr:from>
    <xdr:to>
      <xdr:col>6</xdr:col>
      <xdr:colOff>89664</xdr:colOff>
      <xdr:row>72</xdr:row>
      <xdr:rowOff>111640</xdr:rowOff>
    </xdr:to>
    <xdr:grpSp>
      <xdr:nvGrpSpPr>
        <xdr:cNvPr id="25" name="Grupo 24">
          <a:extLst>
            <a:ext uri="{FF2B5EF4-FFF2-40B4-BE49-F238E27FC236}">
              <a16:creationId xmlns="" xmlns:a16="http://schemas.microsoft.com/office/drawing/2014/main" id="{EDC89823-1E30-248B-A665-0E8C12F97BD6}"/>
            </a:ext>
          </a:extLst>
        </xdr:cNvPr>
        <xdr:cNvGrpSpPr/>
      </xdr:nvGrpSpPr>
      <xdr:grpSpPr>
        <a:xfrm>
          <a:off x="1643465" y="11028194"/>
          <a:ext cx="3399199" cy="4323446"/>
          <a:chOff x="1637320" y="10782387"/>
          <a:chExt cx="3368473" cy="4227855"/>
        </a:xfrm>
      </xdr:grpSpPr>
      <xdr:pic>
        <xdr:nvPicPr>
          <xdr:cNvPr id="24" name="Imagen 23">
            <a:extLst>
              <a:ext uri="{FF2B5EF4-FFF2-40B4-BE49-F238E27FC236}">
                <a16:creationId xmlns="" xmlns:a16="http://schemas.microsoft.com/office/drawing/2014/main" id="{75FF08D6-3C8E-654D-A40A-79807955A7B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1637320" y="10782387"/>
            <a:ext cx="3368473" cy="4227855"/>
          </a:xfrm>
          <a:prstGeom prst="rect">
            <a:avLst/>
          </a:prstGeom>
        </xdr:spPr>
      </xdr:pic>
      <xdr:sp macro="" textlink="">
        <xdr:nvSpPr>
          <xdr:cNvPr id="15" name="Rectángulo 14">
            <a:extLst>
              <a:ext uri="{FF2B5EF4-FFF2-40B4-BE49-F238E27FC236}">
                <a16:creationId xmlns="" xmlns:a16="http://schemas.microsoft.com/office/drawing/2014/main" id="{922B609A-3505-F744-873C-8ED367F69B67}"/>
              </a:ext>
            </a:extLst>
          </xdr:cNvPr>
          <xdr:cNvSpPr/>
        </xdr:nvSpPr>
        <xdr:spPr>
          <a:xfrm>
            <a:off x="2185888" y="12992390"/>
            <a:ext cx="983377" cy="396977"/>
          </a:xfrm>
          <a:prstGeom prst="rect">
            <a:avLst/>
          </a:prstGeom>
          <a:noFill/>
          <a:ln>
            <a:prstDash val="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>
              <a:ln w="28575">
                <a:solidFill>
                  <a:schemeClr val="tx1"/>
                </a:solidFill>
              </a:ln>
            </a:endParaRPr>
          </a:p>
        </xdr:txBody>
      </xdr:sp>
      <xdr:sp macro="" textlink="">
        <xdr:nvSpPr>
          <xdr:cNvPr id="16" name="CuadroTexto 15">
            <a:extLst>
              <a:ext uri="{FF2B5EF4-FFF2-40B4-BE49-F238E27FC236}">
                <a16:creationId xmlns="" xmlns:a16="http://schemas.microsoft.com/office/drawing/2014/main" id="{88875E60-4976-A24A-9A94-138C5CFC331B}"/>
              </a:ext>
            </a:extLst>
          </xdr:cNvPr>
          <xdr:cNvSpPr txBox="1"/>
        </xdr:nvSpPr>
        <xdr:spPr>
          <a:xfrm>
            <a:off x="2127172" y="12398651"/>
            <a:ext cx="1084519" cy="45156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s-MX" sz="1100"/>
              <a:t>CMV</a:t>
            </a:r>
          </a:p>
          <a:p>
            <a:pPr algn="ctr"/>
            <a:r>
              <a:rPr lang="es-MX" sz="1100"/>
              <a:t>Risdiplam (uM)</a:t>
            </a:r>
          </a:p>
        </xdr:txBody>
      </xdr:sp>
      <xdr:sp macro="" textlink="">
        <xdr:nvSpPr>
          <xdr:cNvPr id="17" name="CuadroTexto 16">
            <a:extLst>
              <a:ext uri="{FF2B5EF4-FFF2-40B4-BE49-F238E27FC236}">
                <a16:creationId xmlns="" xmlns:a16="http://schemas.microsoft.com/office/drawing/2014/main" id="{6E5F89C3-8F19-8149-ADFE-96F38254293C}"/>
              </a:ext>
            </a:extLst>
          </xdr:cNvPr>
          <xdr:cNvSpPr txBox="1"/>
        </xdr:nvSpPr>
        <xdr:spPr>
          <a:xfrm>
            <a:off x="2104123" y="12745521"/>
            <a:ext cx="1726400" cy="25074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MX" sz="1100" baseline="0"/>
              <a:t>  -     0.1   1    10</a:t>
            </a:r>
            <a:endParaRPr lang="es-MX" sz="1100"/>
          </a:p>
        </xdr:txBody>
      </xdr:sp>
    </xdr:grpSp>
    <xdr:clientData/>
  </xdr:twoCellAnchor>
  <xdr:twoCellAnchor>
    <xdr:from>
      <xdr:col>2</xdr:col>
      <xdr:colOff>39914</xdr:colOff>
      <xdr:row>76</xdr:row>
      <xdr:rowOff>171523</xdr:rowOff>
    </xdr:from>
    <xdr:to>
      <xdr:col>6</xdr:col>
      <xdr:colOff>137894</xdr:colOff>
      <xdr:row>97</xdr:row>
      <xdr:rowOff>106880</xdr:rowOff>
    </xdr:to>
    <xdr:grpSp>
      <xdr:nvGrpSpPr>
        <xdr:cNvPr id="23" name="Grupo 22">
          <a:extLst>
            <a:ext uri="{FF2B5EF4-FFF2-40B4-BE49-F238E27FC236}">
              <a16:creationId xmlns="" xmlns:a16="http://schemas.microsoft.com/office/drawing/2014/main" id="{FC244753-9386-2A9A-DBAB-79FF2714C352}"/>
            </a:ext>
          </a:extLst>
        </xdr:cNvPr>
        <xdr:cNvGrpSpPr/>
      </xdr:nvGrpSpPr>
      <xdr:grpSpPr>
        <a:xfrm>
          <a:off x="1690914" y="16258190"/>
          <a:ext cx="3399980" cy="4380357"/>
          <a:chOff x="1693310" y="15794919"/>
          <a:chExt cx="3404773" cy="4236584"/>
        </a:xfrm>
      </xdr:grpSpPr>
      <xdr:pic>
        <xdr:nvPicPr>
          <xdr:cNvPr id="18" name="Imagen 17">
            <a:extLst>
              <a:ext uri="{FF2B5EF4-FFF2-40B4-BE49-F238E27FC236}">
                <a16:creationId xmlns="" xmlns:a16="http://schemas.microsoft.com/office/drawing/2014/main" id="{E644DA72-CBB0-F62C-75B9-EE41FF4E475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1693310" y="15794919"/>
            <a:ext cx="3404773" cy="4236584"/>
          </a:xfrm>
          <a:prstGeom prst="rect">
            <a:avLst/>
          </a:prstGeom>
        </xdr:spPr>
      </xdr:pic>
      <xdr:sp macro="" textlink="">
        <xdr:nvSpPr>
          <xdr:cNvPr id="20" name="Rectángulo 19">
            <a:extLst>
              <a:ext uri="{FF2B5EF4-FFF2-40B4-BE49-F238E27FC236}">
                <a16:creationId xmlns="" xmlns:a16="http://schemas.microsoft.com/office/drawing/2014/main" id="{85A56B64-1F10-DD46-9C6C-8D2D440319B7}"/>
              </a:ext>
            </a:extLst>
          </xdr:cNvPr>
          <xdr:cNvSpPr/>
        </xdr:nvSpPr>
        <xdr:spPr>
          <a:xfrm>
            <a:off x="2393688" y="17839291"/>
            <a:ext cx="1661925" cy="394793"/>
          </a:xfrm>
          <a:prstGeom prst="rect">
            <a:avLst/>
          </a:prstGeom>
          <a:noFill/>
          <a:ln>
            <a:prstDash val="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>
              <a:ln w="28575">
                <a:solidFill>
                  <a:schemeClr val="tx1"/>
                </a:solidFill>
              </a:ln>
            </a:endParaRPr>
          </a:p>
        </xdr:txBody>
      </xdr:sp>
      <xdr:sp macro="" textlink="">
        <xdr:nvSpPr>
          <xdr:cNvPr id="21" name="CuadroTexto 20">
            <a:extLst>
              <a:ext uri="{FF2B5EF4-FFF2-40B4-BE49-F238E27FC236}">
                <a16:creationId xmlns="" xmlns:a16="http://schemas.microsoft.com/office/drawing/2014/main" id="{D7B70308-0765-524F-9D8B-8AF8BB77FE0F}"/>
              </a:ext>
            </a:extLst>
          </xdr:cNvPr>
          <xdr:cNvSpPr txBox="1"/>
        </xdr:nvSpPr>
        <xdr:spPr>
          <a:xfrm>
            <a:off x="2369808" y="17537744"/>
            <a:ext cx="1741062" cy="25102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MX" sz="1100" baseline="0"/>
              <a:t> -    0.2  0.8   2     5    10   20</a:t>
            </a:r>
            <a:endParaRPr lang="es-MX" sz="1100"/>
          </a:p>
        </xdr:txBody>
      </xdr:sp>
      <xdr:sp macro="" textlink="">
        <xdr:nvSpPr>
          <xdr:cNvPr id="22" name="CuadroTexto 21">
            <a:extLst>
              <a:ext uri="{FF2B5EF4-FFF2-40B4-BE49-F238E27FC236}">
                <a16:creationId xmlns="" xmlns:a16="http://schemas.microsoft.com/office/drawing/2014/main" id="{21A61A2B-F1F5-3148-9079-C8E151527B6B}"/>
              </a:ext>
            </a:extLst>
          </xdr:cNvPr>
          <xdr:cNvSpPr txBox="1"/>
        </xdr:nvSpPr>
        <xdr:spPr>
          <a:xfrm>
            <a:off x="2380664" y="17334063"/>
            <a:ext cx="1685593" cy="26178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s-MX" sz="1100"/>
              <a:t>ASO (uM)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25401</xdr:colOff>
      <xdr:row>3</xdr:row>
      <xdr:rowOff>25400</xdr:rowOff>
    </xdr:from>
    <xdr:to>
      <xdr:col>3</xdr:col>
      <xdr:colOff>605122</xdr:colOff>
      <xdr:row>24</xdr:row>
      <xdr:rowOff>52832</xdr:rowOff>
    </xdr:to>
    <xdr:grpSp>
      <xdr:nvGrpSpPr>
        <xdr:cNvPr id="52" name="Grupo 51">
          <a:extLst>
            <a:ext uri="{FF2B5EF4-FFF2-40B4-BE49-F238E27FC236}">
              <a16:creationId xmlns="" xmlns:a16="http://schemas.microsoft.com/office/drawing/2014/main" id="{C42B9A15-EC1A-C196-4D35-4A94A58E9230}"/>
            </a:ext>
          </a:extLst>
        </xdr:cNvPr>
        <xdr:cNvGrpSpPr/>
      </xdr:nvGrpSpPr>
      <xdr:grpSpPr>
        <a:xfrm>
          <a:off x="850901" y="635000"/>
          <a:ext cx="3627721" cy="4320032"/>
          <a:chOff x="848361" y="635000"/>
          <a:chExt cx="3627721" cy="4314952"/>
        </a:xfrm>
      </xdr:grpSpPr>
      <xdr:pic>
        <xdr:nvPicPr>
          <xdr:cNvPr id="2" name="Imagen 1">
            <a:extLst>
              <a:ext uri="{FF2B5EF4-FFF2-40B4-BE49-F238E27FC236}">
                <a16:creationId xmlns="" xmlns:a16="http://schemas.microsoft.com/office/drawing/2014/main" id="{006F0B81-B7AE-40DF-AA78-FBDBE4C967A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848361" y="635000"/>
            <a:ext cx="3627721" cy="4314952"/>
          </a:xfrm>
          <a:prstGeom prst="rect">
            <a:avLst/>
          </a:prstGeom>
        </xdr:spPr>
      </xdr:pic>
      <xdr:sp macro="" textlink="">
        <xdr:nvSpPr>
          <xdr:cNvPr id="3" name="Rectángulo 2">
            <a:extLst>
              <a:ext uri="{FF2B5EF4-FFF2-40B4-BE49-F238E27FC236}">
                <a16:creationId xmlns="" xmlns:a16="http://schemas.microsoft.com/office/drawing/2014/main" id="{B0305DE1-024D-9448-8646-E16C97406B85}"/>
              </a:ext>
            </a:extLst>
          </xdr:cNvPr>
          <xdr:cNvSpPr/>
        </xdr:nvSpPr>
        <xdr:spPr>
          <a:xfrm>
            <a:off x="2689860" y="2850050"/>
            <a:ext cx="980418" cy="468398"/>
          </a:xfrm>
          <a:prstGeom prst="rect">
            <a:avLst/>
          </a:prstGeom>
          <a:noFill/>
          <a:ln>
            <a:prstDash val="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>
              <a:ln w="28575">
                <a:solidFill>
                  <a:schemeClr val="tx1"/>
                </a:solidFill>
              </a:ln>
            </a:endParaRPr>
          </a:p>
        </xdr:txBody>
      </xdr:sp>
      <xdr:sp macro="" textlink="">
        <xdr:nvSpPr>
          <xdr:cNvPr id="5" name="CuadroTexto 4">
            <a:extLst>
              <a:ext uri="{FF2B5EF4-FFF2-40B4-BE49-F238E27FC236}">
                <a16:creationId xmlns="" xmlns:a16="http://schemas.microsoft.com/office/drawing/2014/main" id="{222D0C47-7B62-BE4D-B9EF-481EEBDBA69A}"/>
              </a:ext>
            </a:extLst>
          </xdr:cNvPr>
          <xdr:cNvSpPr txBox="1"/>
        </xdr:nvSpPr>
        <xdr:spPr>
          <a:xfrm>
            <a:off x="2716007" y="2051799"/>
            <a:ext cx="1223487" cy="25816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MX" sz="1100"/>
              <a:t>Risdiplam (uM)</a:t>
            </a:r>
          </a:p>
        </xdr:txBody>
      </xdr:sp>
      <xdr:sp macro="" textlink="">
        <xdr:nvSpPr>
          <xdr:cNvPr id="6" name="CuadroTexto 5">
            <a:extLst>
              <a:ext uri="{FF2B5EF4-FFF2-40B4-BE49-F238E27FC236}">
                <a16:creationId xmlns="" xmlns:a16="http://schemas.microsoft.com/office/drawing/2014/main" id="{CB2CEDC3-CB58-1142-92FC-64FDC54D6C45}"/>
              </a:ext>
            </a:extLst>
          </xdr:cNvPr>
          <xdr:cNvSpPr txBox="1"/>
        </xdr:nvSpPr>
        <xdr:spPr>
          <a:xfrm>
            <a:off x="2637895" y="2589373"/>
            <a:ext cx="1223487" cy="26328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MX" sz="1100" baseline="0"/>
              <a:t> -     0.1    1     10</a:t>
            </a:r>
            <a:endParaRPr lang="es-MX" sz="1100"/>
          </a:p>
        </xdr:txBody>
      </xdr:sp>
      <xdr:sp macro="" textlink="">
        <xdr:nvSpPr>
          <xdr:cNvPr id="8" name="CuadroTexto 7">
            <a:extLst>
              <a:ext uri="{FF2B5EF4-FFF2-40B4-BE49-F238E27FC236}">
                <a16:creationId xmlns="" xmlns:a16="http://schemas.microsoft.com/office/drawing/2014/main" id="{4F82285B-101D-DC43-9BDD-7ADD673DBFD7}"/>
              </a:ext>
            </a:extLst>
          </xdr:cNvPr>
          <xdr:cNvSpPr txBox="1"/>
        </xdr:nvSpPr>
        <xdr:spPr>
          <a:xfrm>
            <a:off x="2671393" y="2393801"/>
            <a:ext cx="1009738" cy="25835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s-MX" sz="1100"/>
              <a:t>Minimal</a:t>
            </a:r>
            <a:r>
              <a:rPr lang="es-MX" sz="1100" baseline="0"/>
              <a:t> CMV</a:t>
            </a:r>
            <a:endParaRPr lang="es-MX" sz="1100"/>
          </a:p>
        </xdr:txBody>
      </xdr:sp>
    </xdr:grpSp>
    <xdr:clientData/>
  </xdr:twoCellAnchor>
  <xdr:twoCellAnchor>
    <xdr:from>
      <xdr:col>0</xdr:col>
      <xdr:colOff>823952</xdr:colOff>
      <xdr:row>27</xdr:row>
      <xdr:rowOff>21846</xdr:rowOff>
    </xdr:from>
    <xdr:to>
      <xdr:col>3</xdr:col>
      <xdr:colOff>709638</xdr:colOff>
      <xdr:row>48</xdr:row>
      <xdr:rowOff>4906</xdr:rowOff>
    </xdr:to>
    <xdr:grpSp>
      <xdr:nvGrpSpPr>
        <xdr:cNvPr id="53" name="Grupo 52">
          <a:extLst>
            <a:ext uri="{FF2B5EF4-FFF2-40B4-BE49-F238E27FC236}">
              <a16:creationId xmlns="" xmlns:a16="http://schemas.microsoft.com/office/drawing/2014/main" id="{B14C8C99-6740-AAFD-75F0-02709F3CE554}"/>
            </a:ext>
          </a:extLst>
        </xdr:cNvPr>
        <xdr:cNvGrpSpPr/>
      </xdr:nvGrpSpPr>
      <xdr:grpSpPr>
        <a:xfrm>
          <a:off x="823952" y="5533646"/>
          <a:ext cx="3759186" cy="4326460"/>
          <a:chOff x="823952" y="5533646"/>
          <a:chExt cx="3759186" cy="4326460"/>
        </a:xfrm>
      </xdr:grpSpPr>
      <xdr:pic>
        <xdr:nvPicPr>
          <xdr:cNvPr id="9" name="Imagen 8">
            <a:extLst>
              <a:ext uri="{FF2B5EF4-FFF2-40B4-BE49-F238E27FC236}">
                <a16:creationId xmlns="" xmlns:a16="http://schemas.microsoft.com/office/drawing/2014/main" id="{2B7C7BD2-5857-478B-2796-5D9A1BFC875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823952" y="5533646"/>
            <a:ext cx="3759186" cy="4326460"/>
          </a:xfrm>
          <a:prstGeom prst="rect">
            <a:avLst/>
          </a:prstGeom>
        </xdr:spPr>
      </xdr:pic>
      <xdr:sp macro="" textlink="">
        <xdr:nvSpPr>
          <xdr:cNvPr id="10" name="Rectángulo 9">
            <a:extLst>
              <a:ext uri="{FF2B5EF4-FFF2-40B4-BE49-F238E27FC236}">
                <a16:creationId xmlns="" xmlns:a16="http://schemas.microsoft.com/office/drawing/2014/main" id="{71F6BC3D-0687-CE47-A3AE-B5659DBDF391}"/>
              </a:ext>
            </a:extLst>
          </xdr:cNvPr>
          <xdr:cNvSpPr/>
        </xdr:nvSpPr>
        <xdr:spPr>
          <a:xfrm>
            <a:off x="1426383" y="7818460"/>
            <a:ext cx="1037418" cy="464783"/>
          </a:xfrm>
          <a:prstGeom prst="rect">
            <a:avLst/>
          </a:prstGeom>
          <a:noFill/>
          <a:ln>
            <a:prstDash val="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>
              <a:ln w="28575">
                <a:solidFill>
                  <a:schemeClr val="tx1"/>
                </a:solidFill>
              </a:ln>
            </a:endParaRPr>
          </a:p>
        </xdr:txBody>
      </xdr:sp>
      <xdr:sp macro="" textlink="">
        <xdr:nvSpPr>
          <xdr:cNvPr id="11" name="Rectángulo 10">
            <a:extLst>
              <a:ext uri="{FF2B5EF4-FFF2-40B4-BE49-F238E27FC236}">
                <a16:creationId xmlns="" xmlns:a16="http://schemas.microsoft.com/office/drawing/2014/main" id="{8CF674CC-BCE1-2E42-8C1A-21108FACAB3A}"/>
              </a:ext>
            </a:extLst>
          </xdr:cNvPr>
          <xdr:cNvSpPr/>
        </xdr:nvSpPr>
        <xdr:spPr>
          <a:xfrm>
            <a:off x="2711735" y="7705015"/>
            <a:ext cx="1067368" cy="518803"/>
          </a:xfrm>
          <a:prstGeom prst="rect">
            <a:avLst/>
          </a:prstGeom>
          <a:noFill/>
          <a:ln>
            <a:prstDash val="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>
              <a:ln w="28575">
                <a:solidFill>
                  <a:schemeClr val="tx1"/>
                </a:solidFill>
              </a:ln>
            </a:endParaRPr>
          </a:p>
        </xdr:txBody>
      </xdr:sp>
      <xdr:sp macro="" textlink="">
        <xdr:nvSpPr>
          <xdr:cNvPr id="12" name="CuadroTexto 11">
            <a:extLst>
              <a:ext uri="{FF2B5EF4-FFF2-40B4-BE49-F238E27FC236}">
                <a16:creationId xmlns="" xmlns:a16="http://schemas.microsoft.com/office/drawing/2014/main" id="{8244E8AC-907A-7946-9118-C5092ECF3014}"/>
              </a:ext>
            </a:extLst>
          </xdr:cNvPr>
          <xdr:cNvSpPr txBox="1"/>
        </xdr:nvSpPr>
        <xdr:spPr>
          <a:xfrm>
            <a:off x="2185147" y="6816839"/>
            <a:ext cx="1053353" cy="25816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MX" sz="1100"/>
              <a:t>Risdiplam (uM)</a:t>
            </a:r>
          </a:p>
        </xdr:txBody>
      </xdr:sp>
      <xdr:sp macro="" textlink="">
        <xdr:nvSpPr>
          <xdr:cNvPr id="13" name="CuadroTexto 12">
            <a:extLst>
              <a:ext uri="{FF2B5EF4-FFF2-40B4-BE49-F238E27FC236}">
                <a16:creationId xmlns="" xmlns:a16="http://schemas.microsoft.com/office/drawing/2014/main" id="{09C5406D-DB5E-4344-B5FA-C7C68C20A43C}"/>
              </a:ext>
            </a:extLst>
          </xdr:cNvPr>
          <xdr:cNvSpPr txBox="1"/>
        </xdr:nvSpPr>
        <xdr:spPr>
          <a:xfrm>
            <a:off x="1482258" y="7271064"/>
            <a:ext cx="987892" cy="25835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s-MX" sz="1100"/>
              <a:t>a-GN</a:t>
            </a:r>
          </a:p>
        </xdr:txBody>
      </xdr:sp>
      <xdr:sp macro="" textlink="">
        <xdr:nvSpPr>
          <xdr:cNvPr id="14" name="CuadroTexto 13">
            <a:extLst>
              <a:ext uri="{FF2B5EF4-FFF2-40B4-BE49-F238E27FC236}">
                <a16:creationId xmlns="" xmlns:a16="http://schemas.microsoft.com/office/drawing/2014/main" id="{6A80ADAB-E19B-3548-ABD9-B4D8444FDFB6}"/>
              </a:ext>
            </a:extLst>
          </xdr:cNvPr>
          <xdr:cNvSpPr txBox="1"/>
        </xdr:nvSpPr>
        <xdr:spPr>
          <a:xfrm>
            <a:off x="2701458" y="7175814"/>
            <a:ext cx="1012278" cy="25835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s-MX" sz="1100"/>
              <a:t>KPTN</a:t>
            </a:r>
          </a:p>
        </xdr:txBody>
      </xdr:sp>
      <xdr:sp macro="" textlink="">
        <xdr:nvSpPr>
          <xdr:cNvPr id="15" name="CuadroTexto 14">
            <a:extLst>
              <a:ext uri="{FF2B5EF4-FFF2-40B4-BE49-F238E27FC236}">
                <a16:creationId xmlns="" xmlns:a16="http://schemas.microsoft.com/office/drawing/2014/main" id="{7DAA8239-36B4-614F-86F1-3DE23E29B889}"/>
              </a:ext>
            </a:extLst>
          </xdr:cNvPr>
          <xdr:cNvSpPr txBox="1"/>
        </xdr:nvSpPr>
        <xdr:spPr>
          <a:xfrm>
            <a:off x="1408536" y="7570313"/>
            <a:ext cx="1107537" cy="28868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MX" sz="1100" baseline="0"/>
              <a:t> -     0.1    1     10</a:t>
            </a:r>
            <a:endParaRPr lang="es-MX" sz="1100"/>
          </a:p>
        </xdr:txBody>
      </xdr:sp>
      <xdr:sp macro="" textlink="">
        <xdr:nvSpPr>
          <xdr:cNvPr id="16" name="CuadroTexto 15">
            <a:extLst>
              <a:ext uri="{FF2B5EF4-FFF2-40B4-BE49-F238E27FC236}">
                <a16:creationId xmlns="" xmlns:a16="http://schemas.microsoft.com/office/drawing/2014/main" id="{8FC711DF-8242-0A41-90EF-FE504AD305BA}"/>
              </a:ext>
            </a:extLst>
          </xdr:cNvPr>
          <xdr:cNvSpPr txBox="1"/>
        </xdr:nvSpPr>
        <xdr:spPr>
          <a:xfrm>
            <a:off x="2722985" y="7405213"/>
            <a:ext cx="1226027" cy="27598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MX" sz="1100" baseline="0"/>
              <a:t> -     0.1    1     10</a:t>
            </a:r>
            <a:endParaRPr lang="es-MX" sz="1100"/>
          </a:p>
        </xdr:txBody>
      </xdr:sp>
    </xdr:grpSp>
    <xdr:clientData/>
  </xdr:twoCellAnchor>
  <xdr:twoCellAnchor>
    <xdr:from>
      <xdr:col>0</xdr:col>
      <xdr:colOff>815310</xdr:colOff>
      <xdr:row>51</xdr:row>
      <xdr:rowOff>150831</xdr:rowOff>
    </xdr:from>
    <xdr:to>
      <xdr:col>3</xdr:col>
      <xdr:colOff>739020</xdr:colOff>
      <xdr:row>74</xdr:row>
      <xdr:rowOff>67427</xdr:rowOff>
    </xdr:to>
    <xdr:grpSp>
      <xdr:nvGrpSpPr>
        <xdr:cNvPr id="54" name="Grupo 53">
          <a:extLst>
            <a:ext uri="{FF2B5EF4-FFF2-40B4-BE49-F238E27FC236}">
              <a16:creationId xmlns="" xmlns:a16="http://schemas.microsoft.com/office/drawing/2014/main" id="{C6E5D809-2EE3-CD36-75A3-4272C03A7CC8}"/>
            </a:ext>
          </a:extLst>
        </xdr:cNvPr>
        <xdr:cNvGrpSpPr/>
      </xdr:nvGrpSpPr>
      <xdr:grpSpPr>
        <a:xfrm>
          <a:off x="815310" y="10615631"/>
          <a:ext cx="3797210" cy="4640996"/>
          <a:chOff x="815310" y="10543148"/>
          <a:chExt cx="3803405" cy="4609401"/>
        </a:xfrm>
      </xdr:grpSpPr>
      <xdr:pic>
        <xdr:nvPicPr>
          <xdr:cNvPr id="17" name="Imagen 16">
            <a:extLst>
              <a:ext uri="{FF2B5EF4-FFF2-40B4-BE49-F238E27FC236}">
                <a16:creationId xmlns="" xmlns:a16="http://schemas.microsoft.com/office/drawing/2014/main" id="{EDF599DA-0491-5A65-95AE-4B20359CA75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815310" y="10543148"/>
            <a:ext cx="3803405" cy="4609401"/>
          </a:xfrm>
          <a:prstGeom prst="rect">
            <a:avLst/>
          </a:prstGeom>
        </xdr:spPr>
      </xdr:pic>
      <xdr:sp macro="" textlink="">
        <xdr:nvSpPr>
          <xdr:cNvPr id="18" name="Rectángulo 17">
            <a:extLst>
              <a:ext uri="{FF2B5EF4-FFF2-40B4-BE49-F238E27FC236}">
                <a16:creationId xmlns="" xmlns:a16="http://schemas.microsoft.com/office/drawing/2014/main" id="{C7B20CB5-E68A-254B-990C-055E87CB9624}"/>
              </a:ext>
            </a:extLst>
          </xdr:cNvPr>
          <xdr:cNvSpPr/>
        </xdr:nvSpPr>
        <xdr:spPr>
          <a:xfrm>
            <a:off x="1426392" y="13009001"/>
            <a:ext cx="1051657" cy="478120"/>
          </a:xfrm>
          <a:prstGeom prst="rect">
            <a:avLst/>
          </a:prstGeom>
          <a:noFill/>
          <a:ln>
            <a:prstDash val="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>
              <a:ln w="28575">
                <a:solidFill>
                  <a:schemeClr val="tx1"/>
                </a:solidFill>
              </a:ln>
            </a:endParaRPr>
          </a:p>
        </xdr:txBody>
      </xdr:sp>
      <xdr:sp macro="" textlink="">
        <xdr:nvSpPr>
          <xdr:cNvPr id="19" name="Rectángulo 18">
            <a:extLst>
              <a:ext uri="{FF2B5EF4-FFF2-40B4-BE49-F238E27FC236}">
                <a16:creationId xmlns="" xmlns:a16="http://schemas.microsoft.com/office/drawing/2014/main" id="{CFA3B9BB-FA37-4C48-94D0-E76FF9E4CDC3}"/>
              </a:ext>
            </a:extLst>
          </xdr:cNvPr>
          <xdr:cNvSpPr/>
        </xdr:nvSpPr>
        <xdr:spPr>
          <a:xfrm>
            <a:off x="2693737" y="12910738"/>
            <a:ext cx="1162898" cy="527442"/>
          </a:xfrm>
          <a:prstGeom prst="rect">
            <a:avLst/>
          </a:prstGeom>
          <a:noFill/>
          <a:ln>
            <a:prstDash val="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>
              <a:ln w="28575">
                <a:solidFill>
                  <a:schemeClr val="tx1"/>
                </a:solidFill>
              </a:ln>
            </a:endParaRPr>
          </a:p>
        </xdr:txBody>
      </xdr:sp>
      <xdr:sp macro="" textlink="">
        <xdr:nvSpPr>
          <xdr:cNvPr id="20" name="CuadroTexto 19">
            <a:extLst>
              <a:ext uri="{FF2B5EF4-FFF2-40B4-BE49-F238E27FC236}">
                <a16:creationId xmlns="" xmlns:a16="http://schemas.microsoft.com/office/drawing/2014/main" id="{364223A1-C530-E14D-80BA-1187FEADDDC9}"/>
              </a:ext>
            </a:extLst>
          </xdr:cNvPr>
          <xdr:cNvSpPr txBox="1"/>
        </xdr:nvSpPr>
        <xdr:spPr>
          <a:xfrm>
            <a:off x="1475226" y="12561810"/>
            <a:ext cx="1002824" cy="25649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s-MX" sz="1100"/>
              <a:t>FN-Wt</a:t>
            </a:r>
          </a:p>
        </xdr:txBody>
      </xdr:sp>
      <xdr:sp macro="" textlink="">
        <xdr:nvSpPr>
          <xdr:cNvPr id="21" name="CuadroTexto 20">
            <a:extLst>
              <a:ext uri="{FF2B5EF4-FFF2-40B4-BE49-F238E27FC236}">
                <a16:creationId xmlns="" xmlns:a16="http://schemas.microsoft.com/office/drawing/2014/main" id="{7E2C8FCA-CC2D-3648-91C4-BD765CB83080}"/>
              </a:ext>
            </a:extLst>
          </xdr:cNvPr>
          <xdr:cNvSpPr txBox="1"/>
        </xdr:nvSpPr>
        <xdr:spPr>
          <a:xfrm>
            <a:off x="2714032" y="12443086"/>
            <a:ext cx="1015376" cy="25649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s-MX" sz="1100"/>
              <a:t>FN-Mut</a:t>
            </a:r>
          </a:p>
        </xdr:txBody>
      </xdr:sp>
      <xdr:sp macro="" textlink="">
        <xdr:nvSpPr>
          <xdr:cNvPr id="22" name="CuadroTexto 21">
            <a:extLst>
              <a:ext uri="{FF2B5EF4-FFF2-40B4-BE49-F238E27FC236}">
                <a16:creationId xmlns="" xmlns:a16="http://schemas.microsoft.com/office/drawing/2014/main" id="{2A278BB6-18D0-D64E-BF39-BF96784E239A}"/>
              </a:ext>
            </a:extLst>
          </xdr:cNvPr>
          <xdr:cNvSpPr txBox="1"/>
        </xdr:nvSpPr>
        <xdr:spPr>
          <a:xfrm>
            <a:off x="1409493" y="12775437"/>
            <a:ext cx="1107275" cy="2738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MX" sz="1100" baseline="0"/>
              <a:t> -     0.1    1     10</a:t>
            </a:r>
            <a:endParaRPr lang="es-MX" sz="1100"/>
          </a:p>
        </xdr:txBody>
      </xdr:sp>
      <xdr:sp macro="" textlink="">
        <xdr:nvSpPr>
          <xdr:cNvPr id="23" name="CuadroTexto 22">
            <a:extLst>
              <a:ext uri="{FF2B5EF4-FFF2-40B4-BE49-F238E27FC236}">
                <a16:creationId xmlns="" xmlns:a16="http://schemas.microsoft.com/office/drawing/2014/main" id="{ECB8AA55-84E0-FC43-8F3C-4E873A0CA569}"/>
              </a:ext>
            </a:extLst>
          </xdr:cNvPr>
          <xdr:cNvSpPr txBox="1"/>
        </xdr:nvSpPr>
        <xdr:spPr>
          <a:xfrm>
            <a:off x="2676838" y="12670983"/>
            <a:ext cx="1231265" cy="27226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MX" sz="1100" baseline="0"/>
              <a:t> -     0.1    1     10</a:t>
            </a:r>
            <a:endParaRPr lang="es-MX" sz="1100"/>
          </a:p>
        </xdr:txBody>
      </xdr:sp>
      <xdr:sp macro="" textlink="">
        <xdr:nvSpPr>
          <xdr:cNvPr id="24" name="CuadroTexto 23">
            <a:extLst>
              <a:ext uri="{FF2B5EF4-FFF2-40B4-BE49-F238E27FC236}">
                <a16:creationId xmlns="" xmlns:a16="http://schemas.microsoft.com/office/drawing/2014/main" id="{9A950E42-7CD8-7544-BC95-021ABCCDF60C}"/>
              </a:ext>
            </a:extLst>
          </xdr:cNvPr>
          <xdr:cNvSpPr txBox="1"/>
        </xdr:nvSpPr>
        <xdr:spPr>
          <a:xfrm>
            <a:off x="2219256" y="12152218"/>
            <a:ext cx="1087389" cy="27179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MX" sz="1100"/>
              <a:t>Risdiplam (uM)</a:t>
            </a:r>
          </a:p>
        </xdr:txBody>
      </xdr:sp>
    </xdr:grpSp>
    <xdr:clientData/>
  </xdr:twoCellAnchor>
  <xdr:twoCellAnchor>
    <xdr:from>
      <xdr:col>0</xdr:col>
      <xdr:colOff>810965</xdr:colOff>
      <xdr:row>78</xdr:row>
      <xdr:rowOff>183615</xdr:rowOff>
    </xdr:from>
    <xdr:to>
      <xdr:col>3</xdr:col>
      <xdr:colOff>659198</xdr:colOff>
      <xdr:row>101</xdr:row>
      <xdr:rowOff>77939</xdr:rowOff>
    </xdr:to>
    <xdr:grpSp>
      <xdr:nvGrpSpPr>
        <xdr:cNvPr id="55" name="Grupo 54">
          <a:extLst>
            <a:ext uri="{FF2B5EF4-FFF2-40B4-BE49-F238E27FC236}">
              <a16:creationId xmlns="" xmlns:a16="http://schemas.microsoft.com/office/drawing/2014/main" id="{9D6D47F6-6F81-B1AC-39EC-E1BE96D8FAEF}"/>
            </a:ext>
          </a:extLst>
        </xdr:cNvPr>
        <xdr:cNvGrpSpPr/>
      </xdr:nvGrpSpPr>
      <xdr:grpSpPr>
        <a:xfrm>
          <a:off x="810965" y="16185615"/>
          <a:ext cx="3721733" cy="4593324"/>
          <a:chOff x="810965" y="16074103"/>
          <a:chExt cx="3727928" cy="4556153"/>
        </a:xfrm>
      </xdr:grpSpPr>
      <xdr:pic>
        <xdr:nvPicPr>
          <xdr:cNvPr id="26" name="Imagen 25">
            <a:extLst>
              <a:ext uri="{FF2B5EF4-FFF2-40B4-BE49-F238E27FC236}">
                <a16:creationId xmlns="" xmlns:a16="http://schemas.microsoft.com/office/drawing/2014/main" id="{D6A2AA82-BE80-3853-29A1-B7FC83DB287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810965" y="16074103"/>
            <a:ext cx="3727928" cy="4556153"/>
          </a:xfrm>
          <a:prstGeom prst="rect">
            <a:avLst/>
          </a:prstGeom>
        </xdr:spPr>
      </xdr:pic>
      <xdr:sp macro="" textlink="">
        <xdr:nvSpPr>
          <xdr:cNvPr id="27" name="Rectángulo 26">
            <a:extLst>
              <a:ext uri="{FF2B5EF4-FFF2-40B4-BE49-F238E27FC236}">
                <a16:creationId xmlns="" xmlns:a16="http://schemas.microsoft.com/office/drawing/2014/main" id="{F37ABE83-0B49-F944-A99E-6F443D83BBBD}"/>
              </a:ext>
            </a:extLst>
          </xdr:cNvPr>
          <xdr:cNvSpPr/>
        </xdr:nvSpPr>
        <xdr:spPr>
          <a:xfrm>
            <a:off x="2849661" y="18212290"/>
            <a:ext cx="1042001" cy="449611"/>
          </a:xfrm>
          <a:prstGeom prst="rect">
            <a:avLst/>
          </a:prstGeom>
          <a:noFill/>
          <a:ln>
            <a:prstDash val="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>
              <a:ln w="28575">
                <a:solidFill>
                  <a:schemeClr val="tx1"/>
                </a:solidFill>
              </a:ln>
            </a:endParaRPr>
          </a:p>
        </xdr:txBody>
      </xdr:sp>
      <xdr:sp macro="" textlink="">
        <xdr:nvSpPr>
          <xdr:cNvPr id="31" name="CuadroTexto 30">
            <a:extLst>
              <a:ext uri="{FF2B5EF4-FFF2-40B4-BE49-F238E27FC236}">
                <a16:creationId xmlns="" xmlns:a16="http://schemas.microsoft.com/office/drawing/2014/main" id="{CC2752ED-615F-004C-8596-3245E947B197}"/>
              </a:ext>
            </a:extLst>
          </xdr:cNvPr>
          <xdr:cNvSpPr txBox="1"/>
        </xdr:nvSpPr>
        <xdr:spPr>
          <a:xfrm>
            <a:off x="2926593" y="17694018"/>
            <a:ext cx="1015376" cy="27012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s-MX" sz="1100"/>
              <a:t>a-GN</a:t>
            </a:r>
          </a:p>
        </xdr:txBody>
      </xdr:sp>
      <xdr:sp macro="" textlink="">
        <xdr:nvSpPr>
          <xdr:cNvPr id="32" name="CuadroTexto 31">
            <a:extLst>
              <a:ext uri="{FF2B5EF4-FFF2-40B4-BE49-F238E27FC236}">
                <a16:creationId xmlns="" xmlns:a16="http://schemas.microsoft.com/office/drawing/2014/main" id="{46F3AC77-F493-1B4C-84E7-3BC0AD8BDCF4}"/>
              </a:ext>
            </a:extLst>
          </xdr:cNvPr>
          <xdr:cNvSpPr txBox="1"/>
        </xdr:nvSpPr>
        <xdr:spPr>
          <a:xfrm>
            <a:off x="2808119" y="17945703"/>
            <a:ext cx="1231265" cy="27227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MX" sz="1100" baseline="0"/>
              <a:t> -    0.2   0.8    10</a:t>
            </a:r>
            <a:endParaRPr lang="es-MX" sz="1100"/>
          </a:p>
        </xdr:txBody>
      </xdr:sp>
      <xdr:sp macro="" textlink="">
        <xdr:nvSpPr>
          <xdr:cNvPr id="33" name="CuadroTexto 32">
            <a:extLst>
              <a:ext uri="{FF2B5EF4-FFF2-40B4-BE49-F238E27FC236}">
                <a16:creationId xmlns="" xmlns:a16="http://schemas.microsoft.com/office/drawing/2014/main" id="{45A9C502-5B7B-4445-9227-C4E1722BFA7C}"/>
              </a:ext>
            </a:extLst>
          </xdr:cNvPr>
          <xdr:cNvSpPr txBox="1"/>
        </xdr:nvSpPr>
        <xdr:spPr>
          <a:xfrm>
            <a:off x="2861711" y="17459834"/>
            <a:ext cx="1021639" cy="2801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s-MX" sz="1100"/>
              <a:t>ASO (uM)</a:t>
            </a:r>
          </a:p>
        </xdr:txBody>
      </xdr:sp>
    </xdr:grpSp>
    <xdr:clientData/>
  </xdr:twoCellAnchor>
  <xdr:twoCellAnchor>
    <xdr:from>
      <xdr:col>1</xdr:col>
      <xdr:colOff>1</xdr:colOff>
      <xdr:row>106</xdr:row>
      <xdr:rowOff>26012</xdr:rowOff>
    </xdr:from>
    <xdr:to>
      <xdr:col>3</xdr:col>
      <xdr:colOff>713360</xdr:colOff>
      <xdr:row>128</xdr:row>
      <xdr:rowOff>155454</xdr:rowOff>
    </xdr:to>
    <xdr:grpSp>
      <xdr:nvGrpSpPr>
        <xdr:cNvPr id="56" name="Grupo 55">
          <a:extLst>
            <a:ext uri="{FF2B5EF4-FFF2-40B4-BE49-F238E27FC236}">
              <a16:creationId xmlns="" xmlns:a16="http://schemas.microsoft.com/office/drawing/2014/main" id="{40A684C2-1139-A2CF-A011-A0CF52F73E2F}"/>
            </a:ext>
          </a:extLst>
        </xdr:cNvPr>
        <xdr:cNvGrpSpPr/>
      </xdr:nvGrpSpPr>
      <xdr:grpSpPr>
        <a:xfrm>
          <a:off x="825501" y="21743012"/>
          <a:ext cx="3761359" cy="4637942"/>
          <a:chOff x="822961" y="21707452"/>
          <a:chExt cx="3761359" cy="4630322"/>
        </a:xfrm>
      </xdr:grpSpPr>
      <xdr:pic>
        <xdr:nvPicPr>
          <xdr:cNvPr id="34" name="Imagen 33">
            <a:extLst>
              <a:ext uri="{FF2B5EF4-FFF2-40B4-BE49-F238E27FC236}">
                <a16:creationId xmlns="" xmlns:a16="http://schemas.microsoft.com/office/drawing/2014/main" id="{B0E586DF-1DE1-C79F-5822-402FDEE9A01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822961" y="21707452"/>
            <a:ext cx="3761359" cy="4630322"/>
          </a:xfrm>
          <a:prstGeom prst="rect">
            <a:avLst/>
          </a:prstGeom>
        </xdr:spPr>
      </xdr:pic>
      <xdr:sp macro="" textlink="">
        <xdr:nvSpPr>
          <xdr:cNvPr id="35" name="Rectángulo 34">
            <a:extLst>
              <a:ext uri="{FF2B5EF4-FFF2-40B4-BE49-F238E27FC236}">
                <a16:creationId xmlns="" xmlns:a16="http://schemas.microsoft.com/office/drawing/2014/main" id="{E875C70C-04DC-2240-97AC-58B71F737A64}"/>
              </a:ext>
            </a:extLst>
          </xdr:cNvPr>
          <xdr:cNvSpPr/>
        </xdr:nvSpPr>
        <xdr:spPr>
          <a:xfrm>
            <a:off x="1578057" y="23837985"/>
            <a:ext cx="1022904" cy="473648"/>
          </a:xfrm>
          <a:prstGeom prst="rect">
            <a:avLst/>
          </a:prstGeom>
          <a:noFill/>
          <a:ln>
            <a:prstDash val="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>
              <a:ln w="28575">
                <a:solidFill>
                  <a:schemeClr val="tx1"/>
                </a:solidFill>
              </a:ln>
            </a:endParaRPr>
          </a:p>
        </xdr:txBody>
      </xdr:sp>
      <xdr:sp macro="" textlink="">
        <xdr:nvSpPr>
          <xdr:cNvPr id="36" name="CuadroTexto 35">
            <a:extLst>
              <a:ext uri="{FF2B5EF4-FFF2-40B4-BE49-F238E27FC236}">
                <a16:creationId xmlns="" xmlns:a16="http://schemas.microsoft.com/office/drawing/2014/main" id="{4A2404BC-C4B1-914F-98E3-D77ED06CC6BE}"/>
              </a:ext>
            </a:extLst>
          </xdr:cNvPr>
          <xdr:cNvSpPr txBox="1"/>
        </xdr:nvSpPr>
        <xdr:spPr>
          <a:xfrm>
            <a:off x="1551689" y="23597513"/>
            <a:ext cx="1130552" cy="27412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MX" sz="1100" baseline="0"/>
              <a:t> -    0.2   0.8    10</a:t>
            </a:r>
            <a:endParaRPr lang="es-MX" sz="1100"/>
          </a:p>
        </xdr:txBody>
      </xdr:sp>
      <xdr:sp macro="" textlink="">
        <xdr:nvSpPr>
          <xdr:cNvPr id="37" name="CuadroTexto 36">
            <a:extLst>
              <a:ext uri="{FF2B5EF4-FFF2-40B4-BE49-F238E27FC236}">
                <a16:creationId xmlns="" xmlns:a16="http://schemas.microsoft.com/office/drawing/2014/main" id="{AE30219F-1886-874A-A22E-6D32B37A7662}"/>
              </a:ext>
            </a:extLst>
          </xdr:cNvPr>
          <xdr:cNvSpPr txBox="1"/>
        </xdr:nvSpPr>
        <xdr:spPr>
          <a:xfrm>
            <a:off x="1639682" y="23438878"/>
            <a:ext cx="961278" cy="2685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s-MX" sz="1100"/>
              <a:t>KPTN</a:t>
            </a:r>
          </a:p>
        </xdr:txBody>
      </xdr:sp>
      <xdr:sp macro="" textlink="">
        <xdr:nvSpPr>
          <xdr:cNvPr id="38" name="CuadroTexto 37">
            <a:extLst>
              <a:ext uri="{FF2B5EF4-FFF2-40B4-BE49-F238E27FC236}">
                <a16:creationId xmlns="" xmlns:a16="http://schemas.microsoft.com/office/drawing/2014/main" id="{7B8141CC-9FC9-BF41-AC69-194AAA06D3F3}"/>
              </a:ext>
            </a:extLst>
          </xdr:cNvPr>
          <xdr:cNvSpPr txBox="1"/>
        </xdr:nvSpPr>
        <xdr:spPr>
          <a:xfrm>
            <a:off x="1696721" y="23223156"/>
            <a:ext cx="883920" cy="27849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s-MX" sz="1100"/>
              <a:t>ASO (uM)</a:t>
            </a:r>
          </a:p>
        </xdr:txBody>
      </xdr:sp>
    </xdr:grpSp>
    <xdr:clientData/>
  </xdr:twoCellAnchor>
  <xdr:twoCellAnchor>
    <xdr:from>
      <xdr:col>0</xdr:col>
      <xdr:colOff>816662</xdr:colOff>
      <xdr:row>130</xdr:row>
      <xdr:rowOff>188640</xdr:rowOff>
    </xdr:from>
    <xdr:to>
      <xdr:col>3</xdr:col>
      <xdr:colOff>744965</xdr:colOff>
      <xdr:row>152</xdr:row>
      <xdr:rowOff>77782</xdr:rowOff>
    </xdr:to>
    <xdr:grpSp>
      <xdr:nvGrpSpPr>
        <xdr:cNvPr id="57" name="Grupo 56">
          <a:extLst>
            <a:ext uri="{FF2B5EF4-FFF2-40B4-BE49-F238E27FC236}">
              <a16:creationId xmlns="" xmlns:a16="http://schemas.microsoft.com/office/drawing/2014/main" id="{412963FD-E592-7267-17DE-5E021577C0CE}"/>
            </a:ext>
          </a:extLst>
        </xdr:cNvPr>
        <xdr:cNvGrpSpPr/>
      </xdr:nvGrpSpPr>
      <xdr:grpSpPr>
        <a:xfrm>
          <a:off x="816662" y="26820540"/>
          <a:ext cx="3801803" cy="4384942"/>
          <a:chOff x="816662" y="26777360"/>
          <a:chExt cx="3799263" cy="4379862"/>
        </a:xfrm>
      </xdr:grpSpPr>
      <xdr:pic>
        <xdr:nvPicPr>
          <xdr:cNvPr id="39" name="Imagen 38">
            <a:extLst>
              <a:ext uri="{FF2B5EF4-FFF2-40B4-BE49-F238E27FC236}">
                <a16:creationId xmlns="" xmlns:a16="http://schemas.microsoft.com/office/drawing/2014/main" id="{797799CE-B72E-B905-89D7-D2AAB188D34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/>
          <a:stretch>
            <a:fillRect/>
          </a:stretch>
        </xdr:blipFill>
        <xdr:spPr>
          <a:xfrm>
            <a:off x="816662" y="26777360"/>
            <a:ext cx="3799263" cy="4379862"/>
          </a:xfrm>
          <a:prstGeom prst="rect">
            <a:avLst/>
          </a:prstGeom>
        </xdr:spPr>
      </xdr:pic>
      <xdr:sp macro="" textlink="">
        <xdr:nvSpPr>
          <xdr:cNvPr id="40" name="Rectángulo 39">
            <a:extLst>
              <a:ext uri="{FF2B5EF4-FFF2-40B4-BE49-F238E27FC236}">
                <a16:creationId xmlns="" xmlns:a16="http://schemas.microsoft.com/office/drawing/2014/main" id="{30B1A026-E091-7F4E-9781-A16F9F15BE6B}"/>
              </a:ext>
            </a:extLst>
          </xdr:cNvPr>
          <xdr:cNvSpPr/>
        </xdr:nvSpPr>
        <xdr:spPr>
          <a:xfrm>
            <a:off x="2862830" y="28759790"/>
            <a:ext cx="1082550" cy="454043"/>
          </a:xfrm>
          <a:prstGeom prst="rect">
            <a:avLst/>
          </a:prstGeom>
          <a:noFill/>
          <a:ln>
            <a:prstDash val="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>
              <a:ln w="28575">
                <a:solidFill>
                  <a:schemeClr val="tx1"/>
                </a:solidFill>
              </a:ln>
            </a:endParaRPr>
          </a:p>
        </xdr:txBody>
      </xdr:sp>
      <xdr:sp macro="" textlink="">
        <xdr:nvSpPr>
          <xdr:cNvPr id="43" name="CuadroTexto 42">
            <a:extLst>
              <a:ext uri="{FF2B5EF4-FFF2-40B4-BE49-F238E27FC236}">
                <a16:creationId xmlns="" xmlns:a16="http://schemas.microsoft.com/office/drawing/2014/main" id="{A4926862-6DAD-2547-B59A-6FA8B804CD4D}"/>
              </a:ext>
            </a:extLst>
          </xdr:cNvPr>
          <xdr:cNvSpPr txBox="1"/>
        </xdr:nvSpPr>
        <xdr:spPr>
          <a:xfrm>
            <a:off x="2867408" y="28481933"/>
            <a:ext cx="1228167" cy="27412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MX" sz="1100" baseline="0"/>
              <a:t> -     0.2   0.8    10</a:t>
            </a:r>
            <a:endParaRPr lang="es-MX" sz="1100"/>
          </a:p>
        </xdr:txBody>
      </xdr:sp>
      <xdr:sp macro="" textlink="">
        <xdr:nvSpPr>
          <xdr:cNvPr id="44" name="CuadroTexto 43">
            <a:extLst>
              <a:ext uri="{FF2B5EF4-FFF2-40B4-BE49-F238E27FC236}">
                <a16:creationId xmlns="" xmlns:a16="http://schemas.microsoft.com/office/drawing/2014/main" id="{CC7A46FB-FCA5-2C48-8AE0-CFD7B7E6E4B3}"/>
              </a:ext>
            </a:extLst>
          </xdr:cNvPr>
          <xdr:cNvSpPr txBox="1"/>
        </xdr:nvSpPr>
        <xdr:spPr>
          <a:xfrm>
            <a:off x="2900680" y="28008516"/>
            <a:ext cx="1016001" cy="27849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s-MX" sz="1100"/>
              <a:t>ASO (uM)</a:t>
            </a:r>
          </a:p>
        </xdr:txBody>
      </xdr:sp>
      <xdr:sp macro="" textlink="">
        <xdr:nvSpPr>
          <xdr:cNvPr id="45" name="CuadroTexto 44">
            <a:extLst>
              <a:ext uri="{FF2B5EF4-FFF2-40B4-BE49-F238E27FC236}">
                <a16:creationId xmlns="" xmlns:a16="http://schemas.microsoft.com/office/drawing/2014/main" id="{5C6E8940-C4D6-AA43-8B2A-D64DFF04C0D6}"/>
              </a:ext>
            </a:extLst>
          </xdr:cNvPr>
          <xdr:cNvSpPr txBox="1"/>
        </xdr:nvSpPr>
        <xdr:spPr>
          <a:xfrm>
            <a:off x="2861950" y="28266172"/>
            <a:ext cx="1011319" cy="27867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s-MX" sz="1100"/>
              <a:t>FN-Wt</a:t>
            </a:r>
          </a:p>
        </xdr:txBody>
      </xdr:sp>
    </xdr:grpSp>
    <xdr:clientData/>
  </xdr:twoCellAnchor>
  <xdr:twoCellAnchor>
    <xdr:from>
      <xdr:col>1</xdr:col>
      <xdr:colOff>13746</xdr:colOff>
      <xdr:row>156</xdr:row>
      <xdr:rowOff>196439</xdr:rowOff>
    </xdr:from>
    <xdr:to>
      <xdr:col>3</xdr:col>
      <xdr:colOff>773684</xdr:colOff>
      <xdr:row>179</xdr:row>
      <xdr:rowOff>176146</xdr:rowOff>
    </xdr:to>
    <xdr:grpSp>
      <xdr:nvGrpSpPr>
        <xdr:cNvPr id="58" name="Grupo 57">
          <a:extLst>
            <a:ext uri="{FF2B5EF4-FFF2-40B4-BE49-F238E27FC236}">
              <a16:creationId xmlns="" xmlns:a16="http://schemas.microsoft.com/office/drawing/2014/main" id="{C62407F9-D72C-E305-5C10-EEC76C75A551}"/>
            </a:ext>
          </a:extLst>
        </xdr:cNvPr>
        <xdr:cNvGrpSpPr/>
      </xdr:nvGrpSpPr>
      <xdr:grpSpPr>
        <a:xfrm>
          <a:off x="839246" y="32136939"/>
          <a:ext cx="3807938" cy="4678707"/>
          <a:chOff x="836706" y="32088679"/>
          <a:chExt cx="3807938" cy="4673627"/>
        </a:xfrm>
      </xdr:grpSpPr>
      <xdr:pic>
        <xdr:nvPicPr>
          <xdr:cNvPr id="46" name="Imagen 45">
            <a:extLst>
              <a:ext uri="{FF2B5EF4-FFF2-40B4-BE49-F238E27FC236}">
                <a16:creationId xmlns="" xmlns:a16="http://schemas.microsoft.com/office/drawing/2014/main" id="{F94E36E2-DBC9-C74C-E944-A756A315BCF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/>
          <a:stretch>
            <a:fillRect/>
          </a:stretch>
        </xdr:blipFill>
        <xdr:spPr>
          <a:xfrm>
            <a:off x="836706" y="32088679"/>
            <a:ext cx="3807938" cy="4673627"/>
          </a:xfrm>
          <a:prstGeom prst="rect">
            <a:avLst/>
          </a:prstGeom>
        </xdr:spPr>
      </xdr:pic>
      <xdr:sp macro="" textlink="">
        <xdr:nvSpPr>
          <xdr:cNvPr id="47" name="Rectángulo 46">
            <a:extLst>
              <a:ext uri="{FF2B5EF4-FFF2-40B4-BE49-F238E27FC236}">
                <a16:creationId xmlns="" xmlns:a16="http://schemas.microsoft.com/office/drawing/2014/main" id="{3079CB9F-0222-E04A-B325-C2BB6EF24286}"/>
              </a:ext>
            </a:extLst>
          </xdr:cNvPr>
          <xdr:cNvSpPr/>
        </xdr:nvSpPr>
        <xdr:spPr>
          <a:xfrm>
            <a:off x="1612707" y="34248126"/>
            <a:ext cx="1079694" cy="454043"/>
          </a:xfrm>
          <a:prstGeom prst="rect">
            <a:avLst/>
          </a:prstGeom>
          <a:noFill/>
          <a:ln>
            <a:prstDash val="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>
              <a:ln w="28575">
                <a:solidFill>
                  <a:schemeClr val="tx1"/>
                </a:solidFill>
              </a:ln>
            </a:endParaRPr>
          </a:p>
        </xdr:txBody>
      </xdr:sp>
      <xdr:sp macro="" textlink="">
        <xdr:nvSpPr>
          <xdr:cNvPr id="48" name="CuadroTexto 47">
            <a:extLst>
              <a:ext uri="{FF2B5EF4-FFF2-40B4-BE49-F238E27FC236}">
                <a16:creationId xmlns="" xmlns:a16="http://schemas.microsoft.com/office/drawing/2014/main" id="{53AFAFAC-F1AF-5245-BF00-7E893FB9EE4E}"/>
              </a:ext>
            </a:extLst>
          </xdr:cNvPr>
          <xdr:cNvSpPr txBox="1"/>
        </xdr:nvSpPr>
        <xdr:spPr>
          <a:xfrm>
            <a:off x="1580245" y="33974410"/>
            <a:ext cx="2622366" cy="27412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MX" sz="1100" baseline="0"/>
              <a:t> -     0.2   0.8    10</a:t>
            </a:r>
            <a:endParaRPr lang="es-MX" sz="1100"/>
          </a:p>
        </xdr:txBody>
      </xdr:sp>
      <xdr:sp macro="" textlink="">
        <xdr:nvSpPr>
          <xdr:cNvPr id="49" name="CuadroTexto 48">
            <a:extLst>
              <a:ext uri="{FF2B5EF4-FFF2-40B4-BE49-F238E27FC236}">
                <a16:creationId xmlns="" xmlns:a16="http://schemas.microsoft.com/office/drawing/2014/main" id="{E6C9CDBB-A1A3-EB4D-9662-A0C341C474D2}"/>
              </a:ext>
            </a:extLst>
          </xdr:cNvPr>
          <xdr:cNvSpPr txBox="1"/>
        </xdr:nvSpPr>
        <xdr:spPr>
          <a:xfrm>
            <a:off x="1701061" y="33750804"/>
            <a:ext cx="991339" cy="280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s-MX" sz="1100"/>
              <a:t>FN-Mut</a:t>
            </a:r>
          </a:p>
        </xdr:txBody>
      </xdr:sp>
      <xdr:sp macro="" textlink="">
        <xdr:nvSpPr>
          <xdr:cNvPr id="50" name="CuadroTexto 49">
            <a:extLst>
              <a:ext uri="{FF2B5EF4-FFF2-40B4-BE49-F238E27FC236}">
                <a16:creationId xmlns="" xmlns:a16="http://schemas.microsoft.com/office/drawing/2014/main" id="{77EC35DA-E0BD-8C4C-9CC9-FB4C33CD5C36}"/>
              </a:ext>
            </a:extLst>
          </xdr:cNvPr>
          <xdr:cNvSpPr txBox="1"/>
        </xdr:nvSpPr>
        <xdr:spPr>
          <a:xfrm>
            <a:off x="1759935" y="33449244"/>
            <a:ext cx="952785" cy="27706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s-MX" sz="1100"/>
              <a:t>ASO (uM)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12701</xdr:colOff>
      <xdr:row>1</xdr:row>
      <xdr:rowOff>148167</xdr:rowOff>
    </xdr:from>
    <xdr:to>
      <xdr:col>5</xdr:col>
      <xdr:colOff>59221</xdr:colOff>
      <xdr:row>21</xdr:row>
      <xdr:rowOff>153247</xdr:rowOff>
    </xdr:to>
    <xdr:grpSp>
      <xdr:nvGrpSpPr>
        <xdr:cNvPr id="9" name="Grupo 8">
          <a:extLst>
            <a:ext uri="{FF2B5EF4-FFF2-40B4-BE49-F238E27FC236}">
              <a16:creationId xmlns="" xmlns:a16="http://schemas.microsoft.com/office/drawing/2014/main" id="{2B93C258-975C-E30F-2498-524E3E23B904}"/>
            </a:ext>
          </a:extLst>
        </xdr:cNvPr>
        <xdr:cNvGrpSpPr/>
      </xdr:nvGrpSpPr>
      <xdr:grpSpPr>
        <a:xfrm>
          <a:off x="850901" y="351367"/>
          <a:ext cx="3907320" cy="4119880"/>
          <a:chOff x="842434" y="351367"/>
          <a:chExt cx="3365454" cy="4069080"/>
        </a:xfrm>
      </xdr:grpSpPr>
      <xdr:pic>
        <xdr:nvPicPr>
          <xdr:cNvPr id="2" name="Imagen 1">
            <a:extLst>
              <a:ext uri="{FF2B5EF4-FFF2-40B4-BE49-F238E27FC236}">
                <a16:creationId xmlns="" xmlns:a16="http://schemas.microsoft.com/office/drawing/2014/main" id="{E59BF6A3-2D6F-80FD-BDFF-AFAF1CF9BA1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842434" y="351367"/>
            <a:ext cx="3365454" cy="4069080"/>
          </a:xfrm>
          <a:prstGeom prst="rect">
            <a:avLst/>
          </a:prstGeom>
        </xdr:spPr>
      </xdr:pic>
      <xdr:sp macro="" textlink="">
        <xdr:nvSpPr>
          <xdr:cNvPr id="3" name="Rectángulo 2">
            <a:extLst>
              <a:ext uri="{FF2B5EF4-FFF2-40B4-BE49-F238E27FC236}">
                <a16:creationId xmlns="" xmlns:a16="http://schemas.microsoft.com/office/drawing/2014/main" id="{8C421EF2-23EE-0340-AC32-3A35DCCF097F}"/>
              </a:ext>
            </a:extLst>
          </xdr:cNvPr>
          <xdr:cNvSpPr/>
        </xdr:nvSpPr>
        <xdr:spPr>
          <a:xfrm>
            <a:off x="1632373" y="2479040"/>
            <a:ext cx="2286000" cy="468398"/>
          </a:xfrm>
          <a:prstGeom prst="rect">
            <a:avLst/>
          </a:prstGeom>
          <a:noFill/>
          <a:ln>
            <a:prstDash val="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>
              <a:ln w="28575">
                <a:solidFill>
                  <a:schemeClr val="tx1"/>
                </a:solidFill>
              </a:ln>
            </a:endParaRPr>
          </a:p>
        </xdr:txBody>
      </xdr:sp>
      <xdr:sp macro="" textlink="">
        <xdr:nvSpPr>
          <xdr:cNvPr id="4" name="CuadroTexto 3">
            <a:extLst>
              <a:ext uri="{FF2B5EF4-FFF2-40B4-BE49-F238E27FC236}">
                <a16:creationId xmlns="" xmlns:a16="http://schemas.microsoft.com/office/drawing/2014/main" id="{EF78F2E7-8AFA-CD47-B787-18FFC0412F21}"/>
              </a:ext>
            </a:extLst>
          </xdr:cNvPr>
          <xdr:cNvSpPr txBox="1"/>
        </xdr:nvSpPr>
        <xdr:spPr>
          <a:xfrm>
            <a:off x="1642533" y="2235200"/>
            <a:ext cx="2316319" cy="25011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MX" sz="1100" baseline="0"/>
              <a:t>-    10   -      10    -    10   -   10     -    10</a:t>
            </a:r>
            <a:endParaRPr lang="es-MX" sz="1100"/>
          </a:p>
        </xdr:txBody>
      </xdr:sp>
      <xdr:sp macro="" textlink="">
        <xdr:nvSpPr>
          <xdr:cNvPr id="5" name="CuadroTexto 4">
            <a:extLst>
              <a:ext uri="{FF2B5EF4-FFF2-40B4-BE49-F238E27FC236}">
                <a16:creationId xmlns="" xmlns:a16="http://schemas.microsoft.com/office/drawing/2014/main" id="{4308602C-8E6D-534A-B824-1E449A6E4AD6}"/>
              </a:ext>
            </a:extLst>
          </xdr:cNvPr>
          <xdr:cNvSpPr txBox="1"/>
        </xdr:nvSpPr>
        <xdr:spPr>
          <a:xfrm>
            <a:off x="1632373" y="2042160"/>
            <a:ext cx="2316319" cy="25011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MX" sz="1100" baseline="0"/>
              <a:t>   10 c      15 c      20 c     25 c         30c</a:t>
            </a:r>
            <a:endParaRPr lang="es-MX" sz="1100"/>
          </a:p>
        </xdr:txBody>
      </xdr:sp>
      <xdr:sp macro="" textlink="">
        <xdr:nvSpPr>
          <xdr:cNvPr id="7" name="CuadroTexto 6">
            <a:extLst>
              <a:ext uri="{FF2B5EF4-FFF2-40B4-BE49-F238E27FC236}">
                <a16:creationId xmlns="" xmlns:a16="http://schemas.microsoft.com/office/drawing/2014/main" id="{DCC01F6A-7ADD-054C-8F86-E82BC644ED1B}"/>
              </a:ext>
            </a:extLst>
          </xdr:cNvPr>
          <xdr:cNvSpPr txBox="1"/>
        </xdr:nvSpPr>
        <xdr:spPr>
          <a:xfrm>
            <a:off x="1720428" y="1808480"/>
            <a:ext cx="2147146" cy="25011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s-MX" sz="1100" baseline="0"/>
              <a:t>CMV (Risdiplam)</a:t>
            </a:r>
            <a:endParaRPr lang="es-MX" sz="1100"/>
          </a:p>
        </xdr:txBody>
      </xdr:sp>
    </xdr:grpSp>
    <xdr:clientData/>
  </xdr:twoCellAnchor>
  <xdr:twoCellAnchor>
    <xdr:from>
      <xdr:col>1</xdr:col>
      <xdr:colOff>353</xdr:colOff>
      <xdr:row>23</xdr:row>
      <xdr:rowOff>175002</xdr:rowOff>
    </xdr:from>
    <xdr:to>
      <xdr:col>5</xdr:col>
      <xdr:colOff>625231</xdr:colOff>
      <xdr:row>47</xdr:row>
      <xdr:rowOff>92807</xdr:rowOff>
    </xdr:to>
    <xdr:grpSp>
      <xdr:nvGrpSpPr>
        <xdr:cNvPr id="8" name="Grupo 7">
          <a:extLst>
            <a:ext uri="{FF2B5EF4-FFF2-40B4-BE49-F238E27FC236}">
              <a16:creationId xmlns="" xmlns:a16="http://schemas.microsoft.com/office/drawing/2014/main" id="{069E2F73-953F-3BCB-6FC9-1BF91C3E087A}"/>
            </a:ext>
          </a:extLst>
        </xdr:cNvPr>
        <xdr:cNvGrpSpPr/>
      </xdr:nvGrpSpPr>
      <xdr:grpSpPr>
        <a:xfrm>
          <a:off x="838553" y="4899402"/>
          <a:ext cx="4485678" cy="4845405"/>
          <a:chOff x="801254" y="4989446"/>
          <a:chExt cx="3726970" cy="4248484"/>
        </a:xfrm>
      </xdr:grpSpPr>
      <xdr:pic>
        <xdr:nvPicPr>
          <xdr:cNvPr id="10" name="Imagen 9">
            <a:extLst>
              <a:ext uri="{FF2B5EF4-FFF2-40B4-BE49-F238E27FC236}">
                <a16:creationId xmlns="" xmlns:a16="http://schemas.microsoft.com/office/drawing/2014/main" id="{291E6964-B67C-B293-E843-84AAB058174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801254" y="4989446"/>
            <a:ext cx="3393712" cy="4248484"/>
          </a:xfrm>
          <a:prstGeom prst="rect">
            <a:avLst/>
          </a:prstGeom>
        </xdr:spPr>
      </xdr:pic>
      <xdr:sp macro="" textlink="">
        <xdr:nvSpPr>
          <xdr:cNvPr id="11" name="Rectángulo 10">
            <a:extLst>
              <a:ext uri="{FF2B5EF4-FFF2-40B4-BE49-F238E27FC236}">
                <a16:creationId xmlns="" xmlns:a16="http://schemas.microsoft.com/office/drawing/2014/main" id="{C332A7B5-5FD3-0D4A-8024-7277C5651FFA}"/>
              </a:ext>
            </a:extLst>
          </xdr:cNvPr>
          <xdr:cNvSpPr/>
        </xdr:nvSpPr>
        <xdr:spPr>
          <a:xfrm>
            <a:off x="1498366" y="6718343"/>
            <a:ext cx="2374097" cy="381472"/>
          </a:xfrm>
          <a:prstGeom prst="rect">
            <a:avLst/>
          </a:prstGeom>
          <a:noFill/>
          <a:ln>
            <a:prstDash val="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>
              <a:ln w="28575">
                <a:solidFill>
                  <a:schemeClr val="tx1"/>
                </a:solidFill>
              </a:ln>
            </a:endParaRPr>
          </a:p>
        </xdr:txBody>
      </xdr:sp>
      <xdr:sp macro="" textlink="">
        <xdr:nvSpPr>
          <xdr:cNvPr id="12" name="CuadroTexto 11">
            <a:extLst>
              <a:ext uri="{FF2B5EF4-FFF2-40B4-BE49-F238E27FC236}">
                <a16:creationId xmlns="" xmlns:a16="http://schemas.microsoft.com/office/drawing/2014/main" id="{94BFE9DF-30F6-9546-A534-DA9C710B2CBB}"/>
              </a:ext>
            </a:extLst>
          </xdr:cNvPr>
          <xdr:cNvSpPr txBox="1"/>
        </xdr:nvSpPr>
        <xdr:spPr>
          <a:xfrm>
            <a:off x="1510711" y="6459757"/>
            <a:ext cx="3017513" cy="27778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MX" sz="1100" baseline="0"/>
              <a:t> -     10       -     10      -     10       -    10      -    10</a:t>
            </a:r>
            <a:endParaRPr lang="es-MX" sz="1100"/>
          </a:p>
        </xdr:txBody>
      </xdr:sp>
      <xdr:sp macro="" textlink="">
        <xdr:nvSpPr>
          <xdr:cNvPr id="13" name="CuadroTexto 12">
            <a:extLst>
              <a:ext uri="{FF2B5EF4-FFF2-40B4-BE49-F238E27FC236}">
                <a16:creationId xmlns="" xmlns:a16="http://schemas.microsoft.com/office/drawing/2014/main" id="{F724F530-212F-8C42-BAF4-3844482B36F8}"/>
              </a:ext>
            </a:extLst>
          </xdr:cNvPr>
          <xdr:cNvSpPr txBox="1"/>
        </xdr:nvSpPr>
        <xdr:spPr>
          <a:xfrm>
            <a:off x="1533691" y="6261957"/>
            <a:ext cx="2823728" cy="25496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MX" sz="1100" baseline="0"/>
              <a:t>   10 c        15 c          20 c          25 c         30c</a:t>
            </a:r>
            <a:endParaRPr lang="es-MX" sz="1100"/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11599</xdr:colOff>
      <xdr:row>2</xdr:row>
      <xdr:rowOff>8892</xdr:rowOff>
    </xdr:from>
    <xdr:to>
      <xdr:col>4</xdr:col>
      <xdr:colOff>720918</xdr:colOff>
      <xdr:row>20</xdr:row>
      <xdr:rowOff>203198</xdr:rowOff>
    </xdr:to>
    <xdr:grpSp>
      <xdr:nvGrpSpPr>
        <xdr:cNvPr id="22" name="Grupo 21">
          <a:extLst>
            <a:ext uri="{FF2B5EF4-FFF2-40B4-BE49-F238E27FC236}">
              <a16:creationId xmlns="" xmlns:a16="http://schemas.microsoft.com/office/drawing/2014/main" id="{3AE104BA-C082-F373-A27E-2B9765E53159}"/>
            </a:ext>
          </a:extLst>
        </xdr:cNvPr>
        <xdr:cNvGrpSpPr/>
      </xdr:nvGrpSpPr>
      <xdr:grpSpPr>
        <a:xfrm>
          <a:off x="849799" y="415292"/>
          <a:ext cx="3223919" cy="3902706"/>
          <a:chOff x="841332" y="406826"/>
          <a:chExt cx="3198519" cy="3885773"/>
        </a:xfrm>
      </xdr:grpSpPr>
      <xdr:pic>
        <xdr:nvPicPr>
          <xdr:cNvPr id="2" name="Imagen 1">
            <a:extLst>
              <a:ext uri="{FF2B5EF4-FFF2-40B4-BE49-F238E27FC236}">
                <a16:creationId xmlns="" xmlns:a16="http://schemas.microsoft.com/office/drawing/2014/main" id="{5ED70A0D-F018-CB3F-11B2-DC80FB188AA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841332" y="406826"/>
            <a:ext cx="3198519" cy="3885773"/>
          </a:xfrm>
          <a:prstGeom prst="rect">
            <a:avLst/>
          </a:prstGeom>
        </xdr:spPr>
      </xdr:pic>
      <xdr:sp macro="" textlink="">
        <xdr:nvSpPr>
          <xdr:cNvPr id="3" name="Rectángulo 2">
            <a:extLst>
              <a:ext uri="{FF2B5EF4-FFF2-40B4-BE49-F238E27FC236}">
                <a16:creationId xmlns="" xmlns:a16="http://schemas.microsoft.com/office/drawing/2014/main" id="{6D573900-470A-E148-9B9D-F844BBE4A323}"/>
              </a:ext>
            </a:extLst>
          </xdr:cNvPr>
          <xdr:cNvSpPr/>
        </xdr:nvSpPr>
        <xdr:spPr>
          <a:xfrm>
            <a:off x="1524000" y="2269067"/>
            <a:ext cx="1845733" cy="405364"/>
          </a:xfrm>
          <a:prstGeom prst="rect">
            <a:avLst/>
          </a:prstGeom>
          <a:noFill/>
          <a:ln>
            <a:prstDash val="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>
              <a:ln w="28575">
                <a:solidFill>
                  <a:schemeClr val="tx1"/>
                </a:solidFill>
              </a:ln>
            </a:endParaRPr>
          </a:p>
        </xdr:txBody>
      </xdr:sp>
      <xdr:sp macro="" textlink="">
        <xdr:nvSpPr>
          <xdr:cNvPr id="4" name="CuadroTexto 3">
            <a:extLst>
              <a:ext uri="{FF2B5EF4-FFF2-40B4-BE49-F238E27FC236}">
                <a16:creationId xmlns="" xmlns:a16="http://schemas.microsoft.com/office/drawing/2014/main" id="{64202C04-88C0-3C4B-B68D-1A9DAC1325CA}"/>
              </a:ext>
            </a:extLst>
          </xdr:cNvPr>
          <xdr:cNvSpPr txBox="1"/>
        </xdr:nvSpPr>
        <xdr:spPr>
          <a:xfrm rot="18540813">
            <a:off x="1270396" y="1784326"/>
            <a:ext cx="1092988" cy="27645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s-MX" sz="900"/>
              <a:t>CMV_EtOH-2kb</a:t>
            </a:r>
          </a:p>
        </xdr:txBody>
      </xdr:sp>
      <xdr:sp macro="" textlink="">
        <xdr:nvSpPr>
          <xdr:cNvPr id="5" name="CuadroTexto 4">
            <a:extLst>
              <a:ext uri="{FF2B5EF4-FFF2-40B4-BE49-F238E27FC236}">
                <a16:creationId xmlns="" xmlns:a16="http://schemas.microsoft.com/office/drawing/2014/main" id="{44F76311-4A64-6448-BA20-B08F3C6A2D53}"/>
              </a:ext>
            </a:extLst>
          </xdr:cNvPr>
          <xdr:cNvSpPr txBox="1"/>
        </xdr:nvSpPr>
        <xdr:spPr>
          <a:xfrm rot="18540813">
            <a:off x="1525213" y="1824535"/>
            <a:ext cx="1076666" cy="27645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s-MX" sz="900"/>
              <a:t>CMV_Risdi-2 kb</a:t>
            </a:r>
          </a:p>
        </xdr:txBody>
      </xdr:sp>
      <xdr:sp macro="" textlink="">
        <xdr:nvSpPr>
          <xdr:cNvPr id="6" name="CuadroTexto 5">
            <a:extLst>
              <a:ext uri="{FF2B5EF4-FFF2-40B4-BE49-F238E27FC236}">
                <a16:creationId xmlns="" xmlns:a16="http://schemas.microsoft.com/office/drawing/2014/main" id="{6A57EC01-19D1-E546-9C13-627529450716}"/>
              </a:ext>
            </a:extLst>
          </xdr:cNvPr>
          <xdr:cNvSpPr txBox="1"/>
        </xdr:nvSpPr>
        <xdr:spPr>
          <a:xfrm rot="18540813">
            <a:off x="1748647" y="1803329"/>
            <a:ext cx="1087658" cy="27645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s-MX" sz="900"/>
              <a:t>KPTN_EtOH 2 kb</a:t>
            </a:r>
          </a:p>
        </xdr:txBody>
      </xdr:sp>
      <xdr:sp macro="" textlink="">
        <xdr:nvSpPr>
          <xdr:cNvPr id="7" name="CuadroTexto 6">
            <a:extLst>
              <a:ext uri="{FF2B5EF4-FFF2-40B4-BE49-F238E27FC236}">
                <a16:creationId xmlns="" xmlns:a16="http://schemas.microsoft.com/office/drawing/2014/main" id="{2811F074-F749-B345-B986-570A2BF8A2F7}"/>
              </a:ext>
            </a:extLst>
          </xdr:cNvPr>
          <xdr:cNvSpPr txBox="1"/>
        </xdr:nvSpPr>
        <xdr:spPr>
          <a:xfrm rot="18540813">
            <a:off x="1935420" y="1823933"/>
            <a:ext cx="1121801" cy="27645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s-MX" sz="900"/>
              <a:t>KPTN_Risdi 2 kb</a:t>
            </a:r>
          </a:p>
        </xdr:txBody>
      </xdr:sp>
      <xdr:sp macro="" textlink="">
        <xdr:nvSpPr>
          <xdr:cNvPr id="8" name="CuadroTexto 7">
            <a:extLst>
              <a:ext uri="{FF2B5EF4-FFF2-40B4-BE49-F238E27FC236}">
                <a16:creationId xmlns="" xmlns:a16="http://schemas.microsoft.com/office/drawing/2014/main" id="{59BF9704-B43C-0A42-96A8-56668B6DB50F}"/>
              </a:ext>
            </a:extLst>
          </xdr:cNvPr>
          <xdr:cNvSpPr txBox="1"/>
        </xdr:nvSpPr>
        <xdr:spPr>
          <a:xfrm rot="18540813">
            <a:off x="2202715" y="1784760"/>
            <a:ext cx="1087231" cy="27645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s-MX" sz="900"/>
              <a:t>FN-Wt_EtOH 2 kb</a:t>
            </a:r>
          </a:p>
        </xdr:txBody>
      </xdr:sp>
      <xdr:sp macro="" textlink="">
        <xdr:nvSpPr>
          <xdr:cNvPr id="9" name="CuadroTexto 8">
            <a:extLst>
              <a:ext uri="{FF2B5EF4-FFF2-40B4-BE49-F238E27FC236}">
                <a16:creationId xmlns="" xmlns:a16="http://schemas.microsoft.com/office/drawing/2014/main" id="{7E2F9C95-6170-5345-8ABD-B0026C012682}"/>
              </a:ext>
            </a:extLst>
          </xdr:cNvPr>
          <xdr:cNvSpPr txBox="1"/>
        </xdr:nvSpPr>
        <xdr:spPr>
          <a:xfrm rot="18540813">
            <a:off x="2387959" y="1806893"/>
            <a:ext cx="1121801" cy="27382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s-MX" sz="900"/>
              <a:t>FN-Wt_Risdi 2 kb</a:t>
            </a:r>
          </a:p>
        </xdr:txBody>
      </xdr:sp>
      <xdr:sp macro="" textlink="">
        <xdr:nvSpPr>
          <xdr:cNvPr id="10" name="CuadroTexto 9">
            <a:extLst>
              <a:ext uri="{FF2B5EF4-FFF2-40B4-BE49-F238E27FC236}">
                <a16:creationId xmlns="" xmlns:a16="http://schemas.microsoft.com/office/drawing/2014/main" id="{FAD7CB11-CF6B-4D4E-B906-77DDFD015541}"/>
              </a:ext>
            </a:extLst>
          </xdr:cNvPr>
          <xdr:cNvSpPr txBox="1"/>
        </xdr:nvSpPr>
        <xdr:spPr>
          <a:xfrm rot="18540813">
            <a:off x="2676599" y="1781096"/>
            <a:ext cx="1087231" cy="27909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s-MX" sz="900"/>
              <a:t>FN-Wt_EtOH 5 kb</a:t>
            </a:r>
          </a:p>
        </xdr:txBody>
      </xdr:sp>
      <xdr:sp macro="" textlink="">
        <xdr:nvSpPr>
          <xdr:cNvPr id="11" name="CuadroTexto 10">
            <a:extLst>
              <a:ext uri="{FF2B5EF4-FFF2-40B4-BE49-F238E27FC236}">
                <a16:creationId xmlns="" xmlns:a16="http://schemas.microsoft.com/office/drawing/2014/main" id="{8960DAAE-BF1A-C349-9E2A-9BBAF71BC50B}"/>
              </a:ext>
            </a:extLst>
          </xdr:cNvPr>
          <xdr:cNvSpPr txBox="1"/>
        </xdr:nvSpPr>
        <xdr:spPr>
          <a:xfrm rot="18540813">
            <a:off x="2861843" y="1803229"/>
            <a:ext cx="1121801" cy="27646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s-MX" sz="900"/>
              <a:t>FN-Wt_Risdi 5 kb</a:t>
            </a:r>
          </a:p>
        </xdr:txBody>
      </xdr:sp>
    </xdr:grpSp>
    <xdr:clientData/>
  </xdr:twoCellAnchor>
  <xdr:twoCellAnchor>
    <xdr:from>
      <xdr:col>0</xdr:col>
      <xdr:colOff>813371</xdr:colOff>
      <xdr:row>24</xdr:row>
      <xdr:rowOff>28538</xdr:rowOff>
    </xdr:from>
    <xdr:to>
      <xdr:col>4</xdr:col>
      <xdr:colOff>701327</xdr:colOff>
      <xdr:row>43</xdr:row>
      <xdr:rowOff>119008</xdr:rowOff>
    </xdr:to>
    <xdr:grpSp>
      <xdr:nvGrpSpPr>
        <xdr:cNvPr id="23" name="Grupo 22">
          <a:extLst>
            <a:ext uri="{FF2B5EF4-FFF2-40B4-BE49-F238E27FC236}">
              <a16:creationId xmlns="" xmlns:a16="http://schemas.microsoft.com/office/drawing/2014/main" id="{09145A3F-6195-C8C3-F4CF-64F103FCDE8D}"/>
            </a:ext>
          </a:extLst>
        </xdr:cNvPr>
        <xdr:cNvGrpSpPr/>
      </xdr:nvGrpSpPr>
      <xdr:grpSpPr>
        <a:xfrm>
          <a:off x="813371" y="4956138"/>
          <a:ext cx="3240756" cy="4002070"/>
          <a:chOff x="813371" y="5039265"/>
          <a:chExt cx="3213047" cy="4039016"/>
        </a:xfrm>
      </xdr:grpSpPr>
      <xdr:pic>
        <xdr:nvPicPr>
          <xdr:cNvPr id="12" name="Imagen 11">
            <a:extLst>
              <a:ext uri="{FF2B5EF4-FFF2-40B4-BE49-F238E27FC236}">
                <a16:creationId xmlns="" xmlns:a16="http://schemas.microsoft.com/office/drawing/2014/main" id="{C57D2E8E-4935-8630-B4D6-6765D76A8D4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813371" y="5039265"/>
            <a:ext cx="3213047" cy="4039016"/>
          </a:xfrm>
          <a:prstGeom prst="rect">
            <a:avLst/>
          </a:prstGeom>
        </xdr:spPr>
      </xdr:pic>
      <xdr:sp macro="" textlink="">
        <xdr:nvSpPr>
          <xdr:cNvPr id="13" name="Rectángulo 12">
            <a:extLst>
              <a:ext uri="{FF2B5EF4-FFF2-40B4-BE49-F238E27FC236}">
                <a16:creationId xmlns="" xmlns:a16="http://schemas.microsoft.com/office/drawing/2014/main" id="{9343A296-1451-9B40-9FB8-FB84BBD17169}"/>
              </a:ext>
            </a:extLst>
          </xdr:cNvPr>
          <xdr:cNvSpPr/>
        </xdr:nvSpPr>
        <xdr:spPr>
          <a:xfrm>
            <a:off x="1464308" y="6995036"/>
            <a:ext cx="1844578" cy="414600"/>
          </a:xfrm>
          <a:prstGeom prst="rect">
            <a:avLst/>
          </a:prstGeom>
          <a:noFill/>
          <a:ln>
            <a:prstDash val="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MX" sz="1100">
              <a:ln w="28575">
                <a:solidFill>
                  <a:schemeClr val="tx1"/>
                </a:solidFill>
              </a:ln>
            </a:endParaRPr>
          </a:p>
        </xdr:txBody>
      </xdr:sp>
      <xdr:sp macro="" textlink="">
        <xdr:nvSpPr>
          <xdr:cNvPr id="14" name="CuadroTexto 13">
            <a:extLst>
              <a:ext uri="{FF2B5EF4-FFF2-40B4-BE49-F238E27FC236}">
                <a16:creationId xmlns="" xmlns:a16="http://schemas.microsoft.com/office/drawing/2014/main" id="{BF071D44-6CAC-F642-9EDF-32FE16A383CA}"/>
              </a:ext>
            </a:extLst>
          </xdr:cNvPr>
          <xdr:cNvSpPr txBox="1"/>
        </xdr:nvSpPr>
        <xdr:spPr>
          <a:xfrm rot="18540813">
            <a:off x="1235911" y="6487782"/>
            <a:ext cx="1116079" cy="28223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s-MX" sz="900"/>
              <a:t>CMV_Control-2kb</a:t>
            </a:r>
          </a:p>
        </xdr:txBody>
      </xdr:sp>
      <xdr:sp macro="" textlink="">
        <xdr:nvSpPr>
          <xdr:cNvPr id="15" name="CuadroTexto 14">
            <a:extLst>
              <a:ext uri="{FF2B5EF4-FFF2-40B4-BE49-F238E27FC236}">
                <a16:creationId xmlns="" xmlns:a16="http://schemas.microsoft.com/office/drawing/2014/main" id="{1202B2DB-36F9-0842-8E59-DDDCF2C8FE99}"/>
              </a:ext>
            </a:extLst>
          </xdr:cNvPr>
          <xdr:cNvSpPr txBox="1"/>
        </xdr:nvSpPr>
        <xdr:spPr>
          <a:xfrm rot="18540813">
            <a:off x="1430114" y="6543577"/>
            <a:ext cx="1099757" cy="27645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s-MX" sz="900"/>
              <a:t>CMV_ASO-2 kb</a:t>
            </a:r>
          </a:p>
        </xdr:txBody>
      </xdr:sp>
      <xdr:sp macro="" textlink="">
        <xdr:nvSpPr>
          <xdr:cNvPr id="16" name="CuadroTexto 15">
            <a:extLst>
              <a:ext uri="{FF2B5EF4-FFF2-40B4-BE49-F238E27FC236}">
                <a16:creationId xmlns="" xmlns:a16="http://schemas.microsoft.com/office/drawing/2014/main" id="{ECC5974F-5CC9-664D-8FB5-335CDB251B0A}"/>
              </a:ext>
            </a:extLst>
          </xdr:cNvPr>
          <xdr:cNvSpPr txBox="1"/>
        </xdr:nvSpPr>
        <xdr:spPr>
          <a:xfrm rot="18540813">
            <a:off x="1721190" y="6461016"/>
            <a:ext cx="1131166" cy="24020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s-MX" sz="900"/>
              <a:t>KPTN_Control- 2 kb</a:t>
            </a:r>
          </a:p>
        </xdr:txBody>
      </xdr:sp>
      <xdr:sp macro="" textlink="">
        <xdr:nvSpPr>
          <xdr:cNvPr id="17" name="CuadroTexto 16">
            <a:extLst>
              <a:ext uri="{FF2B5EF4-FFF2-40B4-BE49-F238E27FC236}">
                <a16:creationId xmlns="" xmlns:a16="http://schemas.microsoft.com/office/drawing/2014/main" id="{6515CFCE-D25D-444C-8613-9E84ACEB2510}"/>
              </a:ext>
            </a:extLst>
          </xdr:cNvPr>
          <xdr:cNvSpPr txBox="1"/>
        </xdr:nvSpPr>
        <xdr:spPr>
          <a:xfrm rot="18540813">
            <a:off x="1917293" y="6504104"/>
            <a:ext cx="1144892" cy="27799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s-MX" sz="900"/>
              <a:t>KPTN_ASO- 2 kb</a:t>
            </a:r>
          </a:p>
        </xdr:txBody>
      </xdr:sp>
      <xdr:sp macro="" textlink="">
        <xdr:nvSpPr>
          <xdr:cNvPr id="18" name="CuadroTexto 17">
            <a:extLst>
              <a:ext uri="{FF2B5EF4-FFF2-40B4-BE49-F238E27FC236}">
                <a16:creationId xmlns="" xmlns:a16="http://schemas.microsoft.com/office/drawing/2014/main" id="{C01B8F33-5A5E-304C-9CDB-C567BCEB72D6}"/>
              </a:ext>
            </a:extLst>
          </xdr:cNvPr>
          <xdr:cNvSpPr txBox="1"/>
        </xdr:nvSpPr>
        <xdr:spPr>
          <a:xfrm rot="18540813">
            <a:off x="2154151" y="6413553"/>
            <a:ext cx="1270930" cy="27645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s-MX" sz="900"/>
              <a:t>FN-Wt_Control- 2 kb</a:t>
            </a:r>
          </a:p>
        </xdr:txBody>
      </xdr:sp>
      <xdr:sp macro="" textlink="">
        <xdr:nvSpPr>
          <xdr:cNvPr id="19" name="CuadroTexto 18">
            <a:extLst>
              <a:ext uri="{FF2B5EF4-FFF2-40B4-BE49-F238E27FC236}">
                <a16:creationId xmlns="" xmlns:a16="http://schemas.microsoft.com/office/drawing/2014/main" id="{C1B0AFB0-997F-F64B-B507-2D7BAD5E2656}"/>
              </a:ext>
            </a:extLst>
          </xdr:cNvPr>
          <xdr:cNvSpPr txBox="1"/>
        </xdr:nvSpPr>
        <xdr:spPr>
          <a:xfrm rot="18540813">
            <a:off x="2359838" y="6498598"/>
            <a:ext cx="1144892" cy="27382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s-MX" sz="900"/>
              <a:t>FN-Wt_ASO 2 kb</a:t>
            </a:r>
          </a:p>
        </xdr:txBody>
      </xdr:sp>
      <xdr:sp macro="" textlink="">
        <xdr:nvSpPr>
          <xdr:cNvPr id="20" name="CuadroTexto 19">
            <a:extLst>
              <a:ext uri="{FF2B5EF4-FFF2-40B4-BE49-F238E27FC236}">
                <a16:creationId xmlns="" xmlns:a16="http://schemas.microsoft.com/office/drawing/2014/main" id="{0D6C02BE-53CB-6446-AB87-1706DEB514BB}"/>
              </a:ext>
            </a:extLst>
          </xdr:cNvPr>
          <xdr:cNvSpPr txBox="1"/>
        </xdr:nvSpPr>
        <xdr:spPr>
          <a:xfrm rot="18540813">
            <a:off x="2540241" y="6453038"/>
            <a:ext cx="1283928" cy="21954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s-MX" sz="900"/>
              <a:t>FN-Wt_Control- 5 kb</a:t>
            </a:r>
          </a:p>
        </xdr:txBody>
      </xdr:sp>
      <xdr:sp macro="" textlink="">
        <xdr:nvSpPr>
          <xdr:cNvPr id="21" name="CuadroTexto 20">
            <a:extLst>
              <a:ext uri="{FF2B5EF4-FFF2-40B4-BE49-F238E27FC236}">
                <a16:creationId xmlns="" xmlns:a16="http://schemas.microsoft.com/office/drawing/2014/main" id="{B7D6E866-6CE3-9A41-AE00-F48FFCA69095}"/>
              </a:ext>
            </a:extLst>
          </xdr:cNvPr>
          <xdr:cNvSpPr txBox="1"/>
        </xdr:nvSpPr>
        <xdr:spPr>
          <a:xfrm rot="18540813">
            <a:off x="2802204" y="6494163"/>
            <a:ext cx="1144892" cy="27799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s-MX" sz="900"/>
              <a:t>FN-Wt_ASO- 5 kb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6"/>
  <sheetViews>
    <sheetView tabSelected="1" zoomScale="75" workbookViewId="0">
      <selection activeCell="H24" sqref="H24"/>
    </sheetView>
  </sheetViews>
  <sheetFormatPr baseColWidth="10" defaultRowHeight="16" x14ac:dyDescent="0.2"/>
  <cols>
    <col min="1" max="16384" width="10.83203125" style="22"/>
  </cols>
  <sheetData>
    <row r="2" spans="1:11" x14ac:dyDescent="0.2">
      <c r="A2" s="23" t="s">
        <v>6</v>
      </c>
    </row>
    <row r="5" spans="1:11" ht="17" thickBot="1" x14ac:dyDescent="0.25"/>
    <row r="6" spans="1:11" x14ac:dyDescent="0.2">
      <c r="H6" s="25"/>
      <c r="I6" s="34" t="s">
        <v>0</v>
      </c>
      <c r="J6" s="34" t="s">
        <v>1</v>
      </c>
      <c r="K6" s="39" t="s">
        <v>2</v>
      </c>
    </row>
    <row r="7" spans="1:11" x14ac:dyDescent="0.2">
      <c r="H7" s="26" t="s">
        <v>3</v>
      </c>
      <c r="I7" s="29">
        <v>29079.241000000002</v>
      </c>
      <c r="J7" s="29">
        <v>405.142</v>
      </c>
      <c r="K7" s="30">
        <v>17422.196</v>
      </c>
    </row>
    <row r="8" spans="1:11" x14ac:dyDescent="0.2">
      <c r="H8" s="26" t="s">
        <v>4</v>
      </c>
      <c r="I8" s="29">
        <v>231.02099999999999</v>
      </c>
      <c r="J8" s="29">
        <v>25826.157999999999</v>
      </c>
      <c r="K8" s="30">
        <v>5412.2250000000004</v>
      </c>
    </row>
    <row r="9" spans="1:11" ht="17" thickBot="1" x14ac:dyDescent="0.25">
      <c r="H9" s="31" t="s">
        <v>5</v>
      </c>
      <c r="I9" s="32">
        <f>I7/(I7+I8)</f>
        <v>0.99211808478545838</v>
      </c>
      <c r="J9" s="32">
        <f t="shared" ref="J9:K9" si="0">J7/(J7+J8)</f>
        <v>1.5444983664553415E-2</v>
      </c>
      <c r="K9" s="32">
        <f t="shared" si="0"/>
        <v>0.76297953865350898</v>
      </c>
    </row>
    <row r="26" spans="1:5" ht="17" thickBot="1" x14ac:dyDescent="0.25"/>
    <row r="27" spans="1:5" x14ac:dyDescent="0.2">
      <c r="A27" s="23" t="s">
        <v>110</v>
      </c>
      <c r="B27" s="40"/>
      <c r="C27" s="6" t="s">
        <v>7</v>
      </c>
      <c r="D27" s="6" t="s">
        <v>8</v>
      </c>
      <c r="E27" s="7" t="s">
        <v>9</v>
      </c>
    </row>
    <row r="28" spans="1:5" x14ac:dyDescent="0.2">
      <c r="B28" s="52" t="s">
        <v>10</v>
      </c>
      <c r="C28" s="4">
        <v>1.442898</v>
      </c>
      <c r="D28" s="4">
        <v>0.78454769999999996</v>
      </c>
      <c r="E28" s="9">
        <v>1.02001173</v>
      </c>
    </row>
    <row r="29" spans="1:5" x14ac:dyDescent="0.2">
      <c r="B29" s="53"/>
      <c r="C29" s="4">
        <v>1.20820851</v>
      </c>
      <c r="D29" s="4">
        <v>0.842221</v>
      </c>
      <c r="E29" s="9">
        <v>0.99639365999999996</v>
      </c>
    </row>
    <row r="30" spans="1:5" x14ac:dyDescent="0.2">
      <c r="B30" s="53"/>
      <c r="C30" s="4">
        <v>1.4277930000000001</v>
      </c>
      <c r="D30" s="4">
        <v>0.74349299999999996</v>
      </c>
      <c r="E30" s="9">
        <v>0.98359461000000004</v>
      </c>
    </row>
    <row r="31" spans="1:5" x14ac:dyDescent="0.2">
      <c r="B31" s="53"/>
      <c r="C31" s="4">
        <v>1.4289799999999999</v>
      </c>
      <c r="D31" s="4">
        <v>0.84547700000000003</v>
      </c>
      <c r="E31" s="9">
        <v>1.1200117300000001</v>
      </c>
    </row>
    <row r="32" spans="1:5" x14ac:dyDescent="0.2">
      <c r="B32" s="53"/>
      <c r="C32" s="4">
        <v>1.2820851</v>
      </c>
      <c r="D32" s="4">
        <v>0.78422210000000003</v>
      </c>
      <c r="E32" s="9">
        <v>0.89639365999999998</v>
      </c>
    </row>
    <row r="33" spans="2:5" x14ac:dyDescent="0.2">
      <c r="B33" s="53"/>
      <c r="C33" s="4">
        <v>1.27793</v>
      </c>
      <c r="D33" s="4">
        <v>0.8743493</v>
      </c>
      <c r="E33" s="9">
        <v>1.1983594609999999</v>
      </c>
    </row>
    <row r="34" spans="2:5" x14ac:dyDescent="0.2">
      <c r="B34" s="53"/>
      <c r="C34" s="4">
        <v>1.3442898000000001</v>
      </c>
      <c r="D34" s="4">
        <v>0.77845476999999996</v>
      </c>
      <c r="E34" s="9">
        <v>1.2001173000000001</v>
      </c>
    </row>
    <row r="35" spans="2:5" x14ac:dyDescent="0.2">
      <c r="B35" s="53"/>
      <c r="C35" s="4">
        <v>1.2208509999999999</v>
      </c>
      <c r="D35" s="4">
        <v>0.82221</v>
      </c>
      <c r="E35" s="9">
        <v>0.86393660000000005</v>
      </c>
    </row>
    <row r="36" spans="2:5" ht="17" thickBot="1" x14ac:dyDescent="0.25">
      <c r="B36" s="54"/>
      <c r="C36" s="11">
        <v>1.3427792999999999</v>
      </c>
      <c r="D36" s="11">
        <v>0.73492999999999997</v>
      </c>
      <c r="E36" s="12">
        <v>0.98359461000000004</v>
      </c>
    </row>
  </sheetData>
  <mergeCells count="1">
    <mergeCell ref="B28:B3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E89"/>
  <sheetViews>
    <sheetView zoomScale="60" zoomScaleNormal="117" workbookViewId="0">
      <selection activeCell="L49" sqref="L49"/>
    </sheetView>
  </sheetViews>
  <sheetFormatPr baseColWidth="10" defaultRowHeight="16" x14ac:dyDescent="0.2"/>
  <cols>
    <col min="1" max="7" width="10.83203125" style="22"/>
    <col min="8" max="8" width="13.83203125" style="22" bestFit="1" customWidth="1"/>
    <col min="9" max="17" width="10.83203125" style="22"/>
    <col min="18" max="18" width="14.1640625" style="22" bestFit="1" customWidth="1"/>
    <col min="19" max="19" width="14" style="22" bestFit="1" customWidth="1"/>
    <col min="20" max="20" width="12.83203125" style="22" bestFit="1" customWidth="1"/>
    <col min="21" max="16384" width="10.83203125" style="22"/>
  </cols>
  <sheetData>
    <row r="3" spans="1:22" x14ac:dyDescent="0.2">
      <c r="A3" s="23" t="s">
        <v>11</v>
      </c>
    </row>
    <row r="4" spans="1:22" ht="17" thickBot="1" x14ac:dyDescent="0.25"/>
    <row r="5" spans="1:22" ht="17" thickBot="1" x14ac:dyDescent="0.25">
      <c r="R5" s="25"/>
      <c r="S5" s="6" t="s">
        <v>20</v>
      </c>
      <c r="T5" s="6" t="s">
        <v>26</v>
      </c>
      <c r="U5" s="6" t="s">
        <v>27</v>
      </c>
      <c r="V5" s="7" t="s">
        <v>28</v>
      </c>
    </row>
    <row r="6" spans="1:22" x14ac:dyDescent="0.2">
      <c r="H6" s="55" t="s">
        <v>12</v>
      </c>
      <c r="I6" s="56"/>
      <c r="J6" s="56"/>
      <c r="K6" s="56"/>
      <c r="L6" s="57"/>
      <c r="R6" s="58" t="s">
        <v>10</v>
      </c>
      <c r="S6" s="4">
        <v>1.0282555200000001</v>
      </c>
      <c r="T6" s="4">
        <v>1.81325917</v>
      </c>
      <c r="U6" s="4">
        <v>2.5506106000000002</v>
      </c>
      <c r="V6" s="9">
        <v>2.1002076600000001</v>
      </c>
    </row>
    <row r="7" spans="1:22" x14ac:dyDescent="0.2">
      <c r="H7" s="41"/>
      <c r="I7" s="27" t="s">
        <v>13</v>
      </c>
      <c r="J7" s="27" t="s">
        <v>14</v>
      </c>
      <c r="K7" s="27" t="s">
        <v>15</v>
      </c>
      <c r="L7" s="28" t="s">
        <v>16</v>
      </c>
      <c r="R7" s="58"/>
      <c r="S7" s="4">
        <v>0.96508426000000003</v>
      </c>
      <c r="T7" s="4">
        <v>1.51257968</v>
      </c>
      <c r="U7" s="4">
        <v>2.4882559099999999</v>
      </c>
      <c r="V7" s="9">
        <v>2.2446678499999999</v>
      </c>
    </row>
    <row r="8" spans="1:22" x14ac:dyDescent="0.2">
      <c r="H8" s="26" t="s">
        <v>17</v>
      </c>
      <c r="I8" s="29">
        <v>26298.844000000001</v>
      </c>
      <c r="J8" s="29">
        <v>35496.985999999997</v>
      </c>
      <c r="K8" s="29">
        <v>28599.359</v>
      </c>
      <c r="L8" s="30">
        <v>29194.874</v>
      </c>
      <c r="R8" s="58"/>
      <c r="S8" s="4">
        <v>1.0066602200000001</v>
      </c>
      <c r="T8" s="4">
        <v>1.45993298</v>
      </c>
      <c r="U8" s="4">
        <v>2.58347331</v>
      </c>
      <c r="V8" s="9">
        <v>2.2619373600000001</v>
      </c>
    </row>
    <row r="9" spans="1:22" x14ac:dyDescent="0.2">
      <c r="H9" s="26" t="s">
        <v>18</v>
      </c>
      <c r="I9" s="29">
        <v>20098.53</v>
      </c>
      <c r="J9" s="29">
        <v>3233.2759999999998</v>
      </c>
      <c r="K9" s="29">
        <v>2203.9119999999998</v>
      </c>
      <c r="L9" s="30">
        <v>825.21299999999997</v>
      </c>
      <c r="R9" s="58"/>
      <c r="S9" s="4">
        <v>1.1439144400000001</v>
      </c>
      <c r="T9" s="4">
        <v>1.3248948</v>
      </c>
      <c r="U9" s="4">
        <v>2.5061059999999999</v>
      </c>
      <c r="V9" s="9">
        <v>2.8020765999999999</v>
      </c>
    </row>
    <row r="10" spans="1:22" ht="17" thickBot="1" x14ac:dyDescent="0.25">
      <c r="H10" s="31" t="s">
        <v>5</v>
      </c>
      <c r="I10" s="32">
        <f>(I8)/(I8+I9)</f>
        <v>0.56681750997373259</v>
      </c>
      <c r="J10" s="32">
        <f t="shared" ref="J10:L10" si="0">(J8)/(J8+J9)</f>
        <v>0.91651809636609227</v>
      </c>
      <c r="K10" s="32">
        <f t="shared" si="0"/>
        <v>0.92845201407344047</v>
      </c>
      <c r="L10" s="32">
        <f t="shared" si="0"/>
        <v>0.97251130551353837</v>
      </c>
      <c r="R10" s="58"/>
      <c r="S10" s="4">
        <v>0.85643707000000002</v>
      </c>
      <c r="T10" s="4">
        <v>1.4047046400000001</v>
      </c>
      <c r="U10" s="4">
        <v>2.2559100000000001</v>
      </c>
      <c r="V10" s="9">
        <v>2.4466785</v>
      </c>
    </row>
    <row r="11" spans="1:22" x14ac:dyDescent="0.2">
      <c r="R11" s="58"/>
      <c r="S11" s="4">
        <v>0.88595550000000001</v>
      </c>
      <c r="T11" s="4">
        <v>2.16839534</v>
      </c>
      <c r="U11" s="4">
        <v>2.3473310000000001</v>
      </c>
      <c r="V11" s="9">
        <v>2.6193735999999999</v>
      </c>
    </row>
    <row r="12" spans="1:22" x14ac:dyDescent="0.2">
      <c r="R12" s="58"/>
      <c r="S12" s="4"/>
      <c r="T12" s="4">
        <v>1.6491989899999999</v>
      </c>
      <c r="U12" s="4">
        <v>2.1059999999999999</v>
      </c>
      <c r="V12" s="9">
        <v>2.766</v>
      </c>
    </row>
    <row r="13" spans="1:22" x14ac:dyDescent="0.2">
      <c r="R13" s="58"/>
      <c r="S13" s="4"/>
      <c r="T13" s="4">
        <v>1.6575133399999999</v>
      </c>
      <c r="U13" s="4">
        <v>2.2559100000000001</v>
      </c>
      <c r="V13" s="9">
        <v>2.6678500000000001</v>
      </c>
    </row>
    <row r="14" spans="1:22" ht="17" thickBot="1" x14ac:dyDescent="0.25">
      <c r="R14" s="59"/>
      <c r="S14" s="11"/>
      <c r="T14" s="11">
        <v>1.6262865500000001</v>
      </c>
      <c r="U14" s="11">
        <v>2.3473310000000001</v>
      </c>
      <c r="V14" s="12">
        <v>2.6193735999999999</v>
      </c>
    </row>
    <row r="28" spans="8:25" ht="17" thickBot="1" x14ac:dyDescent="0.25"/>
    <row r="29" spans="8:25" ht="17" thickBot="1" x14ac:dyDescent="0.25">
      <c r="R29" s="25"/>
      <c r="S29" s="13" t="s">
        <v>20</v>
      </c>
      <c r="T29" s="13" t="s">
        <v>21</v>
      </c>
      <c r="U29" s="13" t="s">
        <v>22</v>
      </c>
      <c r="V29" s="13" t="s">
        <v>23</v>
      </c>
      <c r="W29" s="13" t="s">
        <v>24</v>
      </c>
      <c r="X29" s="13" t="s">
        <v>16</v>
      </c>
      <c r="Y29" s="14" t="s">
        <v>25</v>
      </c>
    </row>
    <row r="30" spans="8:25" x14ac:dyDescent="0.2">
      <c r="H30" s="25"/>
      <c r="I30" s="56" t="s">
        <v>19</v>
      </c>
      <c r="J30" s="56"/>
      <c r="K30" s="56"/>
      <c r="L30" s="56"/>
      <c r="M30" s="56"/>
      <c r="N30" s="56"/>
      <c r="O30" s="57"/>
      <c r="R30" s="58" t="s">
        <v>10</v>
      </c>
      <c r="S30" s="4">
        <v>1.0324407900000001</v>
      </c>
      <c r="T30" s="4">
        <v>1.2380034900000001</v>
      </c>
      <c r="U30" s="4">
        <v>1.6444901700000001</v>
      </c>
      <c r="V30" s="4">
        <v>1.79186</v>
      </c>
      <c r="W30" s="4">
        <v>1.75278866</v>
      </c>
      <c r="X30" s="4">
        <v>2.1818834699999998</v>
      </c>
      <c r="Y30" s="9">
        <v>2.3174128000000001</v>
      </c>
    </row>
    <row r="31" spans="8:25" x14ac:dyDescent="0.2">
      <c r="H31" s="26"/>
      <c r="I31" s="29" t="s">
        <v>13</v>
      </c>
      <c r="J31" s="27">
        <v>0.2</v>
      </c>
      <c r="K31" s="27">
        <v>0.8</v>
      </c>
      <c r="L31" s="27">
        <v>2</v>
      </c>
      <c r="M31" s="27">
        <v>5</v>
      </c>
      <c r="N31" s="27">
        <v>10</v>
      </c>
      <c r="O31" s="28">
        <v>20</v>
      </c>
      <c r="P31" s="35"/>
      <c r="Q31" s="35"/>
      <c r="R31" s="58"/>
      <c r="S31" s="4">
        <v>0.97538727000000003</v>
      </c>
      <c r="T31" s="4">
        <v>1.2118233300000001</v>
      </c>
      <c r="U31" s="4">
        <v>1.7032206999999999</v>
      </c>
      <c r="V31" s="4">
        <v>1.6669099999999999</v>
      </c>
      <c r="W31" s="4">
        <v>2.0741540500000002</v>
      </c>
      <c r="X31" s="4">
        <v>2.3202078500000001</v>
      </c>
      <c r="Y31" s="9">
        <v>2.6801933</v>
      </c>
    </row>
    <row r="32" spans="8:25" x14ac:dyDescent="0.2">
      <c r="H32" s="26" t="s">
        <v>17</v>
      </c>
      <c r="I32" s="29">
        <v>27520.714</v>
      </c>
      <c r="J32" s="29">
        <v>32809.756000000001</v>
      </c>
      <c r="K32" s="29">
        <v>34297.178999999996</v>
      </c>
      <c r="L32" s="29">
        <v>31839.187000000002</v>
      </c>
      <c r="M32" s="29">
        <v>32431.723000000002</v>
      </c>
      <c r="N32" s="29">
        <v>31728.823</v>
      </c>
      <c r="O32" s="30">
        <v>34401.572</v>
      </c>
      <c r="R32" s="58"/>
      <c r="S32" s="4">
        <v>0.99217193000000004</v>
      </c>
      <c r="T32" s="4">
        <v>1.3042065599999999</v>
      </c>
      <c r="U32" s="4">
        <v>1.55212138</v>
      </c>
      <c r="V32" s="4">
        <v>1.81</v>
      </c>
      <c r="W32" s="4">
        <v>1.8066349900000001</v>
      </c>
      <c r="X32" s="4">
        <v>2.0067876999999998</v>
      </c>
      <c r="Y32" s="9">
        <v>2.4968757899999998</v>
      </c>
    </row>
    <row r="33" spans="8:25" x14ac:dyDescent="0.2">
      <c r="H33" s="26" t="s">
        <v>18</v>
      </c>
      <c r="I33" s="29">
        <v>11203.752</v>
      </c>
      <c r="J33" s="27">
        <v>4299.5889999999999</v>
      </c>
      <c r="K33" s="29">
        <v>743.92</v>
      </c>
      <c r="L33" s="29">
        <v>810.50599999999997</v>
      </c>
      <c r="M33" s="29">
        <v>309.19200000000001</v>
      </c>
      <c r="N33" s="29">
        <v>247.31399999999999</v>
      </c>
      <c r="O33" s="30">
        <v>241.72800000000001</v>
      </c>
      <c r="R33" s="58"/>
      <c r="S33" s="4">
        <v>1.25077046</v>
      </c>
      <c r="T33" s="4">
        <v>1.1336081600000001</v>
      </c>
      <c r="U33" s="4">
        <v>1.66066344</v>
      </c>
      <c r="V33" s="4">
        <v>1.9352278700000001</v>
      </c>
      <c r="W33" s="4">
        <v>2.3101145399999998</v>
      </c>
      <c r="X33" s="4">
        <v>2.2818834699999999</v>
      </c>
      <c r="Y33" s="9">
        <v>2.60067877</v>
      </c>
    </row>
    <row r="34" spans="8:25" ht="17" thickBot="1" x14ac:dyDescent="0.25">
      <c r="H34" s="31" t="s">
        <v>5</v>
      </c>
      <c r="I34" s="32">
        <f>I32/(I32+I33)</f>
        <v>0.71068027122698085</v>
      </c>
      <c r="J34" s="32">
        <f t="shared" ref="J34:O34" si="1">J32/(J32+J33)</f>
        <v>0.88413729749204684</v>
      </c>
      <c r="K34" s="32">
        <f t="shared" si="1"/>
        <v>0.97877007225144397</v>
      </c>
      <c r="L34" s="32">
        <f t="shared" si="1"/>
        <v>0.97517569307619523</v>
      </c>
      <c r="M34" s="32">
        <f t="shared" si="1"/>
        <v>0.99055640320375904</v>
      </c>
      <c r="N34" s="32">
        <f t="shared" si="1"/>
        <v>0.99226566986499964</v>
      </c>
      <c r="O34" s="32">
        <f t="shared" si="1"/>
        <v>0.99302237373460378</v>
      </c>
      <c r="R34" s="58"/>
      <c r="S34" s="4">
        <v>0.98945435000000004</v>
      </c>
      <c r="T34" s="4">
        <v>1.10957105</v>
      </c>
      <c r="U34" s="4">
        <v>1.54630801</v>
      </c>
      <c r="V34" s="4">
        <v>2.0550874139999999</v>
      </c>
      <c r="W34" s="4">
        <v>2.29174319</v>
      </c>
      <c r="X34" s="4">
        <v>2.2020784999999998</v>
      </c>
      <c r="Y34" s="9">
        <v>2.63174128</v>
      </c>
    </row>
    <row r="35" spans="8:25" x14ac:dyDescent="0.2">
      <c r="R35" s="58"/>
      <c r="S35" s="4">
        <v>0.96096651</v>
      </c>
      <c r="T35" s="4">
        <v>1.0673172399999999</v>
      </c>
      <c r="U35" s="4">
        <v>1.4949836599999999</v>
      </c>
      <c r="V35" s="4">
        <v>2.044587677</v>
      </c>
      <c r="W35" s="4">
        <v>2.34831572</v>
      </c>
      <c r="X35" s="4">
        <v>2.10067877</v>
      </c>
      <c r="Y35" s="9">
        <v>2.7019329999999999</v>
      </c>
    </row>
    <row r="36" spans="8:25" x14ac:dyDescent="0.2">
      <c r="R36" s="58"/>
      <c r="S36" s="4">
        <v>0.82167857</v>
      </c>
      <c r="T36" s="4">
        <v>1.3557918600000001</v>
      </c>
      <c r="U36" s="4">
        <v>1.38788245</v>
      </c>
      <c r="V36" s="4">
        <v>1.9935227870000001</v>
      </c>
      <c r="W36" s="4">
        <v>2.0317412799999999</v>
      </c>
      <c r="X36" s="4">
        <v>2.38188347</v>
      </c>
      <c r="Y36" s="9">
        <v>2.6875789999999999</v>
      </c>
    </row>
    <row r="37" spans="8:25" x14ac:dyDescent="0.2">
      <c r="R37" s="58"/>
      <c r="S37" s="4">
        <v>0.77971460000000004</v>
      </c>
      <c r="T37" s="4">
        <v>1.4116669100000001</v>
      </c>
      <c r="U37" s="4">
        <v>1.3597659799999999</v>
      </c>
      <c r="V37" s="4">
        <v>2.0155087414000001</v>
      </c>
      <c r="W37" s="4">
        <v>2.1932999999999998</v>
      </c>
      <c r="X37" s="4">
        <v>2.2207849999999998</v>
      </c>
      <c r="Y37" s="9">
        <v>2.4006787699999999</v>
      </c>
    </row>
    <row r="38" spans="8:25" ht="17" thickBot="1" x14ac:dyDescent="0.25">
      <c r="R38" s="59"/>
      <c r="S38" s="11">
        <v>0.79778121000000002</v>
      </c>
      <c r="T38" s="11">
        <v>1.3201581</v>
      </c>
      <c r="U38" s="11">
        <v>1.4945315800000001</v>
      </c>
      <c r="V38" s="11">
        <v>2.0244587677000001</v>
      </c>
      <c r="W38" s="11">
        <v>2.2496875790000002</v>
      </c>
      <c r="X38" s="11">
        <v>2.2006787700000001</v>
      </c>
      <c r="Y38" s="12">
        <v>2.23174128</v>
      </c>
    </row>
    <row r="53" spans="1:31" x14ac:dyDescent="0.2">
      <c r="A53" s="23" t="s">
        <v>29</v>
      </c>
    </row>
    <row r="55" spans="1:31" ht="17" thickBot="1" x14ac:dyDescent="0.25"/>
    <row r="56" spans="1:31" x14ac:dyDescent="0.2">
      <c r="H56" s="25"/>
      <c r="I56" s="66" t="s">
        <v>30</v>
      </c>
      <c r="J56" s="66"/>
      <c r="K56" s="66"/>
      <c r="L56" s="67"/>
      <c r="M56" s="42"/>
      <c r="N56" s="42"/>
      <c r="R56" s="25"/>
      <c r="S56" s="6" t="s">
        <v>34</v>
      </c>
      <c r="T56" s="62" t="s">
        <v>31</v>
      </c>
      <c r="U56" s="63"/>
      <c r="V56" s="63"/>
      <c r="W56" s="63"/>
      <c r="X56" s="64"/>
      <c r="Y56" s="62" t="s">
        <v>32</v>
      </c>
      <c r="Z56" s="63"/>
      <c r="AA56" s="63"/>
      <c r="AB56" s="63"/>
      <c r="AC56" s="63"/>
      <c r="AD56" s="63"/>
      <c r="AE56" s="65"/>
    </row>
    <row r="57" spans="1:31" x14ac:dyDescent="0.2">
      <c r="H57" s="26" t="s">
        <v>47</v>
      </c>
      <c r="I57" s="27" t="s">
        <v>13</v>
      </c>
      <c r="J57" s="27" t="s">
        <v>14</v>
      </c>
      <c r="K57" s="27" t="s">
        <v>15</v>
      </c>
      <c r="L57" s="28" t="s">
        <v>16</v>
      </c>
      <c r="M57" s="35"/>
      <c r="N57" s="35"/>
      <c r="R57" s="60" t="s">
        <v>37</v>
      </c>
      <c r="S57" s="3" t="s">
        <v>14</v>
      </c>
      <c r="T57" s="4">
        <v>0.84696791999999999</v>
      </c>
      <c r="U57" s="4">
        <v>1.0416266199999999</v>
      </c>
      <c r="V57" s="4">
        <v>1.1114054600000001</v>
      </c>
      <c r="W57" s="4">
        <v>0.94696791999999996</v>
      </c>
      <c r="X57" s="4">
        <v>1.0216266199999999</v>
      </c>
      <c r="Y57" s="4">
        <v>1.1111405459999999</v>
      </c>
      <c r="Z57" s="4">
        <v>1.988668163</v>
      </c>
      <c r="AA57" s="4">
        <v>2.045949539</v>
      </c>
      <c r="AB57" s="4">
        <v>2.0170230390000001</v>
      </c>
      <c r="AC57" s="4">
        <v>1.9988668163000001</v>
      </c>
      <c r="AD57" s="4">
        <v>2.1459495390000001</v>
      </c>
      <c r="AE57" s="9">
        <v>2.17023039</v>
      </c>
    </row>
    <row r="58" spans="1:31" x14ac:dyDescent="0.2">
      <c r="H58" s="26" t="s">
        <v>17</v>
      </c>
      <c r="I58" s="29">
        <v>1997.8409999999999</v>
      </c>
      <c r="J58" s="29">
        <v>14221.388000000001</v>
      </c>
      <c r="K58" s="29">
        <v>13889.125</v>
      </c>
      <c r="L58" s="30">
        <v>21115.187000000002</v>
      </c>
      <c r="R58" s="60"/>
      <c r="S58" s="3" t="s">
        <v>33</v>
      </c>
      <c r="T58" s="4">
        <v>1.03586026</v>
      </c>
      <c r="U58" s="4">
        <v>0.95187588999999995</v>
      </c>
      <c r="V58" s="4">
        <v>1.0122638500000001</v>
      </c>
      <c r="W58" s="4">
        <v>1.003586026</v>
      </c>
      <c r="X58" s="4">
        <v>0.99187588999999998</v>
      </c>
      <c r="Y58" s="4">
        <v>1.1122638499999999</v>
      </c>
      <c r="Z58" s="4">
        <v>15.343485319999999</v>
      </c>
      <c r="AA58" s="4">
        <v>8.2363967539999994</v>
      </c>
      <c r="AB58" s="4">
        <v>14.77415105</v>
      </c>
      <c r="AC58" s="4">
        <v>10.343485319999999</v>
      </c>
      <c r="AD58" s="4">
        <v>9.2363967539999994</v>
      </c>
      <c r="AE58" s="9">
        <v>11.77415105</v>
      </c>
    </row>
    <row r="59" spans="1:31" ht="17" thickBot="1" x14ac:dyDescent="0.25">
      <c r="H59" s="26" t="s">
        <v>18</v>
      </c>
      <c r="I59" s="29">
        <v>20423.48</v>
      </c>
      <c r="J59" s="29">
        <v>11255.196</v>
      </c>
      <c r="K59" s="29">
        <v>1011.749</v>
      </c>
      <c r="L59" s="30">
        <v>885.678</v>
      </c>
      <c r="R59" s="61"/>
      <c r="S59" s="19" t="s">
        <v>16</v>
      </c>
      <c r="T59" s="11">
        <v>1.2</v>
      </c>
      <c r="U59" s="11">
        <v>1.0330671199999999</v>
      </c>
      <c r="V59" s="11">
        <v>1.0004728300000001</v>
      </c>
      <c r="W59" s="11">
        <v>0.99646003999999999</v>
      </c>
      <c r="X59" s="11">
        <v>1.13306712</v>
      </c>
      <c r="Y59" s="11">
        <v>1.000047283</v>
      </c>
      <c r="Z59" s="11">
        <v>39.298237919999998</v>
      </c>
      <c r="AA59" s="11">
        <v>45.571082019999999</v>
      </c>
      <c r="AB59" s="11">
        <v>38.866942610000002</v>
      </c>
      <c r="AC59" s="11">
        <v>37.298237919999998</v>
      </c>
      <c r="AD59" s="11">
        <v>40.571082019999999</v>
      </c>
      <c r="AE59" s="12">
        <v>40.866942610000002</v>
      </c>
    </row>
    <row r="60" spans="1:31" ht="17" thickBot="1" x14ac:dyDescent="0.25">
      <c r="H60" s="31" t="s">
        <v>5</v>
      </c>
      <c r="I60" s="32">
        <f>I58/(I58+I59)</f>
        <v>8.9104517971978547E-2</v>
      </c>
      <c r="J60" s="32">
        <f>J58/(J58+J59)</f>
        <v>0.55821408396039274</v>
      </c>
      <c r="K60" s="32">
        <f>K58/(K58+K59)</f>
        <v>0.93210136532930887</v>
      </c>
      <c r="L60" s="33">
        <f>L58/(L58+L59)</f>
        <v>0.95974349190361374</v>
      </c>
    </row>
    <row r="65" spans="9:25" x14ac:dyDescent="0.2">
      <c r="I65" s="35"/>
      <c r="J65" s="35"/>
      <c r="K65" s="35"/>
      <c r="L65" s="35"/>
    </row>
    <row r="78" spans="9:25" ht="17" thickBot="1" x14ac:dyDescent="0.25"/>
    <row r="79" spans="9:25" x14ac:dyDescent="0.2">
      <c r="R79" s="25"/>
      <c r="S79" s="6" t="s">
        <v>20</v>
      </c>
      <c r="T79" s="6" t="s">
        <v>21</v>
      </c>
      <c r="U79" s="6" t="s">
        <v>22</v>
      </c>
      <c r="V79" s="6" t="s">
        <v>23</v>
      </c>
      <c r="W79" s="6" t="s">
        <v>24</v>
      </c>
      <c r="X79" s="6" t="s">
        <v>16</v>
      </c>
      <c r="Y79" s="7" t="s">
        <v>25</v>
      </c>
    </row>
    <row r="80" spans="9:25" x14ac:dyDescent="0.2">
      <c r="R80" s="58" t="s">
        <v>10</v>
      </c>
      <c r="S80" s="4">
        <v>1.0441602800000001</v>
      </c>
      <c r="T80" s="4">
        <v>1.08905301</v>
      </c>
      <c r="U80" s="4">
        <v>1.2341272700000001</v>
      </c>
      <c r="V80" s="4">
        <v>1.8777322999999999</v>
      </c>
      <c r="W80" s="4">
        <v>2.48920407</v>
      </c>
      <c r="X80" s="4">
        <v>3.7411396799999999</v>
      </c>
      <c r="Y80" s="9">
        <v>4.7411396799999999</v>
      </c>
    </row>
    <row r="81" spans="8:25" ht="17" thickBot="1" x14ac:dyDescent="0.25">
      <c r="R81" s="58"/>
      <c r="S81" s="4">
        <v>0.99606802999999999</v>
      </c>
      <c r="T81" s="4">
        <v>1.3286252000000001</v>
      </c>
      <c r="U81" s="4">
        <v>1.3633048299999999</v>
      </c>
      <c r="V81" s="4">
        <v>1.7276765000000001</v>
      </c>
      <c r="W81" s="4">
        <v>2.8285722999999998</v>
      </c>
      <c r="X81" s="4">
        <v>3.6706591199999998</v>
      </c>
      <c r="Y81" s="9">
        <v>4.6706591199999998</v>
      </c>
    </row>
    <row r="82" spans="8:25" x14ac:dyDescent="0.2">
      <c r="H82" s="25"/>
      <c r="I82" s="56" t="s">
        <v>30</v>
      </c>
      <c r="J82" s="56"/>
      <c r="K82" s="56"/>
      <c r="L82" s="56"/>
      <c r="M82" s="56"/>
      <c r="N82" s="56"/>
      <c r="O82" s="57"/>
      <c r="R82" s="58"/>
      <c r="S82" s="4">
        <v>0.95977170000000001</v>
      </c>
      <c r="T82" s="4">
        <v>1.08110989</v>
      </c>
      <c r="U82" s="4">
        <v>1.31908742</v>
      </c>
      <c r="V82" s="4">
        <v>1.9353400000000001</v>
      </c>
      <c r="W82" s="4">
        <v>2.8822300900000002</v>
      </c>
      <c r="X82" s="4">
        <v>2.8149999999999999</v>
      </c>
      <c r="Y82" s="9">
        <v>4.3534815</v>
      </c>
    </row>
    <row r="83" spans="8:25" x14ac:dyDescent="0.2">
      <c r="H83" s="41" t="s">
        <v>36</v>
      </c>
      <c r="I83" s="29" t="s">
        <v>13</v>
      </c>
      <c r="J83" s="27">
        <v>0.2</v>
      </c>
      <c r="K83" s="27">
        <v>0.8</v>
      </c>
      <c r="L83" s="27">
        <v>2</v>
      </c>
      <c r="M83" s="27">
        <v>5</v>
      </c>
      <c r="N83" s="27">
        <v>10</v>
      </c>
      <c r="O83" s="28">
        <v>20</v>
      </c>
      <c r="R83" s="58"/>
      <c r="S83" s="4">
        <v>1.12379808</v>
      </c>
      <c r="T83" s="4">
        <v>1.1350741200000001</v>
      </c>
      <c r="U83" s="4">
        <v>1.3802823399999999</v>
      </c>
      <c r="V83" s="4">
        <v>1.7605499099999999</v>
      </c>
      <c r="W83" s="4">
        <v>2.43507776</v>
      </c>
      <c r="X83" s="4">
        <v>3.3752881000000001</v>
      </c>
      <c r="Y83" s="9">
        <v>4.3752880999999997</v>
      </c>
    </row>
    <row r="84" spans="8:25" x14ac:dyDescent="0.2">
      <c r="H84" s="26" t="s">
        <v>17</v>
      </c>
      <c r="I84" s="29">
        <v>23405.915000000001</v>
      </c>
      <c r="J84" s="29">
        <v>18410.004000000001</v>
      </c>
      <c r="K84" s="29">
        <v>28886.309000000001</v>
      </c>
      <c r="L84" s="29">
        <v>31739.773000000001</v>
      </c>
      <c r="M84" s="29">
        <v>34396.572</v>
      </c>
      <c r="N84" s="29">
        <v>38768.945</v>
      </c>
      <c r="O84" s="30">
        <v>45982.601999999999</v>
      </c>
      <c r="R84" s="58"/>
      <c r="S84" s="4">
        <v>0.85506371999999997</v>
      </c>
      <c r="T84" s="4">
        <v>1.2040376500000001</v>
      </c>
      <c r="U84" s="4">
        <v>1.4442466599999999</v>
      </c>
      <c r="V84" s="4">
        <v>1.9963934999999999</v>
      </c>
      <c r="W84" s="4">
        <v>2.3554175700000002</v>
      </c>
      <c r="X84" s="4">
        <v>3.7248702100000002</v>
      </c>
      <c r="Y84" s="9">
        <v>4.7248702099999997</v>
      </c>
    </row>
    <row r="85" spans="8:25" x14ac:dyDescent="0.2">
      <c r="H85" s="26" t="s">
        <v>18</v>
      </c>
      <c r="I85" s="29">
        <v>29224.522000000001</v>
      </c>
      <c r="J85" s="29">
        <v>12804.004000000001</v>
      </c>
      <c r="K85" s="29">
        <v>6998.66</v>
      </c>
      <c r="L85" s="29">
        <v>4819.134</v>
      </c>
      <c r="M85" s="43">
        <v>2005.991</v>
      </c>
      <c r="N85" s="27">
        <v>981.577</v>
      </c>
      <c r="O85" s="30">
        <v>73.576999999999998</v>
      </c>
      <c r="R85" s="58"/>
      <c r="S85" s="4">
        <v>0.84977738000000003</v>
      </c>
      <c r="T85" s="4">
        <v>1.12691173</v>
      </c>
      <c r="U85" s="4">
        <v>1.75341144</v>
      </c>
      <c r="V85" s="4">
        <v>1.9036649999999999</v>
      </c>
      <c r="W85" s="4">
        <v>3.2573138699999999</v>
      </c>
      <c r="X85" s="4">
        <v>2.7335880000000001</v>
      </c>
      <c r="Y85" s="9">
        <v>4.5373358799999997</v>
      </c>
    </row>
    <row r="86" spans="8:25" ht="17" thickBot="1" x14ac:dyDescent="0.25">
      <c r="H86" s="31" t="s">
        <v>5</v>
      </c>
      <c r="I86" s="32">
        <f>I84/(I84+I85)</f>
        <v>0.4447220341339746</v>
      </c>
      <c r="J86" s="32">
        <f t="shared" ref="J86:O86" si="2">J84/(J84+J85)</f>
        <v>0.58979942595004142</v>
      </c>
      <c r="K86" s="32">
        <f t="shared" si="2"/>
        <v>0.80496959604451668</v>
      </c>
      <c r="L86" s="32">
        <f t="shared" si="2"/>
        <v>0.86818167184265116</v>
      </c>
      <c r="M86" s="32">
        <f t="shared" si="2"/>
        <v>0.94489423725466803</v>
      </c>
      <c r="N86" s="32">
        <f t="shared" si="2"/>
        <v>0.9753065632697856</v>
      </c>
      <c r="O86" s="33">
        <f t="shared" si="2"/>
        <v>0.99840245105873859</v>
      </c>
      <c r="R86" s="58"/>
      <c r="S86" s="4">
        <v>0.78380870999999996</v>
      </c>
      <c r="T86" s="4">
        <v>1.2175988600000001</v>
      </c>
      <c r="U86" s="4">
        <v>1.86393071</v>
      </c>
      <c r="V86" s="4">
        <v>2.4493288899999999</v>
      </c>
      <c r="W86" s="4">
        <v>2.9457461600000001</v>
      </c>
      <c r="X86" s="4">
        <v>3.0942580400000002</v>
      </c>
      <c r="Y86" s="9">
        <v>4.4892040700000004</v>
      </c>
    </row>
    <row r="87" spans="8:25" x14ac:dyDescent="0.2">
      <c r="R87" s="58"/>
      <c r="S87" s="4">
        <v>0.74751917999999995</v>
      </c>
      <c r="T87" s="4">
        <v>1.3322480999999999</v>
      </c>
      <c r="U87" s="4">
        <v>1.72126359</v>
      </c>
      <c r="V87" s="4">
        <v>2.40097688</v>
      </c>
      <c r="W87" s="4">
        <v>2.88557497</v>
      </c>
      <c r="X87" s="4">
        <v>3.0385699700000002</v>
      </c>
      <c r="Y87" s="9">
        <v>4.3828572299999999</v>
      </c>
    </row>
    <row r="88" spans="8:25" ht="17" thickBot="1" x14ac:dyDescent="0.25">
      <c r="R88" s="59"/>
      <c r="S88" s="11">
        <v>0.77425758</v>
      </c>
      <c r="T88" s="11">
        <v>1.395802</v>
      </c>
      <c r="U88" s="11">
        <v>1.96822115</v>
      </c>
      <c r="V88" s="11">
        <v>2.53473076</v>
      </c>
      <c r="W88" s="11">
        <v>2.7746536800000001</v>
      </c>
      <c r="X88" s="11"/>
      <c r="Y88" s="12"/>
    </row>
    <row r="89" spans="8:25" x14ac:dyDescent="0.2">
      <c r="S89" s="2"/>
      <c r="T89" s="2"/>
      <c r="U89" s="2"/>
      <c r="V89" s="2"/>
      <c r="W89" s="2"/>
      <c r="X89" s="2"/>
      <c r="Y89" s="2"/>
    </row>
  </sheetData>
  <mergeCells count="10">
    <mergeCell ref="T56:X56"/>
    <mergeCell ref="Y56:AE56"/>
    <mergeCell ref="I56:L56"/>
    <mergeCell ref="H6:L6"/>
    <mergeCell ref="I30:O30"/>
    <mergeCell ref="R30:R38"/>
    <mergeCell ref="R6:R14"/>
    <mergeCell ref="I82:O82"/>
    <mergeCell ref="R57:R59"/>
    <mergeCell ref="R80:R88"/>
  </mergeCells>
  <pageMargins left="0.7" right="0.7" top="0.75" bottom="0.75" header="0.3" footer="0.3"/>
  <ignoredErrors>
    <ignoredError sqref="T5:V5" numberStoredAsText="1"/>
  </ignoredError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AO202"/>
  <sheetViews>
    <sheetView zoomScaleNormal="266" workbookViewId="0">
      <selection activeCell="G155" sqref="G155"/>
    </sheetView>
  </sheetViews>
  <sheetFormatPr baseColWidth="10" defaultRowHeight="16" x14ac:dyDescent="0.2"/>
  <cols>
    <col min="1" max="2" width="10.83203125" style="22"/>
    <col min="3" max="3" width="29.1640625" style="22" bestFit="1" customWidth="1"/>
    <col min="4" max="7" width="10.83203125" style="22"/>
    <col min="8" max="8" width="15" style="22" bestFit="1" customWidth="1"/>
    <col min="9" max="16" width="10.83203125" style="22"/>
    <col min="17" max="17" width="13.33203125" style="22" bestFit="1" customWidth="1"/>
    <col min="18" max="16384" width="10.83203125" style="22"/>
  </cols>
  <sheetData>
    <row r="4" spans="1:12" x14ac:dyDescent="0.2">
      <c r="A4" s="24" t="s">
        <v>38</v>
      </c>
    </row>
    <row r="10" spans="1:12" ht="17" thickBot="1" x14ac:dyDescent="0.25"/>
    <row r="11" spans="1:12" x14ac:dyDescent="0.2">
      <c r="H11" s="25"/>
      <c r="I11" s="74" t="s">
        <v>42</v>
      </c>
      <c r="J11" s="75"/>
      <c r="K11" s="75"/>
      <c r="L11" s="76"/>
    </row>
    <row r="12" spans="1:12" x14ac:dyDescent="0.2">
      <c r="H12" s="26" t="s">
        <v>47</v>
      </c>
      <c r="I12" s="27" t="s">
        <v>13</v>
      </c>
      <c r="J12" s="27" t="s">
        <v>14</v>
      </c>
      <c r="K12" s="27" t="s">
        <v>15</v>
      </c>
      <c r="L12" s="28" t="s">
        <v>16</v>
      </c>
    </row>
    <row r="13" spans="1:12" x14ac:dyDescent="0.2">
      <c r="H13" s="26" t="s">
        <v>17</v>
      </c>
      <c r="I13" s="29">
        <v>2844.77</v>
      </c>
      <c r="J13" s="29">
        <v>4416.2550000000001</v>
      </c>
      <c r="K13" s="29">
        <v>5591.9530000000004</v>
      </c>
      <c r="L13" s="30">
        <v>23123.66</v>
      </c>
    </row>
    <row r="14" spans="1:12" x14ac:dyDescent="0.2">
      <c r="H14" s="26" t="s">
        <v>18</v>
      </c>
      <c r="I14" s="29">
        <v>14693.439</v>
      </c>
      <c r="J14" s="29">
        <v>15211.116</v>
      </c>
      <c r="K14" s="29">
        <v>13355.569</v>
      </c>
      <c r="L14" s="30">
        <v>15368.388000000001</v>
      </c>
    </row>
    <row r="15" spans="1:12" ht="17" thickBot="1" x14ac:dyDescent="0.25">
      <c r="H15" s="31" t="s">
        <v>5</v>
      </c>
      <c r="I15" s="32">
        <f>I13/(I13+I14)</f>
        <v>0.16220413384285706</v>
      </c>
      <c r="J15" s="32">
        <f t="shared" ref="J15:L15" si="0">J13/(J13+J14)</f>
        <v>0.22500491787718285</v>
      </c>
      <c r="K15" s="32">
        <f t="shared" si="0"/>
        <v>0.29512846059764436</v>
      </c>
      <c r="L15" s="33">
        <f t="shared" si="0"/>
        <v>0.60073862528696831</v>
      </c>
    </row>
    <row r="17" spans="8:41" x14ac:dyDescent="0.2">
      <c r="AM17" s="2"/>
      <c r="AN17" s="2"/>
      <c r="AO17" s="2"/>
    </row>
    <row r="18" spans="8:41" ht="16" customHeight="1" x14ac:dyDescent="0.2">
      <c r="AM18" s="2"/>
      <c r="AN18" s="2"/>
      <c r="AO18" s="2"/>
    </row>
    <row r="19" spans="8:41" x14ac:dyDescent="0.2">
      <c r="AM19" s="2"/>
      <c r="AN19" s="2"/>
      <c r="AO19" s="2"/>
    </row>
    <row r="20" spans="8:41" x14ac:dyDescent="0.2">
      <c r="AM20" s="2"/>
      <c r="AN20" s="2"/>
      <c r="AO20" s="2"/>
    </row>
    <row r="21" spans="8:41" x14ac:dyDescent="0.2">
      <c r="AM21" s="2"/>
      <c r="AN21" s="2"/>
      <c r="AO21" s="2"/>
    </row>
    <row r="22" spans="8:41" x14ac:dyDescent="0.2">
      <c r="AM22" s="2"/>
      <c r="AN22" s="2"/>
      <c r="AO22" s="2"/>
    </row>
    <row r="23" spans="8:41" x14ac:dyDescent="0.2">
      <c r="AM23" s="2"/>
      <c r="AN23" s="2"/>
      <c r="AO23" s="2"/>
    </row>
    <row r="28" spans="8:41" ht="17" thickBot="1" x14ac:dyDescent="0.25"/>
    <row r="29" spans="8:41" x14ac:dyDescent="0.2">
      <c r="H29" s="25"/>
      <c r="I29" s="66" t="s">
        <v>43</v>
      </c>
      <c r="J29" s="66"/>
      <c r="K29" s="66"/>
      <c r="L29" s="67"/>
    </row>
    <row r="30" spans="8:41" x14ac:dyDescent="0.2">
      <c r="H30" s="26" t="s">
        <v>47</v>
      </c>
      <c r="I30" s="27" t="s">
        <v>13</v>
      </c>
      <c r="J30" s="27" t="s">
        <v>14</v>
      </c>
      <c r="K30" s="27" t="s">
        <v>15</v>
      </c>
      <c r="L30" s="28" t="s">
        <v>16</v>
      </c>
    </row>
    <row r="31" spans="8:41" ht="17" thickBot="1" x14ac:dyDescent="0.25">
      <c r="H31" s="26" t="s">
        <v>17</v>
      </c>
      <c r="I31" s="29">
        <v>3504.6190000000001</v>
      </c>
      <c r="J31" s="29">
        <v>4592.8609999999999</v>
      </c>
      <c r="K31" s="29">
        <v>7710.9530000000004</v>
      </c>
      <c r="L31" s="30">
        <v>12826.983</v>
      </c>
    </row>
    <row r="32" spans="8:41" x14ac:dyDescent="0.2">
      <c r="H32" s="26" t="s">
        <v>18</v>
      </c>
      <c r="I32" s="29">
        <v>17577.631000000001</v>
      </c>
      <c r="J32" s="29">
        <v>14268.518</v>
      </c>
      <c r="K32" s="29">
        <v>16545.973999999998</v>
      </c>
      <c r="L32" s="30">
        <v>8449.8109999999997</v>
      </c>
      <c r="P32" s="25"/>
      <c r="Q32" s="34"/>
      <c r="R32" s="68" t="s">
        <v>31</v>
      </c>
      <c r="S32" s="68"/>
      <c r="T32" s="68"/>
      <c r="U32" s="68"/>
      <c r="V32" s="68"/>
      <c r="W32" s="68"/>
      <c r="X32" s="68" t="s">
        <v>39</v>
      </c>
      <c r="Y32" s="68"/>
      <c r="Z32" s="68"/>
      <c r="AA32" s="68"/>
      <c r="AB32" s="68"/>
      <c r="AC32" s="68"/>
      <c r="AD32" s="68" t="s">
        <v>40</v>
      </c>
      <c r="AE32" s="68"/>
      <c r="AF32" s="68"/>
      <c r="AG32" s="68"/>
      <c r="AH32" s="68"/>
      <c r="AI32" s="68"/>
      <c r="AJ32" s="68" t="s">
        <v>41</v>
      </c>
      <c r="AK32" s="68"/>
      <c r="AL32" s="77"/>
    </row>
    <row r="33" spans="8:38" ht="17" thickBot="1" x14ac:dyDescent="0.25">
      <c r="H33" s="31" t="s">
        <v>5</v>
      </c>
      <c r="I33" s="32">
        <f>I31/(I31+I32)</f>
        <v>0.16623552988888757</v>
      </c>
      <c r="J33" s="32">
        <f t="shared" ref="J33" si="1">J31/(J31+J32)</f>
        <v>0.24350610843459536</v>
      </c>
      <c r="K33" s="32">
        <f t="shared" ref="K33" si="2">K31/(K31+K32)</f>
        <v>0.31788663914435661</v>
      </c>
      <c r="L33" s="33">
        <f t="shared" ref="L33" si="3">L31/(L31+L32)</f>
        <v>0.60286258352644662</v>
      </c>
      <c r="P33" s="60" t="s">
        <v>37</v>
      </c>
      <c r="Q33" s="15" t="s">
        <v>42</v>
      </c>
      <c r="R33" s="4">
        <v>1.1117673699999999</v>
      </c>
      <c r="S33" s="4">
        <v>0.90590517000000004</v>
      </c>
      <c r="T33" s="4">
        <v>0.98232746000000004</v>
      </c>
      <c r="U33" s="4">
        <v>1.06133323</v>
      </c>
      <c r="V33" s="4">
        <v>0.92273910000000003</v>
      </c>
      <c r="W33" s="4">
        <v>1.0159276699999999</v>
      </c>
      <c r="X33" s="4">
        <v>3.350344094</v>
      </c>
      <c r="Y33" s="4">
        <v>3.8457481160000002</v>
      </c>
      <c r="Z33" s="4">
        <v>3.370950106</v>
      </c>
      <c r="AA33" s="4">
        <v>3.3533209099999999</v>
      </c>
      <c r="AB33" s="4">
        <v>3.3438420799999999</v>
      </c>
      <c r="AC33" s="4">
        <v>3.3201138600000002</v>
      </c>
      <c r="AD33" s="4">
        <v>6.0618042880000003</v>
      </c>
      <c r="AE33" s="4">
        <v>5.6553772870000003</v>
      </c>
      <c r="AF33" s="4">
        <v>6.5869348189999997</v>
      </c>
      <c r="AG33" s="4">
        <v>6.2762362100000004</v>
      </c>
      <c r="AH33" s="4">
        <v>6.3196458700000004</v>
      </c>
      <c r="AI33" s="4">
        <v>6.2573235399999998</v>
      </c>
      <c r="AJ33" s="4">
        <v>9.4028322800000002</v>
      </c>
      <c r="AK33" s="4">
        <v>8.8476280000000003</v>
      </c>
      <c r="AL33" s="9">
        <v>9.4276028000000007</v>
      </c>
    </row>
    <row r="34" spans="8:38" x14ac:dyDescent="0.2">
      <c r="P34" s="60"/>
      <c r="Q34" s="15" t="s">
        <v>43</v>
      </c>
      <c r="R34" s="4">
        <v>1.0245543699999999</v>
      </c>
      <c r="S34" s="4">
        <v>1.0661656100000001</v>
      </c>
      <c r="T34" s="4">
        <v>0.90928001999999997</v>
      </c>
      <c r="U34" s="4">
        <v>1.04932943</v>
      </c>
      <c r="V34" s="4">
        <v>1.0175246</v>
      </c>
      <c r="W34" s="4">
        <v>0.93314596999999999</v>
      </c>
      <c r="X34" s="4">
        <v>2.2708538919999999</v>
      </c>
      <c r="Y34" s="4">
        <v>2.3276302250000001</v>
      </c>
      <c r="Z34" s="4">
        <v>2.1674352350000001</v>
      </c>
      <c r="AA34" s="4">
        <v>2.0850334199999998</v>
      </c>
      <c r="AB34" s="4">
        <v>2.1210331099999999</v>
      </c>
      <c r="AC34" s="4"/>
      <c r="AD34" s="4">
        <v>2.5461190629999999</v>
      </c>
      <c r="AE34" s="4">
        <v>2.3167460069999999</v>
      </c>
      <c r="AF34" s="4">
        <v>2.6057178670000001</v>
      </c>
      <c r="AG34" s="4"/>
      <c r="AH34" s="4"/>
      <c r="AI34" s="4"/>
      <c r="AJ34" s="4">
        <v>3.37542081</v>
      </c>
      <c r="AK34" s="4">
        <v>2.99125445</v>
      </c>
      <c r="AL34" s="9">
        <v>3.30660614</v>
      </c>
    </row>
    <row r="35" spans="8:38" x14ac:dyDescent="0.2">
      <c r="P35" s="60"/>
      <c r="Q35" s="15" t="s">
        <v>44</v>
      </c>
      <c r="R35" s="4">
        <v>0.94874729000000002</v>
      </c>
      <c r="S35" s="4">
        <v>0.96031043999999999</v>
      </c>
      <c r="T35" s="4">
        <v>1.09094227</v>
      </c>
      <c r="U35" s="4">
        <v>1.0200987699999999</v>
      </c>
      <c r="V35" s="4">
        <v>0.98902975999999998</v>
      </c>
      <c r="W35" s="4">
        <v>0.99087146999999998</v>
      </c>
      <c r="X35" s="4">
        <v>4.5178929810000001</v>
      </c>
      <c r="Y35" s="4">
        <v>4.281920757</v>
      </c>
      <c r="Z35" s="4">
        <v>4.7964901590000002</v>
      </c>
      <c r="AA35" s="4">
        <v>3.6784558299999999</v>
      </c>
      <c r="AB35" s="4">
        <v>4.0155716400000001</v>
      </c>
      <c r="AC35" s="4">
        <v>4.0595903599999996</v>
      </c>
      <c r="AD35" s="4">
        <v>5.6209972029999999</v>
      </c>
      <c r="AE35" s="4">
        <v>6.4075822699999998</v>
      </c>
      <c r="AF35" s="4">
        <v>5.1240377239999999</v>
      </c>
      <c r="AG35" s="4">
        <v>6.6782545000000004</v>
      </c>
      <c r="AH35" s="4">
        <v>5.6690075799999997</v>
      </c>
      <c r="AI35" s="4">
        <v>6.7312229200000004</v>
      </c>
      <c r="AJ35" s="4">
        <v>9.0826052100000005</v>
      </c>
      <c r="AK35" s="4">
        <v>10.0881001</v>
      </c>
      <c r="AL35" s="9">
        <v>9.0842531500000003</v>
      </c>
    </row>
    <row r="36" spans="8:38" x14ac:dyDescent="0.2">
      <c r="P36" s="60"/>
      <c r="Q36" s="15" t="s">
        <v>45</v>
      </c>
      <c r="R36" s="4">
        <v>0.82829534000000005</v>
      </c>
      <c r="S36" s="4">
        <v>0.98276691000000005</v>
      </c>
      <c r="T36" s="4">
        <v>1.18893775</v>
      </c>
      <c r="U36" s="4">
        <v>1.0132991099999999</v>
      </c>
      <c r="V36" s="4">
        <v>1.0145810399999999</v>
      </c>
      <c r="W36" s="4">
        <v>0.97211985000000001</v>
      </c>
      <c r="X36" s="4">
        <v>1.568955589</v>
      </c>
      <c r="Y36" s="4">
        <v>1.825704803</v>
      </c>
      <c r="Z36" s="4">
        <v>2.0982048190000002</v>
      </c>
      <c r="AA36" s="4">
        <v>2.089</v>
      </c>
      <c r="AB36" s="4">
        <v>2.124247</v>
      </c>
      <c r="AC36" s="4">
        <v>1.752</v>
      </c>
      <c r="AD36" s="4">
        <v>2.3136337830000002</v>
      </c>
      <c r="AE36" s="4">
        <v>2.4425050000000001</v>
      </c>
      <c r="AF36" s="4">
        <v>2.2997698899999999</v>
      </c>
      <c r="AG36" s="4">
        <v>2.3040299700000002</v>
      </c>
      <c r="AH36" s="4">
        <v>2.2354499699999999</v>
      </c>
      <c r="AI36" s="4">
        <v>2.3757744199999999</v>
      </c>
      <c r="AJ36" s="4">
        <v>3.4223319999999999</v>
      </c>
      <c r="AK36" s="4">
        <v>3.5</v>
      </c>
      <c r="AL36" s="9">
        <v>3.7422331999999998</v>
      </c>
    </row>
    <row r="37" spans="8:38" ht="17" thickBot="1" x14ac:dyDescent="0.25">
      <c r="P37" s="61"/>
      <c r="Q37" s="20" t="s">
        <v>46</v>
      </c>
      <c r="R37" s="11">
        <v>0.94587785999999996</v>
      </c>
      <c r="S37" s="11">
        <v>1.14374212</v>
      </c>
      <c r="T37" s="11">
        <v>0.91038001999999996</v>
      </c>
      <c r="U37" s="11">
        <v>1.0666364500000001</v>
      </c>
      <c r="V37" s="11">
        <v>0.98244838999999995</v>
      </c>
      <c r="W37" s="11">
        <v>0.95091515999999998</v>
      </c>
      <c r="X37" s="11">
        <v>1.2126524569999999</v>
      </c>
      <c r="Y37" s="11">
        <v>1.6727572959999999</v>
      </c>
      <c r="Z37" s="11">
        <v>0.97290182599999997</v>
      </c>
      <c r="AA37" s="11">
        <v>1.50842089</v>
      </c>
      <c r="AB37" s="11">
        <v>1.4874787199999999</v>
      </c>
      <c r="AC37" s="11">
        <v>1.74298727</v>
      </c>
      <c r="AD37" s="11">
        <v>5.7539837120000001</v>
      </c>
      <c r="AE37" s="11">
        <v>5.1160421029999998</v>
      </c>
      <c r="AF37" s="11">
        <v>6.0120547069999999</v>
      </c>
      <c r="AG37" s="11">
        <v>5.9737592599999996</v>
      </c>
      <c r="AH37" s="11">
        <v>6.3179300500000002</v>
      </c>
      <c r="AI37" s="11">
        <v>5.57870373</v>
      </c>
      <c r="AJ37" s="11">
        <v>8.9829645199999995</v>
      </c>
      <c r="AK37" s="11">
        <v>7.8804889999999999</v>
      </c>
      <c r="AL37" s="12">
        <v>8.9770561799999999</v>
      </c>
    </row>
    <row r="38" spans="8:38" ht="17" thickBot="1" x14ac:dyDescent="0.25"/>
    <row r="39" spans="8:38" x14ac:dyDescent="0.2">
      <c r="H39" s="25"/>
      <c r="I39" s="66" t="s">
        <v>44</v>
      </c>
      <c r="J39" s="66"/>
      <c r="K39" s="66"/>
      <c r="L39" s="67"/>
    </row>
    <row r="40" spans="8:38" x14ac:dyDescent="0.2">
      <c r="H40" s="26" t="s">
        <v>47</v>
      </c>
      <c r="I40" s="27" t="s">
        <v>13</v>
      </c>
      <c r="J40" s="27" t="s">
        <v>14</v>
      </c>
      <c r="K40" s="27" t="s">
        <v>15</v>
      </c>
      <c r="L40" s="28" t="s">
        <v>16</v>
      </c>
    </row>
    <row r="41" spans="8:38" x14ac:dyDescent="0.2">
      <c r="H41" s="26" t="s">
        <v>17</v>
      </c>
      <c r="I41" s="29">
        <v>3197.8409999999999</v>
      </c>
      <c r="J41" s="29">
        <v>11552.276</v>
      </c>
      <c r="K41" s="29">
        <v>12095.205</v>
      </c>
      <c r="L41" s="30">
        <v>20778.811000000002</v>
      </c>
    </row>
    <row r="42" spans="8:38" x14ac:dyDescent="0.2">
      <c r="H42" s="26" t="s">
        <v>18</v>
      </c>
      <c r="I42" s="29">
        <v>17013.418000000001</v>
      </c>
      <c r="J42" s="29">
        <v>13356.74</v>
      </c>
      <c r="K42" s="29">
        <v>4193.2550000000001</v>
      </c>
      <c r="L42" s="30">
        <v>1334.6479999999999</v>
      </c>
    </row>
    <row r="43" spans="8:38" ht="17" thickBot="1" x14ac:dyDescent="0.25">
      <c r="H43" s="31" t="s">
        <v>5</v>
      </c>
      <c r="I43" s="32">
        <f>I41/(I41+I42)</f>
        <v>0.15822077189748543</v>
      </c>
      <c r="J43" s="32">
        <f t="shared" ref="J43" si="4">J41/(J41+J42)</f>
        <v>0.4637788983715776</v>
      </c>
      <c r="K43" s="32">
        <f t="shared" ref="K43" si="5">K41/(K41+K42)</f>
        <v>0.74256283282765834</v>
      </c>
      <c r="L43" s="33">
        <f t="shared" ref="L43" si="6">L41/(L41+L42)</f>
        <v>0.93964544398051875</v>
      </c>
      <c r="V43" s="35"/>
      <c r="AA43" s="35"/>
    </row>
    <row r="44" spans="8:38" x14ac:dyDescent="0.2"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</row>
    <row r="55" spans="8:12" ht="17" thickBot="1" x14ac:dyDescent="0.25"/>
    <row r="56" spans="8:12" x14ac:dyDescent="0.2">
      <c r="H56" s="25"/>
      <c r="I56" s="66" t="s">
        <v>45</v>
      </c>
      <c r="J56" s="66"/>
      <c r="K56" s="66"/>
      <c r="L56" s="67"/>
    </row>
    <row r="57" spans="8:12" x14ac:dyDescent="0.2">
      <c r="H57" s="26" t="s">
        <v>47</v>
      </c>
      <c r="I57" s="27" t="s">
        <v>13</v>
      </c>
      <c r="J57" s="27" t="s">
        <v>14</v>
      </c>
      <c r="K57" s="27" t="s">
        <v>15</v>
      </c>
      <c r="L57" s="28" t="s">
        <v>16</v>
      </c>
    </row>
    <row r="58" spans="8:12" x14ac:dyDescent="0.2">
      <c r="H58" s="26" t="s">
        <v>17</v>
      </c>
      <c r="I58" s="29">
        <v>1232.941</v>
      </c>
      <c r="J58" s="29">
        <v>5363.3469999999998</v>
      </c>
      <c r="K58" s="29">
        <v>11857.376</v>
      </c>
      <c r="L58" s="30">
        <v>17585.489000000001</v>
      </c>
    </row>
    <row r="59" spans="8:12" x14ac:dyDescent="0.2">
      <c r="H59" s="26" t="s">
        <v>18</v>
      </c>
      <c r="I59" s="29">
        <v>18594.953000000001</v>
      </c>
      <c r="J59" s="29">
        <v>17823.994999999999</v>
      </c>
      <c r="K59" s="29">
        <v>3297.9830000000002</v>
      </c>
      <c r="L59" s="30">
        <v>3546.0540000000001</v>
      </c>
    </row>
    <row r="60" spans="8:12" ht="17" thickBot="1" x14ac:dyDescent="0.25">
      <c r="H60" s="31" t="s">
        <v>5</v>
      </c>
      <c r="I60" s="32">
        <f>I58/(I58+I59)</f>
        <v>6.2182146021155855E-2</v>
      </c>
      <c r="J60" s="32">
        <f t="shared" ref="J60" si="7">J58/(J58+J59)</f>
        <v>0.23130495077874819</v>
      </c>
      <c r="K60" s="32">
        <f t="shared" ref="K60" si="8">K58/(K58+K59)</f>
        <v>0.78238832877531972</v>
      </c>
      <c r="L60" s="33">
        <f t="shared" ref="L60" si="9">L58/(L58+L59)</f>
        <v>0.83219143060210987</v>
      </c>
    </row>
    <row r="65" spans="1:12" ht="17" thickBot="1" x14ac:dyDescent="0.25"/>
    <row r="66" spans="1:12" x14ac:dyDescent="0.2">
      <c r="H66" s="25"/>
      <c r="I66" s="66" t="s">
        <v>46</v>
      </c>
      <c r="J66" s="66"/>
      <c r="K66" s="66"/>
      <c r="L66" s="67"/>
    </row>
    <row r="67" spans="1:12" x14ac:dyDescent="0.2">
      <c r="H67" s="26" t="s">
        <v>47</v>
      </c>
      <c r="I67" s="27" t="s">
        <v>13</v>
      </c>
      <c r="J67" s="27" t="s">
        <v>14</v>
      </c>
      <c r="K67" s="27" t="s">
        <v>15</v>
      </c>
      <c r="L67" s="28" t="s">
        <v>16</v>
      </c>
    </row>
    <row r="68" spans="1:12" x14ac:dyDescent="0.2">
      <c r="H68" s="26" t="s">
        <v>17</v>
      </c>
      <c r="I68" s="29">
        <v>1803.4970000000001</v>
      </c>
      <c r="J68" s="29">
        <v>8869.5889999999999</v>
      </c>
      <c r="K68" s="29">
        <v>13956.539000000001</v>
      </c>
      <c r="L68" s="30">
        <v>18358.945</v>
      </c>
    </row>
    <row r="69" spans="1:12" x14ac:dyDescent="0.2">
      <c r="H69" s="26" t="s">
        <v>18</v>
      </c>
      <c r="I69" s="29">
        <v>16976.075000000001</v>
      </c>
      <c r="J69" s="29">
        <v>13375.56</v>
      </c>
      <c r="K69" s="29">
        <v>14019.125</v>
      </c>
      <c r="L69" s="30">
        <v>4765.2960000000003</v>
      </c>
    </row>
    <row r="70" spans="1:12" ht="17" thickBot="1" x14ac:dyDescent="0.25">
      <c r="H70" s="31" t="s">
        <v>5</v>
      </c>
      <c r="I70" s="32">
        <f>I68/(I68+I69)</f>
        <v>9.6035042758162964E-2</v>
      </c>
      <c r="J70" s="32">
        <f t="shared" ref="J70" si="10">J68/(J68+J69)</f>
        <v>0.39872014343441803</v>
      </c>
      <c r="K70" s="32">
        <f t="shared" ref="K70" si="11">K68/(K68+K69)</f>
        <v>0.49888142065189234</v>
      </c>
      <c r="L70" s="33">
        <f t="shared" ref="L70" si="12">L68/(L68+L69)</f>
        <v>0.79392638227563872</v>
      </c>
    </row>
    <row r="80" spans="1:12" x14ac:dyDescent="0.2">
      <c r="A80" s="24" t="s">
        <v>48</v>
      </c>
    </row>
    <row r="87" spans="8:33" ht="17" thickBot="1" x14ac:dyDescent="0.25"/>
    <row r="88" spans="8:33" x14ac:dyDescent="0.2">
      <c r="H88" s="25"/>
      <c r="I88" s="66" t="s">
        <v>43</v>
      </c>
      <c r="J88" s="66"/>
      <c r="K88" s="66"/>
      <c r="L88" s="67"/>
    </row>
    <row r="89" spans="8:33" x14ac:dyDescent="0.2">
      <c r="H89" s="26" t="s">
        <v>49</v>
      </c>
      <c r="I89" s="27" t="s">
        <v>13</v>
      </c>
      <c r="J89" s="27" t="s">
        <v>21</v>
      </c>
      <c r="K89" s="27" t="s">
        <v>22</v>
      </c>
      <c r="L89" s="28" t="s">
        <v>16</v>
      </c>
    </row>
    <row r="90" spans="8:33" x14ac:dyDescent="0.2">
      <c r="H90" s="26" t="s">
        <v>17</v>
      </c>
      <c r="I90" s="29">
        <v>8990.4390000000003</v>
      </c>
      <c r="J90" s="29">
        <v>19547.095000000001</v>
      </c>
      <c r="K90" s="29">
        <v>25916.43</v>
      </c>
      <c r="L90" s="30">
        <v>24352.823</v>
      </c>
    </row>
    <row r="91" spans="8:33" x14ac:dyDescent="0.2">
      <c r="H91" s="26" t="s">
        <v>18</v>
      </c>
      <c r="I91" s="29">
        <v>21950.823</v>
      </c>
      <c r="J91" s="29">
        <v>10755.974</v>
      </c>
      <c r="K91" s="29">
        <v>4448.4179999999997</v>
      </c>
      <c r="L91" s="30">
        <v>572.55600000000004</v>
      </c>
    </row>
    <row r="92" spans="8:33" ht="17" thickBot="1" x14ac:dyDescent="0.25">
      <c r="H92" s="31" t="s">
        <v>5</v>
      </c>
      <c r="I92" s="32">
        <f>I90/(I90+I91)</f>
        <v>0.29056471581540533</v>
      </c>
      <c r="J92" s="32">
        <f t="shared" ref="J92" si="13">J90/(J90+J91)</f>
        <v>0.64505331126692145</v>
      </c>
      <c r="K92" s="32">
        <f t="shared" ref="K92" si="14">K90/(K90+K91)</f>
        <v>0.85350106149057625</v>
      </c>
      <c r="L92" s="33">
        <f t="shared" ref="L92" si="15">L90/(L90+L91)</f>
        <v>0.97702919582486591</v>
      </c>
    </row>
    <row r="95" spans="8:33" x14ac:dyDescent="0.2">
      <c r="W95" s="36"/>
      <c r="X95" s="36"/>
      <c r="Y95" s="36"/>
      <c r="Z95" s="36"/>
      <c r="AA95" s="36"/>
      <c r="AC95" s="36"/>
      <c r="AD95" s="36"/>
      <c r="AE95" s="36"/>
      <c r="AF95" s="36"/>
      <c r="AG95" s="36"/>
    </row>
    <row r="112" ht="17" thickBot="1" x14ac:dyDescent="0.25"/>
    <row r="113" spans="8:29" x14ac:dyDescent="0.2">
      <c r="H113" s="25"/>
      <c r="I113" s="66" t="s">
        <v>44</v>
      </c>
      <c r="J113" s="66"/>
      <c r="K113" s="66"/>
      <c r="L113" s="67"/>
      <c r="P113" s="25"/>
      <c r="Q113" s="6" t="s">
        <v>36</v>
      </c>
      <c r="R113" s="68" t="s">
        <v>20</v>
      </c>
      <c r="S113" s="68"/>
      <c r="T113" s="68"/>
      <c r="U113" s="68" t="s">
        <v>21</v>
      </c>
      <c r="V113" s="68"/>
      <c r="W113" s="68"/>
      <c r="X113" s="68" t="s">
        <v>22</v>
      </c>
      <c r="Y113" s="68"/>
      <c r="Z113" s="68"/>
      <c r="AA113" s="68" t="s">
        <v>16</v>
      </c>
      <c r="AB113" s="68"/>
      <c r="AC113" s="77"/>
    </row>
    <row r="114" spans="8:29" x14ac:dyDescent="0.2">
      <c r="H114" s="26" t="s">
        <v>49</v>
      </c>
      <c r="I114" s="27" t="s">
        <v>13</v>
      </c>
      <c r="J114" s="27" t="s">
        <v>21</v>
      </c>
      <c r="K114" s="27" t="s">
        <v>22</v>
      </c>
      <c r="L114" s="28" t="s">
        <v>16</v>
      </c>
      <c r="P114" s="60" t="s">
        <v>37</v>
      </c>
      <c r="Q114" s="15" t="s">
        <v>30</v>
      </c>
      <c r="R114" s="4">
        <v>1.0441602800000001</v>
      </c>
      <c r="S114" s="4">
        <v>0.99606802999999999</v>
      </c>
      <c r="T114" s="4">
        <v>0.95977170000000001</v>
      </c>
      <c r="U114" s="4">
        <v>1.08905301</v>
      </c>
      <c r="V114" s="4">
        <v>1.3286252000000001</v>
      </c>
      <c r="W114" s="4">
        <v>1.08110989</v>
      </c>
      <c r="X114" s="4">
        <v>1.2341272700000001</v>
      </c>
      <c r="Y114" s="4">
        <v>1.3633048299999999</v>
      </c>
      <c r="Z114" s="4">
        <v>1.31908742</v>
      </c>
      <c r="AA114" s="4">
        <v>3.7411396799999999</v>
      </c>
      <c r="AB114" s="4">
        <v>3.6706591199999998</v>
      </c>
      <c r="AC114" s="9">
        <v>2.8149999999999999</v>
      </c>
    </row>
    <row r="115" spans="8:29" x14ac:dyDescent="0.2">
      <c r="H115" s="26" t="s">
        <v>17</v>
      </c>
      <c r="I115" s="37">
        <v>8972.7610000000004</v>
      </c>
      <c r="J115" s="37">
        <v>23381.823</v>
      </c>
      <c r="K115" s="37">
        <v>20468.095000000001</v>
      </c>
      <c r="L115" s="38">
        <v>26254.844000000001</v>
      </c>
      <c r="P115" s="60"/>
      <c r="Q115" s="15" t="s">
        <v>43</v>
      </c>
      <c r="R115" s="4">
        <v>0.94595030000000002</v>
      </c>
      <c r="S115" s="4">
        <v>1.04519367</v>
      </c>
      <c r="T115" s="4">
        <v>1.0088560200000001</v>
      </c>
      <c r="U115" s="4">
        <v>1.2152320000000001</v>
      </c>
      <c r="V115" s="4">
        <v>1.4284209999999999</v>
      </c>
      <c r="W115" s="4">
        <v>1.3394896000000001</v>
      </c>
      <c r="X115" s="4">
        <v>2.2813304699999999</v>
      </c>
      <c r="Y115" s="4">
        <v>2.3559817999999999</v>
      </c>
      <c r="Z115" s="4">
        <v>2.9379032199999999</v>
      </c>
      <c r="AA115" s="4">
        <v>4.9053439900000004</v>
      </c>
      <c r="AB115" s="4">
        <v>3.93583427</v>
      </c>
      <c r="AC115" s="9">
        <v>4.9489230199999996</v>
      </c>
    </row>
    <row r="116" spans="8:29" x14ac:dyDescent="0.2">
      <c r="H116" s="26" t="s">
        <v>18</v>
      </c>
      <c r="I116" s="37">
        <v>21591.752</v>
      </c>
      <c r="J116" s="37">
        <v>11831.974</v>
      </c>
      <c r="K116" s="37">
        <v>3995.4180000000001</v>
      </c>
      <c r="L116" s="38">
        <v>1695.0619999999999</v>
      </c>
      <c r="P116" s="60"/>
      <c r="Q116" s="15" t="s">
        <v>44</v>
      </c>
      <c r="R116" s="4">
        <v>1.0924169800000001</v>
      </c>
      <c r="S116" s="4">
        <v>0.95047700999999996</v>
      </c>
      <c r="T116" s="4">
        <v>0.95710600999999995</v>
      </c>
      <c r="U116" s="4">
        <v>3.1039297000000001</v>
      </c>
      <c r="V116" s="4">
        <v>2.0188794099999998</v>
      </c>
      <c r="W116" s="4">
        <v>2.9817926699999999</v>
      </c>
      <c r="X116" s="4">
        <v>6.0621171</v>
      </c>
      <c r="Y116" s="4">
        <v>6.7746914</v>
      </c>
      <c r="Z116" s="4">
        <v>5.7619502100000002</v>
      </c>
      <c r="AA116" s="4">
        <v>7.7427266799999996</v>
      </c>
      <c r="AB116" s="4">
        <v>7.8261509499999997</v>
      </c>
      <c r="AC116" s="9">
        <v>8.7227764000000008</v>
      </c>
    </row>
    <row r="117" spans="8:29" ht="17" thickBot="1" x14ac:dyDescent="0.25">
      <c r="H117" s="31" t="s">
        <v>5</v>
      </c>
      <c r="I117" s="32">
        <f>I115/(I115+I116)</f>
        <v>0.29356793612252224</v>
      </c>
      <c r="J117" s="32">
        <f t="shared" ref="J117" si="16">J115/(J115+J116)</f>
        <v>0.66399607517473902</v>
      </c>
      <c r="K117" s="32">
        <f t="shared" ref="K117" si="17">K115/(K115+K116)</f>
        <v>0.83667848522000898</v>
      </c>
      <c r="L117" s="33">
        <f t="shared" ref="L117" si="18">L115/(L115+L116)</f>
        <v>0.93935357063454872</v>
      </c>
      <c r="P117" s="60"/>
      <c r="Q117" s="15" t="s">
        <v>45</v>
      </c>
      <c r="R117" s="4">
        <v>1.0494876500000001</v>
      </c>
      <c r="S117" s="4">
        <v>0.96339322999999999</v>
      </c>
      <c r="T117" s="4">
        <v>0.99323616000000003</v>
      </c>
      <c r="U117" s="4">
        <v>3.9626720799999999</v>
      </c>
      <c r="V117" s="4">
        <v>2.9030315899999999</v>
      </c>
      <c r="W117" s="4">
        <v>3.0727295200000002</v>
      </c>
      <c r="X117" s="4">
        <v>5.3537080000000001</v>
      </c>
      <c r="Y117" s="4">
        <v>5.8550409999999999</v>
      </c>
      <c r="Z117" s="4">
        <v>4.7716852100000002</v>
      </c>
      <c r="AA117" s="4">
        <v>6.1116916999999997</v>
      </c>
      <c r="AB117" s="4">
        <v>5.7344405900000002</v>
      </c>
      <c r="AC117" s="9">
        <v>5.7097686200000002</v>
      </c>
    </row>
    <row r="118" spans="8:29" ht="17" thickBot="1" x14ac:dyDescent="0.25">
      <c r="P118" s="61"/>
      <c r="Q118" s="20" t="s">
        <v>46</v>
      </c>
      <c r="R118" s="11">
        <v>0.92398491000000005</v>
      </c>
      <c r="S118" s="11">
        <v>1.02652744</v>
      </c>
      <c r="T118" s="11">
        <v>0.72065310000000005</v>
      </c>
      <c r="U118" s="11">
        <v>1.26935</v>
      </c>
      <c r="V118" s="11">
        <v>1.5785743000000001</v>
      </c>
      <c r="W118" s="11">
        <v>1.5167458</v>
      </c>
      <c r="X118" s="11">
        <v>1.7723781199999999</v>
      </c>
      <c r="Y118" s="11">
        <v>1.978059</v>
      </c>
      <c r="Z118" s="11">
        <v>1.79945285</v>
      </c>
      <c r="AA118" s="11">
        <v>2.7994528500000002</v>
      </c>
      <c r="AB118" s="11">
        <v>3.78058944</v>
      </c>
      <c r="AC118" s="12">
        <v>2.9020499000000002</v>
      </c>
    </row>
    <row r="139" spans="8:12" ht="17" thickBot="1" x14ac:dyDescent="0.25"/>
    <row r="140" spans="8:12" x14ac:dyDescent="0.2">
      <c r="H140" s="25"/>
      <c r="I140" s="66" t="s">
        <v>45</v>
      </c>
      <c r="J140" s="66"/>
      <c r="K140" s="66"/>
      <c r="L140" s="67"/>
    </row>
    <row r="141" spans="8:12" x14ac:dyDescent="0.2">
      <c r="H141" s="26" t="s">
        <v>49</v>
      </c>
      <c r="I141" s="27" t="s">
        <v>13</v>
      </c>
      <c r="J141" s="27" t="s">
        <v>21</v>
      </c>
      <c r="K141" s="27" t="s">
        <v>22</v>
      </c>
      <c r="L141" s="28" t="s">
        <v>16</v>
      </c>
    </row>
    <row r="142" spans="8:12" x14ac:dyDescent="0.2">
      <c r="H142" s="26" t="s">
        <v>17</v>
      </c>
      <c r="I142" s="29">
        <v>11962.388000000001</v>
      </c>
      <c r="J142" s="29">
        <v>24192.651999999998</v>
      </c>
      <c r="K142" s="29">
        <v>30422.601999999999</v>
      </c>
      <c r="L142" s="30">
        <v>33849.864999999998</v>
      </c>
    </row>
    <row r="143" spans="8:12" x14ac:dyDescent="0.2">
      <c r="H143" s="26" t="s">
        <v>18</v>
      </c>
      <c r="I143" s="29">
        <v>26565.136999999999</v>
      </c>
      <c r="J143" s="29">
        <v>7948.1959999999999</v>
      </c>
      <c r="K143" s="29">
        <v>3844.569</v>
      </c>
      <c r="L143" s="30">
        <v>412.899</v>
      </c>
    </row>
    <row r="144" spans="8:12" ht="17" thickBot="1" x14ac:dyDescent="0.25">
      <c r="H144" s="31" t="s">
        <v>5</v>
      </c>
      <c r="I144" s="32">
        <f>I142/(I142+I143)</f>
        <v>0.31048939686626642</v>
      </c>
      <c r="J144" s="32">
        <f t="shared" ref="J144" si="19">J142/(J142+J143)</f>
        <v>0.75270733367084774</v>
      </c>
      <c r="K144" s="32">
        <f t="shared" ref="K144" si="20">K142/(K142+K143)</f>
        <v>0.88780605787387579</v>
      </c>
      <c r="L144" s="33">
        <f t="shared" ref="L144" si="21">L142/(L142+L143)</f>
        <v>0.98794904579210252</v>
      </c>
    </row>
    <row r="165" spans="8:12" ht="17" thickBot="1" x14ac:dyDescent="0.25"/>
    <row r="166" spans="8:12" x14ac:dyDescent="0.2">
      <c r="H166" s="25"/>
      <c r="I166" s="66" t="s">
        <v>46</v>
      </c>
      <c r="J166" s="66"/>
      <c r="K166" s="66"/>
      <c r="L166" s="67"/>
    </row>
    <row r="167" spans="8:12" x14ac:dyDescent="0.2">
      <c r="H167" s="26" t="s">
        <v>49</v>
      </c>
      <c r="I167" s="27" t="s">
        <v>13</v>
      </c>
      <c r="J167" s="27" t="s">
        <v>21</v>
      </c>
      <c r="K167" s="27" t="s">
        <v>22</v>
      </c>
      <c r="L167" s="28" t="s">
        <v>16</v>
      </c>
    </row>
    <row r="168" spans="8:12" x14ac:dyDescent="0.2">
      <c r="H168" s="26" t="s">
        <v>17</v>
      </c>
      <c r="I168" s="29">
        <v>8725.7109999999993</v>
      </c>
      <c r="J168" s="29">
        <v>23718.338</v>
      </c>
      <c r="K168" s="29">
        <v>26016.580999999998</v>
      </c>
      <c r="L168" s="30">
        <v>29827.823</v>
      </c>
    </row>
    <row r="169" spans="8:12" x14ac:dyDescent="0.2">
      <c r="H169" s="26" t="s">
        <v>18</v>
      </c>
      <c r="I169" s="29">
        <v>20781.095000000001</v>
      </c>
      <c r="J169" s="29">
        <v>10786.66</v>
      </c>
      <c r="K169" s="29">
        <v>3001.8110000000001</v>
      </c>
      <c r="L169" s="30">
        <v>529.02099999999996</v>
      </c>
    </row>
    <row r="170" spans="8:12" ht="17" thickBot="1" x14ac:dyDescent="0.25">
      <c r="H170" s="31" t="s">
        <v>5</v>
      </c>
      <c r="I170" s="32">
        <f>I168/(I168+I169)</f>
        <v>0.29571858777259724</v>
      </c>
      <c r="J170" s="32">
        <f t="shared" ref="J170" si="22">J168/(J168+J169)</f>
        <v>0.68738847630131727</v>
      </c>
      <c r="K170" s="32">
        <f t="shared" ref="K170" si="23">K168/(K168+K169)</f>
        <v>0.89655488146965545</v>
      </c>
      <c r="L170" s="33">
        <f t="shared" ref="L170" si="24">L168/(L168+L169)</f>
        <v>0.98257325432116727</v>
      </c>
    </row>
    <row r="185" spans="1:6" ht="17" thickBot="1" x14ac:dyDescent="0.25"/>
    <row r="186" spans="1:6" x14ac:dyDescent="0.2">
      <c r="A186" s="24" t="s">
        <v>50</v>
      </c>
      <c r="B186" s="5"/>
      <c r="C186" s="6"/>
      <c r="D186" s="6" t="s">
        <v>14</v>
      </c>
      <c r="E186" s="6" t="s">
        <v>15</v>
      </c>
      <c r="F186" s="7" t="s">
        <v>16</v>
      </c>
    </row>
    <row r="187" spans="1:6" x14ac:dyDescent="0.2">
      <c r="B187" s="16"/>
      <c r="C187" s="4" t="s">
        <v>55</v>
      </c>
      <c r="D187" s="69" t="s">
        <v>51</v>
      </c>
      <c r="E187" s="69"/>
      <c r="F187" s="70"/>
    </row>
    <row r="188" spans="1:6" x14ac:dyDescent="0.2">
      <c r="B188" s="73" t="s">
        <v>42</v>
      </c>
      <c r="C188" s="4">
        <v>0.15037267100000001</v>
      </c>
      <c r="D188" s="4">
        <v>2.43072</v>
      </c>
      <c r="E188" s="4">
        <v>5.1928900000000002</v>
      </c>
      <c r="F188" s="9">
        <v>8.2260200000000001</v>
      </c>
    </row>
    <row r="189" spans="1:6" x14ac:dyDescent="0.2">
      <c r="B189" s="73"/>
      <c r="C189" s="4">
        <v>0.16</v>
      </c>
      <c r="D189" s="4">
        <v>2.2999999999999998</v>
      </c>
      <c r="E189" s="4">
        <v>4.9000000000000004</v>
      </c>
      <c r="F189" s="9">
        <v>8</v>
      </c>
    </row>
    <row r="190" spans="1:6" x14ac:dyDescent="0.2">
      <c r="B190" s="73"/>
      <c r="C190" s="4">
        <v>0.14000000000000001</v>
      </c>
      <c r="D190" s="4">
        <v>2.2000000000000002</v>
      </c>
      <c r="E190" s="4">
        <v>5.2</v>
      </c>
      <c r="F190" s="9">
        <v>7.9</v>
      </c>
    </row>
    <row r="191" spans="1:6" x14ac:dyDescent="0.2">
      <c r="B191" s="71" t="s">
        <v>43</v>
      </c>
      <c r="C191" s="4">
        <v>0.33193498799999999</v>
      </c>
      <c r="D191" s="4">
        <v>1.1943999999999999</v>
      </c>
      <c r="E191" s="4">
        <v>1.48953</v>
      </c>
      <c r="F191" s="9">
        <v>2.2244299999999999</v>
      </c>
    </row>
    <row r="192" spans="1:6" x14ac:dyDescent="0.2">
      <c r="B192" s="71"/>
      <c r="C192" s="4">
        <v>0.23</v>
      </c>
      <c r="D192" s="4">
        <v>1.2</v>
      </c>
      <c r="E192" s="4">
        <v>1.5</v>
      </c>
      <c r="F192" s="9">
        <v>2.5</v>
      </c>
    </row>
    <row r="193" spans="2:6" x14ac:dyDescent="0.2">
      <c r="B193" s="71"/>
      <c r="C193" s="4">
        <v>0.35</v>
      </c>
      <c r="D193" s="4">
        <v>1</v>
      </c>
      <c r="E193" s="4">
        <v>1.7</v>
      </c>
      <c r="F193" s="9">
        <v>2.6</v>
      </c>
    </row>
    <row r="194" spans="2:6" x14ac:dyDescent="0.2">
      <c r="B194" s="71" t="s">
        <v>44</v>
      </c>
      <c r="C194" s="4">
        <v>0.20309453</v>
      </c>
      <c r="D194" s="4">
        <v>3.22499</v>
      </c>
      <c r="E194" s="4">
        <v>5.0385200000000001</v>
      </c>
      <c r="F194" s="9">
        <v>8.4183199999999996</v>
      </c>
    </row>
    <row r="195" spans="2:6" x14ac:dyDescent="0.2">
      <c r="B195" s="71"/>
      <c r="C195" s="4">
        <v>0.19</v>
      </c>
      <c r="D195" s="4">
        <v>3.1</v>
      </c>
      <c r="E195" s="4">
        <v>5.3</v>
      </c>
      <c r="F195" s="9">
        <v>8.1999999999999993</v>
      </c>
    </row>
    <row r="196" spans="2:6" x14ac:dyDescent="0.2">
      <c r="B196" s="71"/>
      <c r="C196" s="4">
        <v>0.22</v>
      </c>
      <c r="D196" s="4">
        <v>3.4</v>
      </c>
      <c r="E196" s="4">
        <v>4.9000000000000004</v>
      </c>
      <c r="F196" s="9">
        <v>7.9</v>
      </c>
    </row>
    <row r="197" spans="2:6" x14ac:dyDescent="0.2">
      <c r="B197" s="71" t="s">
        <v>45</v>
      </c>
      <c r="C197" s="4">
        <v>0.39017408799999997</v>
      </c>
      <c r="D197" s="4">
        <v>0.90969</v>
      </c>
      <c r="E197" s="4">
        <v>1.32853</v>
      </c>
      <c r="F197" s="9">
        <v>2.5548600000000001</v>
      </c>
    </row>
    <row r="198" spans="2:6" x14ac:dyDescent="0.2">
      <c r="B198" s="71"/>
      <c r="C198" s="4">
        <v>0.42</v>
      </c>
      <c r="D198" s="4">
        <v>1</v>
      </c>
      <c r="E198" s="4">
        <v>1.4</v>
      </c>
      <c r="F198" s="9">
        <v>2.4</v>
      </c>
    </row>
    <row r="199" spans="2:6" x14ac:dyDescent="0.2">
      <c r="B199" s="71"/>
      <c r="C199" s="4">
        <v>0.37</v>
      </c>
      <c r="D199" s="4">
        <v>0.8</v>
      </c>
      <c r="E199" s="4">
        <v>1.5</v>
      </c>
      <c r="F199" s="9">
        <v>2.2999999999999998</v>
      </c>
    </row>
    <row r="200" spans="2:6" x14ac:dyDescent="0.2">
      <c r="B200" s="71" t="s">
        <v>46</v>
      </c>
      <c r="C200" s="4">
        <v>0.44830690000000001</v>
      </c>
      <c r="D200" s="4">
        <v>0.43286999999999998</v>
      </c>
      <c r="E200" s="4">
        <v>4.7920800000000003</v>
      </c>
      <c r="F200" s="9">
        <v>7.6135000000000002</v>
      </c>
    </row>
    <row r="201" spans="2:6" x14ac:dyDescent="0.2">
      <c r="B201" s="71"/>
      <c r="C201" s="4">
        <v>0.5</v>
      </c>
      <c r="D201" s="4">
        <v>0.39</v>
      </c>
      <c r="E201" s="4">
        <v>4.2</v>
      </c>
      <c r="F201" s="9">
        <v>7.4</v>
      </c>
    </row>
    <row r="202" spans="2:6" ht="17" thickBot="1" x14ac:dyDescent="0.25">
      <c r="B202" s="72"/>
      <c r="C202" s="11">
        <v>0.4</v>
      </c>
      <c r="D202" s="11">
        <v>0.45</v>
      </c>
      <c r="E202" s="11">
        <v>4.5</v>
      </c>
      <c r="F202" s="12">
        <v>8</v>
      </c>
    </row>
  </sheetData>
  <mergeCells count="25">
    <mergeCell ref="AD32:AI32"/>
    <mergeCell ref="AJ32:AL32"/>
    <mergeCell ref="I29:L29"/>
    <mergeCell ref="I39:L39"/>
    <mergeCell ref="I56:L56"/>
    <mergeCell ref="P33:P37"/>
    <mergeCell ref="I11:L11"/>
    <mergeCell ref="AA113:AC113"/>
    <mergeCell ref="I113:L113"/>
    <mergeCell ref="R32:W32"/>
    <mergeCell ref="X32:AC32"/>
    <mergeCell ref="I66:L66"/>
    <mergeCell ref="I88:L88"/>
    <mergeCell ref="B200:B202"/>
    <mergeCell ref="B188:B190"/>
    <mergeCell ref="B191:B193"/>
    <mergeCell ref="B194:B196"/>
    <mergeCell ref="B197:B199"/>
    <mergeCell ref="P114:P118"/>
    <mergeCell ref="R113:T113"/>
    <mergeCell ref="U113:W113"/>
    <mergeCell ref="X113:Z113"/>
    <mergeCell ref="D187:F187"/>
    <mergeCell ref="I140:L140"/>
    <mergeCell ref="I166:L16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56"/>
  <sheetViews>
    <sheetView zoomScale="64" workbookViewId="0">
      <selection activeCell="A37" sqref="A37"/>
    </sheetView>
  </sheetViews>
  <sheetFormatPr baseColWidth="10" defaultRowHeight="16" x14ac:dyDescent="0.2"/>
  <cols>
    <col min="1" max="2" width="10.83203125" style="22"/>
    <col min="3" max="3" width="13.33203125" style="22" bestFit="1" customWidth="1"/>
    <col min="4" max="16384" width="10.83203125" style="22"/>
  </cols>
  <sheetData>
    <row r="2" spans="1:15" ht="17" thickBot="1" x14ac:dyDescent="0.25"/>
    <row r="3" spans="1:15" x14ac:dyDescent="0.2">
      <c r="A3" s="23" t="s">
        <v>52</v>
      </c>
      <c r="C3" s="78" t="s">
        <v>53</v>
      </c>
      <c r="D3" s="66"/>
      <c r="E3" s="66"/>
      <c r="F3" s="66"/>
      <c r="G3" s="66"/>
      <c r="H3" s="66"/>
      <c r="I3" s="67"/>
    </row>
    <row r="4" spans="1:15" x14ac:dyDescent="0.2">
      <c r="C4" s="18"/>
      <c r="D4" s="3" t="s">
        <v>31</v>
      </c>
      <c r="E4" s="3"/>
      <c r="F4" s="3"/>
      <c r="G4" s="3" t="s">
        <v>41</v>
      </c>
      <c r="H4" s="3"/>
      <c r="I4" s="21"/>
    </row>
    <row r="5" spans="1:15" x14ac:dyDescent="0.2">
      <c r="C5" s="16" t="s">
        <v>30</v>
      </c>
      <c r="D5" s="4">
        <v>0.86766884</v>
      </c>
      <c r="E5" s="4">
        <v>1.2603430099999999</v>
      </c>
      <c r="F5" s="4">
        <v>0.87198814999999996</v>
      </c>
      <c r="G5" s="4">
        <v>10.128876249999999</v>
      </c>
      <c r="H5" s="4">
        <v>10.619071509999999</v>
      </c>
      <c r="I5" s="9">
        <v>9.7968115499999993</v>
      </c>
    </row>
    <row r="6" spans="1:15" x14ac:dyDescent="0.2">
      <c r="C6" s="16" t="s">
        <v>42</v>
      </c>
      <c r="D6" s="4">
        <v>0.97856341000000002</v>
      </c>
      <c r="E6" s="4">
        <v>1.1445234200000001</v>
      </c>
      <c r="F6" s="4">
        <v>1.07534423</v>
      </c>
      <c r="G6" s="4">
        <v>6.7819184100000003</v>
      </c>
      <c r="H6" s="4">
        <v>7.1175140099999998</v>
      </c>
      <c r="I6" s="9">
        <v>7.0002685500000004</v>
      </c>
    </row>
    <row r="7" spans="1:15" x14ac:dyDescent="0.2">
      <c r="C7" s="16" t="s">
        <v>43</v>
      </c>
      <c r="D7" s="4">
        <v>0.87423410000000001</v>
      </c>
      <c r="E7" s="4">
        <v>0.99458299999999999</v>
      </c>
      <c r="F7" s="4">
        <v>0.84678299999999995</v>
      </c>
      <c r="G7" s="4">
        <v>4.6800256999999998</v>
      </c>
      <c r="H7" s="4">
        <v>5.8933441999999996</v>
      </c>
      <c r="I7" s="9">
        <v>4.8933441999999996</v>
      </c>
    </row>
    <row r="8" spans="1:15" x14ac:dyDescent="0.2">
      <c r="C8" s="16" t="s">
        <v>44</v>
      </c>
      <c r="D8" s="4">
        <v>1.2793669999999999</v>
      </c>
      <c r="E8" s="4">
        <v>1.1549370000000001</v>
      </c>
      <c r="F8" s="4">
        <v>1.3010919999999999</v>
      </c>
      <c r="G8" s="4">
        <v>9.4727617199999994</v>
      </c>
      <c r="H8" s="4">
        <v>7.6762414699999999</v>
      </c>
      <c r="I8" s="9">
        <v>8.4141940700000006</v>
      </c>
    </row>
    <row r="9" spans="1:15" x14ac:dyDescent="0.2">
      <c r="C9" s="16" t="s">
        <v>45</v>
      </c>
      <c r="D9" s="4">
        <v>1.008343</v>
      </c>
      <c r="E9" s="4">
        <v>0.97624500000000003</v>
      </c>
      <c r="F9" s="4">
        <v>1.1456789999999999</v>
      </c>
      <c r="G9" s="4">
        <v>2.7344200000000001</v>
      </c>
      <c r="H9" s="4">
        <v>3.48816506</v>
      </c>
      <c r="I9" s="9">
        <v>3.4114846700000001</v>
      </c>
    </row>
    <row r="10" spans="1:15" ht="17" thickBot="1" x14ac:dyDescent="0.25">
      <c r="C10" s="17" t="s">
        <v>46</v>
      </c>
      <c r="D10" s="11">
        <v>0.89652299999999996</v>
      </c>
      <c r="E10" s="11">
        <v>1.0923430000000001</v>
      </c>
      <c r="F10" s="11">
        <v>1.1285229999999999</v>
      </c>
      <c r="G10" s="11">
        <v>3.3234835999999999</v>
      </c>
      <c r="H10" s="11">
        <v>4.1386678000000003</v>
      </c>
      <c r="I10" s="12">
        <v>3.5115783999999999</v>
      </c>
    </row>
    <row r="13" spans="1:15" ht="17" thickBot="1" x14ac:dyDescent="0.25"/>
    <row r="14" spans="1:15" x14ac:dyDescent="0.2">
      <c r="C14" s="25"/>
      <c r="D14" s="66" t="s">
        <v>53</v>
      </c>
      <c r="E14" s="66"/>
      <c r="F14" s="66"/>
      <c r="G14" s="66"/>
      <c r="H14" s="66"/>
      <c r="I14" s="66"/>
      <c r="J14" s="66"/>
      <c r="K14" s="66"/>
      <c r="L14" s="66"/>
      <c r="M14" s="66"/>
      <c r="N14" s="67"/>
    </row>
    <row r="15" spans="1:15" x14ac:dyDescent="0.2">
      <c r="C15" s="18"/>
      <c r="D15" s="79" t="s">
        <v>20</v>
      </c>
      <c r="E15" s="79"/>
      <c r="F15" s="79"/>
      <c r="G15" s="79"/>
      <c r="H15" s="79"/>
      <c r="I15" s="79"/>
      <c r="J15" s="79" t="s">
        <v>54</v>
      </c>
      <c r="K15" s="79"/>
      <c r="L15" s="79"/>
      <c r="M15" s="79"/>
      <c r="N15" s="80"/>
      <c r="O15" s="2"/>
    </row>
    <row r="16" spans="1:15" ht="17" thickBot="1" x14ac:dyDescent="0.25">
      <c r="C16" s="17" t="s">
        <v>44</v>
      </c>
      <c r="D16" s="11">
        <v>0.67222158200000004</v>
      </c>
      <c r="E16" s="11">
        <v>1.343222439</v>
      </c>
      <c r="F16" s="11">
        <v>0.86731071299999996</v>
      </c>
      <c r="G16" s="11">
        <v>1.1180828819999999</v>
      </c>
      <c r="H16" s="11">
        <v>1.156851713</v>
      </c>
      <c r="I16" s="11">
        <v>0.84231067100000001</v>
      </c>
      <c r="J16" s="11">
        <v>2.1001332929999998</v>
      </c>
      <c r="K16" s="11">
        <v>1.8939621120000001</v>
      </c>
      <c r="L16" s="11">
        <v>2.0707250020000001</v>
      </c>
      <c r="M16" s="11">
        <v>2.1437862060000001</v>
      </c>
      <c r="N16" s="12">
        <v>2.3123763130000001</v>
      </c>
      <c r="O16" s="2"/>
    </row>
    <row r="19" spans="1:15" ht="17" thickBot="1" x14ac:dyDescent="0.25"/>
    <row r="20" spans="1:15" x14ac:dyDescent="0.2">
      <c r="A20" s="23" t="s">
        <v>59</v>
      </c>
      <c r="C20" s="78" t="s">
        <v>53</v>
      </c>
      <c r="D20" s="66"/>
      <c r="E20" s="67"/>
    </row>
    <row r="21" spans="1:15" x14ac:dyDescent="0.2">
      <c r="C21" s="18" t="s">
        <v>56</v>
      </c>
      <c r="D21" s="3" t="s">
        <v>57</v>
      </c>
      <c r="E21" s="21" t="s">
        <v>58</v>
      </c>
    </row>
    <row r="22" spans="1:15" x14ac:dyDescent="0.2">
      <c r="C22" s="8">
        <v>0.97175999999999996</v>
      </c>
      <c r="D22" s="4">
        <v>0.658636</v>
      </c>
      <c r="E22" s="9">
        <v>5.4331230000000001</v>
      </c>
    </row>
    <row r="23" spans="1:15" x14ac:dyDescent="0.2">
      <c r="C23" s="8">
        <v>0.96412500000000001</v>
      </c>
      <c r="D23" s="4">
        <v>0.60300399999999998</v>
      </c>
      <c r="E23" s="9">
        <v>5.4331230000000001</v>
      </c>
    </row>
    <row r="24" spans="1:15" x14ac:dyDescent="0.2">
      <c r="C24" s="8">
        <v>0.99122500000000002</v>
      </c>
      <c r="D24" s="4">
        <v>0.650536</v>
      </c>
      <c r="E24" s="9">
        <v>6.0864000000000003</v>
      </c>
    </row>
    <row r="25" spans="1:15" x14ac:dyDescent="0.2">
      <c r="C25" s="8">
        <v>1.023822</v>
      </c>
      <c r="D25" s="4">
        <v>0.74988500000000002</v>
      </c>
      <c r="E25" s="9">
        <v>6.0843290000000003</v>
      </c>
    </row>
    <row r="26" spans="1:15" x14ac:dyDescent="0.2">
      <c r="C26" s="8">
        <v>1.0232000000000001</v>
      </c>
      <c r="D26" s="4"/>
      <c r="E26" s="9">
        <v>5.3122999999999996</v>
      </c>
      <c r="G26" s="22" t="s">
        <v>60</v>
      </c>
    </row>
    <row r="27" spans="1:15" ht="17" thickBot="1" x14ac:dyDescent="0.25">
      <c r="C27" s="10">
        <v>1.0258670000000001</v>
      </c>
      <c r="D27" s="11"/>
      <c r="E27" s="12">
        <v>5.3122999999999996</v>
      </c>
    </row>
    <row r="31" spans="1:15" ht="17" thickBot="1" x14ac:dyDescent="0.25"/>
    <row r="32" spans="1:15" x14ac:dyDescent="0.2">
      <c r="A32" s="23" t="s">
        <v>61</v>
      </c>
      <c r="C32" s="5"/>
      <c r="D32" s="68" t="s">
        <v>62</v>
      </c>
      <c r="E32" s="68"/>
      <c r="F32" s="68"/>
      <c r="G32" s="68"/>
      <c r="H32" s="68"/>
      <c r="I32" s="68"/>
      <c r="J32" s="68" t="s">
        <v>64</v>
      </c>
      <c r="K32" s="68"/>
      <c r="L32" s="68"/>
      <c r="M32" s="68"/>
      <c r="N32" s="68"/>
      <c r="O32" s="77"/>
    </row>
    <row r="33" spans="1:15" x14ac:dyDescent="0.2">
      <c r="C33" s="16" t="s">
        <v>63</v>
      </c>
      <c r="D33" s="4">
        <v>1.0041454299999999</v>
      </c>
      <c r="E33" s="4">
        <v>0.94439364000000003</v>
      </c>
      <c r="F33" s="4">
        <v>1.05146092</v>
      </c>
      <c r="G33" s="4">
        <v>0.84076134000000002</v>
      </c>
      <c r="H33" s="4">
        <v>0.81269292000000004</v>
      </c>
      <c r="I33" s="4">
        <v>0.83299643999999995</v>
      </c>
      <c r="J33" s="4">
        <v>1.1880886500000001</v>
      </c>
      <c r="K33" s="4">
        <v>0.87766268999999997</v>
      </c>
      <c r="L33" s="4">
        <v>1.8498451199999999</v>
      </c>
      <c r="M33" s="4">
        <v>1.6639343200000001</v>
      </c>
      <c r="N33" s="4">
        <v>1.46438661</v>
      </c>
      <c r="O33" s="9">
        <v>0.93424865999999995</v>
      </c>
    </row>
    <row r="34" spans="1:15" ht="17" thickBot="1" x14ac:dyDescent="0.25">
      <c r="C34" s="17" t="s">
        <v>35</v>
      </c>
      <c r="D34" s="11">
        <v>8.4587762400000006</v>
      </c>
      <c r="E34" s="11">
        <v>7.3395103800000001</v>
      </c>
      <c r="F34" s="11">
        <v>7.41829903</v>
      </c>
      <c r="G34" s="11">
        <v>6.6620785199999997</v>
      </c>
      <c r="H34" s="11">
        <v>8.6581864500000005</v>
      </c>
      <c r="I34" s="11">
        <v>7.6840824999999997</v>
      </c>
      <c r="J34" s="11">
        <v>1.8928503999999999</v>
      </c>
      <c r="K34" s="11">
        <v>1.7607006999999999</v>
      </c>
      <c r="L34" s="11">
        <v>1.5600499000000001</v>
      </c>
      <c r="M34" s="11">
        <v>1.4134045</v>
      </c>
      <c r="N34" s="11">
        <v>1.83911851</v>
      </c>
      <c r="O34" s="12">
        <v>1.4595852</v>
      </c>
    </row>
    <row r="38" spans="1:15" ht="17" thickBot="1" x14ac:dyDescent="0.25"/>
    <row r="39" spans="1:15" x14ac:dyDescent="0.2">
      <c r="C39" s="5"/>
      <c r="D39" s="68" t="s">
        <v>62</v>
      </c>
      <c r="E39" s="68"/>
      <c r="F39" s="68"/>
      <c r="G39" s="68"/>
      <c r="H39" s="68"/>
      <c r="I39" s="68"/>
      <c r="J39" s="68" t="s">
        <v>64</v>
      </c>
      <c r="K39" s="68"/>
      <c r="L39" s="68"/>
      <c r="M39" s="68"/>
      <c r="N39" s="68"/>
      <c r="O39" s="77"/>
    </row>
    <row r="40" spans="1:15" x14ac:dyDescent="0.2">
      <c r="C40" s="16" t="s">
        <v>20</v>
      </c>
      <c r="D40" s="4">
        <v>0.84288657</v>
      </c>
      <c r="E40" s="4">
        <v>0.91754027999999999</v>
      </c>
      <c r="F40" s="4">
        <v>0.83229454000000003</v>
      </c>
      <c r="G40" s="4">
        <v>0.91806045999999997</v>
      </c>
      <c r="H40" s="4">
        <v>0.75459271000000006</v>
      </c>
      <c r="I40" s="4">
        <v>0.59956001000000003</v>
      </c>
      <c r="J40" s="4">
        <v>1.1343452700000001</v>
      </c>
      <c r="K40" s="4">
        <v>0.88911554999999998</v>
      </c>
      <c r="L40" s="4">
        <v>0.97653917999999995</v>
      </c>
      <c r="M40" s="4">
        <v>0.94769382000000002</v>
      </c>
      <c r="N40" s="4">
        <v>0.89042924999999995</v>
      </c>
      <c r="O40" s="9">
        <v>0.99604795000000002</v>
      </c>
    </row>
    <row r="41" spans="1:15" ht="17" thickBot="1" x14ac:dyDescent="0.25">
      <c r="C41" s="17" t="s">
        <v>65</v>
      </c>
      <c r="D41" s="11">
        <v>2.9945810000000002</v>
      </c>
      <c r="E41" s="11">
        <v>3.8395731400000002</v>
      </c>
      <c r="F41" s="11">
        <v>2.6243790699999998</v>
      </c>
      <c r="G41" s="11">
        <v>3.8939983499999999</v>
      </c>
      <c r="H41" s="11">
        <v>2.7220952600000001</v>
      </c>
      <c r="I41" s="11">
        <v>3.8796515600000001</v>
      </c>
      <c r="J41" s="11">
        <v>0.94269559999999997</v>
      </c>
      <c r="K41" s="11">
        <v>1.23003</v>
      </c>
      <c r="L41" s="11">
        <v>1.4208072599999999</v>
      </c>
      <c r="M41" s="11">
        <v>0.91012099999999996</v>
      </c>
      <c r="N41" s="11">
        <v>1.20435</v>
      </c>
      <c r="O41" s="12">
        <v>0.85092831000000002</v>
      </c>
    </row>
    <row r="45" spans="1:15" ht="17" thickBot="1" x14ac:dyDescent="0.25"/>
    <row r="46" spans="1:15" x14ac:dyDescent="0.2">
      <c r="A46" s="23" t="s">
        <v>66</v>
      </c>
      <c r="C46" s="5"/>
      <c r="D46" s="68" t="s">
        <v>63</v>
      </c>
      <c r="E46" s="68"/>
      <c r="F46" s="68"/>
      <c r="G46" s="68"/>
      <c r="H46" s="68"/>
      <c r="I46" s="68"/>
      <c r="J46" s="68" t="s">
        <v>41</v>
      </c>
      <c r="K46" s="68"/>
      <c r="L46" s="68"/>
      <c r="M46" s="68"/>
      <c r="N46" s="68"/>
      <c r="O46" s="77"/>
    </row>
    <row r="47" spans="1:15" x14ac:dyDescent="0.2">
      <c r="C47" s="8" t="s">
        <v>67</v>
      </c>
      <c r="D47" s="4">
        <v>0.89601503000000005</v>
      </c>
      <c r="E47" s="4">
        <v>1.09133411</v>
      </c>
      <c r="F47" s="4">
        <v>1.0126508599999999</v>
      </c>
      <c r="G47" s="4">
        <v>0.99185277000000005</v>
      </c>
      <c r="H47" s="4">
        <v>0.84998682999999997</v>
      </c>
      <c r="I47" s="4">
        <v>1.51908537</v>
      </c>
      <c r="J47" s="4">
        <v>2.2055118500000002</v>
      </c>
      <c r="K47" s="4">
        <v>2.6306120700000002</v>
      </c>
      <c r="L47" s="4">
        <v>3.4980078099999998</v>
      </c>
      <c r="M47" s="4"/>
      <c r="N47" s="4"/>
      <c r="O47" s="9"/>
    </row>
    <row r="48" spans="1:15" x14ac:dyDescent="0.2">
      <c r="C48" s="8" t="s">
        <v>68</v>
      </c>
      <c r="D48" s="4">
        <v>1.18229893</v>
      </c>
      <c r="E48" s="4">
        <v>1.2455542399999999</v>
      </c>
      <c r="F48" s="4">
        <v>1.17872555</v>
      </c>
      <c r="G48" s="4">
        <v>2.2055118500000002</v>
      </c>
      <c r="H48" s="4">
        <v>2.6306120700000002</v>
      </c>
      <c r="I48" s="4">
        <v>3.4980078099999998</v>
      </c>
      <c r="J48" s="4">
        <v>5.9485590999999998</v>
      </c>
      <c r="K48" s="4">
        <v>3.4896516000000002</v>
      </c>
      <c r="L48" s="4">
        <v>4.3577041999999997</v>
      </c>
      <c r="M48" s="4">
        <v>3.0327339000000002</v>
      </c>
      <c r="N48" s="4">
        <v>5.8620666999999997</v>
      </c>
      <c r="O48" s="9">
        <v>5.7493768999999997</v>
      </c>
    </row>
    <row r="49" spans="3:15" ht="17" thickBot="1" x14ac:dyDescent="0.25">
      <c r="C49" s="10" t="s">
        <v>69</v>
      </c>
      <c r="D49" s="11">
        <v>1.0638274999999999</v>
      </c>
      <c r="E49" s="11">
        <v>1.05524795</v>
      </c>
      <c r="F49" s="11">
        <v>1.959508</v>
      </c>
      <c r="G49" s="11">
        <v>1.3156261199999999</v>
      </c>
      <c r="H49" s="11">
        <v>1.3178452700000001</v>
      </c>
      <c r="I49" s="11">
        <v>1.1171260199999999</v>
      </c>
      <c r="J49" s="11">
        <v>8.9485591000000007</v>
      </c>
      <c r="K49" s="11">
        <v>8.4896516000000002</v>
      </c>
      <c r="L49" s="11">
        <v>9.3577042000000006</v>
      </c>
      <c r="M49" s="11">
        <v>7.0327339000000002</v>
      </c>
      <c r="N49" s="11">
        <v>9.8620666999999997</v>
      </c>
      <c r="O49" s="12">
        <v>9.7493768999999997</v>
      </c>
    </row>
    <row r="52" spans="3:15" ht="17" thickBot="1" x14ac:dyDescent="0.25"/>
    <row r="53" spans="3:15" x14ac:dyDescent="0.2">
      <c r="C53" s="5"/>
      <c r="D53" s="68" t="s">
        <v>20</v>
      </c>
      <c r="E53" s="68"/>
      <c r="F53" s="68"/>
      <c r="G53" s="68"/>
      <c r="H53" s="68"/>
      <c r="I53" s="68"/>
      <c r="J53" s="68" t="s">
        <v>54</v>
      </c>
      <c r="K53" s="68"/>
      <c r="L53" s="68"/>
      <c r="M53" s="68"/>
      <c r="N53" s="68"/>
      <c r="O53" s="77"/>
    </row>
    <row r="54" spans="3:15" x14ac:dyDescent="0.2">
      <c r="C54" s="8" t="s">
        <v>67</v>
      </c>
      <c r="D54" s="4">
        <v>1.0661917400000001</v>
      </c>
      <c r="E54" s="4">
        <v>0.74462909899999996</v>
      </c>
      <c r="F54" s="4">
        <v>1.0799831600000001</v>
      </c>
      <c r="G54" s="4">
        <v>1.3494305</v>
      </c>
      <c r="H54" s="4">
        <v>1.12819731</v>
      </c>
      <c r="I54" s="4">
        <v>0.97088140000000001</v>
      </c>
      <c r="J54" s="4">
        <v>1.5661917400000001</v>
      </c>
      <c r="K54" s="4">
        <v>1.4462909900000001</v>
      </c>
      <c r="L54" s="4">
        <v>2.0799831599999998</v>
      </c>
      <c r="M54" s="4">
        <v>1.3494305</v>
      </c>
      <c r="N54" s="4">
        <v>2.12819731</v>
      </c>
      <c r="O54" s="9">
        <v>1.12819731</v>
      </c>
    </row>
    <row r="55" spans="3:15" x14ac:dyDescent="0.2">
      <c r="C55" s="8" t="s">
        <v>68</v>
      </c>
      <c r="D55" s="4">
        <v>1.0906526999999999</v>
      </c>
      <c r="E55" s="4">
        <v>1.97884613</v>
      </c>
      <c r="F55" s="4">
        <v>1.7192996300000001</v>
      </c>
      <c r="G55" s="4">
        <v>1.856541</v>
      </c>
      <c r="H55" s="4">
        <v>1.3032789</v>
      </c>
      <c r="I55" s="4">
        <v>1.2170265</v>
      </c>
      <c r="J55" s="4">
        <v>3.0906527000000001</v>
      </c>
      <c r="K55" s="4">
        <v>4.0136468299999999</v>
      </c>
      <c r="L55" s="4">
        <v>3.0136468299999999</v>
      </c>
      <c r="M55" s="4">
        <v>3.9217026499999998</v>
      </c>
      <c r="N55" s="4">
        <v>4.0119316300000003</v>
      </c>
      <c r="O55" s="9">
        <v>3.11856541</v>
      </c>
    </row>
    <row r="56" spans="3:15" ht="17" thickBot="1" x14ac:dyDescent="0.25">
      <c r="C56" s="10" t="s">
        <v>69</v>
      </c>
      <c r="D56" s="11">
        <v>2.0011556000000001</v>
      </c>
      <c r="E56" s="11">
        <v>3.99867719</v>
      </c>
      <c r="F56" s="11">
        <v>2.5819220000000001</v>
      </c>
      <c r="G56" s="11">
        <v>3.3284528199999999</v>
      </c>
      <c r="H56" s="11">
        <v>3.4438648600000001</v>
      </c>
      <c r="I56" s="11">
        <v>2.50749866</v>
      </c>
      <c r="J56" s="11">
        <v>6.2519467000000004</v>
      </c>
      <c r="K56" s="11">
        <v>5.63818983</v>
      </c>
      <c r="L56" s="11">
        <v>6.2845281999999996</v>
      </c>
      <c r="M56" s="11">
        <v>6.1644003200000004</v>
      </c>
      <c r="N56" s="11">
        <v>6.3818982999999996</v>
      </c>
      <c r="O56" s="12">
        <v>6.8837789999999996</v>
      </c>
    </row>
  </sheetData>
  <mergeCells count="13">
    <mergeCell ref="C3:I3"/>
    <mergeCell ref="D15:I15"/>
    <mergeCell ref="J15:N15"/>
    <mergeCell ref="D14:N14"/>
    <mergeCell ref="D53:I53"/>
    <mergeCell ref="J53:O53"/>
    <mergeCell ref="C20:E20"/>
    <mergeCell ref="D32:I32"/>
    <mergeCell ref="J32:O32"/>
    <mergeCell ref="D39:I39"/>
    <mergeCell ref="J39:O39"/>
    <mergeCell ref="D46:I46"/>
    <mergeCell ref="J46:O4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3"/>
  <sheetViews>
    <sheetView zoomScale="75" workbookViewId="0">
      <selection activeCell="C18" sqref="C18"/>
    </sheetView>
  </sheetViews>
  <sheetFormatPr baseColWidth="10" defaultRowHeight="16" x14ac:dyDescent="0.2"/>
  <sheetData>
    <row r="2" spans="1:14" ht="17" thickBot="1" x14ac:dyDescent="0.25"/>
    <row r="3" spans="1:14" x14ac:dyDescent="0.2">
      <c r="A3" s="1" t="s">
        <v>70</v>
      </c>
      <c r="B3" s="5"/>
      <c r="C3" s="68" t="s">
        <v>31</v>
      </c>
      <c r="D3" s="68"/>
      <c r="E3" s="68"/>
      <c r="F3" s="68"/>
      <c r="G3" s="68"/>
      <c r="H3" s="68"/>
      <c r="I3" s="68" t="s">
        <v>41</v>
      </c>
      <c r="J3" s="68"/>
      <c r="K3" s="68"/>
      <c r="L3" s="68"/>
      <c r="M3" s="68"/>
      <c r="N3" s="77"/>
    </row>
    <row r="4" spans="1:14" x14ac:dyDescent="0.2">
      <c r="B4" s="16" t="s">
        <v>45</v>
      </c>
      <c r="C4" s="4">
        <v>0.82829534000000005</v>
      </c>
      <c r="D4" s="4">
        <v>0.98276691000000005</v>
      </c>
      <c r="E4" s="4">
        <v>1.18893775</v>
      </c>
      <c r="F4" s="4">
        <v>1.0132991099999999</v>
      </c>
      <c r="G4" s="4">
        <v>1.0145810399999999</v>
      </c>
      <c r="H4" s="4">
        <v>0.97211985000000001</v>
      </c>
      <c r="I4" s="4">
        <v>3.4223319999999999</v>
      </c>
      <c r="J4" s="4">
        <v>3.5</v>
      </c>
      <c r="K4" s="4">
        <v>3.7422331999999998</v>
      </c>
      <c r="L4" s="4"/>
      <c r="M4" s="4"/>
      <c r="N4" s="9"/>
    </row>
    <row r="5" spans="1:14" x14ac:dyDescent="0.2">
      <c r="B5" s="16" t="s">
        <v>71</v>
      </c>
      <c r="C5" s="4">
        <v>0.93568477000000005</v>
      </c>
      <c r="D5" s="4">
        <v>1.0442683399999999</v>
      </c>
      <c r="E5" s="4">
        <v>1.0200468899999999</v>
      </c>
      <c r="F5" s="4">
        <v>1.0331056599999999</v>
      </c>
      <c r="G5" s="4">
        <v>1.0385465</v>
      </c>
      <c r="H5" s="4">
        <v>0.90916169999999996</v>
      </c>
      <c r="I5" s="4">
        <v>2.1767800099999999</v>
      </c>
      <c r="J5" s="4">
        <v>2.3214216099999998</v>
      </c>
      <c r="K5" s="4">
        <v>2.1491068000000002</v>
      </c>
      <c r="L5" s="4">
        <v>1.9622643200000001</v>
      </c>
      <c r="M5" s="4">
        <v>2.1594310000000001</v>
      </c>
      <c r="N5" s="9">
        <v>1.9430571699999999</v>
      </c>
    </row>
    <row r="6" spans="1:14" ht="17" thickBot="1" x14ac:dyDescent="0.25">
      <c r="B6" s="17" t="s">
        <v>72</v>
      </c>
      <c r="C6" s="11">
        <v>1.04938142</v>
      </c>
      <c r="D6" s="11">
        <v>0.99788339999999998</v>
      </c>
      <c r="E6" s="11">
        <v>0.95273516999999996</v>
      </c>
      <c r="F6" s="11">
        <v>1.3013952200000001</v>
      </c>
      <c r="G6" s="11">
        <v>1.41616283</v>
      </c>
      <c r="H6" s="11">
        <v>1.2983408299999999</v>
      </c>
      <c r="I6" s="11">
        <v>1.5984910699999999</v>
      </c>
      <c r="J6" s="11">
        <v>1.3202468000000001</v>
      </c>
      <c r="K6" s="11">
        <v>1.6492</v>
      </c>
      <c r="L6" s="11">
        <v>1.3984910699999999</v>
      </c>
      <c r="M6" s="11">
        <v>1.2320246800000001</v>
      </c>
      <c r="N6" s="12">
        <v>1.3136464919999999</v>
      </c>
    </row>
    <row r="9" spans="1:14" ht="17" thickBot="1" x14ac:dyDescent="0.25"/>
    <row r="10" spans="1:14" x14ac:dyDescent="0.2">
      <c r="B10" s="5"/>
      <c r="C10" s="68" t="s">
        <v>73</v>
      </c>
      <c r="D10" s="68"/>
      <c r="E10" s="68"/>
      <c r="F10" s="68"/>
      <c r="G10" s="68"/>
      <c r="H10" s="68"/>
      <c r="I10" s="68" t="s">
        <v>74</v>
      </c>
      <c r="J10" s="68"/>
      <c r="K10" s="68"/>
      <c r="L10" s="68"/>
      <c r="M10" s="68"/>
      <c r="N10" s="77"/>
    </row>
    <row r="11" spans="1:14" x14ac:dyDescent="0.2">
      <c r="B11" s="16" t="s">
        <v>45</v>
      </c>
      <c r="C11" s="4">
        <v>1.0494876500000001</v>
      </c>
      <c r="D11" s="4">
        <v>0.96339322999999999</v>
      </c>
      <c r="E11" s="4">
        <v>0.99323616000000003</v>
      </c>
      <c r="F11" s="4"/>
      <c r="G11" s="4"/>
      <c r="H11" s="4"/>
      <c r="I11" s="4">
        <v>6.1116916999999997</v>
      </c>
      <c r="J11" s="4">
        <v>5.7344405900000002</v>
      </c>
      <c r="K11" s="4">
        <v>5.7097686200000002</v>
      </c>
      <c r="L11" s="4"/>
      <c r="M11" s="4"/>
      <c r="N11" s="9"/>
    </row>
    <row r="12" spans="1:14" x14ac:dyDescent="0.2">
      <c r="B12" s="16" t="s">
        <v>71</v>
      </c>
      <c r="C12" s="4">
        <v>1.03837672</v>
      </c>
      <c r="D12" s="4">
        <v>0.98793562999999995</v>
      </c>
      <c r="E12" s="4">
        <v>0.97368765000000002</v>
      </c>
      <c r="F12" s="4">
        <v>1.06732111</v>
      </c>
      <c r="G12" s="4">
        <v>1.1545252399999999</v>
      </c>
      <c r="H12" s="4">
        <v>1.0372389399999999</v>
      </c>
      <c r="I12" s="4">
        <v>3.8594909099999999</v>
      </c>
      <c r="J12" s="4">
        <v>2.8959358100000001</v>
      </c>
      <c r="K12" s="4">
        <v>3.9491014999999998</v>
      </c>
      <c r="L12" s="4">
        <v>2.6959932800000002</v>
      </c>
      <c r="M12" s="4">
        <v>3.6562190000000001</v>
      </c>
      <c r="N12" s="9">
        <v>2.6527549000000001</v>
      </c>
    </row>
    <row r="13" spans="1:14" ht="17" thickBot="1" x14ac:dyDescent="0.25">
      <c r="B13" s="17" t="s">
        <v>72</v>
      </c>
      <c r="C13" s="11">
        <v>1.00095957</v>
      </c>
      <c r="D13" s="11">
        <v>1.0166920100000001</v>
      </c>
      <c r="E13" s="11">
        <v>0.98234840999999995</v>
      </c>
      <c r="F13" s="11">
        <v>1.18489047</v>
      </c>
      <c r="G13" s="11">
        <v>1.1494380500000001</v>
      </c>
      <c r="H13" s="11"/>
      <c r="I13" s="11">
        <v>1.4441364299999999</v>
      </c>
      <c r="J13" s="11">
        <v>1.53211973</v>
      </c>
      <c r="K13" s="11">
        <v>1.4305055</v>
      </c>
      <c r="L13" s="11">
        <v>1.4790934</v>
      </c>
      <c r="M13" s="11">
        <v>1.4561215999999999</v>
      </c>
      <c r="N13" s="12">
        <v>1.2222655099999999</v>
      </c>
    </row>
  </sheetData>
  <mergeCells count="4">
    <mergeCell ref="C10:H10"/>
    <mergeCell ref="I10:N10"/>
    <mergeCell ref="C3:H3"/>
    <mergeCell ref="I3:N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61"/>
  <sheetViews>
    <sheetView zoomScale="50" workbookViewId="0">
      <selection activeCell="G23" sqref="G23"/>
    </sheetView>
  </sheetViews>
  <sheetFormatPr baseColWidth="10" defaultRowHeight="16" x14ac:dyDescent="0.2"/>
  <cols>
    <col min="1" max="1" width="10.83203125" style="22"/>
    <col min="2" max="2" width="17.6640625" style="22" bestFit="1" customWidth="1"/>
    <col min="3" max="5" width="10.83203125" style="22"/>
    <col min="6" max="6" width="16.5" style="22" customWidth="1"/>
    <col min="7" max="7" width="19" style="22" bestFit="1" customWidth="1"/>
    <col min="8" max="16384" width="10.83203125" style="22"/>
  </cols>
  <sheetData>
    <row r="3" spans="1:18" x14ac:dyDescent="0.2">
      <c r="A3" s="23" t="s">
        <v>75</v>
      </c>
    </row>
    <row r="6" spans="1:18" ht="17" thickBot="1" x14ac:dyDescent="0.25"/>
    <row r="7" spans="1:18" x14ac:dyDescent="0.2">
      <c r="H7" s="25"/>
      <c r="I7" s="66" t="s">
        <v>30</v>
      </c>
      <c r="J7" s="66"/>
      <c r="K7" s="66"/>
      <c r="L7" s="66"/>
      <c r="M7" s="66"/>
      <c r="N7" s="66"/>
      <c r="O7" s="66"/>
      <c r="P7" s="66"/>
      <c r="Q7" s="66"/>
      <c r="R7" s="67"/>
    </row>
    <row r="8" spans="1:18" x14ac:dyDescent="0.2">
      <c r="H8" s="26"/>
      <c r="I8" s="81" t="s">
        <v>76</v>
      </c>
      <c r="J8" s="81"/>
      <c r="K8" s="81" t="s">
        <v>77</v>
      </c>
      <c r="L8" s="81"/>
      <c r="M8" s="81" t="s">
        <v>78</v>
      </c>
      <c r="N8" s="81"/>
      <c r="O8" s="81" t="s">
        <v>79</v>
      </c>
      <c r="P8" s="81"/>
      <c r="Q8" s="81" t="s">
        <v>80</v>
      </c>
      <c r="R8" s="82"/>
    </row>
    <row r="9" spans="1:18" x14ac:dyDescent="0.2">
      <c r="H9" s="26" t="s">
        <v>35</v>
      </c>
      <c r="I9" s="27" t="s">
        <v>13</v>
      </c>
      <c r="J9" s="27" t="s">
        <v>16</v>
      </c>
      <c r="K9" s="27" t="s">
        <v>13</v>
      </c>
      <c r="L9" s="27" t="s">
        <v>16</v>
      </c>
      <c r="M9" s="27" t="s">
        <v>13</v>
      </c>
      <c r="N9" s="27" t="s">
        <v>16</v>
      </c>
      <c r="O9" s="27" t="s">
        <v>13</v>
      </c>
      <c r="P9" s="27" t="s">
        <v>16</v>
      </c>
      <c r="Q9" s="27" t="s">
        <v>13</v>
      </c>
      <c r="R9" s="28" t="s">
        <v>16</v>
      </c>
    </row>
    <row r="10" spans="1:18" x14ac:dyDescent="0.2">
      <c r="H10" s="26" t="s">
        <v>17</v>
      </c>
      <c r="I10" s="29"/>
      <c r="J10" s="29"/>
      <c r="K10" s="29"/>
      <c r="L10" s="29">
        <v>15304.217000000001</v>
      </c>
      <c r="M10" s="29">
        <v>2619.8820000000001</v>
      </c>
      <c r="N10" s="29">
        <v>18792.681</v>
      </c>
      <c r="O10" s="29">
        <v>2175.0329999999999</v>
      </c>
      <c r="P10" s="29">
        <v>22909.723000000002</v>
      </c>
      <c r="Q10" s="29">
        <v>3357.154</v>
      </c>
      <c r="R10" s="30">
        <v>28167.43</v>
      </c>
    </row>
    <row r="11" spans="1:18" x14ac:dyDescent="0.2">
      <c r="H11" s="26" t="s">
        <v>18</v>
      </c>
      <c r="I11" s="29"/>
      <c r="J11" s="29"/>
      <c r="K11" s="29"/>
      <c r="L11" s="29">
        <v>824.18399999999997</v>
      </c>
      <c r="M11" s="29">
        <v>16373.459000000001</v>
      </c>
      <c r="N11" s="29">
        <v>363.971</v>
      </c>
      <c r="O11" s="29">
        <v>17953.288</v>
      </c>
      <c r="P11" s="29">
        <v>418.02100000000002</v>
      </c>
      <c r="Q11" s="29">
        <v>21381.994999999999</v>
      </c>
      <c r="R11" s="30">
        <v>488.971</v>
      </c>
    </row>
    <row r="12" spans="1:18" ht="17" thickBot="1" x14ac:dyDescent="0.25">
      <c r="H12" s="31" t="s">
        <v>5</v>
      </c>
      <c r="I12" s="32" t="e">
        <f t="shared" ref="I12:R12" si="0">I10/(I10+I11)</f>
        <v>#DIV/0!</v>
      </c>
      <c r="J12" s="32" t="e">
        <f t="shared" si="0"/>
        <v>#DIV/0!</v>
      </c>
      <c r="K12" s="32" t="e">
        <f t="shared" si="0"/>
        <v>#DIV/0!</v>
      </c>
      <c r="L12" s="32">
        <f t="shared" si="0"/>
        <v>0.94889859199309345</v>
      </c>
      <c r="M12" s="32">
        <f t="shared" si="0"/>
        <v>0.13793686955865217</v>
      </c>
      <c r="N12" s="32">
        <f t="shared" si="0"/>
        <v>0.98100028126000294</v>
      </c>
      <c r="O12" s="32">
        <f t="shared" si="0"/>
        <v>0.10805834227305894</v>
      </c>
      <c r="P12" s="32">
        <f t="shared" si="0"/>
        <v>0.98208052180270833</v>
      </c>
      <c r="Q12" s="32">
        <f t="shared" si="0"/>
        <v>0.13570208094061764</v>
      </c>
      <c r="R12" s="33">
        <f t="shared" si="0"/>
        <v>0.98293676166801258</v>
      </c>
    </row>
    <row r="13" spans="1:18" x14ac:dyDescent="0.2">
      <c r="H13"/>
      <c r="I13"/>
      <c r="J13"/>
      <c r="K13"/>
      <c r="L13"/>
      <c r="M13"/>
      <c r="N13"/>
      <c r="O13"/>
      <c r="P13"/>
      <c r="Q13"/>
      <c r="R13"/>
    </row>
    <row r="15" spans="1:18" x14ac:dyDescent="0.2">
      <c r="H15"/>
      <c r="I15"/>
      <c r="J15"/>
      <c r="K15"/>
      <c r="L15"/>
      <c r="M15"/>
      <c r="N15"/>
      <c r="O15"/>
      <c r="P15"/>
      <c r="Q15"/>
      <c r="R15"/>
    </row>
    <row r="27" spans="8:18" ht="17" thickBot="1" x14ac:dyDescent="0.25"/>
    <row r="28" spans="8:18" x14ac:dyDescent="0.2">
      <c r="H28" s="25"/>
      <c r="I28" s="66" t="s">
        <v>30</v>
      </c>
      <c r="J28" s="66"/>
      <c r="K28" s="66"/>
      <c r="L28" s="66"/>
      <c r="M28" s="66"/>
      <c r="N28" s="66"/>
      <c r="O28" s="66"/>
      <c r="P28" s="66"/>
      <c r="Q28" s="66"/>
      <c r="R28" s="67"/>
    </row>
    <row r="29" spans="8:18" x14ac:dyDescent="0.2">
      <c r="H29" s="26"/>
      <c r="I29" s="81" t="s">
        <v>76</v>
      </c>
      <c r="J29" s="81"/>
      <c r="K29" s="81" t="s">
        <v>77</v>
      </c>
      <c r="L29" s="81"/>
      <c r="M29" s="81" t="s">
        <v>78</v>
      </c>
      <c r="N29" s="81"/>
      <c r="O29" s="81" t="s">
        <v>79</v>
      </c>
      <c r="P29" s="81"/>
      <c r="Q29" s="81" t="s">
        <v>80</v>
      </c>
      <c r="R29" s="82"/>
    </row>
    <row r="30" spans="8:18" x14ac:dyDescent="0.2">
      <c r="H30" s="26" t="s">
        <v>35</v>
      </c>
      <c r="I30" s="27" t="s">
        <v>13</v>
      </c>
      <c r="J30" s="27" t="s">
        <v>16</v>
      </c>
      <c r="K30" s="27" t="s">
        <v>13</v>
      </c>
      <c r="L30" s="27" t="s">
        <v>16</v>
      </c>
      <c r="M30" s="27" t="s">
        <v>13</v>
      </c>
      <c r="N30" s="27" t="s">
        <v>16</v>
      </c>
      <c r="O30" s="27" t="s">
        <v>13</v>
      </c>
      <c r="P30" s="27" t="s">
        <v>16</v>
      </c>
      <c r="Q30" s="27" t="s">
        <v>13</v>
      </c>
      <c r="R30" s="28" t="s">
        <v>16</v>
      </c>
    </row>
    <row r="31" spans="8:18" x14ac:dyDescent="0.2">
      <c r="H31" s="26" t="s">
        <v>81</v>
      </c>
      <c r="I31" s="29">
        <v>2076.5889999999999</v>
      </c>
      <c r="J31" s="29">
        <v>2965.0540000000001</v>
      </c>
      <c r="K31" s="29">
        <v>11821.539000000001</v>
      </c>
      <c r="L31" s="29">
        <v>10616.781999999999</v>
      </c>
      <c r="M31" s="29">
        <v>21930.146000000001</v>
      </c>
      <c r="N31" s="29">
        <v>20820.489000000001</v>
      </c>
      <c r="O31" s="29">
        <v>35434.095000000001</v>
      </c>
      <c r="P31" s="29">
        <v>35680.196000000004</v>
      </c>
      <c r="Q31" s="29">
        <v>41954.317000000003</v>
      </c>
      <c r="R31" s="30">
        <v>40235.983</v>
      </c>
    </row>
    <row r="32" spans="8:18" ht="17" thickBot="1" x14ac:dyDescent="0.25">
      <c r="H32" s="31"/>
      <c r="I32" s="32">
        <v>1</v>
      </c>
      <c r="J32" s="32">
        <f>J31/I31</f>
        <v>1.4278482646301218</v>
      </c>
      <c r="K32" s="32">
        <v>1</v>
      </c>
      <c r="L32" s="32">
        <f>L31/K31</f>
        <v>0.89808797314799693</v>
      </c>
      <c r="M32" s="32">
        <v>1</v>
      </c>
      <c r="N32" s="32">
        <f>N31/M31</f>
        <v>0.94940038246895397</v>
      </c>
      <c r="O32" s="32">
        <v>1</v>
      </c>
      <c r="P32" s="32">
        <f>P31/O31</f>
        <v>1.0069453163683171</v>
      </c>
      <c r="Q32" s="32">
        <v>1</v>
      </c>
      <c r="R32" s="33">
        <f>R31/Q31</f>
        <v>0.95904273688926933</v>
      </c>
    </row>
    <row r="50" spans="1:8" ht="17" thickBot="1" x14ac:dyDescent="0.25"/>
    <row r="51" spans="1:8" x14ac:dyDescent="0.2">
      <c r="A51" s="23" t="s">
        <v>82</v>
      </c>
      <c r="B51" s="25"/>
      <c r="C51" s="68" t="s">
        <v>83</v>
      </c>
      <c r="D51" s="68"/>
      <c r="E51" s="68"/>
      <c r="F51" s="68" t="s">
        <v>84</v>
      </c>
      <c r="G51" s="77"/>
      <c r="H51" s="2"/>
    </row>
    <row r="52" spans="1:8" x14ac:dyDescent="0.2">
      <c r="B52" s="18" t="s">
        <v>85</v>
      </c>
      <c r="C52" s="81" t="s">
        <v>86</v>
      </c>
      <c r="D52" s="81"/>
      <c r="E52" s="81"/>
      <c r="F52" s="3" t="s">
        <v>85</v>
      </c>
      <c r="G52" s="30" t="s">
        <v>86</v>
      </c>
    </row>
    <row r="53" spans="1:8" x14ac:dyDescent="0.2">
      <c r="B53" s="8">
        <v>0.42223300000000002</v>
      </c>
      <c r="C53" s="3">
        <v>0.12307418000000001</v>
      </c>
      <c r="D53" s="3">
        <v>7.4317069999999999E-2</v>
      </c>
      <c r="E53" s="3">
        <v>0.11251317</v>
      </c>
      <c r="F53" s="4">
        <v>1.65076456</v>
      </c>
      <c r="G53" s="9">
        <v>1.0123638399999999</v>
      </c>
      <c r="H53" s="2"/>
    </row>
    <row r="54" spans="1:8" x14ac:dyDescent="0.2">
      <c r="B54" s="8">
        <v>0.85598969999999996</v>
      </c>
      <c r="C54" s="4">
        <v>0.30349118000000003</v>
      </c>
      <c r="D54" s="4">
        <v>0.44710818000000002</v>
      </c>
      <c r="E54" s="4">
        <v>0.39954018000000002</v>
      </c>
      <c r="F54" s="4">
        <v>2.0391383900000002</v>
      </c>
      <c r="G54" s="9">
        <v>3.6763438900000001</v>
      </c>
      <c r="H54" s="2"/>
    </row>
    <row r="55" spans="1:8" x14ac:dyDescent="0.2">
      <c r="B55" s="8">
        <v>0.98550042999999998</v>
      </c>
      <c r="C55" s="4">
        <v>0.9089914</v>
      </c>
      <c r="D55" s="4">
        <v>0.78883309999999995</v>
      </c>
      <c r="E55" s="4">
        <v>0.95258704000000005</v>
      </c>
      <c r="F55" s="4">
        <v>2.2779847499999999</v>
      </c>
      <c r="G55" s="9">
        <v>5.3661620499999998</v>
      </c>
      <c r="H55" s="2"/>
    </row>
    <row r="56" spans="1:8" x14ac:dyDescent="0.2">
      <c r="B56" s="8">
        <v>1.0908534299999999</v>
      </c>
      <c r="C56" s="4">
        <v>0.57454145999999995</v>
      </c>
      <c r="D56" s="4">
        <v>0.87071767</v>
      </c>
      <c r="E56" s="4">
        <v>0.912443</v>
      </c>
      <c r="F56" s="29"/>
      <c r="G56" s="9"/>
      <c r="H56" s="2"/>
    </row>
    <row r="57" spans="1:8" x14ac:dyDescent="0.2">
      <c r="B57" s="8">
        <v>1.15055968</v>
      </c>
      <c r="C57" s="4">
        <v>1.9034778299999999</v>
      </c>
      <c r="D57" s="4">
        <v>1.87603914</v>
      </c>
      <c r="E57" s="4">
        <v>1.9316830599999999</v>
      </c>
      <c r="F57" s="4"/>
      <c r="G57" s="9"/>
      <c r="H57" s="2"/>
    </row>
    <row r="58" spans="1:8" ht="17" thickBot="1" x14ac:dyDescent="0.25">
      <c r="B58" s="10">
        <v>1.1699250000000001</v>
      </c>
      <c r="C58" s="11">
        <v>2.2452339000000001</v>
      </c>
      <c r="D58" s="11">
        <v>2.23468255</v>
      </c>
      <c r="E58" s="11">
        <v>2.21251175</v>
      </c>
      <c r="F58" s="11"/>
      <c r="G58" s="12"/>
      <c r="H58" s="2"/>
    </row>
    <row r="59" spans="1:8" x14ac:dyDescent="0.2">
      <c r="C59" s="2"/>
      <c r="D59" s="2"/>
      <c r="E59" s="2"/>
      <c r="G59" s="2"/>
      <c r="H59" s="2"/>
    </row>
    <row r="60" spans="1:8" x14ac:dyDescent="0.2">
      <c r="C60" s="2"/>
      <c r="D60" s="2"/>
      <c r="E60" s="2"/>
      <c r="G60" s="2"/>
      <c r="H60" s="2"/>
    </row>
    <row r="61" spans="1:8" x14ac:dyDescent="0.2">
      <c r="C61" s="2"/>
      <c r="D61" s="2"/>
      <c r="E61" s="2"/>
      <c r="G61" s="2"/>
      <c r="H61" s="2"/>
    </row>
  </sheetData>
  <mergeCells count="15">
    <mergeCell ref="I7:R7"/>
    <mergeCell ref="O8:P8"/>
    <mergeCell ref="Q8:R8"/>
    <mergeCell ref="I8:J8"/>
    <mergeCell ref="K8:L8"/>
    <mergeCell ref="M8:N8"/>
    <mergeCell ref="C51:E51"/>
    <mergeCell ref="C52:E52"/>
    <mergeCell ref="F51:G51"/>
    <mergeCell ref="I28:R28"/>
    <mergeCell ref="I29:J29"/>
    <mergeCell ref="K29:L29"/>
    <mergeCell ref="M29:N29"/>
    <mergeCell ref="O29:P29"/>
    <mergeCell ref="Q29:R29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52"/>
  <sheetViews>
    <sheetView zoomScale="63" zoomScaleNormal="69" workbookViewId="0">
      <selection activeCell="H48" sqref="H48"/>
    </sheetView>
  </sheetViews>
  <sheetFormatPr baseColWidth="10" defaultRowHeight="16" x14ac:dyDescent="0.2"/>
  <cols>
    <col min="1" max="1" width="10.83203125" style="22"/>
    <col min="2" max="2" width="16.5" style="22" bestFit="1" customWidth="1"/>
    <col min="3" max="3" width="10.83203125" style="22"/>
    <col min="4" max="4" width="15.33203125" style="22" bestFit="1" customWidth="1"/>
    <col min="5" max="16384" width="10.83203125" style="22"/>
  </cols>
  <sheetData>
    <row r="4" spans="1:5" ht="17" thickBot="1" x14ac:dyDescent="0.25">
      <c r="A4" s="23" t="s">
        <v>38</v>
      </c>
    </row>
    <row r="5" spans="1:5" x14ac:dyDescent="0.2">
      <c r="B5" s="83" t="s">
        <v>87</v>
      </c>
      <c r="C5" s="84"/>
      <c r="D5" s="84"/>
      <c r="E5" s="85"/>
    </row>
    <row r="6" spans="1:5" x14ac:dyDescent="0.2">
      <c r="B6" s="18" t="s">
        <v>85</v>
      </c>
      <c r="C6" s="81" t="s">
        <v>86</v>
      </c>
      <c r="D6" s="81"/>
      <c r="E6" s="82"/>
    </row>
    <row r="7" spans="1:5" x14ac:dyDescent="0.2">
      <c r="B7" s="8">
        <v>6.280078E-2</v>
      </c>
      <c r="C7" s="4">
        <v>3.350344094</v>
      </c>
      <c r="D7" s="4">
        <v>2.8457481160000002</v>
      </c>
      <c r="E7" s="9">
        <v>2.370950106</v>
      </c>
    </row>
    <row r="8" spans="1:5" x14ac:dyDescent="0.2">
      <c r="B8" s="8">
        <v>0.11486734999999999</v>
      </c>
      <c r="C8" s="4">
        <v>6.2762362100000004</v>
      </c>
      <c r="D8" s="4">
        <v>6.3196458700000004</v>
      </c>
      <c r="E8" s="9">
        <v>6.2573235399999998</v>
      </c>
    </row>
    <row r="9" spans="1:5" ht="17" thickBot="1" x14ac:dyDescent="0.25">
      <c r="B9" s="10">
        <v>0.27878375</v>
      </c>
      <c r="C9" s="11">
        <v>9.4028322800000002</v>
      </c>
      <c r="D9" s="11">
        <v>8.8476280000000003</v>
      </c>
      <c r="E9" s="12">
        <v>9.4276028000000007</v>
      </c>
    </row>
    <row r="10" spans="1:5" x14ac:dyDescent="0.2">
      <c r="B10" s="2"/>
      <c r="C10" s="2"/>
      <c r="D10" s="2"/>
      <c r="E10" s="2"/>
    </row>
    <row r="11" spans="1:5" x14ac:dyDescent="0.2">
      <c r="B11" s="2"/>
      <c r="C11" s="2"/>
      <c r="D11" s="2"/>
      <c r="E11" s="2"/>
    </row>
    <row r="12" spans="1:5" ht="17" thickBot="1" x14ac:dyDescent="0.25"/>
    <row r="13" spans="1:5" x14ac:dyDescent="0.2">
      <c r="A13" s="23" t="s">
        <v>88</v>
      </c>
      <c r="B13" s="83" t="s">
        <v>43</v>
      </c>
      <c r="C13" s="84"/>
      <c r="D13" s="84"/>
      <c r="E13" s="85"/>
    </row>
    <row r="14" spans="1:5" x14ac:dyDescent="0.2">
      <c r="B14" s="18" t="s">
        <v>85</v>
      </c>
      <c r="C14" s="81" t="s">
        <v>86</v>
      </c>
      <c r="D14" s="81"/>
      <c r="E14" s="82"/>
    </row>
    <row r="15" spans="1:5" x14ac:dyDescent="0.2">
      <c r="B15" s="8">
        <v>6.9162989999999994E-2</v>
      </c>
      <c r="C15" s="4">
        <v>1.1674352349999999</v>
      </c>
      <c r="D15" s="4">
        <v>1.08503342</v>
      </c>
      <c r="E15" s="9">
        <v>1.1210331099999999</v>
      </c>
    </row>
    <row r="16" spans="1:5" x14ac:dyDescent="0.2">
      <c r="B16" s="8">
        <v>0.15165111000000001</v>
      </c>
      <c r="C16" s="4">
        <v>1.5461190629999999</v>
      </c>
      <c r="D16" s="4">
        <v>1.3167460070000001</v>
      </c>
      <c r="E16" s="9">
        <v>1.6057178670000001</v>
      </c>
    </row>
    <row r="17" spans="1:5" ht="17" thickBot="1" x14ac:dyDescent="0.25">
      <c r="B17" s="10">
        <v>0.43662705000000002</v>
      </c>
      <c r="C17" s="11">
        <v>2.37542081</v>
      </c>
      <c r="D17" s="11">
        <v>1.99125445</v>
      </c>
      <c r="E17" s="12">
        <v>1.9606140000000001</v>
      </c>
    </row>
    <row r="20" spans="1:5" ht="17" thickBot="1" x14ac:dyDescent="0.25">
      <c r="A20" s="23"/>
    </row>
    <row r="21" spans="1:5" x14ac:dyDescent="0.2">
      <c r="A21" s="23" t="s">
        <v>50</v>
      </c>
      <c r="B21" s="83" t="s">
        <v>44</v>
      </c>
      <c r="C21" s="84"/>
      <c r="D21" s="84"/>
      <c r="E21" s="85"/>
    </row>
    <row r="22" spans="1:5" x14ac:dyDescent="0.2">
      <c r="B22" s="18" t="s">
        <v>85</v>
      </c>
      <c r="C22" s="81" t="s">
        <v>86</v>
      </c>
      <c r="D22" s="81"/>
      <c r="E22" s="82"/>
    </row>
    <row r="23" spans="1:5" x14ac:dyDescent="0.2">
      <c r="B23" s="8">
        <v>0.30555812999999998</v>
      </c>
      <c r="C23" s="4">
        <v>3.5178929810000001</v>
      </c>
      <c r="D23" s="4">
        <v>3.281920757</v>
      </c>
      <c r="E23" s="9">
        <v>3.7964901590000002</v>
      </c>
    </row>
    <row r="24" spans="1:5" x14ac:dyDescent="0.2">
      <c r="B24" s="8">
        <v>0.58434206</v>
      </c>
      <c r="C24" s="4">
        <v>5.6782545000000004</v>
      </c>
      <c r="D24" s="4">
        <v>4.6690075799999997</v>
      </c>
      <c r="E24" s="9">
        <v>5.7312229200000004</v>
      </c>
    </row>
    <row r="25" spans="1:5" ht="17" thickBot="1" x14ac:dyDescent="0.25">
      <c r="B25" s="10">
        <v>0.78142467000000004</v>
      </c>
      <c r="C25" s="11">
        <v>8.0826052100000005</v>
      </c>
      <c r="D25" s="11">
        <v>9.0881001000000001</v>
      </c>
      <c r="E25" s="12">
        <v>8.0842531500000003</v>
      </c>
    </row>
    <row r="28" spans="1:5" ht="17" thickBot="1" x14ac:dyDescent="0.25"/>
    <row r="29" spans="1:5" x14ac:dyDescent="0.2">
      <c r="A29" s="23" t="s">
        <v>89</v>
      </c>
      <c r="B29" s="83" t="s">
        <v>45</v>
      </c>
      <c r="C29" s="84"/>
      <c r="D29" s="84"/>
      <c r="E29" s="85"/>
    </row>
    <row r="30" spans="1:5" x14ac:dyDescent="0.2">
      <c r="B30" s="18" t="s">
        <v>85</v>
      </c>
      <c r="C30" s="81" t="s">
        <v>86</v>
      </c>
      <c r="D30" s="81"/>
      <c r="E30" s="82"/>
    </row>
    <row r="31" spans="1:5" x14ac:dyDescent="0.2">
      <c r="B31" s="8">
        <v>0.16912279999999999</v>
      </c>
      <c r="C31" s="4">
        <v>0.30402996999999998</v>
      </c>
      <c r="D31" s="4">
        <v>0.23544997000000001</v>
      </c>
      <c r="E31" s="9">
        <v>0.37577442</v>
      </c>
    </row>
    <row r="32" spans="1:5" x14ac:dyDescent="0.2">
      <c r="B32" s="8">
        <v>0.72020618000000003</v>
      </c>
      <c r="C32" s="4">
        <v>1.4425049999999999</v>
      </c>
      <c r="D32" s="4">
        <v>1.2997698900000001</v>
      </c>
      <c r="E32" s="9">
        <v>1.30402997</v>
      </c>
    </row>
    <row r="33" spans="1:5" ht="17" thickBot="1" x14ac:dyDescent="0.25">
      <c r="B33" s="10">
        <v>0.77000928000000002</v>
      </c>
      <c r="C33" s="11">
        <v>2.4223319999999999</v>
      </c>
      <c r="D33" s="11">
        <v>2.5</v>
      </c>
      <c r="E33" s="12">
        <v>2.7422331999999998</v>
      </c>
    </row>
    <row r="36" spans="1:5" ht="17" thickBot="1" x14ac:dyDescent="0.25"/>
    <row r="37" spans="1:5" x14ac:dyDescent="0.2">
      <c r="A37" s="23" t="s">
        <v>90</v>
      </c>
      <c r="B37" s="83" t="s">
        <v>46</v>
      </c>
      <c r="C37" s="84"/>
      <c r="D37" s="84"/>
      <c r="E37" s="85"/>
    </row>
    <row r="38" spans="1:5" x14ac:dyDescent="0.2">
      <c r="B38" s="18" t="s">
        <v>85</v>
      </c>
      <c r="C38" s="81" t="s">
        <v>86</v>
      </c>
      <c r="D38" s="81"/>
      <c r="E38" s="82"/>
    </row>
    <row r="39" spans="1:5" x14ac:dyDescent="0.2">
      <c r="B39" s="8">
        <v>0.30268509999999998</v>
      </c>
      <c r="C39" s="4">
        <v>0.50842089000000001</v>
      </c>
      <c r="D39" s="4">
        <v>0.48747871999999998</v>
      </c>
      <c r="E39" s="9">
        <v>0.74298726999999998</v>
      </c>
    </row>
    <row r="40" spans="1:5" x14ac:dyDescent="0.2">
      <c r="B40" s="8">
        <v>0.40284638</v>
      </c>
      <c r="C40" s="4">
        <v>4.7539837120000001</v>
      </c>
      <c r="D40" s="4">
        <v>4.1160421029999998</v>
      </c>
      <c r="E40" s="9">
        <v>5.0120547069999999</v>
      </c>
    </row>
    <row r="41" spans="1:5" ht="17" thickBot="1" x14ac:dyDescent="0.25">
      <c r="B41" s="10">
        <v>0.69789133999999997</v>
      </c>
      <c r="C41" s="11">
        <v>7.9829645200000003</v>
      </c>
      <c r="D41" s="11">
        <v>6.8804889999999999</v>
      </c>
      <c r="E41" s="12">
        <v>7.9770561799999999</v>
      </c>
    </row>
    <row r="45" spans="1:5" ht="17" thickBot="1" x14ac:dyDescent="0.25"/>
    <row r="46" spans="1:5" x14ac:dyDescent="0.2">
      <c r="A46" s="23" t="s">
        <v>111</v>
      </c>
      <c r="B46" s="25"/>
      <c r="C46" s="68" t="s">
        <v>74</v>
      </c>
      <c r="D46" s="77"/>
    </row>
    <row r="47" spans="1:5" x14ac:dyDescent="0.2">
      <c r="B47" s="18" t="s">
        <v>62</v>
      </c>
      <c r="C47" s="4" t="s">
        <v>55</v>
      </c>
      <c r="D47" s="30" t="s">
        <v>51</v>
      </c>
    </row>
    <row r="48" spans="1:5" x14ac:dyDescent="0.2">
      <c r="B48" s="16" t="s">
        <v>43</v>
      </c>
      <c r="C48" s="4">
        <v>0.33193498799999999</v>
      </c>
      <c r="D48" s="9">
        <v>3.5464978</v>
      </c>
    </row>
    <row r="49" spans="2:4" x14ac:dyDescent="0.2">
      <c r="B49" s="16" t="s">
        <v>44</v>
      </c>
      <c r="C49" s="4">
        <v>0.20309453</v>
      </c>
      <c r="D49" s="9">
        <v>6.4884648800000004</v>
      </c>
    </row>
    <row r="50" spans="2:4" x14ac:dyDescent="0.2">
      <c r="B50" s="16" t="s">
        <v>45</v>
      </c>
      <c r="C50" s="4">
        <v>0.39017408799999997</v>
      </c>
      <c r="D50" s="9">
        <v>4.9569853999999998</v>
      </c>
    </row>
    <row r="51" spans="2:4" ht="17" thickBot="1" x14ac:dyDescent="0.25">
      <c r="B51" s="17" t="s">
        <v>46</v>
      </c>
      <c r="C51" s="11">
        <v>0.44830690000000001</v>
      </c>
      <c r="D51" s="12">
        <v>0.68879506000000001</v>
      </c>
    </row>
    <row r="52" spans="2:4" x14ac:dyDescent="0.2">
      <c r="B52" s="44"/>
      <c r="C52" s="2"/>
      <c r="D52" s="2"/>
    </row>
  </sheetData>
  <mergeCells count="11">
    <mergeCell ref="C46:D46"/>
    <mergeCell ref="C38:E38"/>
    <mergeCell ref="C6:E6"/>
    <mergeCell ref="B5:E5"/>
    <mergeCell ref="B13:E13"/>
    <mergeCell ref="C14:E14"/>
    <mergeCell ref="B21:E21"/>
    <mergeCell ref="C22:E22"/>
    <mergeCell ref="B29:E29"/>
    <mergeCell ref="C30:E30"/>
    <mergeCell ref="B37:E3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2"/>
  <sheetViews>
    <sheetView workbookViewId="0">
      <selection activeCell="H20" sqref="H20"/>
    </sheetView>
  </sheetViews>
  <sheetFormatPr baseColWidth="10" defaultRowHeight="16" x14ac:dyDescent="0.2"/>
  <cols>
    <col min="1" max="1" width="10.83203125" style="22"/>
    <col min="2" max="2" width="13.33203125" style="22" bestFit="1" customWidth="1"/>
    <col min="3" max="3" width="30.83203125" style="22" bestFit="1" customWidth="1"/>
    <col min="4" max="4" width="14.6640625" style="22" bestFit="1" customWidth="1"/>
    <col min="5" max="5" width="10.33203125" style="22" customWidth="1"/>
    <col min="6" max="6" width="10.83203125" style="22" customWidth="1"/>
    <col min="7" max="16384" width="10.83203125" style="22"/>
  </cols>
  <sheetData>
    <row r="2" spans="1:4" x14ac:dyDescent="0.2">
      <c r="B2" s="44"/>
      <c r="C2" s="2"/>
      <c r="D2" s="2"/>
    </row>
    <row r="3" spans="1:4" x14ac:dyDescent="0.2">
      <c r="B3" s="44"/>
      <c r="C3" s="2"/>
      <c r="D3" s="2"/>
    </row>
    <row r="4" spans="1:4" ht="17" thickBot="1" x14ac:dyDescent="0.25">
      <c r="B4" s="44"/>
      <c r="C4" s="2"/>
      <c r="D4" s="2"/>
    </row>
    <row r="5" spans="1:4" x14ac:dyDescent="0.2">
      <c r="A5" s="23" t="s">
        <v>52</v>
      </c>
      <c r="B5" s="25"/>
      <c r="C5" s="68" t="s">
        <v>94</v>
      </c>
      <c r="D5" s="77"/>
    </row>
    <row r="6" spans="1:4" x14ac:dyDescent="0.2">
      <c r="B6" s="18" t="s">
        <v>62</v>
      </c>
      <c r="C6" s="4" t="s">
        <v>55</v>
      </c>
      <c r="D6" s="30" t="s">
        <v>51</v>
      </c>
    </row>
    <row r="7" spans="1:4" x14ac:dyDescent="0.2">
      <c r="B7" s="16" t="s">
        <v>42</v>
      </c>
      <c r="C7" s="4">
        <v>0.15037267100000001</v>
      </c>
      <c r="D7" s="9">
        <v>5.9665669899999996</v>
      </c>
    </row>
    <row r="8" spans="1:4" x14ac:dyDescent="0.2">
      <c r="B8" s="16" t="s">
        <v>43</v>
      </c>
      <c r="C8" s="4">
        <v>0.33193498799999999</v>
      </c>
      <c r="D8" s="9">
        <v>4.1555713699999997</v>
      </c>
    </row>
    <row r="9" spans="1:4" x14ac:dyDescent="0.2">
      <c r="B9" s="16" t="s">
        <v>44</v>
      </c>
      <c r="C9" s="4">
        <v>0.20309453</v>
      </c>
      <c r="D9" s="9">
        <v>7.4261316199999996</v>
      </c>
    </row>
    <row r="10" spans="1:4" x14ac:dyDescent="0.2">
      <c r="B10" s="16" t="s">
        <v>45</v>
      </c>
      <c r="C10" s="4">
        <v>0.39017408799999997</v>
      </c>
      <c r="D10" s="9">
        <v>2.2113565799999999</v>
      </c>
    </row>
    <row r="11" spans="1:4" ht="17" thickBot="1" x14ac:dyDescent="0.25">
      <c r="B11" s="17" t="s">
        <v>46</v>
      </c>
      <c r="C11" s="11">
        <v>0.44830690000000001</v>
      </c>
      <c r="D11" s="12">
        <v>2.6579099300000002</v>
      </c>
    </row>
    <row r="12" spans="1:4" x14ac:dyDescent="0.2">
      <c r="B12" s="44"/>
      <c r="C12" s="2"/>
      <c r="D12" s="2"/>
    </row>
  </sheetData>
  <mergeCells count="1">
    <mergeCell ref="C5:D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67"/>
  <sheetViews>
    <sheetView zoomScale="50" workbookViewId="0">
      <selection activeCell="S34" sqref="S34"/>
    </sheetView>
  </sheetViews>
  <sheetFormatPr baseColWidth="10" defaultRowHeight="16" x14ac:dyDescent="0.2"/>
  <cols>
    <col min="7" max="7" width="15.83203125" bestFit="1" customWidth="1"/>
  </cols>
  <sheetData>
    <row r="3" spans="1:15" x14ac:dyDescent="0.2">
      <c r="A3" s="1" t="s">
        <v>70</v>
      </c>
    </row>
    <row r="4" spans="1:15" ht="17" thickBot="1" x14ac:dyDescent="0.25"/>
    <row r="5" spans="1:15" x14ac:dyDescent="0.2">
      <c r="G5" s="46" t="s">
        <v>108</v>
      </c>
      <c r="H5" s="86" t="s">
        <v>96</v>
      </c>
      <c r="I5" s="86"/>
      <c r="J5" s="86" t="s">
        <v>93</v>
      </c>
      <c r="K5" s="86"/>
      <c r="L5" s="86" t="s">
        <v>97</v>
      </c>
      <c r="M5" s="86"/>
      <c r="N5" s="86" t="s">
        <v>72</v>
      </c>
      <c r="O5" s="87"/>
    </row>
    <row r="6" spans="1:15" x14ac:dyDescent="0.2">
      <c r="G6" s="47"/>
      <c r="H6" s="45" t="s">
        <v>98</v>
      </c>
      <c r="I6" s="45" t="s">
        <v>99</v>
      </c>
      <c r="J6" s="45" t="s">
        <v>100</v>
      </c>
      <c r="K6" s="45" t="s">
        <v>101</v>
      </c>
      <c r="L6" s="45" t="s">
        <v>102</v>
      </c>
      <c r="M6" s="45" t="s">
        <v>103</v>
      </c>
      <c r="N6" s="45" t="s">
        <v>102</v>
      </c>
      <c r="O6" s="48" t="s">
        <v>103</v>
      </c>
    </row>
    <row r="7" spans="1:15" x14ac:dyDescent="0.2">
      <c r="G7" s="47" t="s">
        <v>3</v>
      </c>
      <c r="H7" s="45">
        <v>10112.903</v>
      </c>
      <c r="I7" s="45">
        <v>42302.593000000001</v>
      </c>
      <c r="J7" s="45">
        <v>1395.0239999999999</v>
      </c>
      <c r="K7" s="45">
        <v>27496.692999999999</v>
      </c>
      <c r="L7" s="45">
        <v>11024.602000000001</v>
      </c>
      <c r="M7" s="45">
        <v>34927.642999999996</v>
      </c>
      <c r="N7" s="45">
        <v>4635.8109999999997</v>
      </c>
      <c r="O7" s="48">
        <v>27456.207999999999</v>
      </c>
    </row>
    <row r="8" spans="1:15" x14ac:dyDescent="0.2">
      <c r="G8" s="47" t="s">
        <v>104</v>
      </c>
      <c r="H8" s="45">
        <v>33854.036999999997</v>
      </c>
      <c r="I8" s="45">
        <v>860.21299999999997</v>
      </c>
      <c r="J8" s="45">
        <v>27356.401000000002</v>
      </c>
      <c r="K8" s="45">
        <v>1847.2339999999999</v>
      </c>
      <c r="L8" s="45">
        <v>25719.108</v>
      </c>
      <c r="M8" s="45">
        <v>1096.5060000000001</v>
      </c>
      <c r="N8" s="45">
        <v>25544.743999999999</v>
      </c>
      <c r="O8" s="48">
        <v>1046.163</v>
      </c>
    </row>
    <row r="9" spans="1:15" ht="17" thickBot="1" x14ac:dyDescent="0.25">
      <c r="G9" s="49" t="s">
        <v>5</v>
      </c>
      <c r="H9" s="50">
        <f>(H7)/(H7+H8)</f>
        <v>0.23001152684266862</v>
      </c>
      <c r="I9" s="50">
        <f t="shared" ref="I9" si="0">(I7)/(I7+I8)</f>
        <v>0.98007050329397016</v>
      </c>
      <c r="J9" s="50">
        <f>(J7)/(J7+J8)</f>
        <v>4.8520169000319108E-2</v>
      </c>
      <c r="K9" s="50">
        <f t="shared" ref="K9" si="1">(K7)/(K7+K8)</f>
        <v>0.93704884830172863</v>
      </c>
      <c r="L9" s="50">
        <f t="shared" ref="L9" si="2">(L7)/(L7+L8)</f>
        <v>0.30004052394273745</v>
      </c>
      <c r="M9" s="50">
        <f t="shared" ref="M9" si="3">(M7)/(M7+M8)</f>
        <v>0.96956191803448288</v>
      </c>
      <c r="N9" s="50">
        <f t="shared" ref="N9" si="4">(N7)/(N7+N8)</f>
        <v>0.15360257622830328</v>
      </c>
      <c r="O9" s="51">
        <f t="shared" ref="O9" si="5">(O7)/(O7+O8)</f>
        <v>0.9632955798659697</v>
      </c>
    </row>
    <row r="26" spans="7:15" ht="17" thickBot="1" x14ac:dyDescent="0.25"/>
    <row r="27" spans="7:15" x14ac:dyDescent="0.2">
      <c r="G27" s="46" t="s">
        <v>109</v>
      </c>
      <c r="H27" s="86" t="s">
        <v>96</v>
      </c>
      <c r="I27" s="86"/>
      <c r="J27" s="86" t="s">
        <v>93</v>
      </c>
      <c r="K27" s="86"/>
      <c r="L27" s="86" t="s">
        <v>97</v>
      </c>
      <c r="M27" s="86"/>
      <c r="N27" s="86" t="s">
        <v>72</v>
      </c>
      <c r="O27" s="87"/>
    </row>
    <row r="28" spans="7:15" x14ac:dyDescent="0.2">
      <c r="G28" s="47"/>
      <c r="H28" s="45" t="s">
        <v>105</v>
      </c>
      <c r="I28" s="45" t="s">
        <v>83</v>
      </c>
      <c r="J28" s="45" t="s">
        <v>106</v>
      </c>
      <c r="K28" s="45" t="s">
        <v>101</v>
      </c>
      <c r="L28" s="45" t="s">
        <v>107</v>
      </c>
      <c r="M28" s="45" t="s">
        <v>103</v>
      </c>
      <c r="N28" s="45" t="s">
        <v>107</v>
      </c>
      <c r="O28" s="48" t="s">
        <v>103</v>
      </c>
    </row>
    <row r="29" spans="7:15" x14ac:dyDescent="0.2">
      <c r="G29" s="47" t="s">
        <v>3</v>
      </c>
      <c r="H29" s="45">
        <v>8245.5390000000007</v>
      </c>
      <c r="I29" s="45">
        <v>23811.631000000001</v>
      </c>
      <c r="J29" s="45">
        <v>1618.6980000000001</v>
      </c>
      <c r="K29" s="45">
        <v>16839.752</v>
      </c>
      <c r="L29" s="45">
        <v>5946.5889999999999</v>
      </c>
      <c r="M29" s="45">
        <v>25102.38</v>
      </c>
      <c r="N29" s="45">
        <v>2436.79</v>
      </c>
      <c r="O29" s="48">
        <v>22751.187000000002</v>
      </c>
    </row>
    <row r="30" spans="7:15" x14ac:dyDescent="0.2">
      <c r="G30" s="47" t="s">
        <v>104</v>
      </c>
      <c r="H30" s="45">
        <v>25460.43</v>
      </c>
      <c r="I30" s="45">
        <v>681.678</v>
      </c>
      <c r="J30" s="45">
        <v>21315.601999999999</v>
      </c>
      <c r="K30" s="45">
        <v>1027.4770000000001</v>
      </c>
      <c r="L30" s="45">
        <v>18887.187000000002</v>
      </c>
      <c r="M30" s="45">
        <v>468.72800000000001</v>
      </c>
      <c r="N30" s="45">
        <v>22213.38</v>
      </c>
      <c r="O30" s="48">
        <v>792.62699999999995</v>
      </c>
    </row>
    <row r="31" spans="7:15" ht="17" thickBot="1" x14ac:dyDescent="0.25">
      <c r="G31" s="49" t="s">
        <v>5</v>
      </c>
      <c r="H31" s="50">
        <f t="shared" ref="H31:O31" si="6">(H29)/(H29+H30)</f>
        <v>0.24463141825117093</v>
      </c>
      <c r="I31" s="50">
        <f t="shared" si="6"/>
        <v>0.97216880740777001</v>
      </c>
      <c r="J31" s="50">
        <f t="shared" si="6"/>
        <v>7.0579786607831943E-2</v>
      </c>
      <c r="K31" s="50">
        <f t="shared" si="6"/>
        <v>0.94249376889947523</v>
      </c>
      <c r="L31" s="50">
        <f t="shared" si="6"/>
        <v>0.23945569131331457</v>
      </c>
      <c r="M31" s="50">
        <f t="shared" si="6"/>
        <v>0.98166962495328713</v>
      </c>
      <c r="N31" s="50">
        <f t="shared" si="6"/>
        <v>9.8854896335400524E-2</v>
      </c>
      <c r="O31" s="51">
        <f t="shared" si="6"/>
        <v>0.96633395931517296</v>
      </c>
    </row>
    <row r="48" ht="17" thickBot="1" x14ac:dyDescent="0.25"/>
    <row r="49" spans="1:14" x14ac:dyDescent="0.2">
      <c r="A49" s="1" t="s">
        <v>92</v>
      </c>
      <c r="B49" s="5"/>
      <c r="C49" s="68" t="s">
        <v>31</v>
      </c>
      <c r="D49" s="68"/>
      <c r="E49" s="68"/>
      <c r="F49" s="68"/>
      <c r="G49" s="68"/>
      <c r="H49" s="68"/>
      <c r="I49" s="68" t="s">
        <v>41</v>
      </c>
      <c r="J49" s="68"/>
      <c r="K49" s="68"/>
      <c r="L49" s="68"/>
      <c r="M49" s="68"/>
      <c r="N49" s="77"/>
    </row>
    <row r="50" spans="1:14" x14ac:dyDescent="0.2">
      <c r="B50" s="16" t="s">
        <v>30</v>
      </c>
      <c r="C50" s="4">
        <v>1.03586026</v>
      </c>
      <c r="D50" s="4">
        <v>0.95187588999999995</v>
      </c>
      <c r="E50" s="4">
        <v>1.0122638500000001</v>
      </c>
      <c r="F50" s="4">
        <v>1.09701516</v>
      </c>
      <c r="G50" s="4">
        <v>1.04427629</v>
      </c>
      <c r="H50" s="4">
        <v>0.85870855000000001</v>
      </c>
      <c r="I50" s="4">
        <v>39.298237919999998</v>
      </c>
      <c r="J50" s="4">
        <v>45.571082019999999</v>
      </c>
      <c r="K50" s="4">
        <v>38.866942610000002</v>
      </c>
      <c r="L50" s="4">
        <v>37.298237919999998</v>
      </c>
      <c r="M50" s="4">
        <v>40.571082019999999</v>
      </c>
      <c r="N50" s="9">
        <v>39.866942610000002</v>
      </c>
    </row>
    <row r="51" spans="1:14" ht="17" thickBot="1" x14ac:dyDescent="0.25">
      <c r="B51" s="17" t="s">
        <v>91</v>
      </c>
      <c r="C51" s="11">
        <v>0.93827598999999995</v>
      </c>
      <c r="D51" s="11">
        <v>1.0953783399999999</v>
      </c>
      <c r="E51" s="11">
        <v>0.96634567000000005</v>
      </c>
      <c r="F51" s="11">
        <v>0.96634567000000005</v>
      </c>
      <c r="G51" s="11">
        <v>1.0654606099999999</v>
      </c>
      <c r="H51" s="11">
        <v>0.97273737000000005</v>
      </c>
      <c r="I51" s="11">
        <v>4.5200550000000002</v>
      </c>
      <c r="J51" s="11">
        <v>4.3579954299999999</v>
      </c>
      <c r="K51" s="11">
        <v>3.5638269999999999</v>
      </c>
      <c r="L51" s="11">
        <v>4.8911095299999996</v>
      </c>
      <c r="M51" s="11">
        <v>4.2673056999999996</v>
      </c>
      <c r="N51" s="12">
        <v>4.1409719899999997</v>
      </c>
    </row>
    <row r="53" spans="1:14" ht="17" thickBot="1" x14ac:dyDescent="0.25"/>
    <row r="54" spans="1:14" x14ac:dyDescent="0.2">
      <c r="B54" s="5"/>
      <c r="C54" s="68" t="s">
        <v>31</v>
      </c>
      <c r="D54" s="68"/>
      <c r="E54" s="68"/>
      <c r="F54" s="68"/>
      <c r="G54" s="68"/>
      <c r="H54" s="68"/>
      <c r="I54" s="68" t="s">
        <v>74</v>
      </c>
      <c r="J54" s="68"/>
      <c r="K54" s="68"/>
      <c r="L54" s="68"/>
      <c r="M54" s="68"/>
      <c r="N54" s="77"/>
    </row>
    <row r="55" spans="1:14" x14ac:dyDescent="0.2">
      <c r="B55" s="16" t="s">
        <v>30</v>
      </c>
      <c r="C55" s="4">
        <v>1.0441602800000001</v>
      </c>
      <c r="D55" s="4">
        <v>0.99606802999999999</v>
      </c>
      <c r="E55" s="4">
        <v>0.95977170000000001</v>
      </c>
      <c r="F55" s="4"/>
      <c r="G55" s="4"/>
      <c r="H55" s="4"/>
      <c r="I55" s="4">
        <v>3.7411396799999999</v>
      </c>
      <c r="J55" s="4">
        <v>3.6706591199999998</v>
      </c>
      <c r="K55" s="4">
        <v>2.8149999999999999</v>
      </c>
      <c r="L55" s="4"/>
      <c r="M55" s="4"/>
      <c r="N55" s="9"/>
    </row>
    <row r="56" spans="1:14" ht="17" thickBot="1" x14ac:dyDescent="0.25">
      <c r="B56" s="17" t="s">
        <v>91</v>
      </c>
      <c r="C56" s="11">
        <v>1.0061236200000001</v>
      </c>
      <c r="D56" s="11">
        <v>0.98716119000000002</v>
      </c>
      <c r="E56" s="11">
        <v>1.00671519</v>
      </c>
      <c r="F56" s="11">
        <v>1.1412481999999999</v>
      </c>
      <c r="G56" s="11">
        <v>0.91436088000000004</v>
      </c>
      <c r="H56" s="11">
        <v>1.004991</v>
      </c>
      <c r="I56" s="11">
        <v>1.54376332</v>
      </c>
      <c r="J56" s="11">
        <v>1.5072822299999999</v>
      </c>
      <c r="K56" s="11">
        <v>1.53085706</v>
      </c>
      <c r="L56" s="11">
        <v>1.991117</v>
      </c>
      <c r="M56" s="11">
        <v>1.82028338</v>
      </c>
      <c r="N56" s="12">
        <v>1.644765</v>
      </c>
    </row>
    <row r="59" spans="1:14" ht="17" thickBot="1" x14ac:dyDescent="0.25"/>
    <row r="60" spans="1:14" x14ac:dyDescent="0.2">
      <c r="A60" s="1" t="s">
        <v>95</v>
      </c>
      <c r="B60" s="5"/>
      <c r="C60" s="68" t="s">
        <v>31</v>
      </c>
      <c r="D60" s="68"/>
      <c r="E60" s="68"/>
      <c r="F60" s="68"/>
      <c r="G60" s="68"/>
      <c r="H60" s="68"/>
      <c r="I60" s="68" t="s">
        <v>41</v>
      </c>
      <c r="J60" s="68"/>
      <c r="K60" s="68"/>
      <c r="L60" s="68"/>
      <c r="M60" s="68"/>
      <c r="N60" s="77"/>
    </row>
    <row r="61" spans="1:14" x14ac:dyDescent="0.2">
      <c r="B61" s="16" t="s">
        <v>44</v>
      </c>
      <c r="C61" s="4">
        <v>0.94874729000000002</v>
      </c>
      <c r="D61" s="4">
        <v>0.96031043999999999</v>
      </c>
      <c r="E61" s="4">
        <v>1.09094227</v>
      </c>
      <c r="F61" s="4">
        <v>1.0200987699999999</v>
      </c>
      <c r="G61" s="4">
        <v>0.98902975999999998</v>
      </c>
      <c r="H61" s="4">
        <v>0.99087146999999998</v>
      </c>
      <c r="I61" s="4">
        <v>9.0826052100000005</v>
      </c>
      <c r="J61" s="4">
        <v>10.0881001</v>
      </c>
      <c r="K61" s="4">
        <v>9.0842531500000003</v>
      </c>
      <c r="L61" s="4"/>
      <c r="M61" s="4"/>
      <c r="N61" s="9"/>
    </row>
    <row r="62" spans="1:14" ht="17" thickBot="1" x14ac:dyDescent="0.25">
      <c r="B62" s="17" t="s">
        <v>93</v>
      </c>
      <c r="C62" s="11">
        <v>0.97548402999999995</v>
      </c>
      <c r="D62" s="11">
        <v>1.0361767799999999</v>
      </c>
      <c r="E62" s="11">
        <v>0.98833919000000003</v>
      </c>
      <c r="F62" s="11">
        <v>1.1491256000000001</v>
      </c>
      <c r="G62" s="11">
        <v>0.907744</v>
      </c>
      <c r="H62" s="11">
        <v>0.92133816999999996</v>
      </c>
      <c r="I62" s="11">
        <v>3.1473179500000001</v>
      </c>
      <c r="J62" s="11">
        <v>2.8168065599999998</v>
      </c>
      <c r="K62" s="11">
        <v>2.71335704</v>
      </c>
      <c r="L62" s="11">
        <v>2.2676450400000001</v>
      </c>
      <c r="M62" s="11">
        <v>2.0774797999999999</v>
      </c>
      <c r="N62" s="12">
        <v>3.0694416900000001</v>
      </c>
    </row>
    <row r="64" spans="1:14" ht="17" thickBot="1" x14ac:dyDescent="0.25"/>
    <row r="65" spans="2:14" x14ac:dyDescent="0.2">
      <c r="B65" s="5"/>
      <c r="C65" s="68" t="s">
        <v>31</v>
      </c>
      <c r="D65" s="68"/>
      <c r="E65" s="68"/>
      <c r="F65" s="68"/>
      <c r="G65" s="68"/>
      <c r="H65" s="68"/>
      <c r="I65" s="68" t="s">
        <v>74</v>
      </c>
      <c r="J65" s="68"/>
      <c r="K65" s="68"/>
      <c r="L65" s="68"/>
      <c r="M65" s="68"/>
      <c r="N65" s="77"/>
    </row>
    <row r="66" spans="2:14" x14ac:dyDescent="0.2">
      <c r="B66" s="16" t="s">
        <v>44</v>
      </c>
      <c r="C66" s="4">
        <v>1.0924169800000001</v>
      </c>
      <c r="D66" s="4">
        <v>0.95047700999999996</v>
      </c>
      <c r="E66" s="4">
        <v>0.95710600999999995</v>
      </c>
      <c r="F66" s="4"/>
      <c r="G66" s="4"/>
      <c r="H66" s="4"/>
      <c r="I66" s="4">
        <v>7.7427266799999996</v>
      </c>
      <c r="J66" s="4">
        <v>7.8261509499999997</v>
      </c>
      <c r="K66" s="4">
        <v>8.7227764000000008</v>
      </c>
      <c r="L66" s="4"/>
      <c r="M66" s="4"/>
      <c r="N66" s="9"/>
    </row>
    <row r="67" spans="2:14" ht="17" thickBot="1" x14ac:dyDescent="0.25">
      <c r="B67" s="17" t="s">
        <v>93</v>
      </c>
      <c r="C67" s="11">
        <v>1.0600731800000001</v>
      </c>
      <c r="D67" s="11">
        <v>0.99849412999999998</v>
      </c>
      <c r="E67" s="11">
        <v>0.94143268999999996</v>
      </c>
      <c r="F67" s="11">
        <v>1.0405109800000001</v>
      </c>
      <c r="G67" s="11">
        <v>0.93412218999999996</v>
      </c>
      <c r="H67" s="11">
        <v>1.14959141</v>
      </c>
      <c r="I67" s="11">
        <v>4.3963666999999997</v>
      </c>
      <c r="J67" s="11">
        <v>4.3504664999999996</v>
      </c>
      <c r="K67" s="11">
        <v>4.2751375300000003</v>
      </c>
      <c r="L67" s="11">
        <v>4.2072653899999999</v>
      </c>
      <c r="M67" s="11">
        <v>4.2682734699999996</v>
      </c>
      <c r="N67" s="12">
        <v>4.2758235899999999</v>
      </c>
    </row>
  </sheetData>
  <mergeCells count="16">
    <mergeCell ref="C60:H60"/>
    <mergeCell ref="I60:N60"/>
    <mergeCell ref="C65:H65"/>
    <mergeCell ref="I65:N65"/>
    <mergeCell ref="C49:H49"/>
    <mergeCell ref="I49:N49"/>
    <mergeCell ref="C54:H54"/>
    <mergeCell ref="I54:N54"/>
    <mergeCell ref="H27:I27"/>
    <mergeCell ref="J27:K27"/>
    <mergeCell ref="L27:M27"/>
    <mergeCell ref="N27:O27"/>
    <mergeCell ref="H5:I5"/>
    <mergeCell ref="L5:M5"/>
    <mergeCell ref="J5:K5"/>
    <mergeCell ref="N5:O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Figure 2</vt:lpstr>
      <vt:lpstr>Figure 3</vt:lpstr>
      <vt:lpstr>Figure 4</vt:lpstr>
      <vt:lpstr>Figure 5</vt:lpstr>
      <vt:lpstr>Figure 6</vt:lpstr>
      <vt:lpstr>Supp. Fig 3</vt:lpstr>
      <vt:lpstr>Supp. Fig 4</vt:lpstr>
      <vt:lpstr>Supp. Fig 5</vt:lpstr>
      <vt:lpstr>Supp. Fig 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2023-03-14T22:02:51Z</dcterms:created>
  <dcterms:modified xsi:type="dcterms:W3CDTF">2023-05-17T01:44:02Z</dcterms:modified>
</cp:coreProperties>
</file>