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t Lab Staff\Turer Lab\Ran\TVP23B\Tables\"/>
    </mc:Choice>
  </mc:AlternateContent>
  <xr:revisionPtr revIDLastSave="0" documentId="13_ncr:1_{FE244E7E-5F6D-47B1-B944-B86A641CC75C}" xr6:coauthVersionLast="47" xr6:coauthVersionMax="47" xr10:uidLastSave="{00000000-0000-0000-0000-000000000000}"/>
  <bookViews>
    <workbookView xWindow="375" yWindow="105" windowWidth="21060" windowHeight="12900" xr2:uid="{CE05C1AF-D59A-4BB2-8FBC-9B0C86D67DA8}"/>
  </bookViews>
  <sheets>
    <sheet name="Supplemental T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S16" i="1" s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R32" i="1" s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R80" i="1" s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S96" i="1" s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S112" i="1" s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R128" i="1" s="1"/>
  <c r="Q129" i="1"/>
  <c r="Q130" i="1"/>
  <c r="Q131" i="1"/>
  <c r="Q132" i="1"/>
  <c r="Q133" i="1"/>
  <c r="Q134" i="1"/>
  <c r="Q135" i="1"/>
  <c r="Q136" i="1"/>
  <c r="Q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R24" i="1" s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R56" i="1" s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S72" i="1" s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S88" i="1" s="1"/>
  <c r="P89" i="1"/>
  <c r="P90" i="1"/>
  <c r="R90" i="1" s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S104" i="1" s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R120" i="1" s="1"/>
  <c r="P121" i="1"/>
  <c r="P122" i="1"/>
  <c r="R122" i="1" s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S136" i="1" s="1"/>
  <c r="P3" i="1"/>
  <c r="O4" i="1"/>
  <c r="O5" i="1"/>
  <c r="O6" i="1"/>
  <c r="S6" i="1" s="1"/>
  <c r="O7" i="1"/>
  <c r="O8" i="1"/>
  <c r="O9" i="1"/>
  <c r="O10" i="1"/>
  <c r="O11" i="1"/>
  <c r="O12" i="1"/>
  <c r="O13" i="1"/>
  <c r="O14" i="1"/>
  <c r="O15" i="1"/>
  <c r="O16" i="1"/>
  <c r="O17" i="1"/>
  <c r="R17" i="1" s="1"/>
  <c r="O18" i="1"/>
  <c r="R18" i="1" s="1"/>
  <c r="O19" i="1"/>
  <c r="R19" i="1" s="1"/>
  <c r="O20" i="1"/>
  <c r="O21" i="1"/>
  <c r="O22" i="1"/>
  <c r="S22" i="1" s="1"/>
  <c r="O23" i="1"/>
  <c r="O24" i="1"/>
  <c r="O25" i="1"/>
  <c r="O26" i="1"/>
  <c r="O27" i="1"/>
  <c r="O28" i="1"/>
  <c r="O29" i="1"/>
  <c r="O30" i="1"/>
  <c r="O31" i="1"/>
  <c r="O32" i="1"/>
  <c r="O33" i="1"/>
  <c r="O34" i="1"/>
  <c r="R34" i="1" s="1"/>
  <c r="O35" i="1"/>
  <c r="R35" i="1" s="1"/>
  <c r="O36" i="1"/>
  <c r="O37" i="1"/>
  <c r="O38" i="1"/>
  <c r="S38" i="1" s="1"/>
  <c r="O39" i="1"/>
  <c r="O40" i="1"/>
  <c r="S40" i="1" s="1"/>
  <c r="O41" i="1"/>
  <c r="O42" i="1"/>
  <c r="O43" i="1"/>
  <c r="O44" i="1"/>
  <c r="O45" i="1"/>
  <c r="O46" i="1"/>
  <c r="O47" i="1"/>
  <c r="O48" i="1"/>
  <c r="O49" i="1"/>
  <c r="R49" i="1" s="1"/>
  <c r="O50" i="1"/>
  <c r="R50" i="1" s="1"/>
  <c r="O51" i="1"/>
  <c r="R51" i="1" s="1"/>
  <c r="O52" i="1"/>
  <c r="O53" i="1"/>
  <c r="O54" i="1"/>
  <c r="S54" i="1" s="1"/>
  <c r="O55" i="1"/>
  <c r="O56" i="1"/>
  <c r="O57" i="1"/>
  <c r="O58" i="1"/>
  <c r="O59" i="1"/>
  <c r="O60" i="1"/>
  <c r="O61" i="1"/>
  <c r="O62" i="1"/>
  <c r="O63" i="1"/>
  <c r="O64" i="1"/>
  <c r="O65" i="1"/>
  <c r="R65" i="1" s="1"/>
  <c r="O66" i="1"/>
  <c r="R66" i="1" s="1"/>
  <c r="O67" i="1"/>
  <c r="R67" i="1" s="1"/>
  <c r="O68" i="1"/>
  <c r="O69" i="1"/>
  <c r="O70" i="1"/>
  <c r="S70" i="1" s="1"/>
  <c r="O71" i="1"/>
  <c r="O72" i="1"/>
  <c r="R72" i="1" s="1"/>
  <c r="O73" i="1"/>
  <c r="O74" i="1"/>
  <c r="O75" i="1"/>
  <c r="O76" i="1"/>
  <c r="O77" i="1"/>
  <c r="O78" i="1"/>
  <c r="O79" i="1"/>
  <c r="O80" i="1"/>
  <c r="O81" i="1"/>
  <c r="O82" i="1"/>
  <c r="R82" i="1" s="1"/>
  <c r="O83" i="1"/>
  <c r="R83" i="1" s="1"/>
  <c r="O84" i="1"/>
  <c r="O85" i="1"/>
  <c r="O86" i="1"/>
  <c r="S86" i="1" s="1"/>
  <c r="O87" i="1"/>
  <c r="O88" i="1"/>
  <c r="O89" i="1"/>
  <c r="O90" i="1"/>
  <c r="O91" i="1"/>
  <c r="O92" i="1"/>
  <c r="O93" i="1"/>
  <c r="O94" i="1"/>
  <c r="O95" i="1"/>
  <c r="O96" i="1"/>
  <c r="O97" i="1"/>
  <c r="R97" i="1" s="1"/>
  <c r="O98" i="1"/>
  <c r="R98" i="1" s="1"/>
  <c r="O99" i="1"/>
  <c r="R99" i="1" s="1"/>
  <c r="O100" i="1"/>
  <c r="O101" i="1"/>
  <c r="O102" i="1"/>
  <c r="S102" i="1" s="1"/>
  <c r="O103" i="1"/>
  <c r="O104" i="1"/>
  <c r="O105" i="1"/>
  <c r="O106" i="1"/>
  <c r="O107" i="1"/>
  <c r="O108" i="1"/>
  <c r="O109" i="1"/>
  <c r="O110" i="1"/>
  <c r="O111" i="1"/>
  <c r="O112" i="1"/>
  <c r="R112" i="1" s="1"/>
  <c r="O113" i="1"/>
  <c r="O114" i="1"/>
  <c r="R114" i="1" s="1"/>
  <c r="O115" i="1"/>
  <c r="R115" i="1" s="1"/>
  <c r="O116" i="1"/>
  <c r="O117" i="1"/>
  <c r="O118" i="1"/>
  <c r="S118" i="1" s="1"/>
  <c r="O119" i="1"/>
  <c r="O120" i="1"/>
  <c r="O121" i="1"/>
  <c r="O122" i="1"/>
  <c r="O123" i="1"/>
  <c r="O124" i="1"/>
  <c r="O125" i="1"/>
  <c r="O126" i="1"/>
  <c r="O127" i="1"/>
  <c r="O128" i="1"/>
  <c r="O129" i="1"/>
  <c r="O130" i="1"/>
  <c r="R130" i="1" s="1"/>
  <c r="O131" i="1"/>
  <c r="R131" i="1" s="1"/>
  <c r="O132" i="1"/>
  <c r="O133" i="1"/>
  <c r="O134" i="1"/>
  <c r="S134" i="1" s="1"/>
  <c r="O135" i="1"/>
  <c r="O136" i="1"/>
  <c r="O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3" i="1"/>
  <c r="F4" i="1"/>
  <c r="F5" i="1"/>
  <c r="F6" i="1"/>
  <c r="F7" i="1"/>
  <c r="F8" i="1"/>
  <c r="J8" i="1" s="1"/>
  <c r="F9" i="1"/>
  <c r="F10" i="1"/>
  <c r="F11" i="1"/>
  <c r="I11" i="1" s="1"/>
  <c r="F12" i="1"/>
  <c r="J12" i="1" s="1"/>
  <c r="F13" i="1"/>
  <c r="F14" i="1"/>
  <c r="F15" i="1"/>
  <c r="F16" i="1"/>
  <c r="I16" i="1" s="1"/>
  <c r="F17" i="1"/>
  <c r="J17" i="1" s="1"/>
  <c r="F18" i="1"/>
  <c r="F19" i="1"/>
  <c r="F20" i="1"/>
  <c r="F21" i="1"/>
  <c r="F22" i="1"/>
  <c r="F23" i="1"/>
  <c r="F24" i="1"/>
  <c r="F25" i="1"/>
  <c r="F26" i="1"/>
  <c r="F27" i="1"/>
  <c r="I27" i="1" s="1"/>
  <c r="F28" i="1"/>
  <c r="J28" i="1" s="1"/>
  <c r="F29" i="1"/>
  <c r="F30" i="1"/>
  <c r="F31" i="1"/>
  <c r="F32" i="1"/>
  <c r="I32" i="1" s="1"/>
  <c r="F33" i="1"/>
  <c r="J33" i="1" s="1"/>
  <c r="F34" i="1"/>
  <c r="F35" i="1"/>
  <c r="F36" i="1"/>
  <c r="F37" i="1"/>
  <c r="F38" i="1"/>
  <c r="F39" i="1"/>
  <c r="F40" i="1"/>
  <c r="F41" i="1"/>
  <c r="F42" i="1"/>
  <c r="F43" i="1"/>
  <c r="I43" i="1" s="1"/>
  <c r="F44" i="1"/>
  <c r="J44" i="1" s="1"/>
  <c r="F45" i="1"/>
  <c r="F46" i="1"/>
  <c r="F47" i="1"/>
  <c r="F48" i="1"/>
  <c r="I48" i="1" s="1"/>
  <c r="F49" i="1"/>
  <c r="J49" i="1" s="1"/>
  <c r="F50" i="1"/>
  <c r="F51" i="1"/>
  <c r="F52" i="1"/>
  <c r="F53" i="1"/>
  <c r="F54" i="1"/>
  <c r="F55" i="1"/>
  <c r="F56" i="1"/>
  <c r="J56" i="1" s="1"/>
  <c r="F57" i="1"/>
  <c r="F58" i="1"/>
  <c r="F59" i="1"/>
  <c r="I59" i="1" s="1"/>
  <c r="F60" i="1"/>
  <c r="J60" i="1" s="1"/>
  <c r="F61" i="1"/>
  <c r="F62" i="1"/>
  <c r="F63" i="1"/>
  <c r="F64" i="1"/>
  <c r="I64" i="1" s="1"/>
  <c r="F65" i="1"/>
  <c r="J65" i="1" s="1"/>
  <c r="F66" i="1"/>
  <c r="F67" i="1"/>
  <c r="F68" i="1"/>
  <c r="F69" i="1"/>
  <c r="F70" i="1"/>
  <c r="F71" i="1"/>
  <c r="F72" i="1"/>
  <c r="J72" i="1" s="1"/>
  <c r="F73" i="1"/>
  <c r="F74" i="1"/>
  <c r="F75" i="1"/>
  <c r="I75" i="1" s="1"/>
  <c r="F76" i="1"/>
  <c r="J76" i="1" s="1"/>
  <c r="F77" i="1"/>
  <c r="F78" i="1"/>
  <c r="F79" i="1"/>
  <c r="F80" i="1"/>
  <c r="I80" i="1" s="1"/>
  <c r="F81" i="1"/>
  <c r="J81" i="1" s="1"/>
  <c r="F82" i="1"/>
  <c r="F83" i="1"/>
  <c r="F84" i="1"/>
  <c r="F85" i="1"/>
  <c r="F86" i="1"/>
  <c r="F87" i="1"/>
  <c r="F88" i="1"/>
  <c r="F89" i="1"/>
  <c r="F90" i="1"/>
  <c r="F91" i="1"/>
  <c r="F92" i="1"/>
  <c r="J92" i="1" s="1"/>
  <c r="F93" i="1"/>
  <c r="F94" i="1"/>
  <c r="F95" i="1"/>
  <c r="F96" i="1"/>
  <c r="I96" i="1" s="1"/>
  <c r="F97" i="1"/>
  <c r="F98" i="1"/>
  <c r="F99" i="1"/>
  <c r="F100" i="1"/>
  <c r="F101" i="1"/>
  <c r="F102" i="1"/>
  <c r="F103" i="1"/>
  <c r="F104" i="1"/>
  <c r="F105" i="1"/>
  <c r="F106" i="1"/>
  <c r="F107" i="1"/>
  <c r="I107" i="1" s="1"/>
  <c r="F108" i="1"/>
  <c r="J108" i="1" s="1"/>
  <c r="F109" i="1"/>
  <c r="F110" i="1"/>
  <c r="F111" i="1"/>
  <c r="F112" i="1"/>
  <c r="I112" i="1" s="1"/>
  <c r="F113" i="1"/>
  <c r="F114" i="1"/>
  <c r="F115" i="1"/>
  <c r="F116" i="1"/>
  <c r="F117" i="1"/>
  <c r="F118" i="1"/>
  <c r="F119" i="1"/>
  <c r="F120" i="1"/>
  <c r="F121" i="1"/>
  <c r="F122" i="1"/>
  <c r="F123" i="1"/>
  <c r="I123" i="1" s="1"/>
  <c r="F124" i="1"/>
  <c r="J124" i="1" s="1"/>
  <c r="F125" i="1"/>
  <c r="F126" i="1"/>
  <c r="F127" i="1"/>
  <c r="F128" i="1"/>
  <c r="I128" i="1" s="1"/>
  <c r="F129" i="1"/>
  <c r="F130" i="1"/>
  <c r="F131" i="1"/>
  <c r="F132" i="1"/>
  <c r="F133" i="1"/>
  <c r="F134" i="1"/>
  <c r="F135" i="1"/>
  <c r="F136" i="1"/>
  <c r="J136" i="1" s="1"/>
  <c r="F137" i="1"/>
  <c r="R40" i="1" l="1"/>
  <c r="S8" i="1"/>
  <c r="S128" i="1"/>
  <c r="R96" i="1"/>
  <c r="S64" i="1"/>
  <c r="R48" i="1"/>
  <c r="S95" i="1"/>
  <c r="S31" i="1"/>
  <c r="S47" i="1"/>
  <c r="S127" i="1"/>
  <c r="S15" i="1"/>
  <c r="I60" i="1"/>
  <c r="S111" i="1"/>
  <c r="R107" i="1"/>
  <c r="R59" i="1"/>
  <c r="R11" i="1"/>
  <c r="R129" i="1"/>
  <c r="R81" i="1"/>
  <c r="R33" i="1"/>
  <c r="S63" i="1"/>
  <c r="J115" i="1"/>
  <c r="J51" i="1"/>
  <c r="J3" i="1"/>
  <c r="R106" i="1"/>
  <c r="S79" i="1"/>
  <c r="I130" i="1"/>
  <c r="I114" i="1"/>
  <c r="I98" i="1"/>
  <c r="I82" i="1"/>
  <c r="I66" i="1"/>
  <c r="I50" i="1"/>
  <c r="I34" i="1"/>
  <c r="I18" i="1"/>
  <c r="I8" i="1"/>
  <c r="S120" i="1"/>
  <c r="R136" i="1"/>
  <c r="S133" i="1"/>
  <c r="S117" i="1"/>
  <c r="S101" i="1"/>
  <c r="S85" i="1"/>
  <c r="S69" i="1"/>
  <c r="S53" i="1"/>
  <c r="S37" i="1"/>
  <c r="S132" i="1"/>
  <c r="S116" i="1"/>
  <c r="S100" i="1"/>
  <c r="S84" i="1"/>
  <c r="S68" i="1"/>
  <c r="S52" i="1"/>
  <c r="S36" i="1"/>
  <c r="S20" i="1"/>
  <c r="S4" i="1"/>
  <c r="S80" i="1"/>
  <c r="J129" i="1"/>
  <c r="R126" i="1"/>
  <c r="R94" i="1"/>
  <c r="R62" i="1"/>
  <c r="R30" i="1"/>
  <c r="R58" i="1"/>
  <c r="R42" i="1"/>
  <c r="R26" i="1"/>
  <c r="R10" i="1"/>
  <c r="R111" i="1"/>
  <c r="R125" i="1"/>
  <c r="R109" i="1"/>
  <c r="R93" i="1"/>
  <c r="R77" i="1"/>
  <c r="R61" i="1"/>
  <c r="R45" i="1"/>
  <c r="R29" i="1"/>
  <c r="R13" i="1"/>
  <c r="S121" i="1"/>
  <c r="S105" i="1"/>
  <c r="S89" i="1"/>
  <c r="S73" i="1"/>
  <c r="S57" i="1"/>
  <c r="S41" i="1"/>
  <c r="S25" i="1"/>
  <c r="S9" i="1"/>
  <c r="R64" i="1"/>
  <c r="R15" i="1"/>
  <c r="S67" i="1"/>
  <c r="R110" i="1"/>
  <c r="R78" i="1"/>
  <c r="R46" i="1"/>
  <c r="R14" i="1"/>
  <c r="R16" i="1"/>
  <c r="J137" i="1"/>
  <c r="J121" i="1"/>
  <c r="J105" i="1"/>
  <c r="J89" i="1"/>
  <c r="J73" i="1"/>
  <c r="J57" i="1"/>
  <c r="J41" i="1"/>
  <c r="J25" i="1"/>
  <c r="J9" i="1"/>
  <c r="R124" i="1"/>
  <c r="R108" i="1"/>
  <c r="R92" i="1"/>
  <c r="R76" i="1"/>
  <c r="R60" i="1"/>
  <c r="R44" i="1"/>
  <c r="R28" i="1"/>
  <c r="R12" i="1"/>
  <c r="S130" i="1"/>
  <c r="S114" i="1"/>
  <c r="S98" i="1"/>
  <c r="S82" i="1"/>
  <c r="S66" i="1"/>
  <c r="S50" i="1"/>
  <c r="S34" i="1"/>
  <c r="S18" i="1"/>
  <c r="R63" i="1"/>
  <c r="I56" i="1"/>
  <c r="S123" i="1"/>
  <c r="S43" i="1"/>
  <c r="S56" i="1"/>
  <c r="I120" i="1"/>
  <c r="I40" i="1"/>
  <c r="J79" i="1"/>
  <c r="S75" i="1"/>
  <c r="J97" i="1"/>
  <c r="J88" i="1"/>
  <c r="J47" i="1"/>
  <c r="J18" i="1"/>
  <c r="S91" i="1"/>
  <c r="S11" i="1"/>
  <c r="R104" i="1"/>
  <c r="J135" i="1"/>
  <c r="J87" i="1"/>
  <c r="J39" i="1"/>
  <c r="S90" i="1"/>
  <c r="S26" i="1"/>
  <c r="S3" i="1"/>
  <c r="R121" i="1"/>
  <c r="R105" i="1"/>
  <c r="R89" i="1"/>
  <c r="R73" i="1"/>
  <c r="R57" i="1"/>
  <c r="R41" i="1"/>
  <c r="R25" i="1"/>
  <c r="R9" i="1"/>
  <c r="S131" i="1"/>
  <c r="S48" i="1"/>
  <c r="I104" i="1"/>
  <c r="J111" i="1"/>
  <c r="J119" i="1"/>
  <c r="J71" i="1"/>
  <c r="J23" i="1"/>
  <c r="S122" i="1"/>
  <c r="S74" i="1"/>
  <c r="S42" i="1"/>
  <c r="S51" i="1"/>
  <c r="I136" i="1"/>
  <c r="R95" i="1"/>
  <c r="J113" i="1"/>
  <c r="J82" i="1"/>
  <c r="I72" i="1"/>
  <c r="J24" i="1"/>
  <c r="J15" i="1"/>
  <c r="S107" i="1"/>
  <c r="S59" i="1"/>
  <c r="S27" i="1"/>
  <c r="R8" i="1"/>
  <c r="J103" i="1"/>
  <c r="J55" i="1"/>
  <c r="J7" i="1"/>
  <c r="S106" i="1"/>
  <c r="S58" i="1"/>
  <c r="S10" i="1"/>
  <c r="I88" i="1"/>
  <c r="S135" i="1"/>
  <c r="S119" i="1"/>
  <c r="S103" i="1"/>
  <c r="S87" i="1"/>
  <c r="S71" i="1"/>
  <c r="S55" i="1"/>
  <c r="S39" i="1"/>
  <c r="S23" i="1"/>
  <c r="S7" i="1"/>
  <c r="R91" i="1"/>
  <c r="R47" i="1"/>
  <c r="S35" i="1"/>
  <c r="R43" i="1"/>
  <c r="S115" i="1"/>
  <c r="S32" i="1"/>
  <c r="S21" i="1"/>
  <c r="S5" i="1"/>
  <c r="R88" i="1"/>
  <c r="S24" i="1"/>
  <c r="R127" i="1"/>
  <c r="S19" i="1"/>
  <c r="R123" i="1"/>
  <c r="S99" i="1"/>
  <c r="J31" i="1"/>
  <c r="R79" i="1"/>
  <c r="R31" i="1"/>
  <c r="J120" i="1"/>
  <c r="J95" i="1"/>
  <c r="S129" i="1"/>
  <c r="S113" i="1"/>
  <c r="S97" i="1"/>
  <c r="S81" i="1"/>
  <c r="S65" i="1"/>
  <c r="S49" i="1"/>
  <c r="S33" i="1"/>
  <c r="S17" i="1"/>
  <c r="R75" i="1"/>
  <c r="R27" i="1"/>
  <c r="I125" i="1"/>
  <c r="I109" i="1"/>
  <c r="I93" i="1"/>
  <c r="I77" i="1"/>
  <c r="I61" i="1"/>
  <c r="I45" i="1"/>
  <c r="I29" i="1"/>
  <c r="I13" i="1"/>
  <c r="I91" i="1"/>
  <c r="R113" i="1"/>
  <c r="R74" i="1"/>
  <c r="S83" i="1"/>
  <c r="J86" i="1"/>
  <c r="J133" i="1"/>
  <c r="J117" i="1"/>
  <c r="J101" i="1"/>
  <c r="J85" i="1"/>
  <c r="J69" i="1"/>
  <c r="J53" i="1"/>
  <c r="J37" i="1"/>
  <c r="J21" i="1"/>
  <c r="J5" i="1"/>
  <c r="J114" i="1"/>
  <c r="J50" i="1"/>
  <c r="J70" i="1"/>
  <c r="J116" i="1"/>
  <c r="J22" i="1"/>
  <c r="J52" i="1"/>
  <c r="I131" i="1"/>
  <c r="I115" i="1"/>
  <c r="I99" i="1"/>
  <c r="I83" i="1"/>
  <c r="I67" i="1"/>
  <c r="I51" i="1"/>
  <c r="I35" i="1"/>
  <c r="I19" i="1"/>
  <c r="I124" i="1"/>
  <c r="J104" i="1"/>
  <c r="J40" i="1"/>
  <c r="R135" i="1"/>
  <c r="R119" i="1"/>
  <c r="R103" i="1"/>
  <c r="R87" i="1"/>
  <c r="R71" i="1"/>
  <c r="R55" i="1"/>
  <c r="R39" i="1"/>
  <c r="R23" i="1"/>
  <c r="R7" i="1"/>
  <c r="J118" i="1"/>
  <c r="J100" i="1"/>
  <c r="I122" i="1"/>
  <c r="I58" i="1"/>
  <c r="I10" i="1"/>
  <c r="I129" i="1"/>
  <c r="I113" i="1"/>
  <c r="I97" i="1"/>
  <c r="I81" i="1"/>
  <c r="I65" i="1"/>
  <c r="I49" i="1"/>
  <c r="I33" i="1"/>
  <c r="I17" i="1"/>
  <c r="J99" i="1"/>
  <c r="J35" i="1"/>
  <c r="R134" i="1"/>
  <c r="R118" i="1"/>
  <c r="R102" i="1"/>
  <c r="R86" i="1"/>
  <c r="R70" i="1"/>
  <c r="R54" i="1"/>
  <c r="R38" i="1"/>
  <c r="R22" i="1"/>
  <c r="R6" i="1"/>
  <c r="S126" i="1"/>
  <c r="S110" i="1"/>
  <c r="S94" i="1"/>
  <c r="S78" i="1"/>
  <c r="S62" i="1"/>
  <c r="S46" i="1"/>
  <c r="S30" i="1"/>
  <c r="S14" i="1"/>
  <c r="J54" i="1"/>
  <c r="J132" i="1"/>
  <c r="J20" i="1"/>
  <c r="I74" i="1"/>
  <c r="I28" i="1"/>
  <c r="J98" i="1"/>
  <c r="J34" i="1"/>
  <c r="R133" i="1"/>
  <c r="R117" i="1"/>
  <c r="R101" i="1"/>
  <c r="R85" i="1"/>
  <c r="R69" i="1"/>
  <c r="R53" i="1"/>
  <c r="R37" i="1"/>
  <c r="R21" i="1"/>
  <c r="R5" i="1"/>
  <c r="S125" i="1"/>
  <c r="S109" i="1"/>
  <c r="S93" i="1"/>
  <c r="S77" i="1"/>
  <c r="S61" i="1"/>
  <c r="S45" i="1"/>
  <c r="S29" i="1"/>
  <c r="S13" i="1"/>
  <c r="J102" i="1"/>
  <c r="J68" i="1"/>
  <c r="I44" i="1"/>
  <c r="I106" i="1"/>
  <c r="I26" i="1"/>
  <c r="I108" i="1"/>
  <c r="R132" i="1"/>
  <c r="R116" i="1"/>
  <c r="R100" i="1"/>
  <c r="R84" i="1"/>
  <c r="R68" i="1"/>
  <c r="R52" i="1"/>
  <c r="R36" i="1"/>
  <c r="R20" i="1"/>
  <c r="R4" i="1"/>
  <c r="S124" i="1"/>
  <c r="S108" i="1"/>
  <c r="S92" i="1"/>
  <c r="S76" i="1"/>
  <c r="S60" i="1"/>
  <c r="S44" i="1"/>
  <c r="S28" i="1"/>
  <c r="S12" i="1"/>
  <c r="J38" i="1"/>
  <c r="J36" i="1"/>
  <c r="I42" i="1"/>
  <c r="I127" i="1"/>
  <c r="I111" i="1"/>
  <c r="I95" i="1"/>
  <c r="I79" i="1"/>
  <c r="I63" i="1"/>
  <c r="I47" i="1"/>
  <c r="I31" i="1"/>
  <c r="I15" i="1"/>
  <c r="I24" i="1"/>
  <c r="R3" i="1"/>
  <c r="J134" i="1"/>
  <c r="J6" i="1"/>
  <c r="J84" i="1"/>
  <c r="J4" i="1"/>
  <c r="I90" i="1"/>
  <c r="I126" i="1"/>
  <c r="I110" i="1"/>
  <c r="I94" i="1"/>
  <c r="I78" i="1"/>
  <c r="I62" i="1"/>
  <c r="I46" i="1"/>
  <c r="I30" i="1"/>
  <c r="I14" i="1"/>
  <c r="I12" i="1"/>
  <c r="J83" i="1"/>
  <c r="J19" i="1"/>
  <c r="I92" i="1"/>
  <c r="J91" i="1"/>
  <c r="J123" i="1"/>
  <c r="J59" i="1"/>
  <c r="J11" i="1"/>
  <c r="J122" i="1"/>
  <c r="J106" i="1"/>
  <c r="J90" i="1"/>
  <c r="J74" i="1"/>
  <c r="J58" i="1"/>
  <c r="J42" i="1"/>
  <c r="J26" i="1"/>
  <c r="J10" i="1"/>
  <c r="I76" i="1"/>
  <c r="J131" i="1"/>
  <c r="J67" i="1"/>
  <c r="J107" i="1"/>
  <c r="J43" i="1"/>
  <c r="J130" i="1"/>
  <c r="J66" i="1"/>
  <c r="J75" i="1"/>
  <c r="J27" i="1"/>
  <c r="J127" i="1"/>
  <c r="J63" i="1"/>
  <c r="I3" i="1"/>
  <c r="I137" i="1"/>
  <c r="I121" i="1"/>
  <c r="I105" i="1"/>
  <c r="I89" i="1"/>
  <c r="I73" i="1"/>
  <c r="I57" i="1"/>
  <c r="I41" i="1"/>
  <c r="I25" i="1"/>
  <c r="I9" i="1"/>
  <c r="J128" i="1"/>
  <c r="J112" i="1"/>
  <c r="J96" i="1"/>
  <c r="J80" i="1"/>
  <c r="J64" i="1"/>
  <c r="J48" i="1"/>
  <c r="J32" i="1"/>
  <c r="J16" i="1"/>
  <c r="I135" i="1"/>
  <c r="I119" i="1"/>
  <c r="I103" i="1"/>
  <c r="I87" i="1"/>
  <c r="I71" i="1"/>
  <c r="I55" i="1"/>
  <c r="I39" i="1"/>
  <c r="I23" i="1"/>
  <c r="I7" i="1"/>
  <c r="J126" i="1"/>
  <c r="J110" i="1"/>
  <c r="J94" i="1"/>
  <c r="J78" i="1"/>
  <c r="J62" i="1"/>
  <c r="J46" i="1"/>
  <c r="J30" i="1"/>
  <c r="J14" i="1"/>
  <c r="I134" i="1"/>
  <c r="I118" i="1"/>
  <c r="I102" i="1"/>
  <c r="I86" i="1"/>
  <c r="I70" i="1"/>
  <c r="I54" i="1"/>
  <c r="I38" i="1"/>
  <c r="I22" i="1"/>
  <c r="I6" i="1"/>
  <c r="J125" i="1"/>
  <c r="J109" i="1"/>
  <c r="J93" i="1"/>
  <c r="J77" i="1"/>
  <c r="J61" i="1"/>
  <c r="J45" i="1"/>
  <c r="J29" i="1"/>
  <c r="J13" i="1"/>
  <c r="I133" i="1"/>
  <c r="I117" i="1"/>
  <c r="I101" i="1"/>
  <c r="I85" i="1"/>
  <c r="I69" i="1"/>
  <c r="I53" i="1"/>
  <c r="I37" i="1"/>
  <c r="I21" i="1"/>
  <c r="I5" i="1"/>
  <c r="I132" i="1"/>
  <c r="I116" i="1"/>
  <c r="I100" i="1"/>
  <c r="I84" i="1"/>
  <c r="I68" i="1"/>
  <c r="I52" i="1"/>
  <c r="I36" i="1"/>
  <c r="I20" i="1"/>
  <c r="I4" i="1"/>
  <c r="L137" i="1"/>
  <c r="O137" i="1" s="1"/>
  <c r="M137" i="1"/>
  <c r="P137" i="1" s="1"/>
  <c r="N137" i="1"/>
  <c r="Q137" i="1" s="1"/>
  <c r="S137" i="1" l="1"/>
  <c r="R137" i="1"/>
</calcChain>
</file>

<file path=xl/sharedStrings.xml><?xml version="1.0" encoding="utf-8"?>
<sst xmlns="http://schemas.openxmlformats.org/spreadsheetml/2006/main" count="175" uniqueCount="148">
  <si>
    <t>Mass</t>
  </si>
  <si>
    <t>Glycan Text Discription</t>
  </si>
  <si>
    <t>Intensity</t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</si>
  <si>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</si>
  <si>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</si>
  <si>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</si>
  <si>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</si>
  <si>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</si>
  <si>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</si>
  <si>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</si>
  <si>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</si>
  <si>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Xylose</t>
    </r>
    <r>
      <rPr>
        <vertAlign val="subscript"/>
        <sz val="11"/>
        <color theme="1"/>
        <rFont val="Calibri"/>
        <family val="2"/>
        <scheme val="minor"/>
      </rPr>
      <t>5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</si>
  <si>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</si>
  <si>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</si>
  <si>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</si>
  <si>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</si>
  <si>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</si>
  <si>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</si>
  <si>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</si>
  <si>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</si>
  <si>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</si>
  <si>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</si>
  <si>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</si>
  <si>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</si>
  <si>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NeuGc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</si>
  <si>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</si>
  <si>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</si>
  <si>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</si>
  <si>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</si>
  <si>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</si>
  <si>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</si>
  <si>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</si>
  <si>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</si>
  <si>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</si>
  <si>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NeuGc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</si>
  <si>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</si>
  <si>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</si>
  <si>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</si>
  <si>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</si>
  <si>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</si>
  <si>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</si>
  <si>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</si>
  <si>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5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</si>
  <si>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</si>
  <si>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</si>
  <si>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NeuGc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</si>
  <si>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</si>
  <si>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</si>
  <si>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</si>
  <si>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</si>
  <si>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</si>
  <si>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</si>
  <si>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</si>
  <si>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</si>
  <si>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</si>
  <si>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</si>
  <si>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</si>
  <si>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6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</si>
  <si>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</si>
  <si>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</si>
  <si>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</si>
  <si>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</si>
  <si>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</si>
  <si>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</si>
  <si>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NeuGc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</si>
  <si>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</si>
  <si>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7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</si>
  <si>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</si>
  <si>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</si>
  <si>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</si>
  <si>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</si>
  <si>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</si>
  <si>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5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</si>
  <si>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</si>
  <si>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</si>
  <si>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</si>
  <si>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</si>
  <si>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</si>
  <si>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8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</si>
  <si>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</si>
  <si>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</si>
  <si>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</si>
  <si>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</si>
  <si>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NeuGc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</si>
  <si>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</si>
  <si>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9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</si>
  <si>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</si>
  <si>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</si>
  <si>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</si>
  <si>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</si>
  <si>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</si>
  <si>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</si>
  <si>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</si>
  <si>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</si>
  <si>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</si>
  <si>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7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</si>
  <si>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</si>
  <si>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</si>
  <si>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</si>
  <si>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</si>
  <si>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</si>
  <si>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</si>
  <si>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</si>
  <si>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</si>
  <si>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</si>
  <si>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</si>
  <si>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7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</si>
  <si>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</si>
  <si>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</si>
  <si>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</si>
  <si>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</si>
  <si>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</si>
  <si>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</si>
  <si>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8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</si>
  <si>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</si>
  <si>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</si>
  <si>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</si>
  <si>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</si>
  <si>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</si>
  <si>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</si>
  <si>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</si>
  <si>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</si>
  <si>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</si>
  <si>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8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</si>
  <si>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</si>
  <si>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8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</si>
  <si>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NeuGc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</si>
  <si>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</si>
  <si>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</si>
  <si>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</si>
  <si>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</si>
  <si>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</si>
  <si>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</si>
  <si>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</si>
  <si>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5</t>
    </r>
  </si>
  <si>
    <t>Average</t>
  </si>
  <si>
    <t>Standard Deviation</t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</si>
  <si>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5</t>
    </r>
  </si>
  <si>
    <r>
      <t>Concentration of Glycan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g)</t>
    </r>
  </si>
  <si>
    <t>KO1_Ogly</t>
  </si>
  <si>
    <t>KO2_Ogly</t>
  </si>
  <si>
    <t>KO3_Ogly</t>
  </si>
  <si>
    <t>WT1_Ogly</t>
  </si>
  <si>
    <t>WT2_Ogly</t>
  </si>
  <si>
    <t>WT3_Ogly</t>
  </si>
  <si>
    <r>
      <t>HexNAc</t>
    </r>
    <r>
      <rPr>
        <sz val="8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sz val="8"/>
        <color rgb="FF000000"/>
        <rFont val="Calibri"/>
        <family val="2"/>
        <scheme val="minor"/>
      </rPr>
      <t>3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</si>
  <si>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</si>
  <si>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HexNAc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Hex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NeuAc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Fuc</t>
    </r>
    <r>
      <rPr>
        <vertAlign val="subscript"/>
        <sz val="11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</si>
</sst>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>
      <alignment horizontal="left"/>
    </xf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1" fillId="0" borderId="0" xfId="0" applyFont="1" applyAlignment="1">
      <alignment horizontal="left" vertical="center" readingOrder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/>
    <xf numFmtId="0" fontId="0" fillId="0" borderId="11" xfId="0" applyBorder="1"/>
    <xf numFmtId="0" fontId="0" fillId="0" borderId="10" xfId="0" applyFill="1" applyBorder="1" applyAlignment="1">
      <alignment horizontal="center"/>
    </xf>
    <xf numFmtId="0" fontId="0" fillId="0" borderId="2" xfId="0" applyBorder="1"/>
    <xf numFmtId="0" fontId="1" fillId="0" borderId="5" xfId="0" applyFont="1" applyFill="1" applyBorder="1" applyAlignment="1">
      <alignment horizontal="left" vertical="center" readingOrder="1"/>
    </xf>
    <xf numFmtId="0" fontId="1" fillId="0" borderId="8" xfId="0" applyFont="1" applyFill="1" applyBorder="1" applyAlignment="1">
      <alignment horizontal="left" vertical="center" readingOrder="1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1" fillId="0" borderId="5" xfId="0" applyFont="1" applyFill="1" applyBorder="1" applyAlignment="1">
      <alignment horizontal="left" readingOrder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91AC-6975-4874-9D2F-E72628DA15F6}">
  <dimension ref="A1:U145"/>
  <sheetViews>
    <sheetView tabSelected="1" zoomScale="82" zoomScaleNormal="82" zoomScaleSheetLayoutView="40" workbookViewId="0">
      <selection activeCell="C1" sqref="C1"/>
    </sheetView>
  </sheetViews>
  <sheetFormatPr defaultRowHeight="15" x14ac:dyDescent="0.25"/>
  <cols>
    <col min="1" max="1" width="18.7109375" customWidth="1"/>
    <col min="2" max="2" width="27.5703125" customWidth="1"/>
    <col min="3" max="5" width="18.7109375" customWidth="1"/>
    <col min="6" max="6" width="15" customWidth="1"/>
    <col min="7" max="7" width="15.5703125" customWidth="1"/>
    <col min="8" max="8" width="17.5703125" customWidth="1"/>
    <col min="9" max="10" width="21.7109375" customWidth="1"/>
    <col min="11" max="11" width="9.5703125" customWidth="1"/>
    <col min="12" max="14" width="18.7109375" customWidth="1"/>
    <col min="15" max="15" width="14.28515625" customWidth="1"/>
    <col min="16" max="16" width="18" customWidth="1"/>
    <col min="17" max="17" width="13.140625" customWidth="1"/>
    <col min="18" max="18" width="14.28515625" customWidth="1"/>
    <col min="19" max="19" width="19.85546875" bestFit="1" customWidth="1"/>
  </cols>
  <sheetData>
    <row r="1" spans="1:21" ht="15.75" thickBot="1" x14ac:dyDescent="0.3">
      <c r="C1" t="s">
        <v>142</v>
      </c>
      <c r="D1" t="s">
        <v>143</v>
      </c>
      <c r="E1" t="s">
        <v>144</v>
      </c>
      <c r="L1" t="s">
        <v>139</v>
      </c>
      <c r="M1" t="s">
        <v>140</v>
      </c>
      <c r="N1" t="s">
        <v>141</v>
      </c>
      <c r="U1" s="24"/>
    </row>
    <row r="2" spans="1:21" ht="15.75" thickBot="1" x14ac:dyDescent="0.3">
      <c r="A2" s="1" t="s">
        <v>0</v>
      </c>
      <c r="B2" s="2" t="s">
        <v>1</v>
      </c>
      <c r="C2" s="3" t="s">
        <v>2</v>
      </c>
      <c r="D2" s="2" t="s">
        <v>2</v>
      </c>
      <c r="E2" s="3" t="s">
        <v>2</v>
      </c>
      <c r="F2" s="16" t="s">
        <v>138</v>
      </c>
      <c r="G2" s="20" t="s">
        <v>138</v>
      </c>
      <c r="H2" s="16" t="s">
        <v>138</v>
      </c>
      <c r="I2" s="16" t="s">
        <v>135</v>
      </c>
      <c r="J2" s="17" t="s">
        <v>136</v>
      </c>
      <c r="L2" s="21" t="s">
        <v>2</v>
      </c>
      <c r="M2" s="4" t="s">
        <v>2</v>
      </c>
      <c r="N2" s="4" t="s">
        <v>2</v>
      </c>
      <c r="O2" s="16" t="s">
        <v>138</v>
      </c>
      <c r="P2" s="16" t="s">
        <v>138</v>
      </c>
      <c r="Q2" s="16" t="s">
        <v>138</v>
      </c>
      <c r="R2" s="16" t="s">
        <v>135</v>
      </c>
      <c r="S2" s="17" t="s">
        <v>136</v>
      </c>
      <c r="U2" s="24"/>
    </row>
    <row r="3" spans="1:21" ht="18" x14ac:dyDescent="0.35">
      <c r="A3" s="5">
        <v>330.18832129999998</v>
      </c>
      <c r="B3" s="26" t="s">
        <v>3</v>
      </c>
      <c r="C3" s="6">
        <v>1406754.36</v>
      </c>
      <c r="D3" s="7">
        <v>2800828.62</v>
      </c>
      <c r="E3" s="6">
        <v>1222174.52</v>
      </c>
      <c r="F3" s="7">
        <f>C3/$C$143</f>
        <v>6.0902788412071827E-2</v>
      </c>
      <c r="G3" s="18">
        <f>D3/$D$143</f>
        <v>0.11945611021868255</v>
      </c>
      <c r="H3" s="7">
        <f>E3/$E$143</f>
        <v>0.21933616212531476</v>
      </c>
      <c r="I3" s="7">
        <f>AVERAGE(F3:H3)</f>
        <v>0.13323168691868972</v>
      </c>
      <c r="J3" s="6">
        <f>_xlfn.STDEV.P(F3:H3)</f>
        <v>6.5409522046887311E-2</v>
      </c>
      <c r="L3" s="7">
        <v>4658753.03</v>
      </c>
      <c r="M3" s="6">
        <v>1690129.39</v>
      </c>
      <c r="N3" s="6">
        <v>4080696.24</v>
      </c>
      <c r="O3" s="5">
        <f>L3/$L$143</f>
        <v>0.24445923270615838</v>
      </c>
      <c r="P3" s="7">
        <f>M3/$M$143</f>
        <v>0.47129667578604251</v>
      </c>
      <c r="Q3" s="18">
        <f>N3/$N$143</f>
        <v>0.23229412839472263</v>
      </c>
      <c r="R3" s="7">
        <f t="shared" ref="R3:R34" si="0">AVERAGE(O3:Q3)</f>
        <v>0.31601667896230784</v>
      </c>
      <c r="S3" s="6">
        <f>_xlfn.STDEV.P(O3:Q3)</f>
        <v>0.10991179949065619</v>
      </c>
      <c r="U3" s="24"/>
    </row>
    <row r="4" spans="1:21" ht="18" x14ac:dyDescent="0.35">
      <c r="A4" s="5">
        <v>534.28782130000002</v>
      </c>
      <c r="B4" s="26" t="s">
        <v>4</v>
      </c>
      <c r="C4" s="6">
        <v>3690474.88</v>
      </c>
      <c r="D4" s="7">
        <v>10079644.689999999</v>
      </c>
      <c r="E4" s="6">
        <v>3515955.83</v>
      </c>
      <c r="F4" s="7">
        <f t="shared" ref="F4:F67" si="1">C4/$C$143</f>
        <v>0.15977217995379531</v>
      </c>
      <c r="G4" s="18">
        <f t="shared" ref="G4:G67" si="2">D4/$D$143</f>
        <v>0.42989961558369044</v>
      </c>
      <c r="H4" s="7">
        <f t="shared" ref="H4:H67" si="3">E4/$E$143</f>
        <v>0.63098701972147608</v>
      </c>
      <c r="I4" s="7">
        <f t="shared" ref="I4:I67" si="4">AVERAGE(F4:H4)</f>
        <v>0.40688627175298731</v>
      </c>
      <c r="J4" s="6">
        <f t="shared" ref="J4:J67" si="5">_xlfn.STDEV.P(F4:H4)</f>
        <v>0.19305969163279155</v>
      </c>
      <c r="L4" s="7">
        <v>8784418.6500000004</v>
      </c>
      <c r="M4" s="6">
        <v>2120583.7799999998</v>
      </c>
      <c r="N4" s="6">
        <v>6907925.9699999997</v>
      </c>
      <c r="O4" s="5">
        <f t="shared" ref="O4:O67" si="6">L4/$L$143</f>
        <v>0.46094571425450032</v>
      </c>
      <c r="P4" s="7">
        <f t="shared" ref="P4:P67" si="7">M4/$M$143</f>
        <v>0.5913299254797294</v>
      </c>
      <c r="Q4" s="18">
        <f t="shared" ref="Q4:Q67" si="8">N4/$N$143</f>
        <v>0.39323452367932654</v>
      </c>
      <c r="R4" s="7">
        <f t="shared" si="0"/>
        <v>0.48183672113785203</v>
      </c>
      <c r="S4" s="6">
        <f t="shared" ref="S4:S67" si="9">_xlfn.STDEV.P(O4:Q4)</f>
        <v>8.2210188663231057E-2</v>
      </c>
      <c r="U4" s="24"/>
    </row>
    <row r="5" spans="1:21" ht="18" x14ac:dyDescent="0.25">
      <c r="A5">
        <v>575.31532130000005</v>
      </c>
      <c r="B5" s="22" t="s">
        <v>5</v>
      </c>
      <c r="C5" s="6"/>
      <c r="D5" s="7">
        <v>244825.32</v>
      </c>
      <c r="E5" s="6">
        <v>50803.27</v>
      </c>
      <c r="F5" s="7">
        <f t="shared" si="1"/>
        <v>0</v>
      </c>
      <c r="G5" s="18">
        <f t="shared" si="2"/>
        <v>1.0441867167954113E-2</v>
      </c>
      <c r="H5" s="7">
        <f t="shared" si="3"/>
        <v>9.1173511498309906E-3</v>
      </c>
      <c r="I5" s="7">
        <f t="shared" si="4"/>
        <v>6.5197394392617009E-3</v>
      </c>
      <c r="J5" s="6">
        <f t="shared" si="5"/>
        <v>4.6417552310496031E-3</v>
      </c>
      <c r="L5" s="7">
        <v>101029.87</v>
      </c>
      <c r="M5" s="6"/>
      <c r="N5" s="6">
        <v>96200.39</v>
      </c>
      <c r="O5" s="5">
        <f t="shared" si="6"/>
        <v>5.301350885432733E-3</v>
      </c>
      <c r="P5" s="7">
        <f t="shared" si="7"/>
        <v>0</v>
      </c>
      <c r="Q5" s="18">
        <f t="shared" si="8"/>
        <v>5.4762188685434695E-3</v>
      </c>
      <c r="R5" s="7">
        <f t="shared" si="0"/>
        <v>3.5925232513254004E-3</v>
      </c>
      <c r="S5" s="6">
        <f t="shared" si="9"/>
        <v>2.5413004789365265E-3</v>
      </c>
      <c r="U5" s="24"/>
    </row>
    <row r="6" spans="1:21" ht="18" x14ac:dyDescent="0.25">
      <c r="A6" s="5">
        <v>708.37692130000005</v>
      </c>
      <c r="B6" s="22" t="s">
        <v>6</v>
      </c>
      <c r="C6" s="6">
        <v>8202450.5899999999</v>
      </c>
      <c r="D6" s="7">
        <v>19527182.530000001</v>
      </c>
      <c r="E6" s="6">
        <v>7596301.8899999997</v>
      </c>
      <c r="F6" s="7">
        <f t="shared" si="1"/>
        <v>0.35510969572772016</v>
      </c>
      <c r="G6" s="18">
        <f t="shared" si="2"/>
        <v>0.83283970033268662</v>
      </c>
      <c r="H6" s="7">
        <f t="shared" si="3"/>
        <v>1.3632616910536433</v>
      </c>
      <c r="I6" s="7">
        <f t="shared" si="4"/>
        <v>0.85040369570468333</v>
      </c>
      <c r="J6" s="6">
        <f t="shared" si="5"/>
        <v>0.41176367159652855</v>
      </c>
      <c r="L6" s="7">
        <v>50160932.450000003</v>
      </c>
      <c r="M6" s="6">
        <v>13583015.539999999</v>
      </c>
      <c r="N6" s="6">
        <v>33635638.909999996</v>
      </c>
      <c r="O6" s="5">
        <f t="shared" si="6"/>
        <v>2.6320998300595559</v>
      </c>
      <c r="P6" s="7">
        <f t="shared" si="7"/>
        <v>3.78765679659127</v>
      </c>
      <c r="Q6" s="18">
        <f t="shared" si="8"/>
        <v>1.9147128244953777</v>
      </c>
      <c r="R6" s="7">
        <f t="shared" si="0"/>
        <v>2.7781564837154011</v>
      </c>
      <c r="S6" s="6">
        <f t="shared" si="9"/>
        <v>0.77156947849191992</v>
      </c>
      <c r="U6" s="24"/>
    </row>
    <row r="7" spans="1:21" ht="18" x14ac:dyDescent="0.35">
      <c r="A7">
        <v>738.38872130000004</v>
      </c>
      <c r="B7" s="26" t="s">
        <v>7</v>
      </c>
      <c r="C7" s="6"/>
      <c r="D7" s="7">
        <v>191451.2</v>
      </c>
      <c r="E7" s="6"/>
      <c r="F7" s="7">
        <f t="shared" si="1"/>
        <v>0</v>
      </c>
      <c r="G7" s="18">
        <f t="shared" si="2"/>
        <v>8.1654462844995626E-3</v>
      </c>
      <c r="H7" s="7">
        <f t="shared" si="3"/>
        <v>0</v>
      </c>
      <c r="I7" s="7">
        <f t="shared" si="4"/>
        <v>2.7218154281665207E-3</v>
      </c>
      <c r="J7" s="6">
        <f t="shared" si="5"/>
        <v>3.8492282927894269E-3</v>
      </c>
      <c r="L7" s="7">
        <v>304197.02</v>
      </c>
      <c r="M7" s="6"/>
      <c r="N7" s="6">
        <v>433890.29</v>
      </c>
      <c r="O7" s="5">
        <f t="shared" si="6"/>
        <v>1.5962161896506438E-2</v>
      </c>
      <c r="P7" s="7">
        <f t="shared" si="7"/>
        <v>0</v>
      </c>
      <c r="Q7" s="18">
        <f t="shared" si="8"/>
        <v>2.4699257383216409E-2</v>
      </c>
      <c r="R7" s="7">
        <f t="shared" si="0"/>
        <v>1.3553806426574283E-2</v>
      </c>
      <c r="S7" s="6">
        <f t="shared" si="9"/>
        <v>1.0226223182672953E-2</v>
      </c>
      <c r="U7" s="24"/>
    </row>
    <row r="8" spans="1:21" ht="18" x14ac:dyDescent="0.25">
      <c r="A8">
        <v>749.40342129999999</v>
      </c>
      <c r="B8" s="22" t="s">
        <v>8</v>
      </c>
      <c r="C8" s="6"/>
      <c r="D8" s="7">
        <v>49515</v>
      </c>
      <c r="E8" s="6"/>
      <c r="F8" s="7">
        <f t="shared" si="1"/>
        <v>0</v>
      </c>
      <c r="G8" s="18">
        <f t="shared" si="2"/>
        <v>2.1118283550951669E-3</v>
      </c>
      <c r="H8" s="7">
        <f t="shared" si="3"/>
        <v>0</v>
      </c>
      <c r="I8" s="7">
        <f t="shared" si="4"/>
        <v>7.0394278503172229E-4</v>
      </c>
      <c r="J8" s="6">
        <f t="shared" si="5"/>
        <v>9.9552543372654983E-4</v>
      </c>
      <c r="L8" s="7"/>
      <c r="M8" s="6"/>
      <c r="N8" s="6"/>
      <c r="O8" s="5">
        <f t="shared" si="6"/>
        <v>0</v>
      </c>
      <c r="P8" s="7">
        <f t="shared" si="7"/>
        <v>0</v>
      </c>
      <c r="Q8" s="18">
        <f t="shared" si="8"/>
        <v>0</v>
      </c>
      <c r="R8" s="7">
        <f t="shared" si="0"/>
        <v>0</v>
      </c>
      <c r="S8" s="6">
        <f t="shared" si="9"/>
        <v>0</v>
      </c>
      <c r="U8" s="24"/>
    </row>
    <row r="9" spans="1:21" ht="18" x14ac:dyDescent="0.25">
      <c r="A9" s="5">
        <v>779.4138213</v>
      </c>
      <c r="B9" s="22" t="s">
        <v>9</v>
      </c>
      <c r="C9" s="6">
        <v>11984590.26</v>
      </c>
      <c r="D9" s="7">
        <v>21053920.120000001</v>
      </c>
      <c r="E9" s="6">
        <v>4889019.6399999997</v>
      </c>
      <c r="F9" s="7">
        <f t="shared" si="1"/>
        <v>0.5188503306363712</v>
      </c>
      <c r="G9" s="18">
        <f t="shared" si="2"/>
        <v>0.89795547804351483</v>
      </c>
      <c r="H9" s="7">
        <f t="shared" si="3"/>
        <v>0.87740235690144142</v>
      </c>
      <c r="I9" s="7">
        <f t="shared" si="4"/>
        <v>0.76473605519377585</v>
      </c>
      <c r="J9" s="6">
        <f t="shared" si="5"/>
        <v>0.17406981329916649</v>
      </c>
      <c r="L9" s="7">
        <v>14855930.449999999</v>
      </c>
      <c r="M9" s="6">
        <v>2497250.16</v>
      </c>
      <c r="N9" s="6">
        <v>10937035.93</v>
      </c>
      <c r="O9" s="5">
        <f t="shared" si="6"/>
        <v>0.77953678496304701</v>
      </c>
      <c r="P9" s="7">
        <f t="shared" si="7"/>
        <v>0.69636425825017034</v>
      </c>
      <c r="Q9" s="18">
        <f t="shared" si="8"/>
        <v>0.62259209682833794</v>
      </c>
      <c r="R9" s="7">
        <f t="shared" si="0"/>
        <v>0.69949771334718502</v>
      </c>
      <c r="S9" s="6">
        <f t="shared" si="9"/>
        <v>6.4110699518146103E-2</v>
      </c>
      <c r="U9" s="24"/>
    </row>
    <row r="10" spans="1:21" ht="18" x14ac:dyDescent="0.25">
      <c r="A10" s="5">
        <v>820.44022129999996</v>
      </c>
      <c r="B10" s="22" t="s">
        <v>10</v>
      </c>
      <c r="C10" s="6">
        <v>132122.98000000001</v>
      </c>
      <c r="D10" s="7">
        <v>467666.47</v>
      </c>
      <c r="E10" s="6"/>
      <c r="F10" s="7">
        <f t="shared" si="1"/>
        <v>5.7200163184938681E-3</v>
      </c>
      <c r="G10" s="18">
        <f t="shared" si="2"/>
        <v>1.9946103444880604E-2</v>
      </c>
      <c r="H10" s="7">
        <f t="shared" si="3"/>
        <v>0</v>
      </c>
      <c r="I10" s="7">
        <f t="shared" si="4"/>
        <v>8.5553732544581575E-3</v>
      </c>
      <c r="J10" s="6">
        <f t="shared" si="5"/>
        <v>8.3861472033431445E-3</v>
      </c>
      <c r="L10" s="7"/>
      <c r="M10" s="6"/>
      <c r="N10" s="6"/>
      <c r="O10" s="5">
        <f t="shared" si="6"/>
        <v>0</v>
      </c>
      <c r="P10" s="7">
        <f t="shared" si="7"/>
        <v>0</v>
      </c>
      <c r="Q10" s="18">
        <f t="shared" si="8"/>
        <v>0</v>
      </c>
      <c r="R10" s="7">
        <f t="shared" si="0"/>
        <v>0</v>
      </c>
      <c r="S10" s="6">
        <f t="shared" si="9"/>
        <v>0</v>
      </c>
      <c r="U10" s="24"/>
    </row>
    <row r="11" spans="1:21" ht="18" x14ac:dyDescent="0.35">
      <c r="A11" s="5">
        <v>895.46052129999998</v>
      </c>
      <c r="B11" s="26" t="s">
        <v>12</v>
      </c>
      <c r="C11" s="6">
        <v>507926.86</v>
      </c>
      <c r="D11" s="7">
        <v>1351491.62</v>
      </c>
      <c r="E11" s="6"/>
      <c r="F11" s="7">
        <f t="shared" si="1"/>
        <v>2.1989739618356704E-2</v>
      </c>
      <c r="G11" s="18">
        <f t="shared" si="2"/>
        <v>5.7641488938493433E-2</v>
      </c>
      <c r="H11" s="7">
        <f t="shared" si="3"/>
        <v>0</v>
      </c>
      <c r="I11" s="7">
        <f t="shared" si="4"/>
        <v>2.6543742852283378E-2</v>
      </c>
      <c r="J11" s="6">
        <f t="shared" si="5"/>
        <v>2.3751344114282268E-2</v>
      </c>
      <c r="L11" s="7"/>
      <c r="M11" s="6"/>
      <c r="N11" s="6"/>
      <c r="O11" s="5">
        <f t="shared" si="6"/>
        <v>0</v>
      </c>
      <c r="P11" s="7">
        <f t="shared" si="7"/>
        <v>0</v>
      </c>
      <c r="Q11" s="18">
        <f t="shared" si="8"/>
        <v>0</v>
      </c>
      <c r="R11" s="7">
        <f t="shared" si="0"/>
        <v>0</v>
      </c>
      <c r="S11" s="6">
        <f t="shared" si="9"/>
        <v>0</v>
      </c>
      <c r="U11" s="24"/>
    </row>
    <row r="12" spans="1:21" ht="18" x14ac:dyDescent="0.25">
      <c r="A12" s="5">
        <v>912.47572130000003</v>
      </c>
      <c r="B12" s="22" t="s">
        <v>13</v>
      </c>
      <c r="C12" s="6"/>
      <c r="D12" s="7"/>
      <c r="E12" s="6">
        <v>147912.43</v>
      </c>
      <c r="F12" s="7">
        <f t="shared" si="1"/>
        <v>0</v>
      </c>
      <c r="G12" s="18">
        <f t="shared" si="2"/>
        <v>0</v>
      </c>
      <c r="H12" s="7">
        <f t="shared" si="3"/>
        <v>2.6544936255772429E-2</v>
      </c>
      <c r="I12" s="7">
        <f t="shared" si="4"/>
        <v>8.848312085257477E-3</v>
      </c>
      <c r="J12" s="6">
        <f t="shared" si="5"/>
        <v>1.2513402955080886E-2</v>
      </c>
      <c r="L12" s="7">
        <v>1118069.8899999999</v>
      </c>
      <c r="M12" s="6">
        <v>176657.6</v>
      </c>
      <c r="N12" s="6">
        <v>768596.63</v>
      </c>
      <c r="O12" s="5">
        <f t="shared" si="6"/>
        <v>5.8668597725872337E-2</v>
      </c>
      <c r="P12" s="7">
        <f t="shared" si="7"/>
        <v>4.9261399822377143E-2</v>
      </c>
      <c r="Q12" s="18">
        <f t="shared" si="8"/>
        <v>4.3752456383024267E-2</v>
      </c>
      <c r="R12" s="7">
        <f t="shared" si="0"/>
        <v>5.0560817977091249E-2</v>
      </c>
      <c r="S12" s="6">
        <f t="shared" si="9"/>
        <v>6.1584188336269033E-3</v>
      </c>
      <c r="U12" s="24"/>
    </row>
    <row r="13" spans="1:21" ht="18" x14ac:dyDescent="0.25">
      <c r="A13" s="5">
        <v>953.50242130000004</v>
      </c>
      <c r="B13" s="22" t="s">
        <v>14</v>
      </c>
      <c r="C13" s="6">
        <v>9469252.0099999998</v>
      </c>
      <c r="D13" s="7">
        <v>18885926.32</v>
      </c>
      <c r="E13" s="6">
        <v>3920410.57</v>
      </c>
      <c r="F13" s="7">
        <f t="shared" si="1"/>
        <v>0.40995348440620138</v>
      </c>
      <c r="G13" s="18">
        <f t="shared" si="2"/>
        <v>0.80548994678004882</v>
      </c>
      <c r="H13" s="7">
        <f t="shared" si="3"/>
        <v>0.70357203026889936</v>
      </c>
      <c r="I13" s="7">
        <f t="shared" si="4"/>
        <v>0.63967182048504989</v>
      </c>
      <c r="J13" s="6">
        <f t="shared" si="5"/>
        <v>0.16767965663653508</v>
      </c>
      <c r="L13" s="7">
        <v>24524930.579999998</v>
      </c>
      <c r="M13" s="6">
        <v>4283768.8099999996</v>
      </c>
      <c r="N13" s="6">
        <v>18471686.149999999</v>
      </c>
      <c r="O13" s="5">
        <f t="shared" si="6"/>
        <v>1.2868992353000088</v>
      </c>
      <c r="P13" s="7">
        <f t="shared" si="7"/>
        <v>1.1945393127498547</v>
      </c>
      <c r="Q13" s="18">
        <f t="shared" si="8"/>
        <v>1.0515029744520066</v>
      </c>
      <c r="R13" s="7">
        <f t="shared" si="0"/>
        <v>1.17764717416729</v>
      </c>
      <c r="S13" s="6">
        <f t="shared" si="9"/>
        <v>9.6839586136815647E-2</v>
      </c>
      <c r="U13" s="24"/>
    </row>
    <row r="14" spans="1:21" ht="18" x14ac:dyDescent="0.25">
      <c r="A14" s="5">
        <v>983.51262129999998</v>
      </c>
      <c r="B14" s="22" t="s">
        <v>15</v>
      </c>
      <c r="C14" s="6">
        <v>1614649.15</v>
      </c>
      <c r="D14" s="7">
        <v>4214031.8</v>
      </c>
      <c r="E14" s="6">
        <v>704711.79</v>
      </c>
      <c r="F14" s="7">
        <f t="shared" si="1"/>
        <v>6.9903202960168262E-2</v>
      </c>
      <c r="G14" s="18">
        <f t="shared" si="2"/>
        <v>0.17972961414748509</v>
      </c>
      <c r="H14" s="7">
        <f t="shared" si="3"/>
        <v>0.12647030100337942</v>
      </c>
      <c r="I14" s="7">
        <f t="shared" si="4"/>
        <v>0.12536770603701092</v>
      </c>
      <c r="J14" s="6">
        <f t="shared" si="5"/>
        <v>4.4843222715859721E-2</v>
      </c>
      <c r="L14" s="7">
        <v>4471348.3099999996</v>
      </c>
      <c r="M14" s="6">
        <v>666516.54</v>
      </c>
      <c r="N14" s="6">
        <v>3421257.37</v>
      </c>
      <c r="O14" s="5">
        <f t="shared" si="6"/>
        <v>0.23462552532529887</v>
      </c>
      <c r="P14" s="7">
        <f t="shared" si="7"/>
        <v>0.1858597522278545</v>
      </c>
      <c r="Q14" s="18">
        <f t="shared" si="8"/>
        <v>0.19475549073904386</v>
      </c>
      <c r="R14" s="7">
        <f t="shared" si="0"/>
        <v>0.20508025609739908</v>
      </c>
      <c r="S14" s="6">
        <f t="shared" si="9"/>
        <v>2.1204963903556317E-2</v>
      </c>
      <c r="U14" s="24"/>
    </row>
    <row r="15" spans="1:21" ht="18" x14ac:dyDescent="0.35">
      <c r="A15" s="5">
        <v>1024.5398213000001</v>
      </c>
      <c r="B15" s="26" t="s">
        <v>16</v>
      </c>
      <c r="C15" s="6">
        <v>862278.57</v>
      </c>
      <c r="D15" s="7">
        <v>1633942.6</v>
      </c>
      <c r="E15" s="6">
        <v>287632.21000000002</v>
      </c>
      <c r="F15" s="7">
        <f t="shared" si="1"/>
        <v>3.733073150096642E-2</v>
      </c>
      <c r="G15" s="18">
        <f t="shared" si="2"/>
        <v>6.9688100843742704E-2</v>
      </c>
      <c r="H15" s="7">
        <f t="shared" si="3"/>
        <v>5.1619587884243062E-2</v>
      </c>
      <c r="I15" s="7">
        <f t="shared" si="4"/>
        <v>5.2879473409650733E-2</v>
      </c>
      <c r="J15" s="6">
        <f t="shared" si="5"/>
        <v>1.3239846961579215E-2</v>
      </c>
      <c r="L15" s="7">
        <v>2250767.84</v>
      </c>
      <c r="M15" s="6">
        <v>509935.04</v>
      </c>
      <c r="N15" s="6">
        <v>2060614.87</v>
      </c>
      <c r="O15" s="5">
        <f t="shared" si="6"/>
        <v>0.11810477516686421</v>
      </c>
      <c r="P15" s="7">
        <f t="shared" si="7"/>
        <v>0.14219662153725557</v>
      </c>
      <c r="Q15" s="18">
        <f t="shared" si="8"/>
        <v>0.11730075139919131</v>
      </c>
      <c r="R15" s="7">
        <f t="shared" si="0"/>
        <v>0.1258673827011037</v>
      </c>
      <c r="S15" s="6">
        <f t="shared" si="9"/>
        <v>1.1551180149832125E-2</v>
      </c>
      <c r="U15" s="24"/>
    </row>
    <row r="16" spans="1:21" ht="18" x14ac:dyDescent="0.25">
      <c r="A16" s="5">
        <v>1069.5486212999999</v>
      </c>
      <c r="B16" s="22" t="s">
        <v>17</v>
      </c>
      <c r="C16" s="6">
        <v>264890.21000000002</v>
      </c>
      <c r="D16" s="7">
        <v>995894.31</v>
      </c>
      <c r="E16" s="6"/>
      <c r="F16" s="7">
        <f t="shared" si="1"/>
        <v>1.1467924230964724E-2</v>
      </c>
      <c r="G16" s="18">
        <f t="shared" si="2"/>
        <v>4.2475165960535924E-2</v>
      </c>
      <c r="H16" s="7">
        <f t="shared" si="3"/>
        <v>0</v>
      </c>
      <c r="I16" s="7">
        <f t="shared" si="4"/>
        <v>1.7981030063833548E-2</v>
      </c>
      <c r="J16" s="6">
        <f t="shared" si="5"/>
        <v>1.7941578182838876E-2</v>
      </c>
      <c r="L16" s="7">
        <v>1154780.8899999999</v>
      </c>
      <c r="M16" s="6"/>
      <c r="N16" s="6">
        <v>529327.43000000005</v>
      </c>
      <c r="O16" s="5">
        <f t="shared" si="6"/>
        <v>6.0594937850383244E-2</v>
      </c>
      <c r="P16" s="7">
        <f t="shared" si="7"/>
        <v>0</v>
      </c>
      <c r="Q16" s="18">
        <f t="shared" si="8"/>
        <v>3.0132028152938081E-2</v>
      </c>
      <c r="R16" s="7">
        <f t="shared" si="0"/>
        <v>3.0242322001107106E-2</v>
      </c>
      <c r="S16" s="6">
        <f t="shared" si="9"/>
        <v>2.4737902724667398E-2</v>
      </c>
      <c r="U16" s="24"/>
    </row>
    <row r="17" spans="1:21" ht="18" x14ac:dyDescent="0.35">
      <c r="A17" s="5">
        <v>1140.5869213000001</v>
      </c>
      <c r="B17" s="26" t="s">
        <v>18</v>
      </c>
      <c r="C17" s="6">
        <v>457255.06</v>
      </c>
      <c r="D17" s="7">
        <v>960146.36</v>
      </c>
      <c r="E17" s="6">
        <v>134793.28</v>
      </c>
      <c r="F17" s="7">
        <f t="shared" si="1"/>
        <v>1.9795999188891234E-2</v>
      </c>
      <c r="G17" s="18">
        <f t="shared" si="2"/>
        <v>4.095050607067377E-2</v>
      </c>
      <c r="H17" s="7">
        <f t="shared" si="3"/>
        <v>2.4190522901330773E-2</v>
      </c>
      <c r="I17" s="7">
        <f t="shared" si="4"/>
        <v>2.8312342720298589E-2</v>
      </c>
      <c r="J17" s="6">
        <f t="shared" si="5"/>
        <v>9.1148355010891753E-3</v>
      </c>
      <c r="L17" s="7"/>
      <c r="M17" s="6"/>
      <c r="N17" s="6"/>
      <c r="O17" s="5">
        <f t="shared" si="6"/>
        <v>0</v>
      </c>
      <c r="P17" s="7">
        <f t="shared" si="7"/>
        <v>0</v>
      </c>
      <c r="Q17" s="18">
        <f t="shared" si="8"/>
        <v>0</v>
      </c>
      <c r="R17" s="7">
        <f t="shared" si="0"/>
        <v>0</v>
      </c>
      <c r="S17" s="6">
        <f t="shared" si="9"/>
        <v>0</v>
      </c>
      <c r="U17" s="24"/>
    </row>
    <row r="18" spans="1:21" ht="18" x14ac:dyDescent="0.25">
      <c r="A18" s="5">
        <v>1157.6022213000001</v>
      </c>
      <c r="B18" s="22" t="s">
        <v>19</v>
      </c>
      <c r="C18" s="6">
        <v>9637803.8200000003</v>
      </c>
      <c r="D18" s="7">
        <v>23628357.329999998</v>
      </c>
      <c r="E18" s="6">
        <v>4164783.32</v>
      </c>
      <c r="F18" s="7">
        <f t="shared" si="1"/>
        <v>0.41725061851346784</v>
      </c>
      <c r="G18" s="18">
        <f t="shared" si="2"/>
        <v>1.0077559324207761</v>
      </c>
      <c r="H18" s="7">
        <f t="shared" si="3"/>
        <v>0.74742810829694484</v>
      </c>
      <c r="I18" s="7">
        <f t="shared" si="4"/>
        <v>0.7241448864103962</v>
      </c>
      <c r="J18" s="6">
        <f t="shared" si="5"/>
        <v>0.24163431427711318</v>
      </c>
      <c r="L18" s="7">
        <v>16293809.029999999</v>
      </c>
      <c r="M18" s="6">
        <v>2528392.39</v>
      </c>
      <c r="N18" s="6">
        <v>13152249.34</v>
      </c>
      <c r="O18" s="5">
        <f t="shared" si="6"/>
        <v>0.85498673737046638</v>
      </c>
      <c r="P18" s="7">
        <f t="shared" si="7"/>
        <v>0.70504834454699783</v>
      </c>
      <c r="Q18" s="18">
        <f t="shared" si="8"/>
        <v>0.74869338886772074</v>
      </c>
      <c r="R18" s="7">
        <f t="shared" si="0"/>
        <v>0.76957615692839498</v>
      </c>
      <c r="S18" s="6">
        <f t="shared" si="9"/>
        <v>6.2967970228405959E-2</v>
      </c>
      <c r="U18" s="24"/>
    </row>
    <row r="19" spans="1:21" ht="18" x14ac:dyDescent="0.25">
      <c r="A19">
        <v>1187.6140213000001</v>
      </c>
      <c r="B19" s="22" t="s">
        <v>20</v>
      </c>
      <c r="C19" s="6"/>
      <c r="D19" s="7">
        <v>135291.99</v>
      </c>
      <c r="E19" s="6"/>
      <c r="F19" s="7">
        <f t="shared" si="1"/>
        <v>0</v>
      </c>
      <c r="G19" s="18">
        <f t="shared" si="2"/>
        <v>5.7702405472937843E-3</v>
      </c>
      <c r="H19" s="7">
        <f t="shared" si="3"/>
        <v>0</v>
      </c>
      <c r="I19" s="7">
        <f t="shared" si="4"/>
        <v>1.9234135157645948E-3</v>
      </c>
      <c r="J19" s="6">
        <f t="shared" si="5"/>
        <v>2.7201174800460066E-3</v>
      </c>
      <c r="L19" s="7"/>
      <c r="M19" s="6"/>
      <c r="N19" s="6"/>
      <c r="O19" s="5">
        <f t="shared" si="6"/>
        <v>0</v>
      </c>
      <c r="P19" s="7">
        <f t="shared" si="7"/>
        <v>0</v>
      </c>
      <c r="Q19" s="18">
        <f t="shared" si="8"/>
        <v>0</v>
      </c>
      <c r="R19" s="7">
        <f t="shared" si="0"/>
        <v>0</v>
      </c>
      <c r="S19" s="6">
        <f t="shared" si="9"/>
        <v>0</v>
      </c>
      <c r="U19" s="24"/>
    </row>
    <row r="20" spans="1:21" ht="18" x14ac:dyDescent="0.25">
      <c r="A20" s="5">
        <v>1198.6288213</v>
      </c>
      <c r="B20" s="22" t="s">
        <v>21</v>
      </c>
      <c r="C20" s="6">
        <v>534272.93000000005</v>
      </c>
      <c r="D20" s="7">
        <v>2472257.7999999998</v>
      </c>
      <c r="E20" s="6">
        <v>129967.81</v>
      </c>
      <c r="F20" s="7">
        <f t="shared" si="1"/>
        <v>2.3130343246341646E-2</v>
      </c>
      <c r="G20" s="18">
        <f t="shared" si="2"/>
        <v>0.10544247446521651</v>
      </c>
      <c r="H20" s="7">
        <f t="shared" si="3"/>
        <v>2.3324525408394296E-2</v>
      </c>
      <c r="I20" s="7">
        <f t="shared" si="4"/>
        <v>5.0632447706650818E-2</v>
      </c>
      <c r="J20" s="6">
        <f t="shared" si="5"/>
        <v>3.8756622673929597E-2</v>
      </c>
      <c r="L20" s="7">
        <v>227699.93</v>
      </c>
      <c r="M20" s="6"/>
      <c r="N20" s="6">
        <v>135278.76999999999</v>
      </c>
      <c r="O20" s="5">
        <f t="shared" si="6"/>
        <v>1.1948122129806475E-2</v>
      </c>
      <c r="P20" s="7">
        <f t="shared" si="7"/>
        <v>0</v>
      </c>
      <c r="Q20" s="18">
        <f t="shared" si="8"/>
        <v>7.7007603897172585E-3</v>
      </c>
      <c r="R20" s="7">
        <f t="shared" si="0"/>
        <v>6.5496275065079108E-3</v>
      </c>
      <c r="S20" s="6">
        <f t="shared" si="9"/>
        <v>4.9452492888493295E-3</v>
      </c>
      <c r="U20" s="24"/>
    </row>
    <row r="21" spans="1:21" x14ac:dyDescent="0.25">
      <c r="A21" s="5">
        <v>1228.6396213</v>
      </c>
      <c r="B21" s="26" t="s">
        <v>145</v>
      </c>
      <c r="C21" s="6">
        <v>436403.9</v>
      </c>
      <c r="D21" s="7">
        <v>1134208.9099999999</v>
      </c>
      <c r="E21" s="6">
        <v>196820.77</v>
      </c>
      <c r="F21" s="7">
        <f t="shared" si="1"/>
        <v>1.8893287371011206E-2</v>
      </c>
      <c r="G21" s="18">
        <f t="shared" si="2"/>
        <v>4.8374321654843622E-2</v>
      </c>
      <c r="H21" s="7">
        <f t="shared" si="3"/>
        <v>3.5322215945353931E-2</v>
      </c>
      <c r="I21" s="7">
        <f t="shared" si="4"/>
        <v>3.4196608323736249E-2</v>
      </c>
      <c r="J21" s="6">
        <f t="shared" si="5"/>
        <v>1.2061870778048458E-2</v>
      </c>
      <c r="L21" s="7">
        <v>584568.4</v>
      </c>
      <c r="M21" s="6">
        <v>56472.85</v>
      </c>
      <c r="N21" s="6">
        <v>820293.42</v>
      </c>
      <c r="O21" s="5">
        <f t="shared" si="6"/>
        <v>3.067411850511137E-2</v>
      </c>
      <c r="P21" s="7">
        <f t="shared" si="7"/>
        <v>1.574759106293265E-2</v>
      </c>
      <c r="Q21" s="18">
        <f t="shared" si="8"/>
        <v>4.6695302423888856E-2</v>
      </c>
      <c r="R21" s="7">
        <f t="shared" si="0"/>
        <v>3.1039003997310955E-2</v>
      </c>
      <c r="S21" s="6">
        <f t="shared" si="9"/>
        <v>1.2636984494914865E-2</v>
      </c>
      <c r="U21" s="24"/>
    </row>
    <row r="22" spans="1:21" ht="18" x14ac:dyDescent="0.35">
      <c r="A22">
        <v>1256.6363213</v>
      </c>
      <c r="B22" s="26" t="s">
        <v>22</v>
      </c>
      <c r="C22" s="6"/>
      <c r="D22" s="7">
        <v>53807.5</v>
      </c>
      <c r="E22" s="6"/>
      <c r="F22" s="7">
        <f t="shared" si="1"/>
        <v>0</v>
      </c>
      <c r="G22" s="18">
        <f t="shared" si="2"/>
        <v>2.2949046595331351E-3</v>
      </c>
      <c r="H22" s="7">
        <f t="shared" si="3"/>
        <v>0</v>
      </c>
      <c r="I22" s="7">
        <f t="shared" si="4"/>
        <v>7.6496821984437836E-4</v>
      </c>
      <c r="J22" s="6">
        <f t="shared" si="5"/>
        <v>1.0818284312883234E-3</v>
      </c>
      <c r="L22" s="7">
        <v>23059.99</v>
      </c>
      <c r="M22" s="6"/>
      <c r="N22" s="6"/>
      <c r="O22" s="5">
        <f t="shared" si="6"/>
        <v>1.2100292557495123E-3</v>
      </c>
      <c r="P22" s="7">
        <f t="shared" si="7"/>
        <v>0</v>
      </c>
      <c r="Q22" s="18">
        <f t="shared" si="8"/>
        <v>0</v>
      </c>
      <c r="R22" s="7">
        <f t="shared" si="0"/>
        <v>4.0334308524983743E-4</v>
      </c>
      <c r="S22" s="6">
        <f t="shared" si="9"/>
        <v>5.7041326144972762E-4</v>
      </c>
      <c r="U22" s="24"/>
    </row>
    <row r="23" spans="1:21" ht="18" x14ac:dyDescent="0.35">
      <c r="A23">
        <v>1269.6679213</v>
      </c>
      <c r="B23" s="26" t="s">
        <v>23</v>
      </c>
      <c r="C23" s="6"/>
      <c r="D23" s="7">
        <v>224564.32</v>
      </c>
      <c r="E23" s="6">
        <v>12577.92</v>
      </c>
      <c r="F23" s="7">
        <f t="shared" si="1"/>
        <v>0</v>
      </c>
      <c r="G23" s="18">
        <f t="shared" si="2"/>
        <v>9.5777299508969949E-3</v>
      </c>
      <c r="H23" s="7">
        <f t="shared" si="3"/>
        <v>2.2572821272032729E-3</v>
      </c>
      <c r="I23" s="7">
        <f t="shared" si="4"/>
        <v>3.945004026033423E-3</v>
      </c>
      <c r="J23" s="6">
        <f t="shared" si="5"/>
        <v>4.0881561988195822E-3</v>
      </c>
      <c r="L23" s="7"/>
      <c r="M23" s="6"/>
      <c r="N23" s="6"/>
      <c r="O23" s="5">
        <f t="shared" si="6"/>
        <v>0</v>
      </c>
      <c r="P23" s="7">
        <f t="shared" si="7"/>
        <v>0</v>
      </c>
      <c r="Q23" s="18">
        <f t="shared" si="8"/>
        <v>0</v>
      </c>
      <c r="R23" s="7">
        <f t="shared" si="0"/>
        <v>0</v>
      </c>
      <c r="S23" s="6">
        <f t="shared" si="9"/>
        <v>0</v>
      </c>
      <c r="U23" s="24"/>
    </row>
    <row r="24" spans="1:21" ht="18" x14ac:dyDescent="0.35">
      <c r="A24" s="5">
        <v>1316.6647213000001</v>
      </c>
      <c r="B24" s="26" t="s">
        <v>24</v>
      </c>
      <c r="C24" s="6"/>
      <c r="D24" s="7"/>
      <c r="E24" s="6"/>
      <c r="F24" s="7">
        <f t="shared" si="1"/>
        <v>0</v>
      </c>
      <c r="G24" s="18">
        <f t="shared" si="2"/>
        <v>0</v>
      </c>
      <c r="H24" s="7">
        <f t="shared" si="3"/>
        <v>0</v>
      </c>
      <c r="I24" s="7">
        <f t="shared" si="4"/>
        <v>0</v>
      </c>
      <c r="J24" s="6">
        <f t="shared" si="5"/>
        <v>0</v>
      </c>
      <c r="L24" s="7">
        <v>2381073.4</v>
      </c>
      <c r="M24" s="6">
        <v>249577.22</v>
      </c>
      <c r="N24" s="6"/>
      <c r="O24" s="5">
        <f t="shared" si="6"/>
        <v>0.12494231238118318</v>
      </c>
      <c r="P24" s="7">
        <f t="shared" si="7"/>
        <v>6.9595212552289745E-2</v>
      </c>
      <c r="Q24" s="18">
        <f t="shared" si="8"/>
        <v>0</v>
      </c>
      <c r="R24" s="7">
        <f t="shared" si="0"/>
        <v>6.4845841644490976E-2</v>
      </c>
      <c r="S24" s="6">
        <f t="shared" si="9"/>
        <v>5.1117920854981153E-2</v>
      </c>
      <c r="U24" s="24"/>
    </row>
    <row r="25" spans="1:21" ht="18" x14ac:dyDescent="0.25">
      <c r="A25" s="5">
        <v>1331.6914213</v>
      </c>
      <c r="B25" s="22" t="s">
        <v>25</v>
      </c>
      <c r="C25" s="6">
        <v>8566440.4600000009</v>
      </c>
      <c r="D25" s="7">
        <v>19317023.039999999</v>
      </c>
      <c r="E25" s="6">
        <v>3346184.28</v>
      </c>
      <c r="F25" s="7">
        <f t="shared" si="1"/>
        <v>0.37086795364898767</v>
      </c>
      <c r="G25" s="18">
        <f t="shared" si="2"/>
        <v>0.8238763403392636</v>
      </c>
      <c r="H25" s="7">
        <f t="shared" si="3"/>
        <v>0.60051916132178862</v>
      </c>
      <c r="I25" s="7">
        <f t="shared" si="4"/>
        <v>0.59842115177001332</v>
      </c>
      <c r="J25" s="6">
        <f t="shared" si="5"/>
        <v>0.18494584943705572</v>
      </c>
      <c r="L25" s="7">
        <v>50105391.939999998</v>
      </c>
      <c r="M25" s="6">
        <v>7464349.6299999999</v>
      </c>
      <c r="N25" s="6">
        <v>32484976</v>
      </c>
      <c r="O25" s="5">
        <f t="shared" si="6"/>
        <v>2.6291854470967162</v>
      </c>
      <c r="P25" s="7">
        <f t="shared" si="7"/>
        <v>2.0814519813324921</v>
      </c>
      <c r="Q25" s="18">
        <f t="shared" si="8"/>
        <v>1.8492111987839319</v>
      </c>
      <c r="R25" s="7">
        <f t="shared" si="0"/>
        <v>2.186616209071047</v>
      </c>
      <c r="S25" s="6">
        <f t="shared" si="9"/>
        <v>0.32699092046992873</v>
      </c>
      <c r="U25" s="24"/>
    </row>
    <row r="26" spans="1:21" ht="18" x14ac:dyDescent="0.35">
      <c r="A26" s="5">
        <v>1344.6868213</v>
      </c>
      <c r="B26" s="26" t="s">
        <v>26</v>
      </c>
      <c r="C26" s="6">
        <v>1485776.91</v>
      </c>
      <c r="D26" s="7">
        <v>3341937.9</v>
      </c>
      <c r="E26" s="6">
        <v>911684.11</v>
      </c>
      <c r="F26" s="7">
        <f t="shared" si="1"/>
        <v>6.4323921325733002E-2</v>
      </c>
      <c r="G26" s="18">
        <f t="shared" si="2"/>
        <v>0.14253456968973435</v>
      </c>
      <c r="H26" s="7">
        <f t="shared" si="3"/>
        <v>0.16361435333967958</v>
      </c>
      <c r="I26" s="7">
        <f t="shared" si="4"/>
        <v>0.12349094811838231</v>
      </c>
      <c r="J26" s="6">
        <f t="shared" si="5"/>
        <v>4.2713324340254669E-2</v>
      </c>
      <c r="L26" s="7">
        <v>2978105.67</v>
      </c>
      <c r="M26" s="6">
        <v>154854.96</v>
      </c>
      <c r="N26" s="6">
        <v>2141492.9700000002</v>
      </c>
      <c r="O26" s="5">
        <f t="shared" si="6"/>
        <v>0.15627044883425806</v>
      </c>
      <c r="P26" s="7">
        <f t="shared" si="7"/>
        <v>4.318168082798713E-2</v>
      </c>
      <c r="Q26" s="18">
        <f t="shared" si="8"/>
        <v>0.12190474705110027</v>
      </c>
      <c r="R26" s="7">
        <f t="shared" si="0"/>
        <v>0.10711895890444849</v>
      </c>
      <c r="S26" s="6">
        <f t="shared" si="9"/>
        <v>4.7337314461442889E-2</v>
      </c>
      <c r="U26" s="24"/>
    </row>
    <row r="27" spans="1:21" ht="18" x14ac:dyDescent="0.25">
      <c r="A27" s="5">
        <v>1372.7187213</v>
      </c>
      <c r="B27" s="22" t="s">
        <v>27</v>
      </c>
      <c r="C27" s="6"/>
      <c r="D27" s="7"/>
      <c r="E27" s="6"/>
      <c r="F27" s="7">
        <f t="shared" si="1"/>
        <v>0</v>
      </c>
      <c r="G27" s="18">
        <f t="shared" si="2"/>
        <v>0</v>
      </c>
      <c r="H27" s="7">
        <f t="shared" si="3"/>
        <v>0</v>
      </c>
      <c r="I27" s="7">
        <f t="shared" si="4"/>
        <v>0</v>
      </c>
      <c r="J27" s="6">
        <f t="shared" si="5"/>
        <v>0</v>
      </c>
      <c r="L27" s="7">
        <v>31937.16</v>
      </c>
      <c r="M27" s="6"/>
      <c r="N27" s="6"/>
      <c r="O27" s="5">
        <f t="shared" si="6"/>
        <v>1.6758419212477148E-3</v>
      </c>
      <c r="P27" s="7">
        <f t="shared" si="7"/>
        <v>0</v>
      </c>
      <c r="Q27" s="18">
        <f t="shared" si="8"/>
        <v>0</v>
      </c>
      <c r="R27" s="7">
        <f t="shared" si="0"/>
        <v>5.5861397374923826E-4</v>
      </c>
      <c r="S27" s="6">
        <f t="shared" si="9"/>
        <v>7.8999945780730085E-4</v>
      </c>
      <c r="U27" s="24"/>
    </row>
    <row r="28" spans="1:21" ht="18" x14ac:dyDescent="0.35">
      <c r="A28" s="5">
        <v>1385.7136213000001</v>
      </c>
      <c r="B28" s="26" t="s">
        <v>28</v>
      </c>
      <c r="C28" s="6">
        <v>59109.01</v>
      </c>
      <c r="D28" s="7">
        <v>575562.02</v>
      </c>
      <c r="E28" s="6"/>
      <c r="F28" s="7">
        <f t="shared" si="1"/>
        <v>2.5590135930177874E-3</v>
      </c>
      <c r="G28" s="18">
        <f t="shared" si="2"/>
        <v>2.4547878298532798E-2</v>
      </c>
      <c r="H28" s="7">
        <f t="shared" si="3"/>
        <v>0</v>
      </c>
      <c r="I28" s="7">
        <f t="shared" si="4"/>
        <v>9.035630630516862E-3</v>
      </c>
      <c r="J28" s="6">
        <f t="shared" si="5"/>
        <v>1.1018454472012301E-2</v>
      </c>
      <c r="L28" s="7">
        <v>183910.45</v>
      </c>
      <c r="M28" s="6"/>
      <c r="N28" s="6">
        <v>149971.51</v>
      </c>
      <c r="O28" s="5">
        <f t="shared" si="6"/>
        <v>9.6503521874058869E-3</v>
      </c>
      <c r="P28" s="7">
        <f t="shared" si="7"/>
        <v>0</v>
      </c>
      <c r="Q28" s="18">
        <f t="shared" si="8"/>
        <v>8.5371463962459586E-3</v>
      </c>
      <c r="R28" s="7">
        <f t="shared" si="0"/>
        <v>6.0624995278839482E-3</v>
      </c>
      <c r="S28" s="6">
        <f t="shared" si="9"/>
        <v>4.3108570050948347E-3</v>
      </c>
      <c r="U28" s="24"/>
    </row>
    <row r="29" spans="1:21" ht="18" x14ac:dyDescent="0.25">
      <c r="A29" s="5">
        <v>1402.7286213</v>
      </c>
      <c r="B29" s="22" t="s">
        <v>29</v>
      </c>
      <c r="C29" s="6">
        <v>1885783.71</v>
      </c>
      <c r="D29" s="7">
        <v>4237812.99</v>
      </c>
      <c r="E29" s="6">
        <v>737859.86</v>
      </c>
      <c r="F29" s="7">
        <f t="shared" si="1"/>
        <v>8.1641464598739055E-2</v>
      </c>
      <c r="G29" s="18">
        <f t="shared" si="2"/>
        <v>0.18074388843527478</v>
      </c>
      <c r="H29" s="7">
        <f t="shared" si="3"/>
        <v>0.13241918173741835</v>
      </c>
      <c r="I29" s="7">
        <f t="shared" si="4"/>
        <v>0.13160151159047739</v>
      </c>
      <c r="J29" s="6">
        <f t="shared" si="5"/>
        <v>4.0462526209823567E-2</v>
      </c>
      <c r="L29" s="7">
        <v>5605188.0899999999</v>
      </c>
      <c r="M29" s="6">
        <v>1350821.81</v>
      </c>
      <c r="N29" s="6">
        <v>5136957.71</v>
      </c>
      <c r="O29" s="5">
        <f t="shared" si="6"/>
        <v>0.294121618130742</v>
      </c>
      <c r="P29" s="7">
        <f t="shared" si="7"/>
        <v>0.37667993492041763</v>
      </c>
      <c r="Q29" s="18">
        <f t="shared" si="8"/>
        <v>0.29242194068456329</v>
      </c>
      <c r="R29" s="7">
        <f t="shared" si="0"/>
        <v>0.32107449791190762</v>
      </c>
      <c r="S29" s="6">
        <f t="shared" si="9"/>
        <v>3.9325103895059124E-2</v>
      </c>
      <c r="U29" s="24"/>
    </row>
    <row r="30" spans="1:21" ht="18" x14ac:dyDescent="0.25">
      <c r="A30" s="5">
        <v>1430.7243212999999</v>
      </c>
      <c r="B30" s="22" t="s">
        <v>30</v>
      </c>
      <c r="C30" s="6">
        <v>18389.75</v>
      </c>
      <c r="D30" s="7"/>
      <c r="E30" s="6"/>
      <c r="F30" s="7">
        <f t="shared" si="1"/>
        <v>7.9614969396711013E-4</v>
      </c>
      <c r="G30" s="18">
        <f t="shared" si="2"/>
        <v>0</v>
      </c>
      <c r="H30" s="7">
        <f t="shared" si="3"/>
        <v>0</v>
      </c>
      <c r="I30" s="7">
        <f t="shared" si="4"/>
        <v>2.6538323132237006E-4</v>
      </c>
      <c r="J30" s="6">
        <f t="shared" si="5"/>
        <v>3.7530856496249208E-4</v>
      </c>
      <c r="L30" s="7"/>
      <c r="M30" s="6"/>
      <c r="N30" s="6"/>
      <c r="O30" s="5">
        <f t="shared" si="6"/>
        <v>0</v>
      </c>
      <c r="P30" s="7">
        <f t="shared" si="7"/>
        <v>0</v>
      </c>
      <c r="Q30" s="18">
        <f t="shared" si="8"/>
        <v>0</v>
      </c>
      <c r="R30" s="7">
        <f t="shared" si="0"/>
        <v>0</v>
      </c>
      <c r="S30" s="6">
        <f t="shared" si="9"/>
        <v>0</v>
      </c>
      <c r="U30" s="24"/>
    </row>
    <row r="31" spans="1:21" ht="18" x14ac:dyDescent="0.25">
      <c r="A31" s="5">
        <v>1432.7386213</v>
      </c>
      <c r="B31" s="22" t="s">
        <v>31</v>
      </c>
      <c r="C31" s="6">
        <v>104836.65</v>
      </c>
      <c r="D31" s="7">
        <v>432251.41</v>
      </c>
      <c r="E31" s="6">
        <v>36952.339999999997</v>
      </c>
      <c r="F31" s="7">
        <f t="shared" si="1"/>
        <v>4.538705899429684E-3</v>
      </c>
      <c r="G31" s="18">
        <f t="shared" si="2"/>
        <v>1.843564140498569E-2</v>
      </c>
      <c r="H31" s="7">
        <f t="shared" si="3"/>
        <v>6.631609728821505E-3</v>
      </c>
      <c r="I31" s="7">
        <f t="shared" si="4"/>
        <v>9.8686523444122942E-3</v>
      </c>
      <c r="J31" s="6">
        <f t="shared" si="5"/>
        <v>6.117735843853723E-3</v>
      </c>
      <c r="L31" s="7">
        <v>303518</v>
      </c>
      <c r="M31" s="6">
        <v>35628.93</v>
      </c>
      <c r="N31" s="6">
        <v>267578.64</v>
      </c>
      <c r="O31" s="5">
        <f t="shared" si="6"/>
        <v>1.5926531609362381E-2</v>
      </c>
      <c r="P31" s="7">
        <f t="shared" si="7"/>
        <v>9.9352134636352327E-3</v>
      </c>
      <c r="Q31" s="18">
        <f t="shared" si="8"/>
        <v>1.5231946535634632E-2</v>
      </c>
      <c r="R31" s="7">
        <f t="shared" si="0"/>
        <v>1.3697897202877415E-2</v>
      </c>
      <c r="S31" s="6">
        <f t="shared" si="9"/>
        <v>2.6756873007795579E-3</v>
      </c>
      <c r="U31" s="24"/>
    </row>
    <row r="32" spans="1:21" ht="18" customHeight="1" x14ac:dyDescent="0.25">
      <c r="A32" s="5">
        <v>1460.7343212999999</v>
      </c>
      <c r="B32" s="22" t="s">
        <v>32</v>
      </c>
      <c r="C32" s="6">
        <v>137097.47</v>
      </c>
      <c r="D32" s="7">
        <v>209252.53</v>
      </c>
      <c r="E32" s="6">
        <v>105068.13</v>
      </c>
      <c r="F32" s="7">
        <f t="shared" si="1"/>
        <v>5.935377521943749E-3</v>
      </c>
      <c r="G32" s="18">
        <f t="shared" si="2"/>
        <v>8.9246779002201768E-3</v>
      </c>
      <c r="H32" s="7">
        <f t="shared" si="3"/>
        <v>1.8855932617449469E-2</v>
      </c>
      <c r="I32" s="7">
        <f t="shared" si="4"/>
        <v>1.1238662679871133E-2</v>
      </c>
      <c r="J32" s="6">
        <f t="shared" si="5"/>
        <v>5.5227457038651753E-3</v>
      </c>
      <c r="L32" s="7">
        <v>47577.440000000002</v>
      </c>
      <c r="M32" s="6"/>
      <c r="N32" s="6">
        <v>43850.2</v>
      </c>
      <c r="O32" s="5">
        <f t="shared" si="6"/>
        <v>2.4965359617964739E-3</v>
      </c>
      <c r="P32" s="7">
        <f t="shared" si="7"/>
        <v>0</v>
      </c>
      <c r="Q32" s="18">
        <f t="shared" si="8"/>
        <v>2.4961779534303846E-3</v>
      </c>
      <c r="R32" s="7">
        <f t="shared" si="0"/>
        <v>1.6642379717422863E-3</v>
      </c>
      <c r="S32" s="6">
        <f t="shared" si="9"/>
        <v>1.1767939644033293E-3</v>
      </c>
      <c r="U32" s="24"/>
    </row>
    <row r="33" spans="1:21" ht="18" x14ac:dyDescent="0.35">
      <c r="A33" s="5">
        <v>1473.7662213000001</v>
      </c>
      <c r="B33" s="26" t="s">
        <v>33</v>
      </c>
      <c r="C33" s="6"/>
      <c r="D33" s="7">
        <v>385479.06</v>
      </c>
      <c r="E33" s="6"/>
      <c r="F33" s="7">
        <f t="shared" si="1"/>
        <v>0</v>
      </c>
      <c r="G33" s="18">
        <f t="shared" si="2"/>
        <v>1.6440787825980633E-2</v>
      </c>
      <c r="H33" s="7">
        <f t="shared" si="3"/>
        <v>0</v>
      </c>
      <c r="I33" s="7">
        <f t="shared" si="4"/>
        <v>5.4802626086602113E-3</v>
      </c>
      <c r="J33" s="6">
        <f t="shared" si="5"/>
        <v>7.7502617065334277E-3</v>
      </c>
      <c r="L33" s="7">
        <v>365975.81</v>
      </c>
      <c r="M33" s="6"/>
      <c r="N33" s="6">
        <v>431337.68</v>
      </c>
      <c r="O33" s="5">
        <f t="shared" si="6"/>
        <v>1.9203886775173141E-2</v>
      </c>
      <c r="P33" s="7">
        <f t="shared" si="7"/>
        <v>0</v>
      </c>
      <c r="Q33" s="18">
        <f t="shared" si="8"/>
        <v>2.4553949749369676E-2</v>
      </c>
      <c r="R33" s="7">
        <f t="shared" si="0"/>
        <v>1.458594550818094E-2</v>
      </c>
      <c r="S33" s="6">
        <f t="shared" si="9"/>
        <v>1.0542553398258095E-2</v>
      </c>
      <c r="U33" s="24"/>
    </row>
    <row r="34" spans="1:21" ht="18" x14ac:dyDescent="0.25">
      <c r="A34" s="5">
        <v>1490.7531213</v>
      </c>
      <c r="B34" s="22" t="s">
        <v>34</v>
      </c>
      <c r="C34" s="6"/>
      <c r="D34" s="7"/>
      <c r="E34" s="6"/>
      <c r="F34" s="7">
        <f t="shared" si="1"/>
        <v>0</v>
      </c>
      <c r="G34" s="18">
        <f t="shared" si="2"/>
        <v>0</v>
      </c>
      <c r="H34" s="7">
        <f t="shared" si="3"/>
        <v>0</v>
      </c>
      <c r="I34" s="7">
        <f t="shared" si="4"/>
        <v>0</v>
      </c>
      <c r="J34" s="6">
        <f t="shared" si="5"/>
        <v>0</v>
      </c>
      <c r="L34" s="7">
        <v>180749.92</v>
      </c>
      <c r="M34" s="6"/>
      <c r="N34" s="6">
        <v>166430.54999999999</v>
      </c>
      <c r="O34" s="5">
        <f t="shared" si="6"/>
        <v>9.4845093677136845E-3</v>
      </c>
      <c r="P34" s="7">
        <f t="shared" si="7"/>
        <v>0</v>
      </c>
      <c r="Q34" s="18">
        <f t="shared" si="8"/>
        <v>9.4740792445027235E-3</v>
      </c>
      <c r="R34" s="7">
        <f t="shared" si="0"/>
        <v>6.319529537405469E-3</v>
      </c>
      <c r="S34" s="6">
        <f t="shared" si="9"/>
        <v>4.4685842185545888E-3</v>
      </c>
      <c r="U34" s="24"/>
    </row>
    <row r="35" spans="1:21" ht="18" x14ac:dyDescent="0.35">
      <c r="A35" s="5">
        <v>1501.7611213</v>
      </c>
      <c r="B35" s="26" t="s">
        <v>35</v>
      </c>
      <c r="C35" s="6"/>
      <c r="D35" s="7"/>
      <c r="E35" s="6">
        <v>111559.23</v>
      </c>
      <c r="F35" s="7">
        <f t="shared" si="1"/>
        <v>0</v>
      </c>
      <c r="G35" s="18">
        <f t="shared" si="2"/>
        <v>0</v>
      </c>
      <c r="H35" s="7">
        <f t="shared" si="3"/>
        <v>2.0020850506566996E-2</v>
      </c>
      <c r="I35" s="7">
        <f t="shared" si="4"/>
        <v>6.6736168355223321E-3</v>
      </c>
      <c r="J35" s="6">
        <f t="shared" si="5"/>
        <v>9.4379194388770973E-3</v>
      </c>
      <c r="L35" s="7"/>
      <c r="M35" s="6">
        <v>16637.740000000002</v>
      </c>
      <c r="N35" s="6"/>
      <c r="O35" s="5">
        <f t="shared" si="6"/>
        <v>0</v>
      </c>
      <c r="P35" s="7">
        <f t="shared" si="7"/>
        <v>4.6394741142229776E-3</v>
      </c>
      <c r="Q35" s="18">
        <f t="shared" si="8"/>
        <v>0</v>
      </c>
      <c r="R35" s="7">
        <f t="shared" ref="R35:R66" si="10">AVERAGE(O35:Q35)</f>
        <v>1.5464913714076593E-3</v>
      </c>
      <c r="S35" s="6">
        <f t="shared" si="9"/>
        <v>2.1870690715376792E-3</v>
      </c>
      <c r="U35" s="24"/>
    </row>
    <row r="36" spans="1:21" ht="18" x14ac:dyDescent="0.25">
      <c r="A36" s="5">
        <v>1505.7811213</v>
      </c>
      <c r="B36" s="22" t="s">
        <v>36</v>
      </c>
      <c r="C36" s="6">
        <v>95930.2</v>
      </c>
      <c r="D36" s="7">
        <v>309382.13</v>
      </c>
      <c r="E36" s="6"/>
      <c r="F36" s="7">
        <f t="shared" si="1"/>
        <v>4.1531178712165022E-3</v>
      </c>
      <c r="G36" s="18">
        <f t="shared" si="2"/>
        <v>1.3195232852544463E-2</v>
      </c>
      <c r="H36" s="7">
        <f t="shared" si="3"/>
        <v>0</v>
      </c>
      <c r="I36" s="7">
        <f t="shared" si="4"/>
        <v>5.7827835745869888E-3</v>
      </c>
      <c r="J36" s="6">
        <f t="shared" si="5"/>
        <v>5.5088050874198165E-3</v>
      </c>
      <c r="L36" s="7">
        <v>3767022.27</v>
      </c>
      <c r="M36" s="6">
        <v>597544.04</v>
      </c>
      <c r="N36" s="6">
        <v>2956959.82</v>
      </c>
      <c r="O36" s="5">
        <f t="shared" si="6"/>
        <v>0.19766735171003708</v>
      </c>
      <c r="P36" s="7">
        <f t="shared" si="7"/>
        <v>0.16662660347428315</v>
      </c>
      <c r="Q36" s="18">
        <f t="shared" si="8"/>
        <v>0.16832529639234209</v>
      </c>
      <c r="R36" s="7">
        <f t="shared" si="10"/>
        <v>0.17753975052555412</v>
      </c>
      <c r="S36" s="6">
        <f t="shared" si="9"/>
        <v>1.4249248786951685E-2</v>
      </c>
      <c r="U36" s="24"/>
    </row>
    <row r="37" spans="1:21" ht="18" x14ac:dyDescent="0.25">
      <c r="A37" s="5">
        <v>1518.7756213</v>
      </c>
      <c r="B37" s="22" t="s">
        <v>37</v>
      </c>
      <c r="C37" s="6">
        <v>2316550.3199999998</v>
      </c>
      <c r="D37" s="7">
        <v>5944422.7599999998</v>
      </c>
      <c r="E37" s="6">
        <v>1530767.3</v>
      </c>
      <c r="F37" s="7">
        <f t="shared" si="1"/>
        <v>0.10029069608490658</v>
      </c>
      <c r="G37" s="18">
        <f t="shared" si="2"/>
        <v>0.25353126404606829</v>
      </c>
      <c r="H37" s="7">
        <f t="shared" si="3"/>
        <v>0.27471741489826701</v>
      </c>
      <c r="I37" s="7">
        <f t="shared" si="4"/>
        <v>0.20951312500974728</v>
      </c>
      <c r="J37" s="6">
        <f t="shared" si="5"/>
        <v>7.7714723968132102E-2</v>
      </c>
      <c r="L37" s="7">
        <v>5140172.45</v>
      </c>
      <c r="M37" s="6">
        <v>853332.19</v>
      </c>
      <c r="N37" s="6">
        <v>3466195.98</v>
      </c>
      <c r="O37" s="5">
        <f t="shared" si="6"/>
        <v>0.26972080404621368</v>
      </c>
      <c r="P37" s="7">
        <f t="shared" si="7"/>
        <v>0.237953748906895</v>
      </c>
      <c r="Q37" s="18">
        <f t="shared" si="8"/>
        <v>0.1973136265637335</v>
      </c>
      <c r="R37" s="7">
        <f t="shared" si="10"/>
        <v>0.23499605983894742</v>
      </c>
      <c r="S37" s="6">
        <f t="shared" si="9"/>
        <v>2.9633998281386451E-2</v>
      </c>
      <c r="U37" s="24"/>
    </row>
    <row r="38" spans="1:21" ht="18" x14ac:dyDescent="0.25">
      <c r="A38">
        <v>1535.7989213000001</v>
      </c>
      <c r="B38" s="22" t="s">
        <v>38</v>
      </c>
      <c r="C38" s="6"/>
      <c r="D38" s="7">
        <v>169601.5</v>
      </c>
      <c r="E38" s="6"/>
      <c r="F38" s="7">
        <f t="shared" si="1"/>
        <v>0</v>
      </c>
      <c r="G38" s="18">
        <f t="shared" si="2"/>
        <v>7.2335505759198813E-3</v>
      </c>
      <c r="H38" s="7">
        <f t="shared" si="3"/>
        <v>0</v>
      </c>
      <c r="I38" s="7">
        <f t="shared" si="4"/>
        <v>2.4111835253066271E-3</v>
      </c>
      <c r="J38" s="6">
        <f t="shared" si="5"/>
        <v>3.4099284428592029E-3</v>
      </c>
      <c r="L38" s="7">
        <v>718964.51</v>
      </c>
      <c r="M38" s="6">
        <v>79756.539999999994</v>
      </c>
      <c r="N38" s="6">
        <v>559091.75</v>
      </c>
      <c r="O38" s="5">
        <f t="shared" si="6"/>
        <v>3.7726299575394986E-2</v>
      </c>
      <c r="P38" s="7">
        <f t="shared" si="7"/>
        <v>2.2240304438582971E-2</v>
      </c>
      <c r="Q38" s="18">
        <f t="shared" si="8"/>
        <v>3.1826365678943591E-2</v>
      </c>
      <c r="R38" s="7">
        <f t="shared" si="10"/>
        <v>3.0597656564307185E-2</v>
      </c>
      <c r="S38" s="6">
        <f t="shared" si="9"/>
        <v>6.3815518442164598E-3</v>
      </c>
      <c r="U38" s="24"/>
    </row>
    <row r="39" spans="1:21" ht="18" x14ac:dyDescent="0.25">
      <c r="A39" s="5">
        <v>1559.8020213</v>
      </c>
      <c r="B39" s="22" t="s">
        <v>39</v>
      </c>
      <c r="C39" s="6">
        <v>49595.86</v>
      </c>
      <c r="D39" s="7">
        <v>229126.55</v>
      </c>
      <c r="E39" s="6"/>
      <c r="F39" s="7">
        <f t="shared" si="1"/>
        <v>2.1471596275662061E-3</v>
      </c>
      <c r="G39" s="18">
        <f t="shared" si="2"/>
        <v>9.7723103139479035E-3</v>
      </c>
      <c r="H39" s="7">
        <f t="shared" si="3"/>
        <v>0</v>
      </c>
      <c r="I39" s="7">
        <f t="shared" si="4"/>
        <v>3.9731566471713697E-3</v>
      </c>
      <c r="J39" s="6">
        <f t="shared" si="5"/>
        <v>4.1932653191141585E-3</v>
      </c>
      <c r="L39" s="7">
        <v>88805.26</v>
      </c>
      <c r="M39" s="6"/>
      <c r="N39" s="6">
        <v>27690.38</v>
      </c>
      <c r="O39" s="5">
        <f t="shared" si="6"/>
        <v>4.6598876523555261E-3</v>
      </c>
      <c r="P39" s="7">
        <f t="shared" si="7"/>
        <v>0</v>
      </c>
      <c r="Q39" s="18">
        <f t="shared" si="8"/>
        <v>1.5762782399649183E-3</v>
      </c>
      <c r="R39" s="7">
        <f t="shared" si="10"/>
        <v>2.0787219641068147E-3</v>
      </c>
      <c r="S39" s="6">
        <f t="shared" si="9"/>
        <v>1.9352821508488208E-3</v>
      </c>
      <c r="U39" s="24"/>
    </row>
    <row r="40" spans="1:21" ht="18" x14ac:dyDescent="0.25">
      <c r="A40" s="5">
        <v>1576.8175213</v>
      </c>
      <c r="B40" s="22" t="s">
        <v>40</v>
      </c>
      <c r="C40" s="6">
        <v>807794.25</v>
      </c>
      <c r="D40" s="7">
        <v>4308065.6100000003</v>
      </c>
      <c r="E40" s="6">
        <v>255629.49</v>
      </c>
      <c r="F40" s="7">
        <f t="shared" si="1"/>
        <v>3.4971935177253159E-2</v>
      </c>
      <c r="G40" s="18">
        <f t="shared" si="2"/>
        <v>0.18374018198138659</v>
      </c>
      <c r="H40" s="7">
        <f t="shared" si="3"/>
        <v>4.5876256087102454E-2</v>
      </c>
      <c r="I40" s="7">
        <f t="shared" si="4"/>
        <v>8.8196124415247393E-2</v>
      </c>
      <c r="J40" s="6">
        <f t="shared" si="5"/>
        <v>6.7706357435509859E-2</v>
      </c>
      <c r="L40" s="7">
        <v>547268.54</v>
      </c>
      <c r="M40" s="6">
        <v>78374.22</v>
      </c>
      <c r="N40" s="6">
        <v>474399.29</v>
      </c>
      <c r="O40" s="5">
        <f t="shared" si="6"/>
        <v>2.8716879068521807E-2</v>
      </c>
      <c r="P40" s="7">
        <f t="shared" si="7"/>
        <v>2.1854841157057193E-2</v>
      </c>
      <c r="Q40" s="18">
        <f t="shared" si="8"/>
        <v>2.7005237121404863E-2</v>
      </c>
      <c r="R40" s="7">
        <f t="shared" si="10"/>
        <v>2.5858985782327953E-2</v>
      </c>
      <c r="S40" s="6">
        <f t="shared" si="9"/>
        <v>2.916311617305452E-3</v>
      </c>
      <c r="U40" s="24"/>
    </row>
    <row r="41" spans="1:21" ht="18" customHeight="1" x14ac:dyDescent="0.25">
      <c r="A41" s="5">
        <v>1589.8122212999999</v>
      </c>
      <c r="B41" s="22" t="s">
        <v>41</v>
      </c>
      <c r="C41" s="6">
        <v>913627.99</v>
      </c>
      <c r="D41" s="7">
        <v>3391463.47</v>
      </c>
      <c r="E41" s="6">
        <v>548386.61</v>
      </c>
      <c r="F41" s="7">
        <f t="shared" si="1"/>
        <v>3.9553808215896678E-2</v>
      </c>
      <c r="G41" s="18">
        <f t="shared" si="2"/>
        <v>0.14464684885823381</v>
      </c>
      <c r="H41" s="7">
        <f t="shared" si="3"/>
        <v>9.8415580123787677E-2</v>
      </c>
      <c r="I41" s="7">
        <f t="shared" si="4"/>
        <v>9.4205412399306063E-2</v>
      </c>
      <c r="J41" s="6">
        <f t="shared" si="5"/>
        <v>4.3007215922169613E-2</v>
      </c>
      <c r="L41" s="7">
        <v>3879644.56</v>
      </c>
      <c r="M41" s="6">
        <v>388701.71</v>
      </c>
      <c r="N41" s="6">
        <v>3342675.88</v>
      </c>
      <c r="O41" s="5">
        <f t="shared" si="6"/>
        <v>0.20357699285686784</v>
      </c>
      <c r="P41" s="7">
        <f t="shared" si="7"/>
        <v>0.10839041370397702</v>
      </c>
      <c r="Q41" s="18">
        <f t="shared" si="8"/>
        <v>0.19028222988993232</v>
      </c>
      <c r="R41" s="7">
        <f t="shared" si="10"/>
        <v>0.16741654548359239</v>
      </c>
      <c r="S41" s="6">
        <f t="shared" si="9"/>
        <v>4.2089197784666334E-2</v>
      </c>
      <c r="U41" s="24"/>
    </row>
    <row r="42" spans="1:21" ht="18" x14ac:dyDescent="0.25">
      <c r="A42" s="5">
        <v>1595.8134213000001</v>
      </c>
      <c r="B42" s="22" t="s">
        <v>42</v>
      </c>
      <c r="C42" s="6">
        <v>142496.76999999999</v>
      </c>
      <c r="D42" s="7">
        <v>294280.78999999998</v>
      </c>
      <c r="E42" s="6">
        <v>118949.62</v>
      </c>
      <c r="F42" s="7">
        <f t="shared" si="1"/>
        <v>6.1691300766351723E-3</v>
      </c>
      <c r="G42" s="18">
        <f t="shared" si="2"/>
        <v>1.255115655219239E-2</v>
      </c>
      <c r="H42" s="7">
        <f t="shared" si="3"/>
        <v>2.1347158454149889E-2</v>
      </c>
      <c r="I42" s="7">
        <f t="shared" si="4"/>
        <v>1.3355815027659151E-2</v>
      </c>
      <c r="J42" s="6">
        <f t="shared" si="5"/>
        <v>6.2224723277148628E-3</v>
      </c>
      <c r="L42" s="7">
        <v>147411.63</v>
      </c>
      <c r="M42" s="6">
        <v>63681.2</v>
      </c>
      <c r="N42" s="6">
        <v>141404.5</v>
      </c>
      <c r="O42" s="5">
        <f t="shared" si="6"/>
        <v>7.7351458061223127E-3</v>
      </c>
      <c r="P42" s="7">
        <f t="shared" si="7"/>
        <v>1.7757656927122088E-2</v>
      </c>
      <c r="Q42" s="18">
        <f t="shared" si="8"/>
        <v>8.0494683129346475E-3</v>
      </c>
      <c r="R42" s="7">
        <f t="shared" si="10"/>
        <v>1.1180757015393014E-2</v>
      </c>
      <c r="S42" s="6">
        <f t="shared" si="9"/>
        <v>4.6523405576296469E-3</v>
      </c>
      <c r="U42" s="24"/>
    </row>
    <row r="43" spans="1:21" ht="18" x14ac:dyDescent="0.25">
      <c r="A43" s="5">
        <v>1606.8267212999999</v>
      </c>
      <c r="B43" s="22" t="s">
        <v>43</v>
      </c>
      <c r="C43" s="6">
        <v>259159.55</v>
      </c>
      <c r="D43" s="7">
        <v>671395.24</v>
      </c>
      <c r="E43" s="6"/>
      <c r="F43" s="7">
        <f t="shared" si="1"/>
        <v>1.1219826067301293E-2</v>
      </c>
      <c r="G43" s="18">
        <f t="shared" si="2"/>
        <v>2.863519146335302E-2</v>
      </c>
      <c r="H43" s="7">
        <f t="shared" si="3"/>
        <v>0</v>
      </c>
      <c r="I43" s="7">
        <f t="shared" si="4"/>
        <v>1.3285005843551438E-2</v>
      </c>
      <c r="J43" s="6">
        <f t="shared" si="5"/>
        <v>1.1781122560177812E-2</v>
      </c>
      <c r="L43" s="7">
        <v>691141.8</v>
      </c>
      <c r="M43" s="6">
        <v>96036.79</v>
      </c>
      <c r="N43" s="6">
        <v>546522.52</v>
      </c>
      <c r="O43" s="5">
        <f t="shared" si="6"/>
        <v>3.6266355617299843E-2</v>
      </c>
      <c r="P43" s="7">
        <f t="shared" si="7"/>
        <v>2.6780091600065156E-2</v>
      </c>
      <c r="Q43" s="18">
        <f t="shared" si="8"/>
        <v>3.1110860736717656E-2</v>
      </c>
      <c r="R43" s="7">
        <f t="shared" si="10"/>
        <v>3.138576931802755E-2</v>
      </c>
      <c r="S43" s="6">
        <f t="shared" si="9"/>
        <v>3.8776266192288946E-3</v>
      </c>
      <c r="U43" s="24"/>
    </row>
    <row r="44" spans="1:21" ht="18" x14ac:dyDescent="0.25">
      <c r="A44" s="5">
        <v>1634.8129213</v>
      </c>
      <c r="B44" s="22" t="s">
        <v>44</v>
      </c>
      <c r="C44" s="6"/>
      <c r="D44" s="7"/>
      <c r="E44" s="6"/>
      <c r="F44" s="7">
        <f t="shared" si="1"/>
        <v>0</v>
      </c>
      <c r="G44" s="18">
        <f t="shared" si="2"/>
        <v>0</v>
      </c>
      <c r="H44" s="7">
        <f t="shared" si="3"/>
        <v>0</v>
      </c>
      <c r="I44" s="7">
        <f t="shared" si="4"/>
        <v>0</v>
      </c>
      <c r="J44" s="6">
        <f t="shared" si="5"/>
        <v>0</v>
      </c>
      <c r="L44" s="7"/>
      <c r="M44" s="6">
        <v>22499.71</v>
      </c>
      <c r="N44" s="6"/>
      <c r="O44" s="5">
        <f t="shared" si="6"/>
        <v>0</v>
      </c>
      <c r="P44" s="7">
        <f t="shared" si="7"/>
        <v>6.2740986529735325E-3</v>
      </c>
      <c r="Q44" s="18">
        <f t="shared" si="8"/>
        <v>0</v>
      </c>
      <c r="R44" s="7">
        <f t="shared" si="10"/>
        <v>2.0913662176578443E-3</v>
      </c>
      <c r="S44" s="6">
        <f t="shared" si="9"/>
        <v>2.9576384689006456E-3</v>
      </c>
      <c r="U44" s="24"/>
    </row>
    <row r="45" spans="1:21" ht="18" customHeight="1" x14ac:dyDescent="0.25">
      <c r="A45" s="5">
        <v>1647.8546213</v>
      </c>
      <c r="B45" s="22" t="s">
        <v>45</v>
      </c>
      <c r="C45" s="6">
        <v>407659.47</v>
      </c>
      <c r="D45" s="7">
        <v>1342488.94</v>
      </c>
      <c r="E45" s="6">
        <v>145034.84</v>
      </c>
      <c r="F45" s="7">
        <f t="shared" si="1"/>
        <v>1.7648851250468021E-2</v>
      </c>
      <c r="G45" s="18">
        <f t="shared" si="2"/>
        <v>5.725752216285275E-2</v>
      </c>
      <c r="H45" s="7">
        <f t="shared" si="3"/>
        <v>2.6028512834696541E-2</v>
      </c>
      <c r="I45" s="7">
        <f t="shared" si="4"/>
        <v>3.3644962082672432E-2</v>
      </c>
      <c r="J45" s="6">
        <f t="shared" si="5"/>
        <v>1.7043462622007351E-2</v>
      </c>
      <c r="L45" s="7">
        <v>153758.62</v>
      </c>
      <c r="M45" s="6"/>
      <c r="N45" s="6">
        <v>100133.86</v>
      </c>
      <c r="O45" s="5">
        <f t="shared" si="6"/>
        <v>8.0681920730959582E-3</v>
      </c>
      <c r="P45" s="7">
        <f t="shared" si="7"/>
        <v>0</v>
      </c>
      <c r="Q45" s="18">
        <f t="shared" si="8"/>
        <v>5.7001321253696601E-3</v>
      </c>
      <c r="R45" s="7">
        <f t="shared" si="10"/>
        <v>4.5894413994885391E-3</v>
      </c>
      <c r="S45" s="6">
        <f t="shared" si="9"/>
        <v>3.3861636353953585E-3</v>
      </c>
      <c r="U45" s="24"/>
    </row>
    <row r="46" spans="1:21" ht="18" x14ac:dyDescent="0.25">
      <c r="A46" s="5">
        <v>1668.8524213000001</v>
      </c>
      <c r="B46" s="22" t="s">
        <v>46</v>
      </c>
      <c r="C46" s="6"/>
      <c r="D46" s="7"/>
      <c r="E46" s="6"/>
      <c r="F46" s="7">
        <f t="shared" si="1"/>
        <v>0</v>
      </c>
      <c r="G46" s="18">
        <f t="shared" si="2"/>
        <v>0</v>
      </c>
      <c r="H46" s="7">
        <f t="shared" si="3"/>
        <v>0</v>
      </c>
      <c r="I46" s="7">
        <f t="shared" si="4"/>
        <v>0</v>
      </c>
      <c r="J46" s="6">
        <f t="shared" si="5"/>
        <v>0</v>
      </c>
      <c r="L46" s="7"/>
      <c r="M46" s="6"/>
      <c r="N46" s="6">
        <v>27667.48</v>
      </c>
      <c r="O46" s="5">
        <f t="shared" si="6"/>
        <v>0</v>
      </c>
      <c r="P46" s="7">
        <f t="shared" si="7"/>
        <v>0</v>
      </c>
      <c r="Q46" s="18">
        <f t="shared" si="8"/>
        <v>1.574974654687461E-3</v>
      </c>
      <c r="R46" s="7">
        <f t="shared" si="10"/>
        <v>5.2499155156248702E-4</v>
      </c>
      <c r="S46" s="6">
        <f t="shared" si="9"/>
        <v>7.4245017235096311E-4</v>
      </c>
      <c r="U46" s="24"/>
    </row>
    <row r="47" spans="1:21" ht="18" x14ac:dyDescent="0.25">
      <c r="A47">
        <v>1675.8519213</v>
      </c>
      <c r="B47" s="22" t="s">
        <v>47</v>
      </c>
      <c r="C47" s="6"/>
      <c r="D47" s="7">
        <v>154200.06</v>
      </c>
      <c r="E47" s="6"/>
      <c r="F47" s="7">
        <f t="shared" si="1"/>
        <v>0</v>
      </c>
      <c r="G47" s="18">
        <f t="shared" si="2"/>
        <v>6.5766749281101896E-3</v>
      </c>
      <c r="H47" s="7">
        <f t="shared" si="3"/>
        <v>0</v>
      </c>
      <c r="I47" s="7">
        <f t="shared" si="4"/>
        <v>2.1922249760367297E-3</v>
      </c>
      <c r="J47" s="6">
        <f t="shared" si="5"/>
        <v>3.1002742928841766E-3</v>
      </c>
      <c r="L47" s="7"/>
      <c r="M47" s="6"/>
      <c r="N47" s="6"/>
      <c r="O47" s="5">
        <f t="shared" si="6"/>
        <v>0</v>
      </c>
      <c r="P47" s="7">
        <f t="shared" si="7"/>
        <v>0</v>
      </c>
      <c r="Q47" s="18">
        <f t="shared" si="8"/>
        <v>0</v>
      </c>
      <c r="R47" s="7">
        <f t="shared" si="10"/>
        <v>0</v>
      </c>
      <c r="S47" s="6">
        <f t="shared" si="9"/>
        <v>0</v>
      </c>
      <c r="U47" s="24"/>
    </row>
    <row r="48" spans="1:21" ht="18" x14ac:dyDescent="0.25">
      <c r="A48">
        <v>1677.8634213</v>
      </c>
      <c r="B48" s="22" t="s">
        <v>48</v>
      </c>
      <c r="C48" s="6"/>
      <c r="D48" s="7">
        <v>153135.85999999999</v>
      </c>
      <c r="E48" s="6"/>
      <c r="F48" s="7">
        <f t="shared" si="1"/>
        <v>0</v>
      </c>
      <c r="G48" s="18">
        <f t="shared" si="2"/>
        <v>6.5312865057029932E-3</v>
      </c>
      <c r="H48" s="7">
        <f t="shared" si="3"/>
        <v>0</v>
      </c>
      <c r="I48" s="7">
        <f t="shared" si="4"/>
        <v>2.1770955019009977E-3</v>
      </c>
      <c r="J48" s="6">
        <f t="shared" si="5"/>
        <v>3.0788779853698511E-3</v>
      </c>
      <c r="L48" s="7">
        <v>40849.26</v>
      </c>
      <c r="M48" s="6"/>
      <c r="N48" s="6">
        <v>71712.27</v>
      </c>
      <c r="O48" s="5">
        <f t="shared" si="6"/>
        <v>2.1434874722720313E-3</v>
      </c>
      <c r="P48" s="7">
        <f t="shared" si="7"/>
        <v>0</v>
      </c>
      <c r="Q48" s="18">
        <f t="shared" si="8"/>
        <v>4.0822296674689557E-3</v>
      </c>
      <c r="R48" s="7">
        <f t="shared" si="10"/>
        <v>2.075239046580329E-3</v>
      </c>
      <c r="S48" s="6">
        <f t="shared" si="9"/>
        <v>1.6672618570974334E-3</v>
      </c>
      <c r="U48" s="24"/>
    </row>
    <row r="49" spans="1:21" ht="18" x14ac:dyDescent="0.25">
      <c r="A49" s="5">
        <v>1692.8630212999999</v>
      </c>
      <c r="B49" s="22" t="s">
        <v>49</v>
      </c>
      <c r="C49" s="6">
        <v>133151.12</v>
      </c>
      <c r="D49" s="7">
        <v>632150.91</v>
      </c>
      <c r="E49" s="6"/>
      <c r="F49" s="7">
        <f t="shared" si="1"/>
        <v>5.7645277091519977E-3</v>
      </c>
      <c r="G49" s="18">
        <f t="shared" si="2"/>
        <v>2.6961410005800525E-2</v>
      </c>
      <c r="H49" s="7">
        <f t="shared" si="3"/>
        <v>0</v>
      </c>
      <c r="I49" s="7">
        <f t="shared" si="4"/>
        <v>1.0908645904984174E-2</v>
      </c>
      <c r="J49" s="6">
        <f t="shared" si="5"/>
        <v>1.1592407612592504E-2</v>
      </c>
      <c r="L49" s="7">
        <v>631200.81999999995</v>
      </c>
      <c r="M49" s="6"/>
      <c r="N49" s="6">
        <v>334234.33</v>
      </c>
      <c r="O49" s="5">
        <f t="shared" si="6"/>
        <v>3.312106633407394E-2</v>
      </c>
      <c r="P49" s="7">
        <f t="shared" si="7"/>
        <v>0</v>
      </c>
      <c r="Q49" s="18">
        <f t="shared" si="8"/>
        <v>1.9026329773309491E-2</v>
      </c>
      <c r="R49" s="7">
        <f t="shared" si="10"/>
        <v>1.7382465369127811E-2</v>
      </c>
      <c r="S49" s="6">
        <f t="shared" si="9"/>
        <v>1.3571489144797463E-2</v>
      </c>
      <c r="U49" s="24"/>
    </row>
    <row r="50" spans="1:21" ht="18" x14ac:dyDescent="0.35">
      <c r="A50" s="5">
        <v>1705.8598213</v>
      </c>
      <c r="B50" s="26" t="s">
        <v>50</v>
      </c>
      <c r="C50" s="6">
        <v>4466795.2</v>
      </c>
      <c r="D50" s="7">
        <v>8963103.9399999995</v>
      </c>
      <c r="E50" s="6">
        <v>3223200.69</v>
      </c>
      <c r="F50" s="7">
        <f t="shared" si="1"/>
        <v>0.19338151043346194</v>
      </c>
      <c r="G50" s="18">
        <f t="shared" si="2"/>
        <v>0.38227884580747667</v>
      </c>
      <c r="H50" s="7">
        <f t="shared" si="3"/>
        <v>0.57844805102324204</v>
      </c>
      <c r="I50" s="7">
        <f t="shared" si="4"/>
        <v>0.38470280242139349</v>
      </c>
      <c r="J50" s="6">
        <f t="shared" si="5"/>
        <v>0.15721210056204302</v>
      </c>
      <c r="L50" s="7">
        <v>3822754.7</v>
      </c>
      <c r="M50" s="6">
        <v>737922.59</v>
      </c>
      <c r="N50" s="6">
        <v>3137072.73</v>
      </c>
      <c r="O50" s="5">
        <f t="shared" si="6"/>
        <v>0.20059180531101486</v>
      </c>
      <c r="P50" s="7">
        <f t="shared" si="7"/>
        <v>0.20577150229570693</v>
      </c>
      <c r="Q50" s="18">
        <f t="shared" si="8"/>
        <v>0.17857824563932823</v>
      </c>
      <c r="R50" s="7">
        <f t="shared" si="10"/>
        <v>0.19498051774868333</v>
      </c>
      <c r="S50" s="6">
        <f t="shared" si="9"/>
        <v>1.1789351494047598E-2</v>
      </c>
      <c r="U50" s="24"/>
    </row>
    <row r="51" spans="1:21" ht="18" x14ac:dyDescent="0.25">
      <c r="A51" s="5">
        <v>1709.8782213</v>
      </c>
      <c r="B51" s="22" t="s">
        <v>51</v>
      </c>
      <c r="C51" s="6"/>
      <c r="D51" s="7"/>
      <c r="E51" s="6"/>
      <c r="F51" s="7">
        <f t="shared" si="1"/>
        <v>0</v>
      </c>
      <c r="G51" s="18">
        <f t="shared" si="2"/>
        <v>0</v>
      </c>
      <c r="H51" s="7">
        <f t="shared" si="3"/>
        <v>0</v>
      </c>
      <c r="I51" s="7">
        <f t="shared" si="4"/>
        <v>0</v>
      </c>
      <c r="J51" s="6">
        <f t="shared" si="5"/>
        <v>0</v>
      </c>
      <c r="L51" s="7">
        <v>240200.48</v>
      </c>
      <c r="M51" s="6">
        <v>18585.05</v>
      </c>
      <c r="N51" s="6">
        <v>167261.62</v>
      </c>
      <c r="O51" s="5">
        <f t="shared" si="6"/>
        <v>1.2604064791228253E-2</v>
      </c>
      <c r="P51" s="7">
        <f t="shared" si="7"/>
        <v>5.1824862262867281E-3</v>
      </c>
      <c r="Q51" s="18">
        <f t="shared" si="8"/>
        <v>9.5213880050501638E-3</v>
      </c>
      <c r="R51" s="7">
        <f t="shared" si="10"/>
        <v>9.102646340855048E-3</v>
      </c>
      <c r="S51" s="6">
        <f t="shared" si="9"/>
        <v>3.0442804880518198E-3</v>
      </c>
      <c r="U51" s="24"/>
    </row>
    <row r="52" spans="1:21" ht="18" x14ac:dyDescent="0.35">
      <c r="A52">
        <v>1718.8936212999999</v>
      </c>
      <c r="B52" s="26" t="s">
        <v>52</v>
      </c>
      <c r="C52" s="6"/>
      <c r="D52" s="7">
        <v>79995.67</v>
      </c>
      <c r="E52" s="6"/>
      <c r="F52" s="7">
        <f t="shared" si="1"/>
        <v>0</v>
      </c>
      <c r="G52" s="18">
        <f t="shared" si="2"/>
        <v>3.4118373056818293E-3</v>
      </c>
      <c r="H52" s="7">
        <f t="shared" si="3"/>
        <v>0</v>
      </c>
      <c r="I52" s="7">
        <f t="shared" si="4"/>
        <v>1.1372791018939431E-3</v>
      </c>
      <c r="J52" s="6">
        <f t="shared" si="5"/>
        <v>1.6083555301019076E-3</v>
      </c>
      <c r="L52" s="7"/>
      <c r="M52" s="6"/>
      <c r="N52" s="6">
        <v>24449.42</v>
      </c>
      <c r="O52" s="5">
        <f t="shared" si="6"/>
        <v>0</v>
      </c>
      <c r="P52" s="7">
        <f t="shared" si="7"/>
        <v>0</v>
      </c>
      <c r="Q52" s="18">
        <f t="shared" si="8"/>
        <v>1.391786198880733E-3</v>
      </c>
      <c r="R52" s="7">
        <f t="shared" si="10"/>
        <v>4.6392873296024432E-4</v>
      </c>
      <c r="S52" s="6">
        <f t="shared" si="9"/>
        <v>6.5609430612694343E-4</v>
      </c>
      <c r="U52" s="24"/>
    </row>
    <row r="53" spans="1:21" ht="18" x14ac:dyDescent="0.25">
      <c r="A53" s="5">
        <v>1746.8858213000001</v>
      </c>
      <c r="B53" s="22" t="s">
        <v>53</v>
      </c>
      <c r="C53" s="6">
        <v>556455.89</v>
      </c>
      <c r="D53" s="7">
        <v>2795292.64</v>
      </c>
      <c r="E53" s="6">
        <v>355706.38</v>
      </c>
      <c r="F53" s="7">
        <f t="shared" si="1"/>
        <v>2.4090712844366882E-2</v>
      </c>
      <c r="G53" s="18">
        <f t="shared" si="2"/>
        <v>0.11921999915057713</v>
      </c>
      <c r="H53" s="7">
        <f t="shared" si="3"/>
        <v>6.3836441486841686E-2</v>
      </c>
      <c r="I53" s="7">
        <f t="shared" si="4"/>
        <v>6.9049051160595232E-2</v>
      </c>
      <c r="J53" s="6">
        <f t="shared" si="5"/>
        <v>3.9010885258607943E-2</v>
      </c>
      <c r="L53" s="7"/>
      <c r="M53" s="6"/>
      <c r="N53" s="6"/>
      <c r="O53" s="5">
        <f t="shared" si="6"/>
        <v>0</v>
      </c>
      <c r="P53" s="7">
        <f t="shared" si="7"/>
        <v>0</v>
      </c>
      <c r="Q53" s="18">
        <f t="shared" si="8"/>
        <v>0</v>
      </c>
      <c r="R53" s="7">
        <f t="shared" si="10"/>
        <v>0</v>
      </c>
      <c r="S53" s="6">
        <f t="shared" si="9"/>
        <v>0</v>
      </c>
      <c r="U53" s="24"/>
    </row>
    <row r="54" spans="1:21" ht="18" x14ac:dyDescent="0.25">
      <c r="A54" s="5">
        <v>1763.9015213</v>
      </c>
      <c r="B54" s="22" t="s">
        <v>54</v>
      </c>
      <c r="C54" s="6">
        <v>1675406.11</v>
      </c>
      <c r="D54" s="7">
        <v>7645641.8899999997</v>
      </c>
      <c r="E54" s="6">
        <v>1104467.29</v>
      </c>
      <c r="F54" s="7">
        <f t="shared" si="1"/>
        <v>7.2533561453914625E-2</v>
      </c>
      <c r="G54" s="18">
        <f t="shared" si="2"/>
        <v>0.32608872737969102</v>
      </c>
      <c r="H54" s="7">
        <f t="shared" si="3"/>
        <v>0.19821196778144828</v>
      </c>
      <c r="I54" s="7">
        <f t="shared" si="4"/>
        <v>0.19894475220501798</v>
      </c>
      <c r="J54" s="6">
        <f t="shared" si="5"/>
        <v>0.10351475988692162</v>
      </c>
      <c r="L54" s="7">
        <v>31104182.280000001</v>
      </c>
      <c r="M54" s="6">
        <v>2948050.33</v>
      </c>
      <c r="N54" s="6">
        <v>19732812.300000001</v>
      </c>
      <c r="O54" s="5">
        <f t="shared" si="6"/>
        <v>1.6321329946355383</v>
      </c>
      <c r="P54" s="7">
        <f t="shared" si="7"/>
        <v>0.82207097799710216</v>
      </c>
      <c r="Q54" s="18">
        <f t="shared" si="8"/>
        <v>1.1232927334981351</v>
      </c>
      <c r="R54" s="7">
        <f t="shared" si="10"/>
        <v>1.1924989020435917</v>
      </c>
      <c r="S54" s="6">
        <f t="shared" si="9"/>
        <v>0.33430748124407783</v>
      </c>
      <c r="U54" s="24"/>
    </row>
    <row r="55" spans="1:21" ht="18" x14ac:dyDescent="0.25">
      <c r="A55" s="5">
        <v>1780.9160213</v>
      </c>
      <c r="B55" s="22" t="s">
        <v>55</v>
      </c>
      <c r="C55" s="6">
        <v>926126</v>
      </c>
      <c r="D55" s="7">
        <v>2406466.81</v>
      </c>
      <c r="E55" s="6">
        <v>443552.78</v>
      </c>
      <c r="F55" s="7">
        <f t="shared" si="1"/>
        <v>4.009488609007647E-2</v>
      </c>
      <c r="G55" s="18">
        <f t="shared" si="2"/>
        <v>0.10263647066451405</v>
      </c>
      <c r="H55" s="7">
        <f t="shared" si="3"/>
        <v>7.9601695889727819E-2</v>
      </c>
      <c r="I55" s="7">
        <f t="shared" si="4"/>
        <v>7.4111017548106117E-2</v>
      </c>
      <c r="J55" s="6">
        <f t="shared" si="5"/>
        <v>2.5825996099005183E-2</v>
      </c>
      <c r="L55" s="7">
        <v>1553602.76</v>
      </c>
      <c r="M55" s="6">
        <v>179413.63</v>
      </c>
      <c r="N55" s="6">
        <v>1047958.48</v>
      </c>
      <c r="O55" s="5">
        <f t="shared" si="6"/>
        <v>8.1522359351118012E-2</v>
      </c>
      <c r="P55" s="7">
        <f t="shared" si="7"/>
        <v>5.0029925466065647E-2</v>
      </c>
      <c r="Q55" s="18">
        <f t="shared" si="8"/>
        <v>5.9655163577051341E-2</v>
      </c>
      <c r="R55" s="7">
        <f t="shared" si="10"/>
        <v>6.3735816131411674E-2</v>
      </c>
      <c r="S55" s="6">
        <f t="shared" si="9"/>
        <v>1.3176548408774188E-2</v>
      </c>
      <c r="U55" s="24"/>
    </row>
    <row r="56" spans="1:21" ht="18" x14ac:dyDescent="0.25">
      <c r="A56">
        <v>1793.9143213</v>
      </c>
      <c r="B56" s="22" t="s">
        <v>56</v>
      </c>
      <c r="C56" s="6"/>
      <c r="D56" s="7">
        <v>444000.67</v>
      </c>
      <c r="E56" s="6"/>
      <c r="F56" s="7">
        <f t="shared" si="1"/>
        <v>0</v>
      </c>
      <c r="G56" s="18">
        <f t="shared" si="2"/>
        <v>1.8936750572296313E-2</v>
      </c>
      <c r="H56" s="7">
        <f t="shared" si="3"/>
        <v>0</v>
      </c>
      <c r="I56" s="7">
        <f t="shared" si="4"/>
        <v>6.3122501907654375E-3</v>
      </c>
      <c r="J56" s="6">
        <f t="shared" si="5"/>
        <v>8.9268698288726394E-3</v>
      </c>
      <c r="L56" s="7">
        <v>583796.46</v>
      </c>
      <c r="M56" s="6"/>
      <c r="N56" s="6">
        <v>611994.06000000006</v>
      </c>
      <c r="O56" s="5">
        <f t="shared" si="6"/>
        <v>3.0633612417134606E-2</v>
      </c>
      <c r="P56" s="7">
        <f t="shared" si="7"/>
        <v>0</v>
      </c>
      <c r="Q56" s="18">
        <f t="shared" si="8"/>
        <v>3.4837836092021297E-2</v>
      </c>
      <c r="R56" s="7">
        <f t="shared" si="10"/>
        <v>2.1823816169718634E-2</v>
      </c>
      <c r="S56" s="6">
        <f t="shared" si="9"/>
        <v>1.5526924750990328E-2</v>
      </c>
      <c r="U56" s="24"/>
    </row>
    <row r="57" spans="1:21" ht="18" x14ac:dyDescent="0.25">
      <c r="A57" s="5">
        <v>1799.9097213</v>
      </c>
      <c r="B57" s="22" t="s">
        <v>57</v>
      </c>
      <c r="C57" s="6">
        <v>108667.73</v>
      </c>
      <c r="D57" s="7">
        <v>277526.74</v>
      </c>
      <c r="E57" s="6">
        <v>66557.37</v>
      </c>
      <c r="F57" s="7">
        <f t="shared" si="1"/>
        <v>4.7045653140255061E-3</v>
      </c>
      <c r="G57" s="18">
        <f t="shared" si="2"/>
        <v>1.1836591716229911E-2</v>
      </c>
      <c r="H57" s="7">
        <f t="shared" si="3"/>
        <v>1.1944642813331241E-2</v>
      </c>
      <c r="I57" s="7">
        <f t="shared" si="4"/>
        <v>9.4952666145288866E-3</v>
      </c>
      <c r="J57" s="6">
        <f t="shared" si="5"/>
        <v>3.3878245697280709E-3</v>
      </c>
      <c r="L57" s="7">
        <v>173378.05</v>
      </c>
      <c r="M57" s="6">
        <v>69964.679999999993</v>
      </c>
      <c r="N57" s="6">
        <v>176563.54</v>
      </c>
      <c r="O57" s="5">
        <f t="shared" si="6"/>
        <v>9.0976844658129385E-3</v>
      </c>
      <c r="P57" s="7">
        <f t="shared" si="7"/>
        <v>1.9509820550741509E-2</v>
      </c>
      <c r="Q57" s="18">
        <f t="shared" si="8"/>
        <v>1.0050900929246022E-2</v>
      </c>
      <c r="R57" s="7">
        <f t="shared" si="10"/>
        <v>1.2886135315266825E-2</v>
      </c>
      <c r="S57" s="6">
        <f t="shared" si="9"/>
        <v>4.6997914833549724E-3</v>
      </c>
      <c r="U57" s="24"/>
    </row>
    <row r="58" spans="1:21" ht="18" x14ac:dyDescent="0.25">
      <c r="A58" s="5">
        <v>1834.9387213</v>
      </c>
      <c r="B58" s="22" t="s">
        <v>58</v>
      </c>
      <c r="C58" s="6">
        <v>151287.15</v>
      </c>
      <c r="D58" s="7">
        <v>661868.92000000004</v>
      </c>
      <c r="E58" s="6">
        <v>88835.06</v>
      </c>
      <c r="F58" s="7">
        <f t="shared" si="1"/>
        <v>6.5496930721546665E-3</v>
      </c>
      <c r="G58" s="18">
        <f t="shared" si="2"/>
        <v>2.8228891297833274E-2</v>
      </c>
      <c r="H58" s="7">
        <f t="shared" si="3"/>
        <v>1.5942683146897927E-2</v>
      </c>
      <c r="I58" s="7">
        <f t="shared" si="4"/>
        <v>1.6907089172295289E-2</v>
      </c>
      <c r="J58" s="6">
        <f t="shared" si="5"/>
        <v>8.8767286828513453E-3</v>
      </c>
      <c r="L58" s="7">
        <v>876992.91</v>
      </c>
      <c r="M58" s="6">
        <v>169694.85</v>
      </c>
      <c r="N58" s="6">
        <v>845628.33</v>
      </c>
      <c r="O58" s="5">
        <f t="shared" si="6"/>
        <v>4.601854025890293E-2</v>
      </c>
      <c r="P58" s="7">
        <f t="shared" si="7"/>
        <v>4.7319820113305718E-2</v>
      </c>
      <c r="Q58" s="18">
        <f t="shared" si="8"/>
        <v>4.8137495248417428E-2</v>
      </c>
      <c r="R58" s="7">
        <f t="shared" si="10"/>
        <v>4.7158618540208697E-2</v>
      </c>
      <c r="S58" s="6">
        <f t="shared" si="9"/>
        <v>8.725373047512306E-4</v>
      </c>
      <c r="U58" s="24"/>
    </row>
    <row r="59" spans="1:21" ht="18" x14ac:dyDescent="0.25">
      <c r="A59" s="5">
        <v>1879.9482212999999</v>
      </c>
      <c r="B59" s="22" t="s">
        <v>59</v>
      </c>
      <c r="C59" s="6">
        <v>1790268.02</v>
      </c>
      <c r="D59" s="7">
        <v>4402149.75</v>
      </c>
      <c r="E59" s="6">
        <v>1290492.33</v>
      </c>
      <c r="F59" s="7">
        <f t="shared" si="1"/>
        <v>7.7506292159605444E-2</v>
      </c>
      <c r="G59" s="18">
        <f t="shared" si="2"/>
        <v>0.18775289640361709</v>
      </c>
      <c r="H59" s="7">
        <f t="shared" si="3"/>
        <v>0.2315967403037949</v>
      </c>
      <c r="I59" s="7">
        <f t="shared" si="4"/>
        <v>0.16561864295567247</v>
      </c>
      <c r="J59" s="6">
        <f t="shared" si="5"/>
        <v>6.4824945990941227E-2</v>
      </c>
      <c r="L59" s="7">
        <v>3052444.59</v>
      </c>
      <c r="M59" s="6">
        <v>612503.04000000004</v>
      </c>
      <c r="N59" s="6">
        <v>2569962.13</v>
      </c>
      <c r="O59" s="5">
        <f t="shared" si="6"/>
        <v>0.16017124272188862</v>
      </c>
      <c r="P59" s="7">
        <f t="shared" si="7"/>
        <v>0.17079795687171942</v>
      </c>
      <c r="Q59" s="18">
        <f t="shared" si="8"/>
        <v>0.14629540595155763</v>
      </c>
      <c r="R59" s="7">
        <f t="shared" si="10"/>
        <v>0.15908820184838857</v>
      </c>
      <c r="S59" s="6">
        <f t="shared" si="9"/>
        <v>1.0032396973440069E-2</v>
      </c>
      <c r="U59" s="24"/>
    </row>
    <row r="60" spans="1:21" ht="18" x14ac:dyDescent="0.25">
      <c r="A60">
        <v>1896.9670212999999</v>
      </c>
      <c r="B60" s="22" t="s">
        <v>60</v>
      </c>
      <c r="C60" s="6"/>
      <c r="D60" s="7">
        <v>118095.74</v>
      </c>
      <c r="E60" s="6"/>
      <c r="F60" s="7">
        <f t="shared" si="1"/>
        <v>0</v>
      </c>
      <c r="G60" s="18">
        <f t="shared" si="2"/>
        <v>5.0368157598292742E-3</v>
      </c>
      <c r="H60" s="7">
        <f t="shared" si="3"/>
        <v>0</v>
      </c>
      <c r="I60" s="7">
        <f t="shared" si="4"/>
        <v>1.678938586609758E-3</v>
      </c>
      <c r="J60" s="6">
        <f t="shared" si="5"/>
        <v>2.374377719575035E-3</v>
      </c>
      <c r="L60" s="7">
        <v>54826.02</v>
      </c>
      <c r="M60" s="6"/>
      <c r="N60" s="6"/>
      <c r="O60" s="5">
        <f t="shared" si="6"/>
        <v>2.8768914546930795E-3</v>
      </c>
      <c r="P60" s="7">
        <f t="shared" si="7"/>
        <v>0</v>
      </c>
      <c r="Q60" s="18">
        <f t="shared" si="8"/>
        <v>0</v>
      </c>
      <c r="R60" s="7">
        <f t="shared" si="10"/>
        <v>9.5896381823102651E-4</v>
      </c>
      <c r="S60" s="6">
        <f t="shared" si="9"/>
        <v>1.3561796375674052E-3</v>
      </c>
      <c r="U60" s="24"/>
    </row>
    <row r="61" spans="1:21" ht="18" customHeight="1" x14ac:dyDescent="0.25">
      <c r="A61" s="5">
        <v>1909.9592213000001</v>
      </c>
      <c r="B61" s="22" t="s">
        <v>61</v>
      </c>
      <c r="C61" s="6">
        <v>462570.22</v>
      </c>
      <c r="D61" s="7">
        <v>846725.9</v>
      </c>
      <c r="E61" s="6"/>
      <c r="F61" s="7">
        <f t="shared" si="1"/>
        <v>2.0026109060280795E-2</v>
      </c>
      <c r="G61" s="18">
        <f t="shared" si="2"/>
        <v>3.6113092287457835E-2</v>
      </c>
      <c r="H61" s="7">
        <f t="shared" si="3"/>
        <v>0</v>
      </c>
      <c r="I61" s="7">
        <f t="shared" si="4"/>
        <v>1.8713067115912876E-2</v>
      </c>
      <c r="J61" s="6">
        <f t="shared" si="5"/>
        <v>1.4772314600886887E-2</v>
      </c>
      <c r="L61" s="7">
        <v>289329.21999999997</v>
      </c>
      <c r="M61" s="6"/>
      <c r="N61" s="6">
        <v>275135.69</v>
      </c>
      <c r="O61" s="5">
        <f t="shared" si="6"/>
        <v>1.5182002279410653E-2</v>
      </c>
      <c r="P61" s="7">
        <f t="shared" si="7"/>
        <v>0</v>
      </c>
      <c r="Q61" s="18">
        <f t="shared" si="8"/>
        <v>1.5662132523451586E-2</v>
      </c>
      <c r="R61" s="7">
        <f t="shared" si="10"/>
        <v>1.0281378267620746E-2</v>
      </c>
      <c r="S61" s="6">
        <f t="shared" si="9"/>
        <v>7.2726742249894505E-3</v>
      </c>
      <c r="U61" s="24"/>
    </row>
    <row r="62" spans="1:21" ht="18" x14ac:dyDescent="0.25">
      <c r="A62" s="5">
        <v>1950.9852212999999</v>
      </c>
      <c r="B62" s="22" t="s">
        <v>62</v>
      </c>
      <c r="C62" s="6">
        <v>5580923.6799999997</v>
      </c>
      <c r="D62" s="7">
        <v>24843141.780000001</v>
      </c>
      <c r="E62" s="6">
        <v>3906494.42</v>
      </c>
      <c r="F62" s="7">
        <f t="shared" si="1"/>
        <v>0.24161561086397573</v>
      </c>
      <c r="G62" s="18">
        <f t="shared" si="2"/>
        <v>1.0595668229961308</v>
      </c>
      <c r="H62" s="7">
        <f t="shared" si="3"/>
        <v>0.70107458421466473</v>
      </c>
      <c r="I62" s="7">
        <f t="shared" si="4"/>
        <v>0.66741900602492377</v>
      </c>
      <c r="J62" s="6">
        <f t="shared" si="5"/>
        <v>0.33477412267037571</v>
      </c>
      <c r="L62" s="7">
        <v>11007984.970000001</v>
      </c>
      <c r="M62" s="6">
        <v>1197275.01</v>
      </c>
      <c r="N62" s="6">
        <v>8541563.5800000001</v>
      </c>
      <c r="O62" s="5">
        <f t="shared" si="6"/>
        <v>0.57762314123080349</v>
      </c>
      <c r="P62" s="7">
        <f t="shared" si="7"/>
        <v>0.33386303767825776</v>
      </c>
      <c r="Q62" s="18">
        <f t="shared" si="8"/>
        <v>0.48622954276650759</v>
      </c>
      <c r="R62" s="7">
        <f t="shared" si="10"/>
        <v>0.46590524055852295</v>
      </c>
      <c r="S62" s="6">
        <f t="shared" si="9"/>
        <v>0.10054702039731808</v>
      </c>
      <c r="U62" s="24"/>
    </row>
    <row r="63" spans="1:21" ht="18" x14ac:dyDescent="0.25">
      <c r="A63" s="5">
        <v>1967.9984213</v>
      </c>
      <c r="B63" s="22" t="s">
        <v>63</v>
      </c>
      <c r="C63" s="6">
        <v>373944.54</v>
      </c>
      <c r="D63" s="7">
        <v>1453518.44</v>
      </c>
      <c r="E63" s="6">
        <v>162614.32</v>
      </c>
      <c r="F63" s="7">
        <f t="shared" si="1"/>
        <v>1.6189226666032532E-2</v>
      </c>
      <c r="G63" s="18">
        <f t="shared" si="2"/>
        <v>6.1992960845111439E-2</v>
      </c>
      <c r="H63" s="7">
        <f t="shared" si="3"/>
        <v>2.9183394246688938E-2</v>
      </c>
      <c r="I63" s="7">
        <f t="shared" si="4"/>
        <v>3.5788527252610967E-2</v>
      </c>
      <c r="J63" s="6">
        <f t="shared" si="5"/>
        <v>1.9273753357115318E-2</v>
      </c>
      <c r="L63" s="7">
        <v>1240841.33</v>
      </c>
      <c r="M63" s="6">
        <v>137491.04</v>
      </c>
      <c r="N63" s="6">
        <v>967757.18</v>
      </c>
      <c r="O63" s="5">
        <f t="shared" si="6"/>
        <v>6.5110796277150815E-2</v>
      </c>
      <c r="P63" s="7">
        <f t="shared" si="7"/>
        <v>3.8339709661143639E-2</v>
      </c>
      <c r="Q63" s="18">
        <f t="shared" si="8"/>
        <v>5.508969484722899E-2</v>
      </c>
      <c r="R63" s="7">
        <f t="shared" si="10"/>
        <v>5.2846733595174479E-2</v>
      </c>
      <c r="S63" s="6">
        <f t="shared" si="9"/>
        <v>1.104372902100564E-2</v>
      </c>
      <c r="U63" s="24"/>
    </row>
    <row r="64" spans="1:21" ht="18" x14ac:dyDescent="0.25">
      <c r="A64">
        <v>1980.9984213</v>
      </c>
      <c r="B64" s="22" t="s">
        <v>64</v>
      </c>
      <c r="C64" s="6"/>
      <c r="D64" s="7">
        <v>212459.96</v>
      </c>
      <c r="E64" s="6"/>
      <c r="F64" s="7">
        <f t="shared" si="1"/>
        <v>0</v>
      </c>
      <c r="G64" s="18">
        <f t="shared" si="2"/>
        <v>9.0614756710165594E-3</v>
      </c>
      <c r="H64" s="7">
        <f t="shared" si="3"/>
        <v>0</v>
      </c>
      <c r="I64" s="7">
        <f t="shared" si="4"/>
        <v>3.0204918903388531E-3</v>
      </c>
      <c r="J64" s="6">
        <f t="shared" si="5"/>
        <v>4.2716205963551539E-3</v>
      </c>
      <c r="L64" s="7"/>
      <c r="M64" s="6"/>
      <c r="N64" s="6"/>
      <c r="O64" s="5">
        <f t="shared" si="6"/>
        <v>0</v>
      </c>
      <c r="P64" s="7">
        <f t="shared" si="7"/>
        <v>0</v>
      </c>
      <c r="Q64" s="18">
        <f t="shared" si="8"/>
        <v>0</v>
      </c>
      <c r="R64" s="7">
        <f t="shared" si="10"/>
        <v>0</v>
      </c>
      <c r="S64" s="6">
        <f t="shared" si="9"/>
        <v>0</v>
      </c>
      <c r="U64" s="24"/>
    </row>
    <row r="65" spans="1:21" ht="18" x14ac:dyDescent="0.25">
      <c r="A65" s="5">
        <v>1992.0117213000001</v>
      </c>
      <c r="B65" s="22" t="s">
        <v>65</v>
      </c>
      <c r="C65" s="6">
        <v>122252.94</v>
      </c>
      <c r="D65" s="7">
        <v>1140106.05</v>
      </c>
      <c r="E65" s="6"/>
      <c r="F65" s="7">
        <f t="shared" si="1"/>
        <v>5.2927114706605299E-3</v>
      </c>
      <c r="G65" s="18">
        <f t="shared" si="2"/>
        <v>4.8625836296183944E-2</v>
      </c>
      <c r="H65" s="7">
        <f t="shared" si="3"/>
        <v>0</v>
      </c>
      <c r="I65" s="7">
        <f t="shared" si="4"/>
        <v>1.7972849255614824E-2</v>
      </c>
      <c r="J65" s="6">
        <f t="shared" si="5"/>
        <v>2.1782369163460144E-2</v>
      </c>
      <c r="L65" s="7"/>
      <c r="M65" s="6"/>
      <c r="N65" s="6"/>
      <c r="O65" s="5">
        <f t="shared" si="6"/>
        <v>0</v>
      </c>
      <c r="P65" s="7">
        <f t="shared" si="7"/>
        <v>0</v>
      </c>
      <c r="Q65" s="18">
        <f t="shared" si="8"/>
        <v>0</v>
      </c>
      <c r="R65" s="7">
        <f t="shared" si="10"/>
        <v>0</v>
      </c>
      <c r="S65" s="6">
        <f t="shared" si="9"/>
        <v>0</v>
      </c>
      <c r="U65" s="24"/>
    </row>
    <row r="66" spans="1:21" ht="18" x14ac:dyDescent="0.25">
      <c r="A66" s="5">
        <v>2004.0082213000001</v>
      </c>
      <c r="B66" s="22" t="s">
        <v>66</v>
      </c>
      <c r="C66" s="6">
        <v>138145.71</v>
      </c>
      <c r="D66" s="7">
        <v>212223.72</v>
      </c>
      <c r="E66" s="6">
        <v>55483.91</v>
      </c>
      <c r="F66" s="7">
        <f t="shared" si="1"/>
        <v>5.9807591043580868E-3</v>
      </c>
      <c r="G66" s="18">
        <f t="shared" si="2"/>
        <v>9.0513999701055687E-3</v>
      </c>
      <c r="H66" s="7">
        <f t="shared" si="3"/>
        <v>9.9573568913107219E-3</v>
      </c>
      <c r="I66" s="7">
        <f t="shared" si="4"/>
        <v>8.3298386552581264E-3</v>
      </c>
      <c r="J66" s="6">
        <f t="shared" si="5"/>
        <v>1.7017286383973263E-3</v>
      </c>
      <c r="L66" s="7">
        <v>146496.85999999999</v>
      </c>
      <c r="M66" s="6">
        <v>39304.629999999997</v>
      </c>
      <c r="N66" s="6">
        <v>179882.77</v>
      </c>
      <c r="O66" s="5">
        <f t="shared" si="6"/>
        <v>7.6871449846873507E-3</v>
      </c>
      <c r="P66" s="7">
        <f t="shared" si="7"/>
        <v>1.0960191315293535E-2</v>
      </c>
      <c r="Q66" s="18">
        <f t="shared" si="8"/>
        <v>1.0239848499573288E-2</v>
      </c>
      <c r="R66" s="7">
        <f t="shared" si="10"/>
        <v>9.629061599851392E-3</v>
      </c>
      <c r="S66" s="6">
        <f t="shared" si="9"/>
        <v>1.4042800167648349E-3</v>
      </c>
      <c r="U66" s="24"/>
    </row>
    <row r="67" spans="1:21" ht="18" x14ac:dyDescent="0.25">
      <c r="A67">
        <v>2009.0295212999999</v>
      </c>
      <c r="B67" s="22" t="s">
        <v>67</v>
      </c>
      <c r="C67" s="6"/>
      <c r="D67" s="7">
        <v>961738.17</v>
      </c>
      <c r="E67" s="6"/>
      <c r="F67" s="7">
        <f t="shared" si="1"/>
        <v>0</v>
      </c>
      <c r="G67" s="18">
        <f t="shared" si="2"/>
        <v>4.101839720455086E-2</v>
      </c>
      <c r="H67" s="7">
        <f t="shared" si="3"/>
        <v>0</v>
      </c>
      <c r="I67" s="7">
        <f t="shared" si="4"/>
        <v>1.367279906818362E-2</v>
      </c>
      <c r="J67" s="6">
        <f t="shared" si="5"/>
        <v>1.9336257877827494E-2</v>
      </c>
      <c r="L67" s="7"/>
      <c r="M67" s="6"/>
      <c r="N67" s="6"/>
      <c r="O67" s="5">
        <f t="shared" si="6"/>
        <v>0</v>
      </c>
      <c r="P67" s="7">
        <f t="shared" si="7"/>
        <v>0</v>
      </c>
      <c r="Q67" s="18">
        <f t="shared" si="8"/>
        <v>0</v>
      </c>
      <c r="R67" s="7">
        <f t="shared" ref="R67:R98" si="11">AVERAGE(O67:Q67)</f>
        <v>0</v>
      </c>
      <c r="S67" s="6">
        <f t="shared" si="9"/>
        <v>0</v>
      </c>
      <c r="U67" s="24"/>
    </row>
    <row r="68" spans="1:21" ht="18" x14ac:dyDescent="0.25">
      <c r="A68" s="5">
        <v>2026.0385213</v>
      </c>
      <c r="B68" s="22" t="s">
        <v>68</v>
      </c>
      <c r="C68" s="6">
        <v>352530.35</v>
      </c>
      <c r="D68" s="7">
        <v>1351673.01</v>
      </c>
      <c r="E68" s="6">
        <v>123602.41</v>
      </c>
      <c r="F68" s="7">
        <f t="shared" ref="F68:F131" si="12">C68/$C$143</f>
        <v>1.5262139521560554E-2</v>
      </c>
      <c r="G68" s="18">
        <f t="shared" ref="G68:G131" si="13">D68/$D$143</f>
        <v>5.7649225271833443E-2</v>
      </c>
      <c r="H68" s="7">
        <f t="shared" ref="H68:H131" si="14">E68/$E$143</f>
        <v>2.2182166127010752E-2</v>
      </c>
      <c r="I68" s="7">
        <f t="shared" ref="I68:I131" si="15">AVERAGE(F68:H68)</f>
        <v>3.1697843640134914E-2</v>
      </c>
      <c r="J68" s="6">
        <f t="shared" ref="J68:J131" si="16">_xlfn.STDEV.P(F68:H68)</f>
        <v>1.8566589141081346E-2</v>
      </c>
      <c r="L68" s="7"/>
      <c r="M68" s="6"/>
      <c r="N68" s="6"/>
      <c r="O68" s="5">
        <f t="shared" ref="O68:O131" si="17">L68/$L$143</f>
        <v>0</v>
      </c>
      <c r="P68" s="7">
        <f t="shared" ref="P68:P131" si="18">M68/$M$143</f>
        <v>0</v>
      </c>
      <c r="Q68" s="18">
        <f t="shared" ref="Q68:Q131" si="19">N68/$N$143</f>
        <v>0</v>
      </c>
      <c r="R68" s="7">
        <f t="shared" si="11"/>
        <v>0</v>
      </c>
      <c r="S68" s="6">
        <f t="shared" ref="S68:S131" si="20">_xlfn.STDEV.P(O68:Q68)</f>
        <v>0</v>
      </c>
      <c r="U68" s="24"/>
    </row>
    <row r="69" spans="1:21" ht="18" x14ac:dyDescent="0.25">
      <c r="A69">
        <v>2039.0403213</v>
      </c>
      <c r="B69" s="22" t="s">
        <v>69</v>
      </c>
      <c r="C69" s="6"/>
      <c r="D69" s="7">
        <v>425578.31</v>
      </c>
      <c r="E69" s="6"/>
      <c r="F69" s="7">
        <f t="shared" si="12"/>
        <v>0</v>
      </c>
      <c r="G69" s="18">
        <f t="shared" si="13"/>
        <v>1.8151031856437058E-2</v>
      </c>
      <c r="H69" s="7">
        <f t="shared" si="14"/>
        <v>0</v>
      </c>
      <c r="I69" s="7">
        <f t="shared" si="15"/>
        <v>6.0503439521456858E-3</v>
      </c>
      <c r="J69" s="6">
        <f t="shared" si="16"/>
        <v>8.5564784741464627E-3</v>
      </c>
      <c r="L69" s="7"/>
      <c r="M69" s="6"/>
      <c r="N69" s="6">
        <v>135127.19</v>
      </c>
      <c r="O69" s="5">
        <f t="shared" si="17"/>
        <v>0</v>
      </c>
      <c r="P69" s="7">
        <f t="shared" si="18"/>
        <v>0</v>
      </c>
      <c r="Q69" s="18">
        <f t="shared" si="19"/>
        <v>7.692131679832675E-3</v>
      </c>
      <c r="R69" s="7">
        <f t="shared" si="11"/>
        <v>2.5640438932775585E-3</v>
      </c>
      <c r="S69" s="6">
        <f t="shared" si="20"/>
        <v>3.626105648393036E-3</v>
      </c>
      <c r="U69" s="24"/>
    </row>
    <row r="70" spans="1:21" ht="18" x14ac:dyDescent="0.25">
      <c r="A70" s="5">
        <v>2056.0516213000001</v>
      </c>
      <c r="B70" s="22" t="s">
        <v>70</v>
      </c>
      <c r="C70" s="6"/>
      <c r="D70" s="7"/>
      <c r="E70" s="6"/>
      <c r="F70" s="7">
        <f t="shared" si="12"/>
        <v>0</v>
      </c>
      <c r="G70" s="18">
        <f t="shared" si="13"/>
        <v>0</v>
      </c>
      <c r="H70" s="7">
        <f t="shared" si="14"/>
        <v>0</v>
      </c>
      <c r="I70" s="7">
        <f t="shared" si="15"/>
        <v>0</v>
      </c>
      <c r="J70" s="6">
        <f t="shared" si="16"/>
        <v>0</v>
      </c>
      <c r="L70" s="7">
        <v>61857.66</v>
      </c>
      <c r="M70" s="6"/>
      <c r="N70" s="6"/>
      <c r="O70" s="5">
        <f t="shared" si="17"/>
        <v>3.2458634323868471E-3</v>
      </c>
      <c r="P70" s="7">
        <f t="shared" si="18"/>
        <v>0</v>
      </c>
      <c r="Q70" s="18">
        <f t="shared" si="19"/>
        <v>0</v>
      </c>
      <c r="R70" s="7">
        <f t="shared" si="11"/>
        <v>1.0819544774622824E-3</v>
      </c>
      <c r="S70" s="6">
        <f t="shared" si="20"/>
        <v>1.5301146958974548E-3</v>
      </c>
      <c r="U70" s="24"/>
    </row>
    <row r="71" spans="1:21" ht="18" x14ac:dyDescent="0.35">
      <c r="A71">
        <v>2067.0345213000001</v>
      </c>
      <c r="B71" s="26" t="s">
        <v>71</v>
      </c>
      <c r="C71" s="6"/>
      <c r="D71" s="7">
        <v>235863.73</v>
      </c>
      <c r="E71" s="6"/>
      <c r="F71" s="7">
        <f t="shared" si="12"/>
        <v>0</v>
      </c>
      <c r="G71" s="18">
        <f t="shared" si="13"/>
        <v>1.0059652892103617E-2</v>
      </c>
      <c r="H71" s="7">
        <f t="shared" si="14"/>
        <v>0</v>
      </c>
      <c r="I71" s="7">
        <f t="shared" si="15"/>
        <v>3.3532176307012056E-3</v>
      </c>
      <c r="J71" s="6">
        <f t="shared" si="16"/>
        <v>4.7421658509262214E-3</v>
      </c>
      <c r="L71" s="7"/>
      <c r="M71" s="6"/>
      <c r="N71" s="6"/>
      <c r="O71" s="5">
        <f t="shared" si="17"/>
        <v>0</v>
      </c>
      <c r="P71" s="7">
        <f t="shared" si="18"/>
        <v>0</v>
      </c>
      <c r="Q71" s="18">
        <f t="shared" si="19"/>
        <v>0</v>
      </c>
      <c r="R71" s="7">
        <f t="shared" si="11"/>
        <v>0</v>
      </c>
      <c r="S71" s="6">
        <f t="shared" si="20"/>
        <v>0</v>
      </c>
      <c r="U71" s="24"/>
    </row>
    <row r="72" spans="1:21" ht="18" x14ac:dyDescent="0.25">
      <c r="A72" s="5">
        <v>2084.0481212999998</v>
      </c>
      <c r="B72" s="22" t="s">
        <v>146</v>
      </c>
      <c r="C72" s="6">
        <v>220946.45</v>
      </c>
      <c r="D72" s="7"/>
      <c r="E72" s="6">
        <v>122798.99</v>
      </c>
      <c r="F72" s="7">
        <f t="shared" si="12"/>
        <v>9.5654616593819596E-3</v>
      </c>
      <c r="G72" s="18">
        <f t="shared" si="13"/>
        <v>0</v>
      </c>
      <c r="H72" s="7">
        <f t="shared" si="14"/>
        <v>2.2037981269209334E-2</v>
      </c>
      <c r="I72" s="7">
        <f t="shared" si="15"/>
        <v>1.0534480976197099E-2</v>
      </c>
      <c r="J72" s="6">
        <f t="shared" si="16"/>
        <v>9.0230225324915737E-3</v>
      </c>
      <c r="L72" s="7">
        <v>235526.03</v>
      </c>
      <c r="M72" s="6">
        <v>24279.599999999999</v>
      </c>
      <c r="N72" s="6">
        <v>171681.24</v>
      </c>
      <c r="O72" s="5">
        <f t="shared" si="17"/>
        <v>1.2358781889781274E-2</v>
      </c>
      <c r="P72" s="7">
        <f t="shared" si="18"/>
        <v>6.7704252923587093E-3</v>
      </c>
      <c r="Q72" s="18">
        <f t="shared" si="19"/>
        <v>9.7729754095897091E-3</v>
      </c>
      <c r="R72" s="7">
        <f t="shared" si="11"/>
        <v>9.6340608639098966E-3</v>
      </c>
      <c r="S72" s="6">
        <f t="shared" si="20"/>
        <v>2.2835506422003065E-3</v>
      </c>
      <c r="U72" s="24"/>
    </row>
    <row r="73" spans="1:21" ht="18" x14ac:dyDescent="0.25">
      <c r="A73">
        <v>2086.0579213000001</v>
      </c>
      <c r="B73" s="22" t="s">
        <v>72</v>
      </c>
      <c r="C73" s="6"/>
      <c r="D73" s="7">
        <v>481619.53</v>
      </c>
      <c r="E73" s="6"/>
      <c r="F73" s="7">
        <f t="shared" si="12"/>
        <v>0</v>
      </c>
      <c r="G73" s="18">
        <f t="shared" si="13"/>
        <v>2.0541205287723061E-2</v>
      </c>
      <c r="H73" s="7">
        <f t="shared" si="14"/>
        <v>0</v>
      </c>
      <c r="I73" s="7">
        <f t="shared" si="15"/>
        <v>6.8470684292410199E-3</v>
      </c>
      <c r="J73" s="6">
        <f t="shared" si="16"/>
        <v>9.6832170351292962E-3</v>
      </c>
      <c r="L73" s="7"/>
      <c r="M73" s="6"/>
      <c r="N73" s="6"/>
      <c r="O73" s="5">
        <f t="shared" si="17"/>
        <v>0</v>
      </c>
      <c r="P73" s="7">
        <f t="shared" si="18"/>
        <v>0</v>
      </c>
      <c r="Q73" s="18">
        <f t="shared" si="19"/>
        <v>0</v>
      </c>
      <c r="R73" s="7">
        <f t="shared" si="11"/>
        <v>0</v>
      </c>
      <c r="S73" s="6">
        <f t="shared" si="20"/>
        <v>0</v>
      </c>
      <c r="U73" s="24"/>
    </row>
    <row r="74" spans="1:21" ht="18" x14ac:dyDescent="0.25">
      <c r="A74">
        <v>2097.0828213</v>
      </c>
      <c r="B74" s="22" t="s">
        <v>73</v>
      </c>
      <c r="C74" s="6"/>
      <c r="D74" s="7">
        <v>204994.95</v>
      </c>
      <c r="E74" s="6"/>
      <c r="F74" s="7">
        <f t="shared" si="12"/>
        <v>0</v>
      </c>
      <c r="G74" s="18">
        <f t="shared" si="13"/>
        <v>8.7430909433770781E-3</v>
      </c>
      <c r="H74" s="7">
        <f t="shared" si="14"/>
        <v>0</v>
      </c>
      <c r="I74" s="7">
        <f t="shared" si="15"/>
        <v>2.9143636477923594E-3</v>
      </c>
      <c r="J74" s="6">
        <f t="shared" si="16"/>
        <v>4.1215325963950807E-3</v>
      </c>
      <c r="L74" s="7"/>
      <c r="M74" s="6"/>
      <c r="N74" s="6"/>
      <c r="O74" s="5">
        <f t="shared" si="17"/>
        <v>0</v>
      </c>
      <c r="P74" s="7">
        <f t="shared" si="18"/>
        <v>0</v>
      </c>
      <c r="Q74" s="18">
        <f t="shared" si="19"/>
        <v>0</v>
      </c>
      <c r="R74" s="7">
        <f t="shared" si="11"/>
        <v>0</v>
      </c>
      <c r="S74" s="6">
        <f t="shared" si="20"/>
        <v>0</v>
      </c>
      <c r="U74" s="24"/>
    </row>
    <row r="75" spans="1:21" ht="18" customHeight="1" x14ac:dyDescent="0.25">
      <c r="A75" s="5">
        <v>2125.0734213000001</v>
      </c>
      <c r="B75" s="22" t="s">
        <v>74</v>
      </c>
      <c r="C75" s="6">
        <v>1794446.99</v>
      </c>
      <c r="D75" s="7">
        <v>11645237.369999999</v>
      </c>
      <c r="E75" s="6">
        <v>1109931.0900000001</v>
      </c>
      <c r="F75" s="7">
        <f t="shared" si="12"/>
        <v>7.7687212818483217E-2</v>
      </c>
      <c r="G75" s="18">
        <f t="shared" si="13"/>
        <v>0.49667257355912076</v>
      </c>
      <c r="H75" s="7">
        <f t="shared" si="14"/>
        <v>0.19919252244284011</v>
      </c>
      <c r="I75" s="7">
        <f t="shared" si="15"/>
        <v>0.25785076960681469</v>
      </c>
      <c r="J75" s="6">
        <f t="shared" si="16"/>
        <v>0.17600715061042829</v>
      </c>
      <c r="L75" s="7">
        <v>14169802.49</v>
      </c>
      <c r="M75" s="6">
        <v>1392143.46</v>
      </c>
      <c r="N75" s="6">
        <v>10383475.73</v>
      </c>
      <c r="O75" s="5">
        <f t="shared" si="17"/>
        <v>0.74353352109399373</v>
      </c>
      <c r="P75" s="7">
        <f t="shared" si="18"/>
        <v>0.38820257715019052</v>
      </c>
      <c r="Q75" s="18">
        <f t="shared" si="19"/>
        <v>0.59108061530404588</v>
      </c>
      <c r="R75" s="7">
        <f t="shared" si="11"/>
        <v>0.57427223784941006</v>
      </c>
      <c r="S75" s="6">
        <f t="shared" si="20"/>
        <v>0.14554932977171139</v>
      </c>
      <c r="U75" s="24"/>
    </row>
    <row r="76" spans="1:21" ht="18" x14ac:dyDescent="0.25">
      <c r="A76" s="5">
        <v>2142.0830212999999</v>
      </c>
      <c r="B76" s="22" t="s">
        <v>75</v>
      </c>
      <c r="C76" s="6">
        <v>129595.49</v>
      </c>
      <c r="D76" s="7">
        <v>705275.33</v>
      </c>
      <c r="E76" s="6">
        <v>37507.4</v>
      </c>
      <c r="F76" s="7">
        <f t="shared" si="12"/>
        <v>5.6105933850660117E-3</v>
      </c>
      <c r="G76" s="18">
        <f t="shared" si="13"/>
        <v>3.0080186610988605E-2</v>
      </c>
      <c r="H76" s="7">
        <f t="shared" si="14"/>
        <v>6.7312229413022213E-3</v>
      </c>
      <c r="I76" s="7">
        <f t="shared" si="15"/>
        <v>1.4140667645785613E-2</v>
      </c>
      <c r="J76" s="6">
        <f t="shared" si="16"/>
        <v>1.1280223144427802E-2</v>
      </c>
      <c r="L76" s="7">
        <v>173072.46</v>
      </c>
      <c r="M76" s="6"/>
      <c r="N76" s="6">
        <v>104856.97</v>
      </c>
      <c r="O76" s="5">
        <f t="shared" si="17"/>
        <v>9.0816492099318868E-3</v>
      </c>
      <c r="P76" s="7">
        <f t="shared" si="18"/>
        <v>0</v>
      </c>
      <c r="Q76" s="18">
        <f t="shared" si="19"/>
        <v>5.9689957349683982E-3</v>
      </c>
      <c r="R76" s="7">
        <f t="shared" si="11"/>
        <v>5.016881648300095E-3</v>
      </c>
      <c r="S76" s="6">
        <f t="shared" si="20"/>
        <v>3.7681984217561477E-3</v>
      </c>
      <c r="U76" s="24"/>
    </row>
    <row r="77" spans="1:21" ht="18" x14ac:dyDescent="0.25">
      <c r="A77" s="5">
        <v>2155.0834212999998</v>
      </c>
      <c r="B77" s="22" t="s">
        <v>76</v>
      </c>
      <c r="C77" s="6">
        <v>505627.48</v>
      </c>
      <c r="D77" s="7">
        <v>912766.45</v>
      </c>
      <c r="E77" s="6">
        <v>210685.14</v>
      </c>
      <c r="F77" s="7">
        <f t="shared" si="12"/>
        <v>2.1890192279033757E-2</v>
      </c>
      <c r="G77" s="18">
        <f t="shared" si="13"/>
        <v>3.8929739890731188E-2</v>
      </c>
      <c r="H77" s="7">
        <f t="shared" si="14"/>
        <v>3.7810369360698697E-2</v>
      </c>
      <c r="I77" s="7">
        <f t="shared" si="15"/>
        <v>3.2876767176821219E-2</v>
      </c>
      <c r="J77" s="6">
        <f t="shared" si="16"/>
        <v>7.7821106213501537E-3</v>
      </c>
      <c r="L77" s="7">
        <v>585668.67000000004</v>
      </c>
      <c r="M77" s="6"/>
      <c r="N77" s="6">
        <v>616130.64</v>
      </c>
      <c r="O77" s="5">
        <f t="shared" si="17"/>
        <v>3.0731853087356355E-2</v>
      </c>
      <c r="P77" s="7">
        <f t="shared" si="18"/>
        <v>0</v>
      </c>
      <c r="Q77" s="18">
        <f t="shared" si="19"/>
        <v>3.5073311410231955E-2</v>
      </c>
      <c r="R77" s="7">
        <f t="shared" si="11"/>
        <v>2.1935054832529433E-2</v>
      </c>
      <c r="S77" s="6">
        <f t="shared" si="20"/>
        <v>1.5611364193472891E-2</v>
      </c>
      <c r="U77" s="24"/>
    </row>
    <row r="78" spans="1:21" ht="18" x14ac:dyDescent="0.25">
      <c r="A78" s="5">
        <v>2196.1103213000001</v>
      </c>
      <c r="B78" s="22" t="s">
        <v>77</v>
      </c>
      <c r="C78" s="6">
        <v>743996.01</v>
      </c>
      <c r="D78" s="7">
        <v>3549864.07</v>
      </c>
      <c r="E78" s="6">
        <v>590296.69999999995</v>
      </c>
      <c r="F78" s="7">
        <f t="shared" si="12"/>
        <v>3.2209910176824098E-2</v>
      </c>
      <c r="G78" s="18">
        <f t="shared" si="13"/>
        <v>0.15140267797151435</v>
      </c>
      <c r="H78" s="7">
        <f t="shared" si="14"/>
        <v>0.10593692682550629</v>
      </c>
      <c r="I78" s="7">
        <f t="shared" si="15"/>
        <v>9.6516504991281574E-2</v>
      </c>
      <c r="J78" s="6">
        <f t="shared" si="16"/>
        <v>4.9114066106637877E-2</v>
      </c>
      <c r="L78" s="7">
        <v>1322723.6399999999</v>
      </c>
      <c r="M78" s="6">
        <v>118601.37</v>
      </c>
      <c r="N78" s="6">
        <v>1241770.4099999999</v>
      </c>
      <c r="O78" s="5">
        <f t="shared" si="17"/>
        <v>6.9407415253496876E-2</v>
      </c>
      <c r="P78" s="7">
        <f t="shared" si="18"/>
        <v>3.3072279409726416E-2</v>
      </c>
      <c r="Q78" s="18">
        <f t="shared" si="19"/>
        <v>7.0687931199041501E-2</v>
      </c>
      <c r="R78" s="7">
        <f t="shared" si="11"/>
        <v>5.7722541954088269E-2</v>
      </c>
      <c r="S78" s="6">
        <f t="shared" si="20"/>
        <v>1.7438205429481071E-2</v>
      </c>
      <c r="U78" s="24"/>
    </row>
    <row r="79" spans="1:21" ht="18" x14ac:dyDescent="0.25">
      <c r="A79" s="5">
        <v>2208.1090213000002</v>
      </c>
      <c r="B79" s="22" t="s">
        <v>78</v>
      </c>
      <c r="C79" s="6">
        <v>163840.41</v>
      </c>
      <c r="D79" s="7">
        <v>356956.13</v>
      </c>
      <c r="E79" s="6">
        <v>72707.149999999994</v>
      </c>
      <c r="F79" s="7">
        <f t="shared" si="12"/>
        <v>7.0931628913359808E-3</v>
      </c>
      <c r="G79" s="18">
        <f t="shared" si="13"/>
        <v>1.5224277024316602E-2</v>
      </c>
      <c r="H79" s="7">
        <f t="shared" si="14"/>
        <v>1.3048306096309041E-2</v>
      </c>
      <c r="I79" s="7">
        <f t="shared" si="15"/>
        <v>1.1788582003987207E-2</v>
      </c>
      <c r="J79" s="6">
        <f t="shared" si="16"/>
        <v>3.4369495052513593E-3</v>
      </c>
      <c r="L79" s="7">
        <v>277057.18</v>
      </c>
      <c r="M79" s="6">
        <v>39566.99</v>
      </c>
      <c r="N79" s="6">
        <v>268429.3</v>
      </c>
      <c r="O79" s="5">
        <f t="shared" si="17"/>
        <v>1.4538050247006119E-2</v>
      </c>
      <c r="P79" s="7">
        <f t="shared" si="18"/>
        <v>1.103335103702302E-2</v>
      </c>
      <c r="Q79" s="18">
        <f t="shared" si="19"/>
        <v>1.528037045930807E-2</v>
      </c>
      <c r="R79" s="7">
        <f t="shared" si="11"/>
        <v>1.361725724777907E-2</v>
      </c>
      <c r="S79" s="6">
        <f t="shared" si="20"/>
        <v>1.8520598089489025E-3</v>
      </c>
      <c r="U79" s="24"/>
    </row>
    <row r="80" spans="1:21" ht="18" x14ac:dyDescent="0.25">
      <c r="A80" s="5">
        <v>2213.1249213000001</v>
      </c>
      <c r="B80" s="22" t="s">
        <v>79</v>
      </c>
      <c r="C80" s="6">
        <v>231295.23</v>
      </c>
      <c r="D80" s="7">
        <v>852594.27</v>
      </c>
      <c r="E80" s="6">
        <v>92558.47</v>
      </c>
      <c r="F80" s="7">
        <f t="shared" si="12"/>
        <v>1.0013492656537058E-2</v>
      </c>
      <c r="G80" s="18">
        <f t="shared" si="13"/>
        <v>3.6363379880393107E-2</v>
      </c>
      <c r="H80" s="7">
        <f t="shared" si="14"/>
        <v>1.6610900693618685E-2</v>
      </c>
      <c r="I80" s="7">
        <f t="shared" si="15"/>
        <v>2.0995924410182953E-2</v>
      </c>
      <c r="J80" s="6">
        <f t="shared" si="16"/>
        <v>1.1195250895613617E-2</v>
      </c>
      <c r="L80" s="7">
        <v>369035.23</v>
      </c>
      <c r="M80" s="6"/>
      <c r="N80" s="6">
        <v>294557.86</v>
      </c>
      <c r="O80" s="5">
        <f t="shared" si="17"/>
        <v>1.9364424039310078E-2</v>
      </c>
      <c r="P80" s="7">
        <f t="shared" si="18"/>
        <v>0</v>
      </c>
      <c r="Q80" s="18">
        <f t="shared" si="19"/>
        <v>1.6767741906345553E-2</v>
      </c>
      <c r="R80" s="7">
        <f t="shared" si="11"/>
        <v>1.2044055315218544E-2</v>
      </c>
      <c r="S80" s="6">
        <f t="shared" si="20"/>
        <v>8.5821574929985742E-3</v>
      </c>
      <c r="U80" s="24"/>
    </row>
    <row r="81" spans="1:21" ht="18" x14ac:dyDescent="0.25">
      <c r="A81" s="5">
        <v>2312.1565212999999</v>
      </c>
      <c r="B81" s="22" t="s">
        <v>80</v>
      </c>
      <c r="C81" s="6">
        <v>361202.85</v>
      </c>
      <c r="D81" s="7">
        <v>1189185.72</v>
      </c>
      <c r="E81" s="6">
        <v>123865.88</v>
      </c>
      <c r="F81" s="7">
        <f t="shared" si="12"/>
        <v>1.5637599123835177E-2</v>
      </c>
      <c r="G81" s="18">
        <f t="shared" si="13"/>
        <v>5.0719097707164727E-2</v>
      </c>
      <c r="H81" s="7">
        <f t="shared" si="14"/>
        <v>2.2229449471320006E-2</v>
      </c>
      <c r="I81" s="7">
        <f t="shared" si="15"/>
        <v>2.9528715434106637E-2</v>
      </c>
      <c r="J81" s="6">
        <f t="shared" si="16"/>
        <v>1.5223607728561142E-2</v>
      </c>
      <c r="L81" s="7">
        <v>378619.85</v>
      </c>
      <c r="M81" s="6"/>
      <c r="N81" s="6">
        <v>243466.2</v>
      </c>
      <c r="O81" s="5">
        <f t="shared" si="17"/>
        <v>1.9867358802301817E-2</v>
      </c>
      <c r="P81" s="7">
        <f t="shared" si="18"/>
        <v>0</v>
      </c>
      <c r="Q81" s="18">
        <f t="shared" si="19"/>
        <v>1.3859342964124971E-2</v>
      </c>
      <c r="R81" s="7">
        <f t="shared" si="11"/>
        <v>1.1242233922142263E-2</v>
      </c>
      <c r="S81" s="6">
        <f t="shared" si="20"/>
        <v>8.3192520195856812E-3</v>
      </c>
      <c r="U81" s="24"/>
    </row>
    <row r="82" spans="1:21" ht="18" x14ac:dyDescent="0.25">
      <c r="A82" s="5">
        <v>2329.1730213000001</v>
      </c>
      <c r="B82" s="22" t="s">
        <v>81</v>
      </c>
      <c r="C82" s="6">
        <v>588091.11</v>
      </c>
      <c r="D82" s="7">
        <v>1612737.46</v>
      </c>
      <c r="E82" s="6">
        <v>361522.35</v>
      </c>
      <c r="F82" s="7">
        <f t="shared" si="12"/>
        <v>2.5460300289632979E-2</v>
      </c>
      <c r="G82" s="18">
        <f t="shared" si="13"/>
        <v>6.8783695796266933E-2</v>
      </c>
      <c r="H82" s="7">
        <f t="shared" si="14"/>
        <v>6.4880197937300127E-2</v>
      </c>
      <c r="I82" s="7">
        <f t="shared" si="15"/>
        <v>5.3041398007733352E-2</v>
      </c>
      <c r="J82" s="6">
        <f t="shared" si="16"/>
        <v>1.9567780275839317E-2</v>
      </c>
      <c r="L82" s="7">
        <v>438432.31</v>
      </c>
      <c r="M82" s="6">
        <v>19584.560000000001</v>
      </c>
      <c r="N82" s="6">
        <v>322187.38</v>
      </c>
      <c r="O82" s="5">
        <f t="shared" si="17"/>
        <v>2.3005904242189151E-2</v>
      </c>
      <c r="P82" s="7">
        <f t="shared" si="18"/>
        <v>5.4612020117183442E-3</v>
      </c>
      <c r="Q82" s="18">
        <f t="shared" si="19"/>
        <v>1.8340555683428985E-2</v>
      </c>
      <c r="R82" s="7">
        <f t="shared" si="11"/>
        <v>1.5602553979112159E-2</v>
      </c>
      <c r="S82" s="6">
        <f t="shared" si="20"/>
        <v>7.4196421337152183E-3</v>
      </c>
      <c r="U82" s="24"/>
    </row>
    <row r="83" spans="1:21" ht="18" x14ac:dyDescent="0.25">
      <c r="A83" s="5">
        <v>2370.1987213000002</v>
      </c>
      <c r="B83" s="22" t="s">
        <v>147</v>
      </c>
      <c r="C83" s="6">
        <v>264210.19</v>
      </c>
      <c r="D83" s="7">
        <v>2738228.25</v>
      </c>
      <c r="E83" s="6">
        <v>131972.35</v>
      </c>
      <c r="F83" s="7">
        <f t="shared" si="12"/>
        <v>1.1438484042006663E-2</v>
      </c>
      <c r="G83" s="18">
        <f t="shared" si="13"/>
        <v>0.11678618723765763</v>
      </c>
      <c r="H83" s="7">
        <f t="shared" si="14"/>
        <v>2.3684267902802279E-2</v>
      </c>
      <c r="I83" s="7">
        <f t="shared" si="15"/>
        <v>5.0636313060822197E-2</v>
      </c>
      <c r="J83" s="6">
        <f t="shared" si="16"/>
        <v>4.7041429937164259E-2</v>
      </c>
      <c r="L83" s="7">
        <v>97481.67</v>
      </c>
      <c r="M83" s="6"/>
      <c r="N83" s="6">
        <v>113269.54</v>
      </c>
      <c r="O83" s="5">
        <f t="shared" si="17"/>
        <v>5.1151658174751827E-3</v>
      </c>
      <c r="P83" s="7">
        <f t="shared" si="18"/>
        <v>0</v>
      </c>
      <c r="Q83" s="18">
        <f t="shared" si="19"/>
        <v>6.4478823025482463E-3</v>
      </c>
      <c r="R83" s="7">
        <f t="shared" si="11"/>
        <v>3.8543493733411427E-3</v>
      </c>
      <c r="S83" s="6">
        <f t="shared" si="20"/>
        <v>2.7792133330887992E-3</v>
      </c>
      <c r="U83" s="24"/>
    </row>
    <row r="84" spans="1:21" ht="18" x14ac:dyDescent="0.25">
      <c r="A84" s="5">
        <v>2387.2069213</v>
      </c>
      <c r="B84" s="22" t="s">
        <v>82</v>
      </c>
      <c r="C84" s="6">
        <v>37567.129999999997</v>
      </c>
      <c r="D84" s="7">
        <v>396177.87</v>
      </c>
      <c r="E84" s="6"/>
      <c r="F84" s="7">
        <f t="shared" si="12"/>
        <v>1.6263983497721633E-3</v>
      </c>
      <c r="G84" s="18">
        <f t="shared" si="13"/>
        <v>1.6897095012162109E-2</v>
      </c>
      <c r="H84" s="7">
        <f t="shared" si="14"/>
        <v>0</v>
      </c>
      <c r="I84" s="7">
        <f t="shared" si="15"/>
        <v>6.1744977873114245E-3</v>
      </c>
      <c r="J84" s="6">
        <f t="shared" si="16"/>
        <v>7.611038533289094E-3</v>
      </c>
      <c r="L84" s="7"/>
      <c r="M84" s="6"/>
      <c r="N84" s="6"/>
      <c r="O84" s="5">
        <f t="shared" si="17"/>
        <v>0</v>
      </c>
      <c r="P84" s="7">
        <f t="shared" si="18"/>
        <v>0</v>
      </c>
      <c r="Q84" s="18">
        <f t="shared" si="19"/>
        <v>0</v>
      </c>
      <c r="R84" s="7">
        <f t="shared" si="11"/>
        <v>0</v>
      </c>
      <c r="S84" s="6">
        <f t="shared" si="20"/>
        <v>0</v>
      </c>
      <c r="U84" s="24"/>
    </row>
    <row r="85" spans="1:21" ht="18" x14ac:dyDescent="0.25">
      <c r="A85" s="5">
        <v>2400.2100212999999</v>
      </c>
      <c r="B85" s="22" t="s">
        <v>83</v>
      </c>
      <c r="C85" s="6">
        <v>833117.91</v>
      </c>
      <c r="D85" s="7">
        <v>2223546.7200000002</v>
      </c>
      <c r="E85" s="6">
        <v>430752.53</v>
      </c>
      <c r="F85" s="7">
        <f t="shared" si="12"/>
        <v>3.6068275484170173E-2</v>
      </c>
      <c r="G85" s="18">
        <f t="shared" si="13"/>
        <v>9.483487856558323E-2</v>
      </c>
      <c r="H85" s="7">
        <f t="shared" si="14"/>
        <v>7.7304513561589808E-2</v>
      </c>
      <c r="I85" s="7">
        <f t="shared" si="15"/>
        <v>6.9402555870447732E-2</v>
      </c>
      <c r="J85" s="6">
        <f t="shared" si="16"/>
        <v>2.4633434067631722E-2</v>
      </c>
      <c r="L85" s="7">
        <v>930118.34</v>
      </c>
      <c r="M85" s="6">
        <v>70412.460000000006</v>
      </c>
      <c r="N85" s="6">
        <v>785452.04</v>
      </c>
      <c r="O85" s="5">
        <f t="shared" si="17"/>
        <v>4.8806196477499411E-2</v>
      </c>
      <c r="P85" s="7">
        <f t="shared" si="18"/>
        <v>1.9634685088765712E-2</v>
      </c>
      <c r="Q85" s="18">
        <f t="shared" si="19"/>
        <v>4.4711952641605303E-2</v>
      </c>
      <c r="R85" s="7">
        <f t="shared" si="11"/>
        <v>3.7717611402623474E-2</v>
      </c>
      <c r="S85" s="6">
        <f t="shared" si="20"/>
        <v>1.2895344798317634E-2</v>
      </c>
      <c r="U85" s="24"/>
    </row>
    <row r="86" spans="1:21" ht="18" customHeight="1" x14ac:dyDescent="0.25">
      <c r="A86">
        <v>2404.2287213</v>
      </c>
      <c r="B86" s="22" t="s">
        <v>84</v>
      </c>
      <c r="C86" s="6"/>
      <c r="D86" s="7">
        <v>239664.37</v>
      </c>
      <c r="E86" s="6"/>
      <c r="F86" s="7">
        <f t="shared" si="12"/>
        <v>0</v>
      </c>
      <c r="G86" s="18">
        <f t="shared" si="13"/>
        <v>1.0221751232394617E-2</v>
      </c>
      <c r="H86" s="7">
        <f t="shared" si="14"/>
        <v>0</v>
      </c>
      <c r="I86" s="7">
        <f t="shared" si="15"/>
        <v>3.4072504107982055E-3</v>
      </c>
      <c r="J86" s="6">
        <f t="shared" si="16"/>
        <v>4.818579741352122E-3</v>
      </c>
      <c r="L86" s="7"/>
      <c r="M86" s="6"/>
      <c r="N86" s="6"/>
      <c r="O86" s="5">
        <f t="shared" si="17"/>
        <v>0</v>
      </c>
      <c r="P86" s="7">
        <f t="shared" si="18"/>
        <v>0</v>
      </c>
      <c r="Q86" s="18">
        <f t="shared" si="19"/>
        <v>0</v>
      </c>
      <c r="R86" s="7">
        <f t="shared" si="11"/>
        <v>0</v>
      </c>
      <c r="S86" s="6">
        <f t="shared" si="20"/>
        <v>0</v>
      </c>
      <c r="U86" s="24"/>
    </row>
    <row r="87" spans="1:21" ht="18" x14ac:dyDescent="0.25">
      <c r="A87" s="5">
        <v>2412.2096213</v>
      </c>
      <c r="B87" s="22" t="s">
        <v>85</v>
      </c>
      <c r="C87" s="6">
        <v>160751.64000000001</v>
      </c>
      <c r="D87" s="7">
        <v>447800.3</v>
      </c>
      <c r="E87" s="6">
        <v>73998.62</v>
      </c>
      <c r="F87" s="7">
        <f t="shared" si="12"/>
        <v>6.9594403942800235E-3</v>
      </c>
      <c r="G87" s="18">
        <f t="shared" si="13"/>
        <v>1.90988058358098E-2</v>
      </c>
      <c r="H87" s="7">
        <f t="shared" si="14"/>
        <v>1.3280078293048982E-2</v>
      </c>
      <c r="I87" s="7">
        <f t="shared" si="15"/>
        <v>1.3112774841046268E-2</v>
      </c>
      <c r="J87" s="6">
        <f t="shared" si="16"/>
        <v>4.9572869706820373E-3</v>
      </c>
      <c r="L87" s="7">
        <v>260509.62</v>
      </c>
      <c r="M87" s="6">
        <v>33345.71</v>
      </c>
      <c r="N87" s="6">
        <v>275679.24</v>
      </c>
      <c r="O87" s="5">
        <f t="shared" si="17"/>
        <v>1.3669748408572087E-2</v>
      </c>
      <c r="P87" s="7">
        <f t="shared" si="18"/>
        <v>9.2985320341215979E-3</v>
      </c>
      <c r="Q87" s="18">
        <f t="shared" si="19"/>
        <v>1.5693074173126778E-2</v>
      </c>
      <c r="R87" s="7">
        <f t="shared" si="11"/>
        <v>1.2887118205273487E-2</v>
      </c>
      <c r="S87" s="6">
        <f t="shared" si="20"/>
        <v>2.6685732540335286E-3</v>
      </c>
      <c r="U87" s="24"/>
    </row>
    <row r="88" spans="1:21" ht="18" x14ac:dyDescent="0.25">
      <c r="A88" s="5">
        <v>2417.2283213000001</v>
      </c>
      <c r="B88" s="22" t="s">
        <v>86</v>
      </c>
      <c r="C88" s="6"/>
      <c r="D88" s="7"/>
      <c r="E88" s="6"/>
      <c r="F88" s="7">
        <f t="shared" si="12"/>
        <v>0</v>
      </c>
      <c r="G88" s="18">
        <f t="shared" si="13"/>
        <v>0</v>
      </c>
      <c r="H88" s="7">
        <f t="shared" si="14"/>
        <v>0</v>
      </c>
      <c r="I88" s="7">
        <f t="shared" si="15"/>
        <v>0</v>
      </c>
      <c r="J88" s="6">
        <f t="shared" si="16"/>
        <v>0</v>
      </c>
      <c r="L88" s="7">
        <v>50990.76</v>
      </c>
      <c r="M88" s="6"/>
      <c r="N88" s="6"/>
      <c r="O88" s="5">
        <f t="shared" si="17"/>
        <v>2.6756434574733987E-3</v>
      </c>
      <c r="P88" s="7">
        <f t="shared" si="18"/>
        <v>0</v>
      </c>
      <c r="Q88" s="18">
        <f t="shared" si="19"/>
        <v>0</v>
      </c>
      <c r="R88" s="7">
        <f t="shared" si="11"/>
        <v>8.9188115249113286E-4</v>
      </c>
      <c r="S88" s="6">
        <f t="shared" si="20"/>
        <v>1.2613104218779066E-3</v>
      </c>
      <c r="U88" s="24"/>
    </row>
    <row r="89" spans="1:21" ht="18" x14ac:dyDescent="0.25">
      <c r="A89" s="5">
        <v>2441.2371213000001</v>
      </c>
      <c r="B89" s="22" t="s">
        <v>87</v>
      </c>
      <c r="C89" s="6">
        <v>141548.82999999999</v>
      </c>
      <c r="D89" s="7">
        <v>799064.51</v>
      </c>
      <c r="E89" s="6">
        <v>77114.820000000007</v>
      </c>
      <c r="F89" s="7">
        <f t="shared" si="12"/>
        <v>6.1280907943774372E-3</v>
      </c>
      <c r="G89" s="18">
        <f t="shared" si="13"/>
        <v>3.4080320908173797E-2</v>
      </c>
      <c r="H89" s="7">
        <f t="shared" si="14"/>
        <v>1.3839323586769314E-2</v>
      </c>
      <c r="I89" s="7">
        <f t="shared" si="15"/>
        <v>1.8015911763106848E-2</v>
      </c>
      <c r="J89" s="6">
        <f t="shared" si="16"/>
        <v>1.1787414437432775E-2</v>
      </c>
      <c r="L89" s="7">
        <v>74107.5</v>
      </c>
      <c r="M89" s="6"/>
      <c r="N89" s="6">
        <v>30151.03</v>
      </c>
      <c r="O89" s="5">
        <f t="shared" si="17"/>
        <v>3.8886505618804246E-3</v>
      </c>
      <c r="P89" s="7">
        <f t="shared" si="18"/>
        <v>0</v>
      </c>
      <c r="Q89" s="18">
        <f t="shared" si="19"/>
        <v>1.7163510396581575E-3</v>
      </c>
      <c r="R89" s="7">
        <f t="shared" si="11"/>
        <v>1.8683338671795274E-3</v>
      </c>
      <c r="S89" s="6">
        <f t="shared" si="20"/>
        <v>1.5911683093457417E-3</v>
      </c>
      <c r="U89" s="24"/>
    </row>
    <row r="90" spans="1:21" ht="18" x14ac:dyDescent="0.25">
      <c r="A90" s="5">
        <v>2516.2566213</v>
      </c>
      <c r="B90" s="22" t="s">
        <v>88</v>
      </c>
      <c r="C90" s="6">
        <v>146904.22</v>
      </c>
      <c r="D90" s="7">
        <v>265145.21999999997</v>
      </c>
      <c r="E90" s="6">
        <v>116610.78</v>
      </c>
      <c r="F90" s="7">
        <f t="shared" si="12"/>
        <v>6.3599423480730846E-3</v>
      </c>
      <c r="G90" s="18">
        <f t="shared" si="13"/>
        <v>1.1308516486195012E-2</v>
      </c>
      <c r="H90" s="7">
        <f t="shared" si="14"/>
        <v>2.0927421189929088E-2</v>
      </c>
      <c r="I90" s="7">
        <f t="shared" si="15"/>
        <v>1.2865293341399062E-2</v>
      </c>
      <c r="J90" s="6">
        <f t="shared" si="16"/>
        <v>6.0481691766823033E-3</v>
      </c>
      <c r="L90" s="7">
        <v>30813.07</v>
      </c>
      <c r="M90" s="6"/>
      <c r="N90" s="6"/>
      <c r="O90" s="5">
        <f t="shared" si="17"/>
        <v>1.616857429663136E-3</v>
      </c>
      <c r="P90" s="7">
        <f t="shared" si="18"/>
        <v>0</v>
      </c>
      <c r="Q90" s="18">
        <f t="shared" si="19"/>
        <v>0</v>
      </c>
      <c r="R90" s="7">
        <f t="shared" si="11"/>
        <v>5.3895247655437863E-4</v>
      </c>
      <c r="S90" s="6">
        <f t="shared" si="20"/>
        <v>7.6219390181776986E-4</v>
      </c>
      <c r="U90" s="24"/>
    </row>
    <row r="91" spans="1:21" ht="18" x14ac:dyDescent="0.25">
      <c r="A91">
        <v>2533.2767213000002</v>
      </c>
      <c r="B91" s="22" t="s">
        <v>89</v>
      </c>
      <c r="C91" s="6"/>
      <c r="D91" s="7">
        <v>148472.35</v>
      </c>
      <c r="E91" s="6"/>
      <c r="F91" s="7">
        <f t="shared" si="12"/>
        <v>0</v>
      </c>
      <c r="G91" s="18">
        <f t="shared" si="13"/>
        <v>6.3323865228236678E-3</v>
      </c>
      <c r="H91" s="7">
        <f t="shared" si="14"/>
        <v>0</v>
      </c>
      <c r="I91" s="7">
        <f t="shared" si="15"/>
        <v>2.1107955076078893E-3</v>
      </c>
      <c r="J91" s="6">
        <f t="shared" si="16"/>
        <v>2.9851156342552785E-3</v>
      </c>
      <c r="L91" s="7"/>
      <c r="M91" s="6"/>
      <c r="N91" s="6"/>
      <c r="O91" s="5">
        <f t="shared" si="17"/>
        <v>0</v>
      </c>
      <c r="P91" s="7">
        <f t="shared" si="18"/>
        <v>0</v>
      </c>
      <c r="Q91" s="18">
        <f t="shared" si="19"/>
        <v>0</v>
      </c>
      <c r="R91" s="7">
        <f t="shared" si="11"/>
        <v>0</v>
      </c>
      <c r="S91" s="6">
        <f t="shared" si="20"/>
        <v>0</v>
      </c>
      <c r="U91" s="24"/>
    </row>
    <row r="92" spans="1:21" ht="18" x14ac:dyDescent="0.25">
      <c r="A92" s="5">
        <v>2557.2851212999999</v>
      </c>
      <c r="B92" s="22" t="s">
        <v>90</v>
      </c>
      <c r="C92" s="6"/>
      <c r="D92" s="7"/>
      <c r="E92" s="6"/>
      <c r="F92" s="7">
        <f t="shared" si="12"/>
        <v>0</v>
      </c>
      <c r="G92" s="18">
        <f t="shared" si="13"/>
        <v>0</v>
      </c>
      <c r="H92" s="7">
        <f t="shared" si="14"/>
        <v>0</v>
      </c>
      <c r="I92" s="7">
        <f t="shared" si="15"/>
        <v>0</v>
      </c>
      <c r="J92" s="6">
        <f t="shared" si="16"/>
        <v>0</v>
      </c>
      <c r="L92" s="7">
        <v>49457.99</v>
      </c>
      <c r="M92" s="6"/>
      <c r="N92" s="6">
        <v>43780.23</v>
      </c>
      <c r="O92" s="5">
        <f t="shared" si="17"/>
        <v>2.5952142577063916E-3</v>
      </c>
      <c r="P92" s="7">
        <f t="shared" si="18"/>
        <v>0</v>
      </c>
      <c r="Q92" s="18">
        <f t="shared" si="19"/>
        <v>2.4921949026939796E-3</v>
      </c>
      <c r="R92" s="7">
        <f t="shared" si="11"/>
        <v>1.6958030534667903E-3</v>
      </c>
      <c r="S92" s="6">
        <f t="shared" si="20"/>
        <v>1.1998511696559872E-3</v>
      </c>
      <c r="U92" s="24"/>
    </row>
    <row r="93" spans="1:21" ht="18" x14ac:dyDescent="0.25">
      <c r="A93" s="5">
        <v>2574.3001212999998</v>
      </c>
      <c r="B93" s="22" t="s">
        <v>91</v>
      </c>
      <c r="C93" s="6">
        <v>934637</v>
      </c>
      <c r="D93" s="7">
        <v>2680649.64</v>
      </c>
      <c r="E93" s="6">
        <v>519450.87</v>
      </c>
      <c r="F93" s="7">
        <f t="shared" si="12"/>
        <v>4.0463353853115884E-2</v>
      </c>
      <c r="G93" s="18">
        <f t="shared" si="13"/>
        <v>0.11433044370044737</v>
      </c>
      <c r="H93" s="7">
        <f t="shared" si="14"/>
        <v>9.3222660408969898E-2</v>
      </c>
      <c r="I93" s="7">
        <f t="shared" si="15"/>
        <v>8.2672152654177725E-2</v>
      </c>
      <c r="J93" s="6">
        <f t="shared" si="16"/>
        <v>3.1065217967381497E-2</v>
      </c>
      <c r="L93" s="7">
        <v>894777.83</v>
      </c>
      <c r="M93" s="6">
        <v>67400.31</v>
      </c>
      <c r="N93" s="6">
        <v>748852.5</v>
      </c>
      <c r="O93" s="5">
        <f t="shared" si="17"/>
        <v>4.6951770217422618E-2</v>
      </c>
      <c r="P93" s="7">
        <f t="shared" si="18"/>
        <v>1.8794739762467982E-2</v>
      </c>
      <c r="Q93" s="18">
        <f t="shared" si="19"/>
        <v>4.2628519388080946E-2</v>
      </c>
      <c r="R93" s="7">
        <f t="shared" si="11"/>
        <v>3.6125009789323849E-2</v>
      </c>
      <c r="S93" s="6">
        <f t="shared" si="20"/>
        <v>1.2380800158206124E-2</v>
      </c>
      <c r="U93" s="24"/>
    </row>
    <row r="94" spans="1:21" ht="18" x14ac:dyDescent="0.25">
      <c r="A94" s="5">
        <v>2604.3144213</v>
      </c>
      <c r="B94" s="22" t="s">
        <v>92</v>
      </c>
      <c r="C94" s="6"/>
      <c r="D94" s="7"/>
      <c r="E94" s="6"/>
      <c r="F94" s="7">
        <f t="shared" si="12"/>
        <v>0</v>
      </c>
      <c r="G94" s="18">
        <f t="shared" si="13"/>
        <v>0</v>
      </c>
      <c r="H94" s="7">
        <f t="shared" si="14"/>
        <v>0</v>
      </c>
      <c r="I94" s="7">
        <f t="shared" si="15"/>
        <v>0</v>
      </c>
      <c r="J94" s="6">
        <f t="shared" si="16"/>
        <v>0</v>
      </c>
      <c r="L94" s="7">
        <v>33559.22</v>
      </c>
      <c r="M94" s="6"/>
      <c r="N94" s="6"/>
      <c r="O94" s="5">
        <f t="shared" si="17"/>
        <v>1.7609564444795573E-3</v>
      </c>
      <c r="P94" s="7">
        <f t="shared" si="18"/>
        <v>0</v>
      </c>
      <c r="Q94" s="18">
        <f t="shared" si="19"/>
        <v>0</v>
      </c>
      <c r="R94" s="7">
        <f t="shared" si="11"/>
        <v>5.8698548149318575E-4</v>
      </c>
      <c r="S94" s="6">
        <f t="shared" si="20"/>
        <v>8.3012282884376465E-4</v>
      </c>
      <c r="U94" s="24"/>
    </row>
    <row r="95" spans="1:21" ht="18" x14ac:dyDescent="0.25">
      <c r="A95" s="5">
        <v>2645.3361212999998</v>
      </c>
      <c r="B95" s="22" t="s">
        <v>93</v>
      </c>
      <c r="C95" s="6">
        <v>87204.31</v>
      </c>
      <c r="D95" s="7">
        <v>448380.97</v>
      </c>
      <c r="E95" s="6">
        <v>41260.42</v>
      </c>
      <c r="F95" s="7">
        <f t="shared" si="12"/>
        <v>3.7753468491476499E-3</v>
      </c>
      <c r="G95" s="18">
        <f t="shared" si="13"/>
        <v>1.9123571570858835E-2</v>
      </c>
      <c r="H95" s="7">
        <f t="shared" si="14"/>
        <v>7.4047544130428928E-3</v>
      </c>
      <c r="I95" s="7">
        <f t="shared" si="15"/>
        <v>1.0101224277683125E-2</v>
      </c>
      <c r="J95" s="6">
        <f t="shared" si="16"/>
        <v>6.5495655237693077E-3</v>
      </c>
      <c r="L95" s="7">
        <v>102910.83</v>
      </c>
      <c r="M95" s="6"/>
      <c r="N95" s="6">
        <v>90192.05</v>
      </c>
      <c r="O95" s="5">
        <f t="shared" si="17"/>
        <v>5.4000506953153305E-3</v>
      </c>
      <c r="P95" s="7">
        <f t="shared" si="18"/>
        <v>0</v>
      </c>
      <c r="Q95" s="18">
        <f t="shared" si="19"/>
        <v>5.1341933853138854E-3</v>
      </c>
      <c r="R95" s="7">
        <f t="shared" si="11"/>
        <v>3.5114146935430724E-3</v>
      </c>
      <c r="S95" s="6">
        <f t="shared" si="20"/>
        <v>2.4853161958247132E-3</v>
      </c>
      <c r="U95" s="24"/>
    </row>
    <row r="96" spans="1:21" ht="18" customHeight="1" x14ac:dyDescent="0.25">
      <c r="A96" s="5">
        <v>2673.3205213000001</v>
      </c>
      <c r="B96" s="22" t="s">
        <v>94</v>
      </c>
      <c r="C96" s="6">
        <v>21801.41</v>
      </c>
      <c r="D96" s="7">
        <v>126006.39</v>
      </c>
      <c r="E96" s="6"/>
      <c r="F96" s="7">
        <f t="shared" si="12"/>
        <v>9.4385110725004381E-4</v>
      </c>
      <c r="G96" s="18">
        <f t="shared" si="13"/>
        <v>5.3742071559159865E-3</v>
      </c>
      <c r="H96" s="7">
        <f t="shared" si="14"/>
        <v>0</v>
      </c>
      <c r="I96" s="7">
        <f t="shared" si="15"/>
        <v>2.1060194210553436E-3</v>
      </c>
      <c r="J96" s="6">
        <f t="shared" si="16"/>
        <v>2.3428617872002094E-3</v>
      </c>
      <c r="L96" s="7"/>
      <c r="M96" s="6"/>
      <c r="N96" s="6"/>
      <c r="O96" s="5">
        <f t="shared" si="17"/>
        <v>0</v>
      </c>
      <c r="P96" s="7">
        <f t="shared" si="18"/>
        <v>0</v>
      </c>
      <c r="Q96" s="18">
        <f t="shared" si="19"/>
        <v>0</v>
      </c>
      <c r="R96" s="7">
        <f t="shared" si="11"/>
        <v>0</v>
      </c>
      <c r="S96" s="6">
        <f t="shared" si="20"/>
        <v>0</v>
      </c>
      <c r="U96" s="24"/>
    </row>
    <row r="97" spans="1:21" ht="18" x14ac:dyDescent="0.35">
      <c r="A97" s="5">
        <v>2739.4007213</v>
      </c>
      <c r="B97" s="26" t="s">
        <v>95</v>
      </c>
      <c r="C97" s="6">
        <v>142277.12</v>
      </c>
      <c r="D97" s="7">
        <v>190816.32</v>
      </c>
      <c r="E97" s="6">
        <v>59878.400000000001</v>
      </c>
      <c r="F97" s="7">
        <f t="shared" si="12"/>
        <v>6.1596207423440666E-3</v>
      </c>
      <c r="G97" s="18">
        <f t="shared" si="13"/>
        <v>8.1383684780553973E-3</v>
      </c>
      <c r="H97" s="7">
        <f t="shared" si="14"/>
        <v>1.0746009048040411E-2</v>
      </c>
      <c r="I97" s="7">
        <f t="shared" si="15"/>
        <v>8.3479994228132914E-3</v>
      </c>
      <c r="J97" s="6">
        <f t="shared" si="16"/>
        <v>1.8782435540343025E-3</v>
      </c>
      <c r="L97" s="7"/>
      <c r="M97" s="6"/>
      <c r="N97" s="6"/>
      <c r="O97" s="5">
        <f t="shared" si="17"/>
        <v>0</v>
      </c>
      <c r="P97" s="7">
        <f t="shared" si="18"/>
        <v>0</v>
      </c>
      <c r="Q97" s="18">
        <f t="shared" si="19"/>
        <v>0</v>
      </c>
      <c r="R97" s="7">
        <f t="shared" si="11"/>
        <v>0</v>
      </c>
      <c r="S97" s="6">
        <f t="shared" si="20"/>
        <v>0</v>
      </c>
      <c r="U97" s="24"/>
    </row>
    <row r="98" spans="1:21" ht="18" x14ac:dyDescent="0.25">
      <c r="A98" s="5">
        <v>2761.3831212999999</v>
      </c>
      <c r="B98" s="22" t="s">
        <v>96</v>
      </c>
      <c r="C98" s="6">
        <v>433415.07</v>
      </c>
      <c r="D98" s="7">
        <v>1030548.93</v>
      </c>
      <c r="E98" s="6">
        <v>300074.01</v>
      </c>
      <c r="F98" s="7">
        <f t="shared" si="12"/>
        <v>1.876389158858786E-2</v>
      </c>
      <c r="G98" s="18">
        <f t="shared" si="13"/>
        <v>4.3953195025486912E-2</v>
      </c>
      <c r="H98" s="7">
        <f t="shared" si="14"/>
        <v>5.3852441390247051E-2</v>
      </c>
      <c r="I98" s="7">
        <f t="shared" si="15"/>
        <v>3.8856509334773942E-2</v>
      </c>
      <c r="J98" s="6">
        <f t="shared" si="16"/>
        <v>1.4771227337142475E-2</v>
      </c>
      <c r="L98" s="7">
        <v>300177.18</v>
      </c>
      <c r="M98" s="6"/>
      <c r="N98" s="6">
        <v>223849.85</v>
      </c>
      <c r="O98" s="5">
        <f t="shared" si="17"/>
        <v>1.5751228413732502E-2</v>
      </c>
      <c r="P98" s="7">
        <f t="shared" si="18"/>
        <v>0</v>
      </c>
      <c r="Q98" s="18">
        <f t="shared" si="19"/>
        <v>1.2742679861179622E-2</v>
      </c>
      <c r="R98" s="7">
        <f t="shared" si="11"/>
        <v>9.4979694249707081E-3</v>
      </c>
      <c r="S98" s="6">
        <f t="shared" si="20"/>
        <v>6.827464560949196E-3</v>
      </c>
      <c r="U98" s="24"/>
    </row>
    <row r="99" spans="1:21" ht="18" x14ac:dyDescent="0.25">
      <c r="A99" s="5">
        <v>2778.3973212999999</v>
      </c>
      <c r="B99" s="22" t="s">
        <v>97</v>
      </c>
      <c r="C99" s="6">
        <v>135330.57</v>
      </c>
      <c r="D99" s="7">
        <v>343524.96</v>
      </c>
      <c r="E99" s="6">
        <v>62455.79</v>
      </c>
      <c r="F99" s="7">
        <f t="shared" si="12"/>
        <v>5.8588829043295628E-3</v>
      </c>
      <c r="G99" s="18">
        <f t="shared" si="13"/>
        <v>1.4651433933372373E-2</v>
      </c>
      <c r="H99" s="7">
        <f t="shared" si="14"/>
        <v>1.12085574170738E-2</v>
      </c>
      <c r="I99" s="7">
        <f t="shared" si="15"/>
        <v>1.0572958084925246E-2</v>
      </c>
      <c r="J99" s="6">
        <f t="shared" si="16"/>
        <v>3.6175708500641832E-3</v>
      </c>
      <c r="L99" s="7"/>
      <c r="M99" s="6"/>
      <c r="N99" s="6"/>
      <c r="O99" s="5">
        <f t="shared" si="17"/>
        <v>0</v>
      </c>
      <c r="P99" s="7">
        <f t="shared" si="18"/>
        <v>0</v>
      </c>
      <c r="Q99" s="18">
        <f t="shared" si="19"/>
        <v>0</v>
      </c>
      <c r="R99" s="7">
        <f t="shared" ref="R99:R130" si="21">AVERAGE(O99:Q99)</f>
        <v>0</v>
      </c>
      <c r="S99" s="6">
        <f t="shared" si="20"/>
        <v>0</v>
      </c>
      <c r="U99" s="24"/>
    </row>
    <row r="100" spans="1:21" ht="18" customHeight="1" x14ac:dyDescent="0.25">
      <c r="A100">
        <v>2802.4133213</v>
      </c>
      <c r="B100" s="22" t="s">
        <v>98</v>
      </c>
      <c r="C100" s="6"/>
      <c r="D100" s="7">
        <v>429059.1</v>
      </c>
      <c r="E100" s="6"/>
      <c r="F100" s="7">
        <f t="shared" si="12"/>
        <v>0</v>
      </c>
      <c r="G100" s="18">
        <f t="shared" si="13"/>
        <v>1.8299488506343789E-2</v>
      </c>
      <c r="H100" s="7">
        <f t="shared" si="14"/>
        <v>0</v>
      </c>
      <c r="I100" s="7">
        <f t="shared" si="15"/>
        <v>6.0998295021145966E-3</v>
      </c>
      <c r="J100" s="6">
        <f t="shared" si="16"/>
        <v>8.6264616100539867E-3</v>
      </c>
      <c r="L100" s="7"/>
      <c r="M100" s="6"/>
      <c r="N100" s="6"/>
      <c r="O100" s="5">
        <f t="shared" si="17"/>
        <v>0</v>
      </c>
      <c r="P100" s="7">
        <f t="shared" si="18"/>
        <v>0</v>
      </c>
      <c r="Q100" s="18">
        <f t="shared" si="19"/>
        <v>0</v>
      </c>
      <c r="R100" s="7">
        <f t="shared" si="21"/>
        <v>0</v>
      </c>
      <c r="S100" s="6">
        <f t="shared" si="20"/>
        <v>0</v>
      </c>
      <c r="U100" s="24"/>
    </row>
    <row r="101" spans="1:21" ht="18" customHeight="1" x14ac:dyDescent="0.25">
      <c r="A101" s="5">
        <v>2819.4256212999999</v>
      </c>
      <c r="B101" s="22" t="s">
        <v>99</v>
      </c>
      <c r="C101" s="6">
        <v>390435.24</v>
      </c>
      <c r="D101" s="7">
        <v>1619432.46</v>
      </c>
      <c r="E101" s="6">
        <v>175732.25</v>
      </c>
      <c r="F101" s="7">
        <f t="shared" si="12"/>
        <v>1.6903160556286798E-2</v>
      </c>
      <c r="G101" s="18">
        <f t="shared" si="13"/>
        <v>6.9069239385832967E-2</v>
      </c>
      <c r="H101" s="7">
        <f t="shared" si="14"/>
        <v>3.1537588655216234E-2</v>
      </c>
      <c r="I101" s="7">
        <f t="shared" si="15"/>
        <v>3.9169996199111996E-2</v>
      </c>
      <c r="J101" s="6">
        <f t="shared" si="16"/>
        <v>2.1969906369087296E-2</v>
      </c>
      <c r="L101" s="7">
        <v>161569.37</v>
      </c>
      <c r="M101" s="6"/>
      <c r="N101" s="6">
        <v>128463.09</v>
      </c>
      <c r="O101" s="5">
        <f t="shared" si="17"/>
        <v>8.4780463709228648E-3</v>
      </c>
      <c r="P101" s="7">
        <f t="shared" si="18"/>
        <v>0</v>
      </c>
      <c r="Q101" s="18">
        <f t="shared" si="19"/>
        <v>7.3127769790683585E-3</v>
      </c>
      <c r="R101" s="7">
        <f t="shared" si="21"/>
        <v>5.2636077833304075E-3</v>
      </c>
      <c r="S101" s="6">
        <f t="shared" si="20"/>
        <v>3.7522116466115092E-3</v>
      </c>
      <c r="U101" s="24"/>
    </row>
    <row r="102" spans="1:21" ht="18" x14ac:dyDescent="0.25">
      <c r="A102" s="5">
        <v>2836.4425213</v>
      </c>
      <c r="B102" s="22" t="s">
        <v>100</v>
      </c>
      <c r="C102" s="6">
        <v>43424.58</v>
      </c>
      <c r="D102" s="7">
        <v>152577.26999999999</v>
      </c>
      <c r="E102" s="6"/>
      <c r="F102" s="7">
        <f t="shared" si="12"/>
        <v>1.8799856483992599E-3</v>
      </c>
      <c r="G102" s="18">
        <f t="shared" si="13"/>
        <v>6.5074624887208141E-3</v>
      </c>
      <c r="H102" s="7">
        <f t="shared" si="14"/>
        <v>0</v>
      </c>
      <c r="I102" s="7">
        <f t="shared" si="15"/>
        <v>2.7958160457066915E-3</v>
      </c>
      <c r="J102" s="6">
        <f t="shared" si="16"/>
        <v>2.7344500968203632E-3</v>
      </c>
      <c r="L102" s="7"/>
      <c r="M102" s="6"/>
      <c r="N102" s="6"/>
      <c r="O102" s="5">
        <f t="shared" si="17"/>
        <v>0</v>
      </c>
      <c r="P102" s="7">
        <f t="shared" si="18"/>
        <v>0</v>
      </c>
      <c r="Q102" s="18">
        <f t="shared" si="19"/>
        <v>0</v>
      </c>
      <c r="R102" s="7">
        <f t="shared" si="21"/>
        <v>0</v>
      </c>
      <c r="S102" s="6">
        <f t="shared" si="20"/>
        <v>0</v>
      </c>
      <c r="U102" s="24"/>
    </row>
    <row r="103" spans="1:21" ht="18" customHeight="1" x14ac:dyDescent="0.25">
      <c r="A103">
        <v>2849.4378213</v>
      </c>
      <c r="B103" s="22" t="s">
        <v>101</v>
      </c>
      <c r="C103" s="6"/>
      <c r="D103" s="7">
        <v>160936.15</v>
      </c>
      <c r="E103" s="6"/>
      <c r="F103" s="7">
        <f t="shared" si="12"/>
        <v>0</v>
      </c>
      <c r="G103" s="18">
        <f t="shared" si="13"/>
        <v>6.8639710174664042E-3</v>
      </c>
      <c r="H103" s="7">
        <f t="shared" si="14"/>
        <v>0</v>
      </c>
      <c r="I103" s="7">
        <f t="shared" si="15"/>
        <v>2.2879903391554682E-3</v>
      </c>
      <c r="J103" s="6">
        <f t="shared" si="16"/>
        <v>3.2357069682122804E-3</v>
      </c>
      <c r="L103" s="7">
        <v>100439.84</v>
      </c>
      <c r="M103" s="6"/>
      <c r="N103" s="6">
        <v>99882.03</v>
      </c>
      <c r="O103" s="5">
        <f t="shared" si="17"/>
        <v>5.2703901798222845E-3</v>
      </c>
      <c r="P103" s="7">
        <f t="shared" si="18"/>
        <v>0</v>
      </c>
      <c r="Q103" s="18">
        <f t="shared" si="19"/>
        <v>5.6857966720761204E-3</v>
      </c>
      <c r="R103" s="7">
        <f t="shared" si="21"/>
        <v>3.6520622839661351E-3</v>
      </c>
      <c r="S103" s="6">
        <f t="shared" si="20"/>
        <v>2.5879605655068252E-3</v>
      </c>
      <c r="U103" s="24"/>
    </row>
    <row r="104" spans="1:21" ht="18" x14ac:dyDescent="0.25">
      <c r="A104" s="5">
        <v>2877.4305212999998</v>
      </c>
      <c r="B104" s="22" t="s">
        <v>102</v>
      </c>
      <c r="C104" s="6">
        <v>178090.09</v>
      </c>
      <c r="D104" s="7">
        <v>227434.7</v>
      </c>
      <c r="E104" s="6">
        <v>255282.2</v>
      </c>
      <c r="F104" s="7">
        <f t="shared" si="12"/>
        <v>7.7100760288788643E-3</v>
      </c>
      <c r="G104" s="18">
        <f t="shared" si="13"/>
        <v>9.7001524465831108E-3</v>
      </c>
      <c r="H104" s="7">
        <f t="shared" si="14"/>
        <v>4.5813930081693266E-2</v>
      </c>
      <c r="I104" s="7">
        <f t="shared" si="15"/>
        <v>2.1074719519051748E-2</v>
      </c>
      <c r="J104" s="6">
        <f t="shared" si="16"/>
        <v>1.7512119717196069E-2</v>
      </c>
      <c r="L104" s="7">
        <v>46209.29</v>
      </c>
      <c r="M104" s="6"/>
      <c r="N104" s="6">
        <v>39074.31</v>
      </c>
      <c r="O104" s="5">
        <f t="shared" si="17"/>
        <v>2.4247448844259417E-3</v>
      </c>
      <c r="P104" s="7">
        <f t="shared" si="18"/>
        <v>0</v>
      </c>
      <c r="Q104" s="18">
        <f t="shared" si="19"/>
        <v>2.2243098359301535E-3</v>
      </c>
      <c r="R104" s="7">
        <f t="shared" si="21"/>
        <v>1.5496849067853653E-3</v>
      </c>
      <c r="S104" s="6">
        <f t="shared" si="20"/>
        <v>1.0988436452031901E-3</v>
      </c>
      <c r="U104" s="24"/>
    </row>
    <row r="105" spans="1:21" ht="18" x14ac:dyDescent="0.25">
      <c r="A105">
        <v>2935.4752213000002</v>
      </c>
      <c r="B105" s="22" t="s">
        <v>103</v>
      </c>
      <c r="C105" s="6"/>
      <c r="D105" s="7">
        <v>68844.149999999994</v>
      </c>
      <c r="E105" s="6"/>
      <c r="F105" s="7">
        <f t="shared" si="12"/>
        <v>0</v>
      </c>
      <c r="G105" s="18">
        <f t="shared" si="13"/>
        <v>2.9362219136105203E-3</v>
      </c>
      <c r="H105" s="7">
        <f t="shared" si="14"/>
        <v>0</v>
      </c>
      <c r="I105" s="7">
        <f t="shared" si="15"/>
        <v>9.7874063787017343E-4</v>
      </c>
      <c r="J105" s="6">
        <f t="shared" si="16"/>
        <v>1.3841482841216934E-3</v>
      </c>
      <c r="L105" s="7"/>
      <c r="M105" s="6"/>
      <c r="N105" s="6"/>
      <c r="O105" s="5">
        <f t="shared" si="17"/>
        <v>0</v>
      </c>
      <c r="P105" s="7">
        <f t="shared" si="18"/>
        <v>0</v>
      </c>
      <c r="Q105" s="18">
        <f t="shared" si="19"/>
        <v>0</v>
      </c>
      <c r="R105" s="7">
        <f t="shared" si="21"/>
        <v>0</v>
      </c>
      <c r="S105" s="6">
        <f t="shared" si="20"/>
        <v>0</v>
      </c>
      <c r="U105" s="24"/>
    </row>
    <row r="106" spans="1:21" ht="18" x14ac:dyDescent="0.25">
      <c r="A106" s="5">
        <v>2952.4858213000002</v>
      </c>
      <c r="B106" s="22" t="s">
        <v>104</v>
      </c>
      <c r="C106" s="6">
        <v>70209.570000000007</v>
      </c>
      <c r="D106" s="7">
        <v>148138.01999999999</v>
      </c>
      <c r="E106" s="6">
        <v>35222.03</v>
      </c>
      <c r="F106" s="7">
        <f t="shared" si="12"/>
        <v>3.039591493579978E-3</v>
      </c>
      <c r="G106" s="18">
        <f t="shared" si="13"/>
        <v>6.3181272564607673E-3</v>
      </c>
      <c r="H106" s="7">
        <f t="shared" si="14"/>
        <v>6.3210816099019147E-3</v>
      </c>
      <c r="I106" s="7">
        <f t="shared" si="15"/>
        <v>5.2262667866475529E-3</v>
      </c>
      <c r="J106" s="6">
        <f t="shared" si="16"/>
        <v>1.5462133983887194E-3</v>
      </c>
      <c r="L106" s="7"/>
      <c r="M106" s="6"/>
      <c r="N106" s="6"/>
      <c r="O106" s="5">
        <f t="shared" si="17"/>
        <v>0</v>
      </c>
      <c r="P106" s="7">
        <f t="shared" si="18"/>
        <v>0</v>
      </c>
      <c r="Q106" s="18">
        <f t="shared" si="19"/>
        <v>0</v>
      </c>
      <c r="R106" s="7">
        <f t="shared" si="21"/>
        <v>0</v>
      </c>
      <c r="S106" s="6">
        <f t="shared" si="20"/>
        <v>0</v>
      </c>
      <c r="U106" s="24"/>
    </row>
    <row r="107" spans="1:21" ht="18" x14ac:dyDescent="0.25">
      <c r="A107" s="5">
        <v>2965.4819213000001</v>
      </c>
      <c r="B107" s="22" t="s">
        <v>105</v>
      </c>
      <c r="C107" s="6">
        <v>126905.01</v>
      </c>
      <c r="D107" s="7">
        <v>231596.72</v>
      </c>
      <c r="E107" s="6">
        <v>81122.179999999993</v>
      </c>
      <c r="F107" s="7">
        <f t="shared" si="12"/>
        <v>5.4941141056508679E-3</v>
      </c>
      <c r="G107" s="18">
        <f t="shared" si="13"/>
        <v>9.8776637431694618E-3</v>
      </c>
      <c r="H107" s="7">
        <f t="shared" si="14"/>
        <v>1.4558499897738797E-2</v>
      </c>
      <c r="I107" s="7">
        <f t="shared" si="15"/>
        <v>9.9767592488530423E-3</v>
      </c>
      <c r="J107" s="6">
        <f t="shared" si="16"/>
        <v>3.7011833590881371E-3</v>
      </c>
      <c r="L107" s="7">
        <v>68630.09</v>
      </c>
      <c r="M107" s="6"/>
      <c r="N107" s="6">
        <v>79140.5</v>
      </c>
      <c r="O107" s="5">
        <f t="shared" si="17"/>
        <v>3.6012338567675889E-3</v>
      </c>
      <c r="P107" s="7">
        <f t="shared" si="18"/>
        <v>0</v>
      </c>
      <c r="Q107" s="18">
        <f t="shared" si="19"/>
        <v>4.5050825611618051E-3</v>
      </c>
      <c r="R107" s="7">
        <f t="shared" si="21"/>
        <v>2.7021054726431314E-3</v>
      </c>
      <c r="S107" s="6">
        <f t="shared" si="20"/>
        <v>1.9459815191096997E-3</v>
      </c>
      <c r="U107" s="24"/>
    </row>
    <row r="108" spans="1:21" ht="18" x14ac:dyDescent="0.35">
      <c r="A108" s="5">
        <v>2984.5241212999999</v>
      </c>
      <c r="B108" s="26" t="s">
        <v>106</v>
      </c>
      <c r="C108" s="6">
        <v>66032.37</v>
      </c>
      <c r="D108" s="7">
        <v>162530.06</v>
      </c>
      <c r="E108" s="6">
        <v>37910.97</v>
      </c>
      <c r="F108" s="7">
        <f t="shared" si="12"/>
        <v>2.858747463528486E-3</v>
      </c>
      <c r="G108" s="18">
        <f t="shared" si="13"/>
        <v>6.9319517169205043E-3</v>
      </c>
      <c r="H108" s="7">
        <f t="shared" si="14"/>
        <v>6.8036491729904043E-3</v>
      </c>
      <c r="I108" s="7">
        <f t="shared" si="15"/>
        <v>5.5314494511464647E-3</v>
      </c>
      <c r="J108" s="6">
        <f t="shared" si="16"/>
        <v>1.8906114216759886E-3</v>
      </c>
      <c r="L108" s="7">
        <v>101266.48</v>
      </c>
      <c r="M108" s="6"/>
      <c r="N108" s="6">
        <v>88505.47</v>
      </c>
      <c r="O108" s="5">
        <f t="shared" si="17"/>
        <v>5.3137665465931624E-3</v>
      </c>
      <c r="P108" s="7">
        <f t="shared" si="18"/>
        <v>0</v>
      </c>
      <c r="Q108" s="18">
        <f t="shared" si="19"/>
        <v>5.0381846142547653E-3</v>
      </c>
      <c r="R108" s="7">
        <f t="shared" si="21"/>
        <v>3.450650386949309E-3</v>
      </c>
      <c r="S108" s="6">
        <f t="shared" si="20"/>
        <v>2.4425706977244154E-3</v>
      </c>
      <c r="U108" s="24"/>
    </row>
    <row r="109" spans="1:21" ht="18" x14ac:dyDescent="0.25">
      <c r="A109" s="5">
        <v>3006.5155212999998</v>
      </c>
      <c r="B109" s="22" t="s">
        <v>107</v>
      </c>
      <c r="C109" s="6">
        <v>190609.97</v>
      </c>
      <c r="D109" s="7">
        <v>549474.71</v>
      </c>
      <c r="E109" s="6">
        <v>142498.63</v>
      </c>
      <c r="F109" s="7">
        <f t="shared" si="12"/>
        <v>8.2521007236411609E-3</v>
      </c>
      <c r="G109" s="18">
        <f t="shared" si="13"/>
        <v>2.3435247359097116E-2</v>
      </c>
      <c r="H109" s="7">
        <f t="shared" si="14"/>
        <v>2.5573354787592234E-2</v>
      </c>
      <c r="I109" s="7">
        <f t="shared" si="15"/>
        <v>1.9086900956776839E-2</v>
      </c>
      <c r="J109" s="6">
        <f t="shared" si="16"/>
        <v>7.7109250596329917E-3</v>
      </c>
      <c r="L109" s="7">
        <v>341522.36</v>
      </c>
      <c r="M109" s="6">
        <v>19795.86</v>
      </c>
      <c r="N109" s="6">
        <v>308430.27</v>
      </c>
      <c r="O109" s="5">
        <f t="shared" si="17"/>
        <v>1.7920738347788397E-2</v>
      </c>
      <c r="P109" s="7">
        <f t="shared" si="18"/>
        <v>5.5201235287233768E-3</v>
      </c>
      <c r="Q109" s="18">
        <f t="shared" si="19"/>
        <v>1.7557430528129428E-2</v>
      </c>
      <c r="R109" s="7">
        <f t="shared" si="21"/>
        <v>1.3666097468213734E-2</v>
      </c>
      <c r="S109" s="6">
        <f t="shared" si="20"/>
        <v>5.7619826859683356E-3</v>
      </c>
      <c r="U109" s="24"/>
    </row>
    <row r="110" spans="1:21" ht="18" x14ac:dyDescent="0.25">
      <c r="A110" s="5">
        <v>3023.5232212999999</v>
      </c>
      <c r="B110" s="22" t="s">
        <v>108</v>
      </c>
      <c r="C110" s="6">
        <v>147787.63</v>
      </c>
      <c r="D110" s="7">
        <v>344151.67</v>
      </c>
      <c r="E110" s="6">
        <v>66484.710000000006</v>
      </c>
      <c r="F110" s="7">
        <f t="shared" si="12"/>
        <v>6.3981879251552905E-3</v>
      </c>
      <c r="G110" s="18">
        <f t="shared" si="13"/>
        <v>1.4678163287071689E-2</v>
      </c>
      <c r="H110" s="7">
        <f t="shared" si="14"/>
        <v>1.1931602968956132E-2</v>
      </c>
      <c r="I110" s="7">
        <f t="shared" si="15"/>
        <v>1.1002651393727704E-2</v>
      </c>
      <c r="J110" s="6">
        <f t="shared" si="16"/>
        <v>3.4435167363540066E-3</v>
      </c>
      <c r="L110" s="7">
        <v>112353.49</v>
      </c>
      <c r="M110" s="6"/>
      <c r="N110" s="6">
        <v>112992.47</v>
      </c>
      <c r="O110" s="5">
        <f t="shared" si="17"/>
        <v>5.8955363764494374E-3</v>
      </c>
      <c r="P110" s="7">
        <f t="shared" si="18"/>
        <v>0</v>
      </c>
      <c r="Q110" s="18">
        <f t="shared" si="19"/>
        <v>6.4321100591934396E-3</v>
      </c>
      <c r="R110" s="7">
        <f t="shared" si="21"/>
        <v>4.1092154785476254E-3</v>
      </c>
      <c r="S110" s="6">
        <f t="shared" si="20"/>
        <v>2.9138996455042743E-3</v>
      </c>
      <c r="U110" s="24"/>
    </row>
    <row r="111" spans="1:21" ht="18" customHeight="1" x14ac:dyDescent="0.25">
      <c r="A111">
        <v>3100.5845212999998</v>
      </c>
      <c r="B111" s="22" t="s">
        <v>109</v>
      </c>
      <c r="C111" s="6"/>
      <c r="D111" s="7">
        <v>179348.39</v>
      </c>
      <c r="E111" s="6"/>
      <c r="F111" s="7">
        <f t="shared" si="12"/>
        <v>0</v>
      </c>
      <c r="G111" s="18">
        <f t="shared" si="13"/>
        <v>7.6492581125450166E-3</v>
      </c>
      <c r="H111" s="7">
        <f t="shared" si="14"/>
        <v>0</v>
      </c>
      <c r="I111" s="7">
        <f t="shared" si="15"/>
        <v>2.5497527041816724E-3</v>
      </c>
      <c r="J111" s="6">
        <f t="shared" si="16"/>
        <v>3.6058948549511955E-3</v>
      </c>
      <c r="L111" s="7"/>
      <c r="M111" s="6"/>
      <c r="N111" s="6"/>
      <c r="O111" s="5">
        <f t="shared" si="17"/>
        <v>0</v>
      </c>
      <c r="P111" s="7">
        <f t="shared" si="18"/>
        <v>0</v>
      </c>
      <c r="Q111" s="18">
        <f t="shared" si="19"/>
        <v>0</v>
      </c>
      <c r="R111" s="7">
        <f t="shared" si="21"/>
        <v>0</v>
      </c>
      <c r="S111" s="6">
        <f t="shared" si="20"/>
        <v>0</v>
      </c>
      <c r="U111" s="24"/>
    </row>
    <row r="112" spans="1:21" ht="18" x14ac:dyDescent="0.25">
      <c r="A112" s="5">
        <v>3122.5549212999999</v>
      </c>
      <c r="B112" s="22" t="s">
        <v>110</v>
      </c>
      <c r="C112" s="6">
        <v>249232.64000000001</v>
      </c>
      <c r="D112" s="7">
        <v>580370.69999999995</v>
      </c>
      <c r="E112" s="6">
        <v>220420.11</v>
      </c>
      <c r="F112" s="7">
        <f t="shared" si="12"/>
        <v>1.0790059139608474E-2</v>
      </c>
      <c r="G112" s="18">
        <f t="shared" si="13"/>
        <v>2.4752969821800069E-2</v>
      </c>
      <c r="H112" s="7">
        <f t="shared" si="14"/>
        <v>3.9557444695083079E-2</v>
      </c>
      <c r="I112" s="7">
        <f t="shared" si="15"/>
        <v>2.5033491218830538E-2</v>
      </c>
      <c r="J112" s="6">
        <f t="shared" si="16"/>
        <v>1.1745910979711947E-2</v>
      </c>
      <c r="L112" s="7">
        <v>145857.22</v>
      </c>
      <c r="M112" s="6"/>
      <c r="N112" s="6">
        <v>116661.39</v>
      </c>
      <c r="O112" s="5">
        <f t="shared" si="17"/>
        <v>7.6535810883826428E-3</v>
      </c>
      <c r="P112" s="7">
        <f t="shared" si="18"/>
        <v>0</v>
      </c>
      <c r="Q112" s="18">
        <f t="shared" si="19"/>
        <v>6.6409637751833278E-3</v>
      </c>
      <c r="R112" s="7">
        <f t="shared" si="21"/>
        <v>4.7648482878553241E-3</v>
      </c>
      <c r="S112" s="6">
        <f t="shared" si="20"/>
        <v>3.3945233205322652E-3</v>
      </c>
      <c r="U112" s="24"/>
    </row>
    <row r="113" spans="1:21" ht="18" x14ac:dyDescent="0.25">
      <c r="A113" s="5">
        <v>3139.5723213000001</v>
      </c>
      <c r="B113" s="22" t="s">
        <v>111</v>
      </c>
      <c r="C113" s="6">
        <v>36585.550000000003</v>
      </c>
      <c r="D113" s="7">
        <v>111838.79</v>
      </c>
      <c r="E113" s="6"/>
      <c r="F113" s="7">
        <f t="shared" si="12"/>
        <v>1.5839026868836395E-3</v>
      </c>
      <c r="G113" s="18">
        <f t="shared" si="13"/>
        <v>4.7699551231249878E-3</v>
      </c>
      <c r="H113" s="7">
        <f t="shared" si="14"/>
        <v>0</v>
      </c>
      <c r="I113" s="7">
        <f t="shared" si="15"/>
        <v>2.1179526033362089E-3</v>
      </c>
      <c r="J113" s="6">
        <f t="shared" si="16"/>
        <v>1.9836036153263797E-3</v>
      </c>
      <c r="L113" s="7"/>
      <c r="M113" s="6"/>
      <c r="N113" s="6"/>
      <c r="O113" s="5">
        <f t="shared" si="17"/>
        <v>0</v>
      </c>
      <c r="P113" s="7">
        <f t="shared" si="18"/>
        <v>0</v>
      </c>
      <c r="Q113" s="18">
        <f t="shared" si="19"/>
        <v>0</v>
      </c>
      <c r="R113" s="7">
        <f t="shared" si="21"/>
        <v>0</v>
      </c>
      <c r="S113" s="6">
        <f t="shared" si="20"/>
        <v>0</v>
      </c>
      <c r="U113" s="24"/>
    </row>
    <row r="114" spans="1:21" ht="18" x14ac:dyDescent="0.25">
      <c r="A114">
        <v>3163.5867213000001</v>
      </c>
      <c r="B114" s="22" t="s">
        <v>112</v>
      </c>
      <c r="C114" s="6"/>
      <c r="D114" s="7">
        <v>153814.56</v>
      </c>
      <c r="E114" s="6"/>
      <c r="F114" s="7">
        <f t="shared" si="12"/>
        <v>0</v>
      </c>
      <c r="G114" s="18">
        <f t="shared" si="13"/>
        <v>6.5602332471874549E-3</v>
      </c>
      <c r="H114" s="7">
        <f t="shared" si="14"/>
        <v>0</v>
      </c>
      <c r="I114" s="7">
        <f t="shared" si="15"/>
        <v>2.1867444157291516E-3</v>
      </c>
      <c r="J114" s="6">
        <f t="shared" si="16"/>
        <v>3.0925236101677959E-3</v>
      </c>
      <c r="L114" s="7"/>
      <c r="M114" s="6"/>
      <c r="N114" s="6"/>
      <c r="O114" s="5">
        <f t="shared" si="17"/>
        <v>0</v>
      </c>
      <c r="P114" s="7">
        <f t="shared" si="18"/>
        <v>0</v>
      </c>
      <c r="Q114" s="18">
        <f t="shared" si="19"/>
        <v>0</v>
      </c>
      <c r="R114" s="7">
        <f t="shared" si="21"/>
        <v>0</v>
      </c>
      <c r="S114" s="6">
        <f t="shared" si="20"/>
        <v>0</v>
      </c>
      <c r="U114" s="24"/>
    </row>
    <row r="115" spans="1:21" ht="18" x14ac:dyDescent="0.35">
      <c r="A115" s="5">
        <v>3188.6261212999998</v>
      </c>
      <c r="B115" s="26" t="s">
        <v>113</v>
      </c>
      <c r="C115" s="6">
        <v>115664.57</v>
      </c>
      <c r="D115" s="7">
        <v>222576.6</v>
      </c>
      <c r="E115" s="6">
        <v>26949.53</v>
      </c>
      <c r="F115" s="7">
        <f t="shared" si="12"/>
        <v>5.0074803631554206E-3</v>
      </c>
      <c r="G115" s="18">
        <f t="shared" si="13"/>
        <v>9.4929531467368451E-3</v>
      </c>
      <c r="H115" s="7">
        <f t="shared" si="14"/>
        <v>4.836466793041172E-3</v>
      </c>
      <c r="I115" s="7">
        <f t="shared" si="15"/>
        <v>6.4456334343111462E-3</v>
      </c>
      <c r="J115" s="6">
        <f t="shared" si="16"/>
        <v>2.1559111735867799E-3</v>
      </c>
      <c r="L115" s="7">
        <v>78655.23</v>
      </c>
      <c r="M115" s="6"/>
      <c r="N115" s="6">
        <v>55785.06</v>
      </c>
      <c r="O115" s="5">
        <f t="shared" si="17"/>
        <v>4.1272840715762104E-3</v>
      </c>
      <c r="P115" s="7">
        <f t="shared" si="18"/>
        <v>0</v>
      </c>
      <c r="Q115" s="18">
        <f t="shared" si="19"/>
        <v>3.1755713064659046E-3</v>
      </c>
      <c r="R115" s="7">
        <f t="shared" si="21"/>
        <v>2.4342851260140386E-3</v>
      </c>
      <c r="S115" s="6">
        <f t="shared" si="20"/>
        <v>1.7646052160692795E-3</v>
      </c>
      <c r="U115" s="24"/>
    </row>
    <row r="116" spans="1:21" ht="18" x14ac:dyDescent="0.25">
      <c r="A116" s="5">
        <v>3197.6105213000001</v>
      </c>
      <c r="B116" s="22" t="s">
        <v>114</v>
      </c>
      <c r="C116" s="6">
        <v>173404.85</v>
      </c>
      <c r="D116" s="7">
        <v>696698.26</v>
      </c>
      <c r="E116" s="6">
        <v>76490.77</v>
      </c>
      <c r="F116" s="7">
        <f t="shared" si="12"/>
        <v>7.5072373610251706E-3</v>
      </c>
      <c r="G116" s="18">
        <f t="shared" si="13"/>
        <v>2.9714372218791574E-2</v>
      </c>
      <c r="H116" s="7">
        <f t="shared" si="14"/>
        <v>1.3727329162295221E-2</v>
      </c>
      <c r="I116" s="7">
        <f t="shared" si="15"/>
        <v>1.6982979580703991E-2</v>
      </c>
      <c r="J116" s="6">
        <f t="shared" si="16"/>
        <v>9.3537391590358052E-3</v>
      </c>
      <c r="L116" s="7">
        <v>179944.7</v>
      </c>
      <c r="M116" s="6"/>
      <c r="N116" s="6">
        <v>163412.28</v>
      </c>
      <c r="O116" s="5">
        <f t="shared" si="17"/>
        <v>9.4422569748325667E-3</v>
      </c>
      <c r="P116" s="7">
        <f t="shared" si="18"/>
        <v>0</v>
      </c>
      <c r="Q116" s="18">
        <f t="shared" si="19"/>
        <v>9.3022638586777937E-3</v>
      </c>
      <c r="R116" s="7">
        <f t="shared" si="21"/>
        <v>6.2481736111701198E-3</v>
      </c>
      <c r="S116" s="6">
        <f t="shared" si="20"/>
        <v>4.4184955678477026E-3</v>
      </c>
      <c r="U116" s="24"/>
    </row>
    <row r="117" spans="1:21" ht="18" x14ac:dyDescent="0.25">
      <c r="A117" s="5">
        <v>3210.6075212999999</v>
      </c>
      <c r="B117" s="22" t="s">
        <v>115</v>
      </c>
      <c r="C117" s="6">
        <v>258125.51</v>
      </c>
      <c r="D117" s="7">
        <v>634841.29</v>
      </c>
      <c r="E117" s="6">
        <v>127799.88</v>
      </c>
      <c r="F117" s="7">
        <f t="shared" si="12"/>
        <v>1.1175059247222188E-2</v>
      </c>
      <c r="G117" s="18">
        <f t="shared" si="13"/>
        <v>2.7076155452028555E-2</v>
      </c>
      <c r="H117" s="7">
        <f t="shared" si="14"/>
        <v>2.2935460313209418E-2</v>
      </c>
      <c r="I117" s="7">
        <f t="shared" si="15"/>
        <v>2.0395558337486724E-2</v>
      </c>
      <c r="J117" s="6">
        <f t="shared" si="16"/>
        <v>6.7354555234884596E-3</v>
      </c>
      <c r="L117" s="7">
        <v>224516.48000000001</v>
      </c>
      <c r="M117" s="6"/>
      <c r="N117" s="6">
        <v>199801.86</v>
      </c>
      <c r="O117" s="5">
        <f t="shared" si="17"/>
        <v>1.1781076626568366E-2</v>
      </c>
      <c r="P117" s="7">
        <f t="shared" si="18"/>
        <v>0</v>
      </c>
      <c r="Q117" s="18">
        <f t="shared" si="19"/>
        <v>1.1373745113736865E-2</v>
      </c>
      <c r="R117" s="7">
        <f t="shared" si="21"/>
        <v>7.7182739134350779E-3</v>
      </c>
      <c r="S117" s="6">
        <f t="shared" si="20"/>
        <v>5.4601766694522312E-3</v>
      </c>
      <c r="U117" s="24"/>
    </row>
    <row r="118" spans="1:21" ht="18" customHeight="1" x14ac:dyDescent="0.25">
      <c r="A118" s="5">
        <v>3227.6224213</v>
      </c>
      <c r="B118" s="22" t="s">
        <v>116</v>
      </c>
      <c r="C118" s="6">
        <v>48014.91</v>
      </c>
      <c r="D118" s="7"/>
      <c r="E118" s="6"/>
      <c r="F118" s="7">
        <f t="shared" si="12"/>
        <v>2.0787153660250051E-3</v>
      </c>
      <c r="G118" s="18">
        <f t="shared" si="13"/>
        <v>0</v>
      </c>
      <c r="H118" s="7">
        <f t="shared" si="14"/>
        <v>0</v>
      </c>
      <c r="I118" s="7">
        <f t="shared" si="15"/>
        <v>6.9290512200833503E-4</v>
      </c>
      <c r="J118" s="6">
        <f t="shared" si="16"/>
        <v>9.7991582098197146E-4</v>
      </c>
      <c r="L118" s="7">
        <v>60584.59</v>
      </c>
      <c r="M118" s="6"/>
      <c r="N118" s="6">
        <v>67489.45</v>
      </c>
      <c r="O118" s="5">
        <f t="shared" si="17"/>
        <v>3.1790614977538728E-3</v>
      </c>
      <c r="P118" s="7">
        <f t="shared" si="18"/>
        <v>0</v>
      </c>
      <c r="Q118" s="18">
        <f t="shared" si="19"/>
        <v>3.8418451267985612E-3</v>
      </c>
      <c r="R118" s="7">
        <f t="shared" si="21"/>
        <v>2.3403022081841447E-3</v>
      </c>
      <c r="S118" s="6">
        <f t="shared" si="20"/>
        <v>1.6768186850811867E-3</v>
      </c>
      <c r="U118" s="24"/>
    </row>
    <row r="119" spans="1:21" ht="18" x14ac:dyDescent="0.25">
      <c r="A119" s="5">
        <v>3251.6348213000001</v>
      </c>
      <c r="B119" s="22" t="s">
        <v>117</v>
      </c>
      <c r="C119" s="6">
        <v>63887.28</v>
      </c>
      <c r="D119" s="7">
        <v>315530.34000000003</v>
      </c>
      <c r="E119" s="6">
        <v>52685.48</v>
      </c>
      <c r="F119" s="7">
        <f t="shared" si="12"/>
        <v>2.7658798200296945E-3</v>
      </c>
      <c r="G119" s="18">
        <f t="shared" si="13"/>
        <v>1.345745569837057E-2</v>
      </c>
      <c r="H119" s="7">
        <f t="shared" si="14"/>
        <v>9.4551398297274512E-3</v>
      </c>
      <c r="I119" s="7">
        <f t="shared" si="15"/>
        <v>8.5594917827092384E-3</v>
      </c>
      <c r="J119" s="6">
        <f t="shared" si="16"/>
        <v>4.4105243647950187E-3</v>
      </c>
      <c r="L119" s="7">
        <v>75376.84</v>
      </c>
      <c r="M119" s="6"/>
      <c r="N119" s="6">
        <v>65817</v>
      </c>
      <c r="O119" s="5">
        <f t="shared" si="17"/>
        <v>3.9552567718351157E-3</v>
      </c>
      <c r="P119" s="7">
        <f t="shared" si="18"/>
        <v>0</v>
      </c>
      <c r="Q119" s="18">
        <f t="shared" si="19"/>
        <v>3.7466407077032175E-3</v>
      </c>
      <c r="R119" s="7">
        <f t="shared" si="21"/>
        <v>2.5672991598461111E-3</v>
      </c>
      <c r="S119" s="6">
        <f t="shared" si="20"/>
        <v>1.8173513506682152E-3</v>
      </c>
      <c r="U119" s="24"/>
    </row>
    <row r="120" spans="1:21" ht="18" x14ac:dyDescent="0.25">
      <c r="A120" s="5">
        <v>3268.6450212999998</v>
      </c>
      <c r="B120" s="22" t="s">
        <v>118</v>
      </c>
      <c r="C120" s="6">
        <v>77016.47</v>
      </c>
      <c r="D120" s="7">
        <v>309126.42</v>
      </c>
      <c r="E120" s="6">
        <v>27238.17</v>
      </c>
      <c r="F120" s="7">
        <f t="shared" si="12"/>
        <v>3.3342834470793305E-3</v>
      </c>
      <c r="G120" s="18">
        <f t="shared" si="13"/>
        <v>1.3184326750783756E-2</v>
      </c>
      <c r="H120" s="7">
        <f t="shared" si="14"/>
        <v>4.8882672428131489E-3</v>
      </c>
      <c r="I120" s="7">
        <f t="shared" si="15"/>
        <v>7.1356258135587452E-3</v>
      </c>
      <c r="J120" s="6">
        <f t="shared" si="16"/>
        <v>4.3238720055324541E-3</v>
      </c>
      <c r="L120" s="7">
        <v>50006.59</v>
      </c>
      <c r="M120" s="6"/>
      <c r="N120" s="6">
        <v>50698.71</v>
      </c>
      <c r="O120" s="5">
        <f t="shared" si="17"/>
        <v>2.6240010026140946E-3</v>
      </c>
      <c r="P120" s="7">
        <f t="shared" si="18"/>
        <v>0</v>
      </c>
      <c r="Q120" s="18">
        <f t="shared" si="19"/>
        <v>2.8860302158111154E-3</v>
      </c>
      <c r="R120" s="7">
        <f t="shared" si="21"/>
        <v>1.8366770728084035E-3</v>
      </c>
      <c r="S120" s="6">
        <f t="shared" si="20"/>
        <v>1.3031249184114306E-3</v>
      </c>
      <c r="U120" s="24"/>
    </row>
    <row r="121" spans="1:21" ht="18" x14ac:dyDescent="0.25">
      <c r="A121" s="5">
        <v>3317.7052213000002</v>
      </c>
      <c r="B121" s="22" t="s">
        <v>137</v>
      </c>
      <c r="C121" s="6"/>
      <c r="D121" s="7"/>
      <c r="E121" s="6"/>
      <c r="F121" s="7">
        <f t="shared" si="12"/>
        <v>0</v>
      </c>
      <c r="G121" s="18">
        <f t="shared" si="13"/>
        <v>0</v>
      </c>
      <c r="H121" s="7">
        <f t="shared" si="14"/>
        <v>0</v>
      </c>
      <c r="I121" s="7">
        <f t="shared" si="15"/>
        <v>0</v>
      </c>
      <c r="J121" s="6">
        <f t="shared" si="16"/>
        <v>0</v>
      </c>
      <c r="L121" s="7">
        <v>55773.27</v>
      </c>
      <c r="M121" s="6"/>
      <c r="N121" s="6">
        <v>43516.480000000003</v>
      </c>
      <c r="O121" s="5">
        <f t="shared" si="17"/>
        <v>2.9265966025491161E-3</v>
      </c>
      <c r="P121" s="7">
        <f t="shared" si="18"/>
        <v>0</v>
      </c>
      <c r="Q121" s="18">
        <f t="shared" si="19"/>
        <v>2.4771809019547065E-3</v>
      </c>
      <c r="R121" s="7">
        <f t="shared" si="21"/>
        <v>1.8012591681679409E-3</v>
      </c>
      <c r="S121" s="6">
        <f t="shared" si="20"/>
        <v>1.2868293233543671E-3</v>
      </c>
      <c r="U121" s="24"/>
    </row>
    <row r="122" spans="1:21" ht="18" x14ac:dyDescent="0.25">
      <c r="A122" s="5">
        <v>3326.6537213000001</v>
      </c>
      <c r="B122" s="22" t="s">
        <v>119</v>
      </c>
      <c r="C122" s="6">
        <v>82512.820000000007</v>
      </c>
      <c r="D122" s="7">
        <v>199699.66</v>
      </c>
      <c r="E122" s="6">
        <v>89694.51</v>
      </c>
      <c r="F122" s="7">
        <f t="shared" si="12"/>
        <v>3.5722375992802103E-3</v>
      </c>
      <c r="G122" s="18">
        <f t="shared" si="13"/>
        <v>8.517245369905363E-3</v>
      </c>
      <c r="H122" s="7">
        <f t="shared" si="14"/>
        <v>1.6096923365012276E-2</v>
      </c>
      <c r="I122" s="7">
        <f t="shared" si="15"/>
        <v>9.3954687780659508E-3</v>
      </c>
      <c r="J122" s="6">
        <f t="shared" si="16"/>
        <v>5.1507537085080258E-3</v>
      </c>
      <c r="L122" s="7"/>
      <c r="M122" s="6"/>
      <c r="N122" s="6"/>
      <c r="O122" s="5">
        <f t="shared" si="17"/>
        <v>0</v>
      </c>
      <c r="P122" s="7">
        <f t="shared" si="18"/>
        <v>0</v>
      </c>
      <c r="Q122" s="18">
        <f t="shared" si="19"/>
        <v>0</v>
      </c>
      <c r="R122" s="7">
        <f t="shared" si="21"/>
        <v>0</v>
      </c>
      <c r="S122" s="6">
        <f t="shared" si="20"/>
        <v>0</v>
      </c>
      <c r="U122" s="24"/>
    </row>
    <row r="123" spans="1:21" ht="18" x14ac:dyDescent="0.25">
      <c r="A123" s="5">
        <v>3345.6975213000001</v>
      </c>
      <c r="B123" s="22" t="s">
        <v>120</v>
      </c>
      <c r="C123" s="6">
        <v>122619.91</v>
      </c>
      <c r="D123" s="7">
        <v>384013.52</v>
      </c>
      <c r="E123" s="6">
        <v>48103.839999999997</v>
      </c>
      <c r="F123" s="7">
        <f t="shared" si="12"/>
        <v>5.3085987477140576E-3</v>
      </c>
      <c r="G123" s="18">
        <f t="shared" si="13"/>
        <v>1.6378282142298393E-2</v>
      </c>
      <c r="H123" s="7">
        <f t="shared" si="14"/>
        <v>8.6329010108067046E-3</v>
      </c>
      <c r="I123" s="7">
        <f t="shared" si="15"/>
        <v>1.0106593966939718E-2</v>
      </c>
      <c r="J123" s="6">
        <f t="shared" si="16"/>
        <v>4.6377653247227507E-3</v>
      </c>
      <c r="L123" s="7">
        <v>189743.12</v>
      </c>
      <c r="M123" s="6"/>
      <c r="N123" s="6">
        <v>160537.71</v>
      </c>
      <c r="O123" s="5">
        <f t="shared" si="17"/>
        <v>9.956410487480279E-3</v>
      </c>
      <c r="P123" s="7">
        <f t="shared" si="18"/>
        <v>0</v>
      </c>
      <c r="Q123" s="18">
        <f t="shared" si="19"/>
        <v>9.1386286127817119E-3</v>
      </c>
      <c r="R123" s="7">
        <f t="shared" si="21"/>
        <v>6.3650130334206639E-3</v>
      </c>
      <c r="S123" s="6">
        <f t="shared" si="20"/>
        <v>4.5131094222171297E-3</v>
      </c>
      <c r="U123" s="24"/>
    </row>
    <row r="124" spans="1:21" ht="18" x14ac:dyDescent="0.25">
      <c r="A124" s="5">
        <v>3367.6811213000001</v>
      </c>
      <c r="B124" s="22" t="s">
        <v>121</v>
      </c>
      <c r="C124" s="6">
        <v>259161.04</v>
      </c>
      <c r="D124" s="7">
        <v>1000677.85</v>
      </c>
      <c r="E124" s="6">
        <v>168303.71</v>
      </c>
      <c r="F124" s="7">
        <f t="shared" si="12"/>
        <v>1.1219890574053371E-2</v>
      </c>
      <c r="G124" s="18">
        <f t="shared" si="13"/>
        <v>4.2679185255895549E-2</v>
      </c>
      <c r="H124" s="7">
        <f t="shared" si="14"/>
        <v>3.0204434161212882E-2</v>
      </c>
      <c r="I124" s="7">
        <f t="shared" si="15"/>
        <v>2.8034503330387265E-2</v>
      </c>
      <c r="J124" s="6">
        <f t="shared" si="16"/>
        <v>1.2934534016285547E-2</v>
      </c>
      <c r="L124" s="7">
        <v>480188.9</v>
      </c>
      <c r="M124" s="6">
        <v>18787.46</v>
      </c>
      <c r="N124" s="6">
        <v>425954.22</v>
      </c>
      <c r="O124" s="5">
        <f t="shared" si="17"/>
        <v>2.5197002136001661E-2</v>
      </c>
      <c r="P124" s="7">
        <f t="shared" si="18"/>
        <v>5.2389287452502334E-3</v>
      </c>
      <c r="Q124" s="18">
        <f t="shared" si="19"/>
        <v>2.4247495635929501E-2</v>
      </c>
      <c r="R124" s="7">
        <f t="shared" si="21"/>
        <v>1.8227808839060465E-2</v>
      </c>
      <c r="S124" s="6">
        <f t="shared" si="20"/>
        <v>9.1927016419532347E-3</v>
      </c>
      <c r="U124" s="24"/>
    </row>
    <row r="125" spans="1:21" ht="18" x14ac:dyDescent="0.25">
      <c r="A125" s="5">
        <v>3455.7398213000001</v>
      </c>
      <c r="B125" s="22" t="s">
        <v>122</v>
      </c>
      <c r="C125" s="6"/>
      <c r="D125" s="7"/>
      <c r="E125" s="6"/>
      <c r="F125" s="7">
        <f t="shared" si="12"/>
        <v>0</v>
      </c>
      <c r="G125" s="18">
        <f t="shared" si="13"/>
        <v>0</v>
      </c>
      <c r="H125" s="7">
        <f t="shared" si="14"/>
        <v>0</v>
      </c>
      <c r="I125" s="7">
        <f t="shared" si="15"/>
        <v>0</v>
      </c>
      <c r="J125" s="6">
        <f t="shared" si="16"/>
        <v>0</v>
      </c>
      <c r="L125" s="7"/>
      <c r="M125" s="6"/>
      <c r="N125" s="6">
        <v>33193.300000000003</v>
      </c>
      <c r="O125" s="5">
        <f t="shared" si="17"/>
        <v>0</v>
      </c>
      <c r="P125" s="7">
        <f t="shared" si="18"/>
        <v>0</v>
      </c>
      <c r="Q125" s="18">
        <f t="shared" si="19"/>
        <v>1.8895326283939595E-3</v>
      </c>
      <c r="R125" s="7">
        <f t="shared" si="21"/>
        <v>6.2984420946465315E-4</v>
      </c>
      <c r="S125" s="6">
        <f t="shared" si="20"/>
        <v>8.9073422320707306E-4</v>
      </c>
      <c r="U125" s="24"/>
    </row>
    <row r="126" spans="1:21" ht="18" x14ac:dyDescent="0.25">
      <c r="A126">
        <v>3549.8062212999998</v>
      </c>
      <c r="B126" s="22" t="s">
        <v>123</v>
      </c>
      <c r="C126" s="6"/>
      <c r="D126" s="7">
        <v>86844.91</v>
      </c>
      <c r="E126" s="6"/>
      <c r="F126" s="7">
        <f t="shared" si="12"/>
        <v>0</v>
      </c>
      <c r="G126" s="18">
        <f t="shared" si="13"/>
        <v>3.7039592736279473E-3</v>
      </c>
      <c r="H126" s="7">
        <f t="shared" si="14"/>
        <v>0</v>
      </c>
      <c r="I126" s="7">
        <f t="shared" si="15"/>
        <v>1.2346530912093158E-3</v>
      </c>
      <c r="J126" s="6">
        <f t="shared" si="16"/>
        <v>1.7460631464140803E-3</v>
      </c>
      <c r="L126" s="7"/>
      <c r="M126" s="6"/>
      <c r="N126" s="6"/>
      <c r="O126" s="5">
        <f t="shared" si="17"/>
        <v>0</v>
      </c>
      <c r="P126" s="7">
        <f t="shared" si="18"/>
        <v>0</v>
      </c>
      <c r="Q126" s="18">
        <f t="shared" si="19"/>
        <v>0</v>
      </c>
      <c r="R126" s="7">
        <f t="shared" si="21"/>
        <v>0</v>
      </c>
      <c r="S126" s="6">
        <f t="shared" si="20"/>
        <v>0</v>
      </c>
      <c r="U126" s="24"/>
    </row>
    <row r="127" spans="1:21" ht="18" x14ac:dyDescent="0.25">
      <c r="A127" s="5">
        <v>3571.7809213</v>
      </c>
      <c r="B127" s="22" t="s">
        <v>124</v>
      </c>
      <c r="C127" s="6">
        <v>138801.60000000001</v>
      </c>
      <c r="D127" s="7">
        <v>406890.83</v>
      </c>
      <c r="E127" s="6">
        <v>82544.259999999995</v>
      </c>
      <c r="F127" s="7">
        <f t="shared" si="12"/>
        <v>6.009154630277477E-3</v>
      </c>
      <c r="G127" s="18">
        <f t="shared" si="13"/>
        <v>1.7354005699731539E-2</v>
      </c>
      <c r="H127" s="7">
        <f t="shared" si="14"/>
        <v>1.4813711869786103E-2</v>
      </c>
      <c r="I127" s="7">
        <f t="shared" si="15"/>
        <v>1.2725624066598372E-2</v>
      </c>
      <c r="J127" s="6">
        <f t="shared" si="16"/>
        <v>4.8611723176197772E-3</v>
      </c>
      <c r="L127" s="7">
        <v>45478.93</v>
      </c>
      <c r="M127" s="6"/>
      <c r="N127" s="6">
        <v>35821.93</v>
      </c>
      <c r="O127" s="5">
        <f t="shared" si="17"/>
        <v>2.3864206281175387E-3</v>
      </c>
      <c r="P127" s="7">
        <f t="shared" si="18"/>
        <v>0</v>
      </c>
      <c r="Q127" s="18">
        <f t="shared" si="19"/>
        <v>2.0391677099608784E-3</v>
      </c>
      <c r="R127" s="7">
        <f t="shared" si="21"/>
        <v>1.4751961126928056E-3</v>
      </c>
      <c r="S127" s="6">
        <f t="shared" si="20"/>
        <v>1.0527104145870484E-3</v>
      </c>
      <c r="U127" s="24"/>
    </row>
    <row r="128" spans="1:21" ht="18" x14ac:dyDescent="0.25">
      <c r="A128">
        <v>3607.8464213000002</v>
      </c>
      <c r="B128" s="22" t="s">
        <v>125</v>
      </c>
      <c r="C128" s="6"/>
      <c r="D128" s="7">
        <v>47204.22</v>
      </c>
      <c r="E128" s="6"/>
      <c r="F128" s="7">
        <f t="shared" si="12"/>
        <v>0</v>
      </c>
      <c r="G128" s="18">
        <f t="shared" si="13"/>
        <v>2.0132729531687444E-3</v>
      </c>
      <c r="H128" s="7">
        <f t="shared" si="14"/>
        <v>0</v>
      </c>
      <c r="I128" s="7">
        <f t="shared" si="15"/>
        <v>6.7109098438958151E-4</v>
      </c>
      <c r="J128" s="6">
        <f t="shared" si="16"/>
        <v>9.4906597171005717E-4</v>
      </c>
      <c r="L128" s="7"/>
      <c r="M128" s="6"/>
      <c r="N128" s="6"/>
      <c r="O128" s="5">
        <f t="shared" si="17"/>
        <v>0</v>
      </c>
      <c r="P128" s="7">
        <f t="shared" si="18"/>
        <v>0</v>
      </c>
      <c r="Q128" s="18">
        <f t="shared" si="19"/>
        <v>0</v>
      </c>
      <c r="R128" s="7">
        <f t="shared" si="21"/>
        <v>0</v>
      </c>
      <c r="S128" s="6">
        <f t="shared" si="20"/>
        <v>0</v>
      </c>
      <c r="U128" s="24"/>
    </row>
    <row r="129" spans="1:21" ht="18" x14ac:dyDescent="0.25">
      <c r="A129">
        <v>3612.8166213</v>
      </c>
      <c r="B129" s="22" t="s">
        <v>126</v>
      </c>
      <c r="C129" s="6"/>
      <c r="D129" s="7">
        <v>313370.32</v>
      </c>
      <c r="E129" s="6">
        <v>23739.71</v>
      </c>
      <c r="F129" s="7">
        <f t="shared" si="12"/>
        <v>0</v>
      </c>
      <c r="G129" s="18">
        <f t="shared" si="13"/>
        <v>1.3365330251868042E-2</v>
      </c>
      <c r="H129" s="7">
        <f t="shared" si="14"/>
        <v>4.2604200923514225E-3</v>
      </c>
      <c r="I129" s="7">
        <f t="shared" si="15"/>
        <v>5.8752501147398212E-3</v>
      </c>
      <c r="J129" s="6">
        <f t="shared" si="16"/>
        <v>5.574571444591352E-3</v>
      </c>
      <c r="L129" s="7"/>
      <c r="M129" s="6"/>
      <c r="N129" s="6"/>
      <c r="O129" s="5">
        <f t="shared" si="17"/>
        <v>0</v>
      </c>
      <c r="P129" s="7">
        <f t="shared" si="18"/>
        <v>0</v>
      </c>
      <c r="Q129" s="18">
        <f t="shared" si="19"/>
        <v>0</v>
      </c>
      <c r="R129" s="7">
        <f t="shared" si="21"/>
        <v>0</v>
      </c>
      <c r="S129" s="6">
        <f t="shared" si="20"/>
        <v>0</v>
      </c>
      <c r="U129" s="24"/>
    </row>
    <row r="130" spans="1:21" ht="18" x14ac:dyDescent="0.25">
      <c r="A130">
        <v>3775.8874212999999</v>
      </c>
      <c r="B130" s="22" t="s">
        <v>127</v>
      </c>
      <c r="C130" s="6"/>
      <c r="D130" s="7">
        <v>65199.1</v>
      </c>
      <c r="E130" s="6"/>
      <c r="F130" s="7">
        <f t="shared" si="12"/>
        <v>0</v>
      </c>
      <c r="G130" s="18">
        <f t="shared" si="13"/>
        <v>2.78075952957054E-3</v>
      </c>
      <c r="H130" s="7">
        <f t="shared" si="14"/>
        <v>0</v>
      </c>
      <c r="I130" s="7">
        <f t="shared" si="15"/>
        <v>9.2691984319018001E-4</v>
      </c>
      <c r="J130" s="6">
        <f t="shared" si="16"/>
        <v>1.3108626134722952E-3</v>
      </c>
      <c r="L130" s="7"/>
      <c r="M130" s="6"/>
      <c r="N130" s="6"/>
      <c r="O130" s="5">
        <f t="shared" si="17"/>
        <v>0</v>
      </c>
      <c r="P130" s="7">
        <f t="shared" si="18"/>
        <v>0</v>
      </c>
      <c r="Q130" s="18">
        <f t="shared" si="19"/>
        <v>0</v>
      </c>
      <c r="R130" s="7">
        <f t="shared" si="21"/>
        <v>0</v>
      </c>
      <c r="S130" s="6">
        <f t="shared" si="20"/>
        <v>0</v>
      </c>
      <c r="U130" s="24"/>
    </row>
    <row r="131" spans="1:21" ht="18" x14ac:dyDescent="0.25">
      <c r="A131" s="5">
        <v>3816.9077213</v>
      </c>
      <c r="B131" s="22" t="s">
        <v>128</v>
      </c>
      <c r="C131" s="6">
        <v>25004.880000000001</v>
      </c>
      <c r="D131" s="7">
        <v>230749.68</v>
      </c>
      <c r="E131" s="6">
        <v>29612.12</v>
      </c>
      <c r="F131" s="7">
        <f t="shared" si="12"/>
        <v>1.0825393254222768E-3</v>
      </c>
      <c r="G131" s="18">
        <f t="shared" si="13"/>
        <v>9.8415372544306996E-3</v>
      </c>
      <c r="H131" s="7">
        <f t="shared" si="14"/>
        <v>5.3143054833071426E-3</v>
      </c>
      <c r="I131" s="7">
        <f t="shared" si="15"/>
        <v>5.4127940210533729E-3</v>
      </c>
      <c r="J131" s="6">
        <f t="shared" si="16"/>
        <v>3.576524027054202E-3</v>
      </c>
      <c r="L131" s="7"/>
      <c r="M131" s="6"/>
      <c r="N131" s="6"/>
      <c r="O131" s="5">
        <f t="shared" si="17"/>
        <v>0</v>
      </c>
      <c r="P131" s="7">
        <f t="shared" si="18"/>
        <v>0</v>
      </c>
      <c r="Q131" s="18">
        <f t="shared" si="19"/>
        <v>0</v>
      </c>
      <c r="R131" s="7">
        <f t="shared" ref="R131:R137" si="22">AVERAGE(O131:Q131)</f>
        <v>0</v>
      </c>
      <c r="S131" s="6">
        <f t="shared" si="20"/>
        <v>0</v>
      </c>
      <c r="U131" s="24"/>
    </row>
    <row r="132" spans="1:21" ht="18" x14ac:dyDescent="0.25">
      <c r="A132">
        <v>3833.9229212999999</v>
      </c>
      <c r="B132" s="22" t="s">
        <v>129</v>
      </c>
      <c r="C132" s="6"/>
      <c r="D132" s="7">
        <v>69157.55</v>
      </c>
      <c r="E132" s="6"/>
      <c r="F132" s="7">
        <f t="shared" ref="F132:F137" si="23">C132/$C$143</f>
        <v>0</v>
      </c>
      <c r="G132" s="18">
        <f t="shared" ref="G132:G137" si="24">D132/$D$143</f>
        <v>2.9495885097225441E-3</v>
      </c>
      <c r="H132" s="7">
        <f t="shared" ref="H132:H137" si="25">E132/$E$143</f>
        <v>0</v>
      </c>
      <c r="I132" s="7">
        <f t="shared" ref="I132:I137" si="26">AVERAGE(F132:H132)</f>
        <v>9.8319616990751469E-4</v>
      </c>
      <c r="J132" s="6">
        <f t="shared" ref="J132:J137" si="27">_xlfn.STDEV.P(F132:H132)</f>
        <v>1.3904493579564889E-3</v>
      </c>
      <c r="L132" s="7"/>
      <c r="M132" s="6"/>
      <c r="N132" s="6"/>
      <c r="O132" s="5">
        <f t="shared" ref="O132:O137" si="28">L132/$L$143</f>
        <v>0</v>
      </c>
      <c r="P132" s="7">
        <f t="shared" ref="P132:P137" si="29">M132/$M$143</f>
        <v>0</v>
      </c>
      <c r="Q132" s="18">
        <f t="shared" ref="Q132:Q137" si="30">N132/$N$143</f>
        <v>0</v>
      </c>
      <c r="R132" s="7">
        <f t="shared" si="22"/>
        <v>0</v>
      </c>
      <c r="S132" s="6">
        <f t="shared" ref="S132:S137" si="31">_xlfn.STDEV.P(O132:Q132)</f>
        <v>0</v>
      </c>
      <c r="U132" s="24"/>
    </row>
    <row r="133" spans="1:21" ht="18" x14ac:dyDescent="0.25">
      <c r="A133">
        <v>3991.0023212999999</v>
      </c>
      <c r="B133" s="22" t="s">
        <v>130</v>
      </c>
      <c r="C133" s="6"/>
      <c r="D133" s="7">
        <v>84118.82</v>
      </c>
      <c r="E133" s="6"/>
      <c r="F133" s="7">
        <f t="shared" si="23"/>
        <v>0</v>
      </c>
      <c r="G133" s="18">
        <f t="shared" si="24"/>
        <v>3.5876907860879822E-3</v>
      </c>
      <c r="H133" s="7">
        <f t="shared" si="25"/>
        <v>0</v>
      </c>
      <c r="I133" s="7">
        <f t="shared" si="26"/>
        <v>1.1958969286959941E-3</v>
      </c>
      <c r="J133" s="6">
        <f t="shared" si="27"/>
        <v>1.6912536557622049E-3</v>
      </c>
      <c r="L133" s="7"/>
      <c r="M133" s="6"/>
      <c r="N133" s="6"/>
      <c r="O133" s="5">
        <f t="shared" si="28"/>
        <v>0</v>
      </c>
      <c r="P133" s="7">
        <f t="shared" si="29"/>
        <v>0</v>
      </c>
      <c r="Q133" s="18">
        <f t="shared" si="30"/>
        <v>0</v>
      </c>
      <c r="R133" s="7">
        <f t="shared" si="22"/>
        <v>0</v>
      </c>
      <c r="S133" s="6">
        <f t="shared" si="31"/>
        <v>0</v>
      </c>
      <c r="U133" s="24"/>
    </row>
    <row r="134" spans="1:21" ht="18" x14ac:dyDescent="0.25">
      <c r="A134">
        <v>3999.0304212999999</v>
      </c>
      <c r="B134" s="22" t="s">
        <v>131</v>
      </c>
      <c r="C134" s="6"/>
      <c r="D134" s="7">
        <v>71073.37</v>
      </c>
      <c r="E134" s="6"/>
      <c r="F134" s="7">
        <f t="shared" si="23"/>
        <v>0</v>
      </c>
      <c r="G134" s="18">
        <f t="shared" si="24"/>
        <v>3.0312987591269345E-3</v>
      </c>
      <c r="H134" s="7">
        <f t="shared" si="25"/>
        <v>0</v>
      </c>
      <c r="I134" s="7">
        <f t="shared" si="26"/>
        <v>1.0104329197089782E-3</v>
      </c>
      <c r="J134" s="6">
        <f t="shared" si="27"/>
        <v>1.4289679389206814E-3</v>
      </c>
      <c r="L134" s="7"/>
      <c r="M134" s="6"/>
      <c r="N134" s="6"/>
      <c r="O134" s="5">
        <f t="shared" si="28"/>
        <v>0</v>
      </c>
      <c r="P134" s="7">
        <f t="shared" si="29"/>
        <v>0</v>
      </c>
      <c r="Q134" s="18">
        <f t="shared" si="30"/>
        <v>0</v>
      </c>
      <c r="R134" s="7">
        <f t="shared" si="22"/>
        <v>0</v>
      </c>
      <c r="S134" s="6">
        <f t="shared" si="31"/>
        <v>0</v>
      </c>
      <c r="U134" s="24"/>
    </row>
    <row r="135" spans="1:21" ht="18" x14ac:dyDescent="0.25">
      <c r="A135" s="5">
        <v>4021.0097212999999</v>
      </c>
      <c r="B135" s="22" t="s">
        <v>132</v>
      </c>
      <c r="C135" s="6">
        <v>122662.35</v>
      </c>
      <c r="D135" s="7">
        <v>211450.34</v>
      </c>
      <c r="E135" s="6">
        <v>26207.96</v>
      </c>
      <c r="F135" s="7">
        <f t="shared" si="23"/>
        <v>5.3104361078202015E-3</v>
      </c>
      <c r="G135" s="18">
        <f t="shared" si="24"/>
        <v>9.0184151006061555E-3</v>
      </c>
      <c r="H135" s="7">
        <f t="shared" si="25"/>
        <v>4.7033817752425112E-3</v>
      </c>
      <c r="I135" s="7">
        <f t="shared" si="26"/>
        <v>6.3440776612229558E-3</v>
      </c>
      <c r="J135" s="6">
        <f t="shared" si="27"/>
        <v>1.9072125026576266E-3</v>
      </c>
      <c r="L135" s="7"/>
      <c r="M135" s="6"/>
      <c r="N135" s="6"/>
      <c r="O135" s="5">
        <f t="shared" si="28"/>
        <v>0</v>
      </c>
      <c r="P135" s="7">
        <f t="shared" si="29"/>
        <v>0</v>
      </c>
      <c r="Q135" s="18">
        <f t="shared" si="30"/>
        <v>0</v>
      </c>
      <c r="R135" s="7">
        <f t="shared" si="22"/>
        <v>0</v>
      </c>
      <c r="S135" s="6">
        <f t="shared" si="31"/>
        <v>0</v>
      </c>
      <c r="U135" s="24"/>
    </row>
    <row r="136" spans="1:21" ht="18" x14ac:dyDescent="0.25">
      <c r="A136">
        <v>4062.0302213</v>
      </c>
      <c r="B136" s="22" t="s">
        <v>133</v>
      </c>
      <c r="C136" s="6"/>
      <c r="D136" s="7">
        <v>158013.45000000001</v>
      </c>
      <c r="E136" s="6"/>
      <c r="F136" s="7">
        <f t="shared" si="23"/>
        <v>0</v>
      </c>
      <c r="G136" s="18">
        <f t="shared" si="24"/>
        <v>6.7393170594044717E-3</v>
      </c>
      <c r="H136" s="7">
        <f t="shared" si="25"/>
        <v>0</v>
      </c>
      <c r="I136" s="7">
        <f t="shared" si="26"/>
        <v>2.2464390198014906E-3</v>
      </c>
      <c r="J136" s="6">
        <f t="shared" si="27"/>
        <v>3.17694452884739E-3</v>
      </c>
      <c r="L136" s="7"/>
      <c r="M136" s="6"/>
      <c r="N136" s="6"/>
      <c r="O136" s="5">
        <f t="shared" si="28"/>
        <v>0</v>
      </c>
      <c r="P136" s="7">
        <f t="shared" si="29"/>
        <v>0</v>
      </c>
      <c r="Q136" s="18">
        <f t="shared" si="30"/>
        <v>0</v>
      </c>
      <c r="R136" s="7">
        <f t="shared" si="22"/>
        <v>0</v>
      </c>
      <c r="S136" s="6">
        <f t="shared" si="31"/>
        <v>0</v>
      </c>
      <c r="U136" s="24"/>
    </row>
    <row r="137" spans="1:21" ht="18.75" thickBot="1" x14ac:dyDescent="0.3">
      <c r="A137" s="10">
        <v>4382.1866213000003</v>
      </c>
      <c r="B137" s="23" t="s">
        <v>134</v>
      </c>
      <c r="C137" s="11"/>
      <c r="D137" s="12">
        <v>68420.210000000006</v>
      </c>
      <c r="E137" s="11"/>
      <c r="F137" s="12">
        <f t="shared" si="23"/>
        <v>0</v>
      </c>
      <c r="G137" s="10">
        <f t="shared" si="24"/>
        <v>2.9181407561257376E-3</v>
      </c>
      <c r="H137" s="12">
        <f t="shared" si="25"/>
        <v>0</v>
      </c>
      <c r="I137" s="12">
        <f t="shared" si="26"/>
        <v>9.7271358537524583E-4</v>
      </c>
      <c r="J137" s="11">
        <f t="shared" si="27"/>
        <v>1.3756247447422321E-3</v>
      </c>
      <c r="L137" s="12">
        <f>AVERAGE(L3:L136)</f>
        <v>3238700.1236363631</v>
      </c>
      <c r="M137" s="11">
        <f>AVERAGE(M3:M136)</f>
        <v>1079060.0322727277</v>
      </c>
      <c r="N137" s="11">
        <f>AVERAGE(N3:N136)</f>
        <v>2440096.4736904763</v>
      </c>
      <c r="O137" s="19">
        <f t="shared" si="28"/>
        <v>0.16994464872706197</v>
      </c>
      <c r="P137" s="12">
        <f t="shared" si="29"/>
        <v>0.30089850469005591</v>
      </c>
      <c r="Q137" s="10">
        <f t="shared" si="30"/>
        <v>0.1389027877152075</v>
      </c>
      <c r="R137" s="12">
        <f t="shared" si="22"/>
        <v>0.20324864704410847</v>
      </c>
      <c r="S137" s="11">
        <f t="shared" si="31"/>
        <v>7.0202185661488628E-2</v>
      </c>
      <c r="U137" s="24"/>
    </row>
    <row r="138" spans="1:21" x14ac:dyDescent="0.25">
      <c r="B138" s="13"/>
      <c r="U138" s="24"/>
    </row>
    <row r="139" spans="1:21" x14ac:dyDescent="0.25">
      <c r="B139" s="13"/>
      <c r="U139" s="24"/>
    </row>
    <row r="140" spans="1:21" x14ac:dyDescent="0.25">
      <c r="B140" s="13"/>
      <c r="U140" s="24"/>
    </row>
    <row r="141" spans="1:21" ht="15.75" thickBot="1" x14ac:dyDescent="0.3">
      <c r="C141" t="s">
        <v>142</v>
      </c>
      <c r="D141" t="s">
        <v>143</v>
      </c>
      <c r="E141" t="s">
        <v>144</v>
      </c>
      <c r="L141" t="s">
        <v>139</v>
      </c>
      <c r="M141" t="s">
        <v>140</v>
      </c>
      <c r="N141" t="s">
        <v>141</v>
      </c>
      <c r="U141" s="24"/>
    </row>
    <row r="142" spans="1:21" ht="15.75" thickBot="1" x14ac:dyDescent="0.3">
      <c r="A142" s="1" t="s">
        <v>0</v>
      </c>
      <c r="B142" s="2" t="s">
        <v>1</v>
      </c>
      <c r="C142" s="3" t="s">
        <v>2</v>
      </c>
      <c r="D142" s="14" t="s">
        <v>2</v>
      </c>
      <c r="E142" s="3" t="s">
        <v>2</v>
      </c>
      <c r="L142" s="21" t="s">
        <v>2</v>
      </c>
      <c r="M142" s="4" t="s">
        <v>2</v>
      </c>
      <c r="N142" s="4" t="s">
        <v>2</v>
      </c>
      <c r="U142" s="24"/>
    </row>
    <row r="143" spans="1:21" ht="18.75" thickBot="1" x14ac:dyDescent="0.4">
      <c r="A143" s="8">
        <v>869.39742130000002</v>
      </c>
      <c r="B143" s="9" t="s">
        <v>11</v>
      </c>
      <c r="C143" s="4">
        <v>23098357.18</v>
      </c>
      <c r="D143" s="15">
        <v>23446507.800000001</v>
      </c>
      <c r="E143" s="4">
        <v>5572152.3899999997</v>
      </c>
      <c r="K143" s="9" t="s">
        <v>11</v>
      </c>
      <c r="L143" s="21">
        <v>19057382.199999999</v>
      </c>
      <c r="M143" s="4">
        <v>3586126.27</v>
      </c>
      <c r="N143" s="4">
        <v>17566936.66</v>
      </c>
      <c r="U143" s="24"/>
    </row>
    <row r="144" spans="1:21" x14ac:dyDescent="0.25">
      <c r="A144" s="24"/>
      <c r="B144" s="25"/>
      <c r="C144" s="24"/>
      <c r="D144" s="18"/>
      <c r="E144" s="18"/>
      <c r="L144" s="18"/>
      <c r="M144" s="18"/>
      <c r="N144" s="18"/>
      <c r="U144" s="24"/>
    </row>
    <row r="145" spans="1:21" x14ac:dyDescent="0.25">
      <c r="A145" s="24"/>
      <c r="B145" s="24"/>
      <c r="C145" s="24"/>
      <c r="U145" s="24"/>
    </row>
  </sheetData>
  <conditionalFormatting sqref="B3:B137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</dc:creator>
  <cp:lastModifiedBy>Ran Song</cp:lastModifiedBy>
  <dcterms:created xsi:type="dcterms:W3CDTF">2022-10-25T15:57:35Z</dcterms:created>
  <dcterms:modified xsi:type="dcterms:W3CDTF">2023-05-26T00:03:08Z</dcterms:modified>
</cp:coreProperties>
</file>