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1" documentId="8_{1156000E-736C-4776-A141-6FD52ED68B31}" xr6:coauthVersionLast="47" xr6:coauthVersionMax="47" xr10:uidLastSave="{BA06370C-CEF2-4CBB-9661-7F892EC880D2}"/>
  <bookViews>
    <workbookView xWindow="5254" yWindow="343" windowWidth="24909" windowHeight="15514" xr2:uid="{0E2012E0-8DFD-45A0-8ACF-4DC071579AAB}"/>
  </bookViews>
  <sheets>
    <sheet name="persistent strai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L6" i="1"/>
  <c r="L18" i="1" s="1"/>
  <c r="AA6" i="1"/>
  <c r="AF6" i="1"/>
  <c r="G7" i="1"/>
  <c r="L7" i="1"/>
  <c r="AA7" i="1"/>
  <c r="AF7" i="1"/>
  <c r="G8" i="1"/>
  <c r="L8" i="1"/>
  <c r="AF8" i="1"/>
  <c r="G9" i="1"/>
  <c r="L9" i="1"/>
  <c r="AA9" i="1"/>
  <c r="AF9" i="1"/>
  <c r="G10" i="1"/>
  <c r="L10" i="1"/>
  <c r="Q10" i="1"/>
  <c r="AF10" i="1"/>
  <c r="G11" i="1"/>
  <c r="L11" i="1"/>
  <c r="AA11" i="1"/>
  <c r="AF11" i="1"/>
  <c r="G12" i="1"/>
  <c r="AA12" i="1"/>
  <c r="AF12" i="1"/>
  <c r="G13" i="1"/>
  <c r="L13" i="1"/>
  <c r="AA13" i="1"/>
  <c r="AF13" i="1"/>
  <c r="G14" i="1"/>
  <c r="L14" i="1"/>
  <c r="AF14" i="1"/>
  <c r="L15" i="1"/>
  <c r="AA15" i="1"/>
  <c r="AF15" i="1"/>
  <c r="G16" i="1"/>
  <c r="L16" i="1"/>
  <c r="AA16" i="1"/>
  <c r="AF16" i="1"/>
  <c r="G18" i="1"/>
  <c r="H18" i="1"/>
  <c r="AA18" i="1"/>
  <c r="AF18" i="1"/>
</calcChain>
</file>

<file path=xl/sharedStrings.xml><?xml version="1.0" encoding="utf-8"?>
<sst xmlns="http://schemas.openxmlformats.org/spreadsheetml/2006/main" count="145" uniqueCount="39">
  <si>
    <t xml:space="preserve">Asterisk (*) shows statistically significant comparisons at the significant level of 0.05 </t>
  </si>
  <si>
    <t>B. longum</t>
  </si>
  <si>
    <t>B. breve</t>
  </si>
  <si>
    <t>B. bifidum</t>
  </si>
  <si>
    <t>B. pseudocatenulatum</t>
  </si>
  <si>
    <t>0.0075*</t>
  </si>
  <si>
    <t>E. coli</t>
  </si>
  <si>
    <t>0.03*</t>
  </si>
  <si>
    <t>C. aerofaciens</t>
  </si>
  <si>
    <t>0.02*</t>
  </si>
  <si>
    <t>Adjusted p-value (Benjamini-Hochberg method)*</t>
  </si>
  <si>
    <t>p-values</t>
  </si>
  <si>
    <t>Pairwise comparisons (Kruskal–Wallis with Dunn’s post-hoc test)</t>
  </si>
  <si>
    <t>*Number of strain shared among pre-weaning time points and 12 or 24 months</t>
  </si>
  <si>
    <t>Means</t>
  </si>
  <si>
    <t>-</t>
  </si>
  <si>
    <t>I11</t>
  </si>
  <si>
    <t>I10</t>
  </si>
  <si>
    <t>I9</t>
  </si>
  <si>
    <t>I8</t>
  </si>
  <si>
    <t>I7</t>
  </si>
  <si>
    <t>I6</t>
  </si>
  <si>
    <t>I5</t>
  </si>
  <si>
    <t>I4</t>
  </si>
  <si>
    <t>I3</t>
  </si>
  <si>
    <t>I2</t>
  </si>
  <si>
    <t>I1</t>
  </si>
  <si>
    <t>Normalized value 24 months</t>
  </si>
  <si>
    <t>Normalized value 12 months</t>
  </si>
  <si>
    <t>24 months</t>
  </si>
  <si>
    <t>12 months</t>
  </si>
  <si>
    <t>Normalized values 24 months</t>
  </si>
  <si>
    <t>Normalized values 12 months</t>
  </si>
  <si>
    <t>Infant ID</t>
  </si>
  <si>
    <t>sequencing depth</t>
  </si>
  <si>
    <t>Number of persistent strains*</t>
  </si>
  <si>
    <r>
      <rPr>
        <i/>
        <sz val="10"/>
        <color theme="1"/>
        <rFont val="Times New Roman"/>
        <family val="1"/>
      </rPr>
      <t>B. longum</t>
    </r>
    <r>
      <rPr>
        <sz val="10"/>
        <color theme="1"/>
        <rFont val="Times New Roman"/>
        <family val="2"/>
      </rPr>
      <t xml:space="preserve"> subsp. </t>
    </r>
    <r>
      <rPr>
        <i/>
        <sz val="10"/>
        <color theme="1"/>
        <rFont val="Times New Roman"/>
        <family val="1"/>
      </rPr>
      <t>longum</t>
    </r>
  </si>
  <si>
    <t>24 month</t>
  </si>
  <si>
    <t>12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</si>
</sst>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0"/>
      <color theme="1"/>
      <name val="Times New Roman"/>
      <family val="2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/>
    <xf numFmtId="0" fontId="1" fillId="0" borderId="7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0" xfId="0" applyFont="1"/>
    <xf numFmtId="2" fontId="0" fillId="2" borderId="1" xfId="0" applyNumberFormat="1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2" fontId="0" fillId="2" borderId="14" xfId="0" applyNumberFormat="1" applyFill="1" applyBorder="1" applyAlignment="1">
      <alignment horizontal="center"/>
    </xf>
    <xf numFmtId="0" fontId="0" fillId="0" borderId="2" xfId="0" applyBorder="1"/>
    <xf numFmtId="3" fontId="0" fillId="0" borderId="9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0" xfId="0" applyAlignment="1">
      <alignment horizontal="center"/>
    </xf>
    <xf numFmtId="0" fontId="0" fillId="0" borderId="11" xfId="0" applyBorder="1"/>
    <xf numFmtId="2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9" xfId="0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0" fontId="0" fillId="0" borderId="8" xfId="0" applyBorder="1"/>
    <xf numFmtId="0" fontId="0" fillId="3" borderId="7" xfId="0" applyFill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3" borderId="0" xfId="0" applyFill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0" fillId="0" borderId="22" xfId="0" applyBorder="1" applyAlignment="1">
      <alignment horizontal="center" wrapText="1"/>
    </xf>
    <xf numFmtId="0" fontId="0" fillId="0" borderId="20" xfId="0" applyBorder="1" applyAlignment="1">
      <alignment vertical="center"/>
    </xf>
    <xf numFmtId="0" fontId="0" fillId="0" borderId="20" xfId="0" applyBorder="1" applyAlignment="1">
      <alignment horizontal="center" wrapText="1"/>
    </xf>
    <xf numFmtId="0" fontId="0" fillId="0" borderId="20" xfId="0" applyBorder="1"/>
    <xf numFmtId="0" fontId="0" fillId="0" borderId="23" xfId="0" applyBorder="1" applyAlignment="1">
      <alignment horizontal="center" vertical="center" wrapText="1"/>
    </xf>
    <xf numFmtId="0" fontId="2" fillId="4" borderId="8" xfId="0" applyFont="1" applyFill="1" applyBorder="1"/>
    <xf numFmtId="0" fontId="1" fillId="4" borderId="8" xfId="0" applyFont="1" applyFill="1" applyBorder="1"/>
    <xf numFmtId="0" fontId="0" fillId="0" borderId="9" xfId="0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5FF3-747F-4D45-B46D-5080CCCD0236}">
  <dimension ref="A1:AG41"/>
  <sheetViews>
    <sheetView tabSelected="1" workbookViewId="0">
      <selection sqref="A1:XFD1"/>
    </sheetView>
  </sheetViews>
  <sheetFormatPr defaultColWidth="9" defaultRowHeight="12.9" x14ac:dyDescent="0.35"/>
  <cols>
    <col min="1" max="2" width="19.6328125" bestFit="1" customWidth="1"/>
    <col min="3" max="3" width="11.81640625" customWidth="1"/>
    <col min="4" max="6" width="10" customWidth="1"/>
    <col min="7" max="8" width="11" customWidth="1"/>
    <col min="9" max="9" width="23" bestFit="1" customWidth="1"/>
    <col min="10" max="11" width="9.6328125" bestFit="1" customWidth="1"/>
    <col min="12" max="13" width="10.36328125" customWidth="1"/>
    <col min="14" max="14" width="8" bestFit="1" customWidth="1"/>
    <col min="15" max="16" width="9.6328125" bestFit="1" customWidth="1"/>
    <col min="17" max="18" width="10.81640625" customWidth="1"/>
    <col min="19" max="19" width="19.6328125" bestFit="1" customWidth="1"/>
    <col min="20" max="21" width="9.6328125" bestFit="1" customWidth="1"/>
    <col min="22" max="23" width="11" customWidth="1"/>
    <col min="24" max="24" width="13" bestFit="1" customWidth="1"/>
    <col min="25" max="25" width="9.81640625" customWidth="1"/>
    <col min="26" max="26" width="9.6328125" customWidth="1"/>
    <col min="27" max="28" width="10.36328125" customWidth="1"/>
    <col min="29" max="29" width="9" customWidth="1"/>
    <col min="31" max="31" width="10" customWidth="1"/>
    <col min="32" max="33" width="10.81640625" customWidth="1"/>
  </cols>
  <sheetData>
    <row r="1" spans="1:33" x14ac:dyDescent="0.35">
      <c r="A1" s="76"/>
      <c r="B1" s="76"/>
      <c r="C1" s="76"/>
      <c r="D1" s="76"/>
      <c r="E1" s="76"/>
      <c r="F1" s="76"/>
      <c r="G1" s="76"/>
      <c r="H1" s="76"/>
      <c r="I1" s="76"/>
    </row>
    <row r="4" spans="1:33" x14ac:dyDescent="0.35">
      <c r="A4" s="53" t="s">
        <v>38</v>
      </c>
      <c r="B4" s="53" t="s">
        <v>37</v>
      </c>
      <c r="D4" s="51" t="s">
        <v>3</v>
      </c>
      <c r="E4" s="63" t="s">
        <v>35</v>
      </c>
      <c r="F4" s="63"/>
      <c r="G4" s="63"/>
      <c r="H4" s="68"/>
      <c r="I4" s="52" t="s">
        <v>36</v>
      </c>
      <c r="J4" s="63" t="s">
        <v>35</v>
      </c>
      <c r="K4" s="63"/>
      <c r="L4" s="63"/>
      <c r="M4" s="68"/>
      <c r="N4" s="51" t="s">
        <v>2</v>
      </c>
      <c r="O4" s="63" t="s">
        <v>35</v>
      </c>
      <c r="P4" s="63"/>
      <c r="Q4" s="63"/>
      <c r="R4" s="68"/>
      <c r="S4" s="51" t="s">
        <v>4</v>
      </c>
      <c r="T4" s="63" t="s">
        <v>35</v>
      </c>
      <c r="U4" s="63"/>
      <c r="V4" s="63"/>
      <c r="W4" s="68"/>
      <c r="X4" s="51" t="s">
        <v>8</v>
      </c>
      <c r="Y4" s="64" t="s">
        <v>35</v>
      </c>
      <c r="Z4" s="64"/>
      <c r="AA4" s="64"/>
      <c r="AB4" s="65"/>
      <c r="AC4" s="51" t="s">
        <v>6</v>
      </c>
      <c r="AD4" s="63" t="s">
        <v>35</v>
      </c>
      <c r="AE4" s="63"/>
      <c r="AF4" s="63"/>
      <c r="AG4" s="63"/>
    </row>
    <row r="5" spans="1:33" ht="43" customHeight="1" x14ac:dyDescent="0.35">
      <c r="A5" s="43" t="s">
        <v>34</v>
      </c>
      <c r="B5" s="42" t="s">
        <v>34</v>
      </c>
      <c r="C5" s="50" t="s">
        <v>33</v>
      </c>
      <c r="D5" s="49"/>
      <c r="E5" s="47" t="s">
        <v>30</v>
      </c>
      <c r="F5" s="47" t="s">
        <v>29</v>
      </c>
      <c r="G5" s="43" t="s">
        <v>32</v>
      </c>
      <c r="H5" s="48" t="s">
        <v>31</v>
      </c>
      <c r="I5" s="45"/>
      <c r="J5" s="47" t="s">
        <v>30</v>
      </c>
      <c r="K5" s="47" t="s">
        <v>29</v>
      </c>
      <c r="L5" s="43" t="s">
        <v>28</v>
      </c>
      <c r="M5" s="48" t="s">
        <v>27</v>
      </c>
      <c r="N5" s="45"/>
      <c r="O5" s="47" t="s">
        <v>30</v>
      </c>
      <c r="P5" s="47" t="s">
        <v>29</v>
      </c>
      <c r="Q5" s="43" t="s">
        <v>28</v>
      </c>
      <c r="R5" s="48" t="s">
        <v>27</v>
      </c>
      <c r="S5" s="45"/>
      <c r="T5" s="47" t="s">
        <v>30</v>
      </c>
      <c r="U5" s="47" t="s">
        <v>29</v>
      </c>
      <c r="V5" s="43" t="s">
        <v>28</v>
      </c>
      <c r="W5" s="46" t="s">
        <v>27</v>
      </c>
      <c r="X5" s="45"/>
      <c r="Y5" s="47" t="s">
        <v>30</v>
      </c>
      <c r="Z5" s="47" t="s">
        <v>29</v>
      </c>
      <c r="AA5" s="43" t="s">
        <v>28</v>
      </c>
      <c r="AB5" s="46" t="s">
        <v>27</v>
      </c>
      <c r="AC5" s="45"/>
      <c r="AD5" s="44" t="s">
        <v>30</v>
      </c>
      <c r="AE5" s="44" t="s">
        <v>29</v>
      </c>
      <c r="AF5" s="43" t="s">
        <v>28</v>
      </c>
      <c r="AG5" s="42" t="s">
        <v>27</v>
      </c>
    </row>
    <row r="6" spans="1:33" x14ac:dyDescent="0.35">
      <c r="A6" s="35">
        <v>6962272</v>
      </c>
      <c r="B6" s="34">
        <v>7948740</v>
      </c>
      <c r="C6" s="39" t="s">
        <v>26</v>
      </c>
      <c r="D6" s="20"/>
      <c r="E6" s="19">
        <v>2</v>
      </c>
      <c r="F6" s="19">
        <v>1</v>
      </c>
      <c r="G6" s="41">
        <f t="shared" ref="G6:G14" si="0">E6*$A$18/A6</f>
        <v>2.0849224088186884</v>
      </c>
      <c r="H6" s="40">
        <v>0.91308791765052755</v>
      </c>
      <c r="I6" s="32"/>
      <c r="J6" s="19">
        <v>2</v>
      </c>
      <c r="K6" s="19">
        <v>1</v>
      </c>
      <c r="L6" s="41">
        <f t="shared" ref="L6:L11" si="1">J6*$A$18/A6</f>
        <v>2.0849224088186884</v>
      </c>
      <c r="M6" s="40">
        <v>0.77700349077623965</v>
      </c>
      <c r="N6" s="32"/>
      <c r="O6" s="19" t="s">
        <v>15</v>
      </c>
      <c r="P6" s="19" t="s">
        <v>15</v>
      </c>
      <c r="Q6" s="16" t="s">
        <v>15</v>
      </c>
      <c r="R6" s="17" t="s">
        <v>15</v>
      </c>
      <c r="S6" s="32"/>
      <c r="T6" s="19">
        <v>1</v>
      </c>
      <c r="U6" s="19">
        <v>0</v>
      </c>
      <c r="V6" s="30">
        <v>1.0424612044093442</v>
      </c>
      <c r="W6" s="31">
        <v>0</v>
      </c>
      <c r="X6" s="32"/>
      <c r="Y6" s="19">
        <v>0</v>
      </c>
      <c r="Z6" s="19">
        <v>0</v>
      </c>
      <c r="AA6" s="30">
        <f>Y6*$A$18/A6</f>
        <v>0</v>
      </c>
      <c r="AB6" s="31">
        <v>0</v>
      </c>
      <c r="AD6" s="19">
        <v>1</v>
      </c>
      <c r="AE6" s="19">
        <v>1</v>
      </c>
      <c r="AF6" s="30">
        <f t="shared" ref="AF6:AF16" si="2">AD6*$A$18/A6</f>
        <v>1.0424612044093442</v>
      </c>
      <c r="AG6" s="29">
        <v>0.91308791765052755</v>
      </c>
    </row>
    <row r="7" spans="1:33" x14ac:dyDescent="0.35">
      <c r="A7" s="35">
        <v>9744783</v>
      </c>
      <c r="B7" s="34">
        <v>6549575</v>
      </c>
      <c r="C7" s="39" t="s">
        <v>25</v>
      </c>
      <c r="D7" s="38"/>
      <c r="E7" s="19">
        <v>1</v>
      </c>
      <c r="F7" s="19">
        <v>1</v>
      </c>
      <c r="G7" s="30">
        <f t="shared" si="0"/>
        <v>0.74479836590978521</v>
      </c>
      <c r="H7" s="31">
        <v>1.108148002663601</v>
      </c>
      <c r="I7" s="32"/>
      <c r="J7" s="19">
        <v>1</v>
      </c>
      <c r="K7" s="19">
        <v>0</v>
      </c>
      <c r="L7" s="30">
        <f t="shared" si="1"/>
        <v>0.74479836590978521</v>
      </c>
      <c r="M7" s="31">
        <v>0</v>
      </c>
      <c r="N7" s="32"/>
      <c r="O7" s="19">
        <v>0</v>
      </c>
      <c r="P7" s="19">
        <v>0</v>
      </c>
      <c r="Q7" s="30">
        <v>0</v>
      </c>
      <c r="R7" s="31">
        <v>0</v>
      </c>
      <c r="S7" s="32"/>
      <c r="T7" s="19">
        <v>1</v>
      </c>
      <c r="U7" s="19">
        <v>0</v>
      </c>
      <c r="V7" s="30">
        <v>0.74479836590978521</v>
      </c>
      <c r="W7" s="31">
        <v>0</v>
      </c>
      <c r="X7" s="32"/>
      <c r="Y7" s="19">
        <v>1</v>
      </c>
      <c r="Z7" s="19">
        <v>0</v>
      </c>
      <c r="AA7" s="30">
        <f>Y7*$A$18/A7</f>
        <v>0.74479836590978521</v>
      </c>
      <c r="AB7" s="31">
        <v>0</v>
      </c>
      <c r="AD7" s="19">
        <v>1</v>
      </c>
      <c r="AE7" s="19">
        <v>1</v>
      </c>
      <c r="AF7" s="30">
        <f t="shared" si="2"/>
        <v>0.74479836590978521</v>
      </c>
      <c r="AG7" s="29">
        <v>0</v>
      </c>
    </row>
    <row r="8" spans="1:33" x14ac:dyDescent="0.35">
      <c r="A8" s="35">
        <v>5197929</v>
      </c>
      <c r="B8" s="34">
        <v>5756604</v>
      </c>
      <c r="C8" s="33" t="s">
        <v>24</v>
      </c>
      <c r="E8" s="19">
        <v>1</v>
      </c>
      <c r="F8" s="19">
        <v>0</v>
      </c>
      <c r="G8" s="30">
        <f t="shared" si="0"/>
        <v>1.3963058084374478</v>
      </c>
      <c r="H8" s="31">
        <v>0</v>
      </c>
      <c r="I8" s="32"/>
      <c r="J8" s="19">
        <v>2</v>
      </c>
      <c r="K8" s="19">
        <v>0</v>
      </c>
      <c r="L8" s="30">
        <f t="shared" si="1"/>
        <v>2.7926116168748956</v>
      </c>
      <c r="M8" s="31">
        <v>0</v>
      </c>
      <c r="N8" s="32"/>
      <c r="O8" s="19">
        <v>2</v>
      </c>
      <c r="P8" s="19">
        <v>0</v>
      </c>
      <c r="Q8" s="30">
        <v>1.4895967318195704</v>
      </c>
      <c r="R8" s="31">
        <v>0</v>
      </c>
      <c r="S8" s="32"/>
      <c r="T8" s="19" t="s">
        <v>15</v>
      </c>
      <c r="U8" s="19" t="s">
        <v>15</v>
      </c>
      <c r="V8" s="37" t="s">
        <v>15</v>
      </c>
      <c r="W8" s="36" t="s">
        <v>15</v>
      </c>
      <c r="X8" s="32"/>
      <c r="Y8" s="19" t="s">
        <v>15</v>
      </c>
      <c r="Z8" s="19" t="s">
        <v>15</v>
      </c>
      <c r="AA8" s="30" t="s">
        <v>15</v>
      </c>
      <c r="AB8" s="36" t="s">
        <v>15</v>
      </c>
      <c r="AD8" s="19">
        <v>0</v>
      </c>
      <c r="AE8" s="19">
        <v>0</v>
      </c>
      <c r="AF8" s="30">
        <f t="shared" si="2"/>
        <v>0</v>
      </c>
      <c r="AG8" s="29">
        <v>0</v>
      </c>
    </row>
    <row r="9" spans="1:33" x14ac:dyDescent="0.35">
      <c r="A9" s="35">
        <v>7560716</v>
      </c>
      <c r="B9" s="34">
        <v>6736212</v>
      </c>
      <c r="C9" s="39" t="s">
        <v>23</v>
      </c>
      <c r="D9" s="38"/>
      <c r="E9" s="19">
        <v>2</v>
      </c>
      <c r="F9" s="19">
        <v>1</v>
      </c>
      <c r="G9" s="30">
        <f t="shared" si="0"/>
        <v>1.9198971247023309</v>
      </c>
      <c r="H9" s="31">
        <v>1.0774450766314145</v>
      </c>
      <c r="I9" s="32"/>
      <c r="J9" s="19">
        <v>1</v>
      </c>
      <c r="K9" s="19">
        <v>0</v>
      </c>
      <c r="L9" s="30">
        <f t="shared" si="1"/>
        <v>0.95994856235116544</v>
      </c>
      <c r="M9" s="31">
        <v>0</v>
      </c>
      <c r="N9" s="32"/>
      <c r="O9" s="19">
        <v>1</v>
      </c>
      <c r="P9" s="19">
        <v>0</v>
      </c>
      <c r="Q9" s="30">
        <v>1.3963058084374478</v>
      </c>
      <c r="R9" s="31">
        <v>0</v>
      </c>
      <c r="S9" s="32"/>
      <c r="T9" s="19">
        <v>0</v>
      </c>
      <c r="U9" s="19">
        <v>0</v>
      </c>
      <c r="V9" s="30">
        <v>0</v>
      </c>
      <c r="W9" s="31">
        <v>0</v>
      </c>
      <c r="X9" s="32"/>
      <c r="Y9" s="19">
        <v>0</v>
      </c>
      <c r="Z9" s="19">
        <v>0</v>
      </c>
      <c r="AA9" s="30">
        <f>Y9*$A$18/A9</f>
        <v>0</v>
      </c>
      <c r="AB9" s="31">
        <v>0</v>
      </c>
      <c r="AD9" s="19">
        <v>1</v>
      </c>
      <c r="AE9" s="19">
        <v>0</v>
      </c>
      <c r="AF9" s="30">
        <f t="shared" si="2"/>
        <v>0.95994856235116544</v>
      </c>
      <c r="AG9" s="29">
        <v>0</v>
      </c>
    </row>
    <row r="10" spans="1:33" x14ac:dyDescent="0.35">
      <c r="A10" s="35">
        <v>10453104</v>
      </c>
      <c r="B10" s="34">
        <v>5404078</v>
      </c>
      <c r="C10" s="39" t="s">
        <v>22</v>
      </c>
      <c r="D10" s="38"/>
      <c r="E10" s="19">
        <v>0</v>
      </c>
      <c r="F10" s="19">
        <v>0</v>
      </c>
      <c r="G10" s="30">
        <f t="shared" si="0"/>
        <v>0</v>
      </c>
      <c r="H10" s="31">
        <v>0</v>
      </c>
      <c r="I10" s="32"/>
      <c r="J10" s="19">
        <v>2</v>
      </c>
      <c r="K10" s="19">
        <v>0</v>
      </c>
      <c r="L10" s="30">
        <f t="shared" si="1"/>
        <v>1.3886589963221363</v>
      </c>
      <c r="M10" s="31">
        <v>0</v>
      </c>
      <c r="N10" s="32"/>
      <c r="O10" s="19">
        <v>1</v>
      </c>
      <c r="P10" s="19">
        <v>0</v>
      </c>
      <c r="Q10" s="30">
        <f>O10*A18/A10</f>
        <v>0.69432949816106815</v>
      </c>
      <c r="R10" s="31">
        <v>0</v>
      </c>
      <c r="S10" s="32"/>
      <c r="T10" s="19">
        <v>0</v>
      </c>
      <c r="U10" s="19">
        <v>0</v>
      </c>
      <c r="V10" s="30">
        <v>0</v>
      </c>
      <c r="W10" s="31">
        <v>0</v>
      </c>
      <c r="X10" s="32"/>
      <c r="Y10" s="19" t="s">
        <v>15</v>
      </c>
      <c r="Z10" s="19" t="s">
        <v>15</v>
      </c>
      <c r="AA10" s="30" t="s">
        <v>15</v>
      </c>
      <c r="AB10" s="36" t="s">
        <v>15</v>
      </c>
      <c r="AD10" s="19">
        <v>1</v>
      </c>
      <c r="AE10" s="19">
        <v>0</v>
      </c>
      <c r="AF10" s="30">
        <f t="shared" si="2"/>
        <v>0.69432949816106815</v>
      </c>
      <c r="AG10" s="29">
        <v>0</v>
      </c>
    </row>
    <row r="11" spans="1:33" x14ac:dyDescent="0.35">
      <c r="A11" s="35">
        <v>7223225</v>
      </c>
      <c r="B11" s="34">
        <v>5670347</v>
      </c>
      <c r="C11" s="39" t="s">
        <v>21</v>
      </c>
      <c r="D11" s="38"/>
      <c r="E11" s="19">
        <v>1</v>
      </c>
      <c r="F11" s="19">
        <v>2</v>
      </c>
      <c r="G11" s="30">
        <f t="shared" si="0"/>
        <v>1.0048002733606463</v>
      </c>
      <c r="H11" s="31">
        <v>2.5599486079230966</v>
      </c>
      <c r="I11" s="32"/>
      <c r="J11" s="19">
        <v>2</v>
      </c>
      <c r="K11" s="19">
        <v>2</v>
      </c>
      <c r="L11" s="30">
        <f t="shared" si="1"/>
        <v>2.0096005467212925</v>
      </c>
      <c r="M11" s="31">
        <v>2.178420025184606</v>
      </c>
      <c r="N11" s="32"/>
      <c r="O11" s="19">
        <v>1</v>
      </c>
      <c r="P11" s="19">
        <v>1</v>
      </c>
      <c r="Q11" s="30">
        <v>0.69432949816106815</v>
      </c>
      <c r="R11" s="31">
        <v>0</v>
      </c>
      <c r="S11" s="32"/>
      <c r="T11" s="19" t="s">
        <v>15</v>
      </c>
      <c r="U11" s="19" t="s">
        <v>15</v>
      </c>
      <c r="V11" s="37" t="s">
        <v>15</v>
      </c>
      <c r="W11" s="36" t="s">
        <v>15</v>
      </c>
      <c r="X11" s="32"/>
      <c r="Y11" s="19">
        <v>0</v>
      </c>
      <c r="Z11" s="19">
        <v>0</v>
      </c>
      <c r="AA11" s="30">
        <f>Y11*$A$18/A11</f>
        <v>0</v>
      </c>
      <c r="AB11" s="31">
        <v>0</v>
      </c>
      <c r="AD11" s="19">
        <v>0</v>
      </c>
      <c r="AE11" s="19">
        <v>0</v>
      </c>
      <c r="AF11" s="30">
        <f t="shared" si="2"/>
        <v>0</v>
      </c>
      <c r="AG11" s="29">
        <v>0</v>
      </c>
    </row>
    <row r="12" spans="1:33" x14ac:dyDescent="0.35">
      <c r="A12" s="35">
        <v>5719403</v>
      </c>
      <c r="B12" s="34">
        <v>5238482</v>
      </c>
      <c r="C12" s="33" t="s">
        <v>20</v>
      </c>
      <c r="E12" s="19">
        <v>2</v>
      </c>
      <c r="F12" s="19">
        <v>0</v>
      </c>
      <c r="G12" s="30">
        <f t="shared" si="0"/>
        <v>2.5379916241416995</v>
      </c>
      <c r="H12" s="31">
        <v>0</v>
      </c>
      <c r="I12" s="32"/>
      <c r="J12" s="19" t="s">
        <v>15</v>
      </c>
      <c r="K12" s="19" t="s">
        <v>15</v>
      </c>
      <c r="L12" s="30" t="s">
        <v>15</v>
      </c>
      <c r="M12" s="31" t="s">
        <v>15</v>
      </c>
      <c r="N12" s="32"/>
      <c r="O12" s="19">
        <v>1</v>
      </c>
      <c r="P12" s="19">
        <v>0</v>
      </c>
      <c r="Q12" s="30">
        <v>1.0048002733606463</v>
      </c>
      <c r="R12" s="31">
        <v>0</v>
      </c>
      <c r="S12" s="32"/>
      <c r="T12" s="19">
        <v>1</v>
      </c>
      <c r="U12" s="19">
        <v>0</v>
      </c>
      <c r="V12" s="30">
        <v>1.2689958120708498</v>
      </c>
      <c r="W12" s="31">
        <v>0</v>
      </c>
      <c r="X12" s="32"/>
      <c r="Y12" s="19">
        <v>0</v>
      </c>
      <c r="Z12" s="19">
        <v>0</v>
      </c>
      <c r="AA12" s="30">
        <f>Y12*$A$18/A12</f>
        <v>0</v>
      </c>
      <c r="AB12" s="31">
        <v>0</v>
      </c>
      <c r="AD12" s="19">
        <v>0</v>
      </c>
      <c r="AE12" s="19">
        <v>0</v>
      </c>
      <c r="AF12" s="30">
        <f t="shared" si="2"/>
        <v>0</v>
      </c>
      <c r="AG12" s="29">
        <v>0</v>
      </c>
    </row>
    <row r="13" spans="1:33" x14ac:dyDescent="0.35">
      <c r="A13" s="35">
        <v>5323669</v>
      </c>
      <c r="B13" s="34">
        <v>5563038</v>
      </c>
      <c r="C13" s="33" t="s">
        <v>19</v>
      </c>
      <c r="E13" s="19">
        <v>0</v>
      </c>
      <c r="F13" s="19">
        <v>0</v>
      </c>
      <c r="G13" s="30">
        <f t="shared" si="0"/>
        <v>0</v>
      </c>
      <c r="H13" s="31">
        <v>0</v>
      </c>
      <c r="I13" s="32"/>
      <c r="J13" s="19">
        <v>0</v>
      </c>
      <c r="K13" s="19">
        <v>1</v>
      </c>
      <c r="L13" s="30">
        <f>J13*$A$18/A13</f>
        <v>0</v>
      </c>
      <c r="M13" s="31">
        <v>1.1102204815557124</v>
      </c>
      <c r="N13" s="32"/>
      <c r="O13" s="19">
        <v>1</v>
      </c>
      <c r="P13" s="19">
        <v>0</v>
      </c>
      <c r="Q13" s="30">
        <v>1.2689958120708498</v>
      </c>
      <c r="R13" s="31">
        <v>0</v>
      </c>
      <c r="S13" s="32"/>
      <c r="T13" s="19" t="s">
        <v>15</v>
      </c>
      <c r="U13" s="19" t="s">
        <v>15</v>
      </c>
      <c r="V13" s="37" t="s">
        <v>15</v>
      </c>
      <c r="W13" s="36" t="s">
        <v>15</v>
      </c>
      <c r="X13" s="32"/>
      <c r="Y13" s="19">
        <v>0</v>
      </c>
      <c r="Z13" s="19">
        <v>0</v>
      </c>
      <c r="AA13" s="30">
        <f>Y13*$A$18/A13</f>
        <v>0</v>
      </c>
      <c r="AB13" s="31">
        <v>0</v>
      </c>
      <c r="AD13" s="19">
        <v>0</v>
      </c>
      <c r="AE13" s="19">
        <v>0</v>
      </c>
      <c r="AF13" s="30">
        <f t="shared" si="2"/>
        <v>0</v>
      </c>
      <c r="AG13" s="29">
        <v>1.3046645474191358</v>
      </c>
    </row>
    <row r="14" spans="1:33" x14ac:dyDescent="0.35">
      <c r="A14" s="35">
        <v>5256430</v>
      </c>
      <c r="B14" s="34">
        <v>8341867</v>
      </c>
      <c r="C14" s="33" t="s">
        <v>18</v>
      </c>
      <c r="E14" s="19">
        <v>2</v>
      </c>
      <c r="F14" s="19">
        <v>0</v>
      </c>
      <c r="G14" s="30">
        <f t="shared" si="0"/>
        <v>2.7615314784161318</v>
      </c>
      <c r="H14" s="31">
        <v>0</v>
      </c>
      <c r="I14" s="32"/>
      <c r="J14" s="19">
        <v>2</v>
      </c>
      <c r="K14" s="19">
        <v>1</v>
      </c>
      <c r="L14" s="30">
        <f>J14*$A$18/A14</f>
        <v>2.7615314784161318</v>
      </c>
      <c r="M14" s="31">
        <v>0.74038566273865636</v>
      </c>
      <c r="N14" s="32"/>
      <c r="O14" s="19" t="s">
        <v>15</v>
      </c>
      <c r="P14" s="19" t="s">
        <v>15</v>
      </c>
      <c r="Q14" s="30" t="s">
        <v>15</v>
      </c>
      <c r="R14" s="31" t="s">
        <v>15</v>
      </c>
      <c r="S14" s="32"/>
      <c r="T14" s="19">
        <v>1</v>
      </c>
      <c r="U14" s="19">
        <v>0</v>
      </c>
      <c r="V14" s="30">
        <v>1.3807657392080659</v>
      </c>
      <c r="W14" s="31">
        <v>0</v>
      </c>
      <c r="X14" s="32"/>
      <c r="Y14" s="19" t="s">
        <v>15</v>
      </c>
      <c r="Z14" s="19" t="s">
        <v>15</v>
      </c>
      <c r="AA14" s="30" t="s">
        <v>15</v>
      </c>
      <c r="AB14" s="36" t="s">
        <v>15</v>
      </c>
      <c r="AD14" s="19">
        <v>0</v>
      </c>
      <c r="AE14" s="19">
        <v>0</v>
      </c>
      <c r="AF14" s="30">
        <f t="shared" si="2"/>
        <v>0</v>
      </c>
      <c r="AG14" s="29">
        <v>0</v>
      </c>
    </row>
    <row r="15" spans="1:33" x14ac:dyDescent="0.35">
      <c r="A15" s="35">
        <v>6292328</v>
      </c>
      <c r="B15" s="34">
        <v>5158782</v>
      </c>
      <c r="C15" s="33" t="s">
        <v>17</v>
      </c>
      <c r="E15" s="19" t="s">
        <v>15</v>
      </c>
      <c r="F15" s="19" t="s">
        <v>15</v>
      </c>
      <c r="G15" s="30"/>
      <c r="H15" s="31" t="s">
        <v>15</v>
      </c>
      <c r="I15" s="32"/>
      <c r="J15" s="19">
        <v>2</v>
      </c>
      <c r="K15" s="19">
        <v>0</v>
      </c>
      <c r="L15" s="30">
        <f>J15*$A$18/A15</f>
        <v>2.3069040439549413</v>
      </c>
      <c r="M15" s="31">
        <v>0</v>
      </c>
      <c r="N15" s="32"/>
      <c r="O15" s="19" t="s">
        <v>15</v>
      </c>
      <c r="P15" s="19" t="s">
        <v>15</v>
      </c>
      <c r="Q15" s="30" t="s">
        <v>15</v>
      </c>
      <c r="R15" s="31" t="s">
        <v>15</v>
      </c>
      <c r="S15" s="32"/>
      <c r="T15" s="19">
        <v>1</v>
      </c>
      <c r="U15" s="19">
        <v>0</v>
      </c>
      <c r="V15" s="30">
        <v>1.1534520219774707</v>
      </c>
      <c r="W15" s="31">
        <v>0</v>
      </c>
      <c r="X15" s="32"/>
      <c r="Y15" s="19">
        <v>0</v>
      </c>
      <c r="Z15" s="19">
        <v>0</v>
      </c>
      <c r="AA15" s="30">
        <f>Y15*$A$18/A15</f>
        <v>0</v>
      </c>
      <c r="AB15" s="31">
        <v>0</v>
      </c>
      <c r="AD15" s="19">
        <v>0</v>
      </c>
      <c r="AE15" s="19">
        <v>0</v>
      </c>
      <c r="AF15" s="30">
        <f t="shared" si="2"/>
        <v>0</v>
      </c>
      <c r="AG15" s="29">
        <v>0</v>
      </c>
    </row>
    <row r="16" spans="1:33" x14ac:dyDescent="0.35">
      <c r="A16" s="15">
        <v>10103024</v>
      </c>
      <c r="B16" s="28">
        <v>5570461</v>
      </c>
      <c r="C16" s="27" t="s">
        <v>16</v>
      </c>
      <c r="D16" s="13"/>
      <c r="E16" s="23">
        <v>1</v>
      </c>
      <c r="F16" s="23">
        <v>0</v>
      </c>
      <c r="G16" s="22">
        <f>E16*$A$18/A16</f>
        <v>0.71838871753105349</v>
      </c>
      <c r="H16" s="24">
        <v>0</v>
      </c>
      <c r="I16" s="11"/>
      <c r="J16" s="23">
        <v>1</v>
      </c>
      <c r="K16" s="23">
        <v>1</v>
      </c>
      <c r="L16" s="22">
        <f>J16*$A$18/A16</f>
        <v>0.71838871753105349</v>
      </c>
      <c r="M16" s="24">
        <v>1.1087410408712541</v>
      </c>
      <c r="N16" s="11"/>
      <c r="O16" s="23">
        <v>0</v>
      </c>
      <c r="P16" s="23">
        <v>1</v>
      </c>
      <c r="Q16" s="22">
        <v>0</v>
      </c>
      <c r="R16" s="24">
        <v>0</v>
      </c>
      <c r="S16" s="11"/>
      <c r="T16" s="23" t="s">
        <v>15</v>
      </c>
      <c r="U16" s="23" t="s">
        <v>15</v>
      </c>
      <c r="V16" s="26" t="s">
        <v>15</v>
      </c>
      <c r="W16" s="25" t="s">
        <v>15</v>
      </c>
      <c r="X16" s="11"/>
      <c r="Y16" s="23">
        <v>1</v>
      </c>
      <c r="Z16" s="23">
        <v>1</v>
      </c>
      <c r="AA16" s="22">
        <f>Y16*$A$18/A16</f>
        <v>0.71838871753105349</v>
      </c>
      <c r="AB16" s="24">
        <v>0</v>
      </c>
      <c r="AC16" s="10"/>
      <c r="AD16" s="23">
        <v>0</v>
      </c>
      <c r="AE16" s="23">
        <v>0</v>
      </c>
      <c r="AF16" s="22">
        <f t="shared" si="2"/>
        <v>0</v>
      </c>
      <c r="AG16" s="21">
        <v>0</v>
      </c>
    </row>
    <row r="17" spans="1:33" x14ac:dyDescent="0.35">
      <c r="A17" s="66" t="s">
        <v>14</v>
      </c>
      <c r="B17" s="77"/>
      <c r="C17" s="20"/>
      <c r="D17" s="20"/>
      <c r="G17" s="66" t="s">
        <v>14</v>
      </c>
      <c r="H17" s="69"/>
      <c r="J17" s="19"/>
      <c r="K17" s="19"/>
      <c r="L17" s="66" t="s">
        <v>14</v>
      </c>
      <c r="M17" s="69"/>
      <c r="N17" s="18"/>
      <c r="Q17" s="66" t="s">
        <v>14</v>
      </c>
      <c r="R17" s="69"/>
      <c r="V17" s="66" t="s">
        <v>14</v>
      </c>
      <c r="W17" s="69"/>
      <c r="X17" s="18"/>
      <c r="AA17" s="66" t="s">
        <v>14</v>
      </c>
      <c r="AB17" s="69"/>
      <c r="AF17" s="66" t="s">
        <v>14</v>
      </c>
      <c r="AG17" s="67"/>
    </row>
    <row r="18" spans="1:33" x14ac:dyDescent="0.35">
      <c r="A18" s="15">
        <v>7257898.4545454541</v>
      </c>
      <c r="B18" s="14">
        <v>6176198.7272727275</v>
      </c>
      <c r="C18" s="13"/>
      <c r="D18" s="13"/>
      <c r="E18" s="10"/>
      <c r="F18" s="10"/>
      <c r="G18" s="9">
        <f>AVERAGE(G6:G16)</f>
        <v>1.3168635801317783</v>
      </c>
      <c r="H18" s="12">
        <f>AVERAGE(H6:H16)</f>
        <v>0.56586296048686402</v>
      </c>
      <c r="I18" s="11"/>
      <c r="J18" s="10"/>
      <c r="K18" s="10"/>
      <c r="L18" s="9">
        <f>AVERAGE(L6:L16)</f>
        <v>1.5767364736900089</v>
      </c>
      <c r="M18" s="12">
        <v>0.59147707011264683</v>
      </c>
      <c r="N18" s="10"/>
      <c r="O18" s="10"/>
      <c r="P18" s="10"/>
      <c r="Q18" s="9">
        <v>0.8185447027513314</v>
      </c>
      <c r="R18" s="12">
        <v>0</v>
      </c>
      <c r="S18" s="10"/>
      <c r="T18" s="10"/>
      <c r="U18" s="10"/>
      <c r="V18" s="9">
        <v>0.79863902051078794</v>
      </c>
      <c r="W18" s="12">
        <v>0</v>
      </c>
      <c r="X18" s="11"/>
      <c r="Y18" s="10"/>
      <c r="Z18" s="10"/>
      <c r="AA18" s="9">
        <f>AVERAGE(AA6:AA16)</f>
        <v>0.18289838543010484</v>
      </c>
      <c r="AB18" s="12">
        <v>0</v>
      </c>
      <c r="AC18" s="11"/>
      <c r="AD18" s="10"/>
      <c r="AE18" s="10"/>
      <c r="AF18" s="9">
        <f>AVERAGE(AF6:AF16)</f>
        <v>0.31286705734830572</v>
      </c>
      <c r="AG18" s="8">
        <v>0.20161386046087851</v>
      </c>
    </row>
    <row r="20" spans="1:33" x14ac:dyDescent="0.35">
      <c r="A20" s="62" t="s">
        <v>13</v>
      </c>
      <c r="B20" s="62"/>
      <c r="C20" s="62"/>
      <c r="D20" s="62"/>
      <c r="E20" s="62"/>
      <c r="F20" s="62"/>
      <c r="G20" s="62"/>
      <c r="H20" s="62"/>
    </row>
    <row r="23" spans="1:33" ht="28.3" customHeight="1" x14ac:dyDescent="0.35">
      <c r="A23" s="56" t="s">
        <v>12</v>
      </c>
      <c r="B23" s="57"/>
      <c r="C23" s="74" t="s">
        <v>11</v>
      </c>
      <c r="D23" s="70" t="s">
        <v>10</v>
      </c>
      <c r="E23" s="57"/>
    </row>
    <row r="24" spans="1:33" ht="16.75" customHeight="1" x14ac:dyDescent="0.35">
      <c r="A24" s="58"/>
      <c r="B24" s="59"/>
      <c r="C24" s="75"/>
      <c r="D24" s="71"/>
      <c r="E24" s="59"/>
    </row>
    <row r="25" spans="1:33" ht="15.55" customHeight="1" x14ac:dyDescent="0.35">
      <c r="A25" s="7" t="s">
        <v>3</v>
      </c>
      <c r="B25" s="5" t="s">
        <v>1</v>
      </c>
      <c r="C25" s="4">
        <v>0.55400000000000005</v>
      </c>
      <c r="D25" s="60">
        <v>0.63923076923076905</v>
      </c>
      <c r="E25" s="61"/>
    </row>
    <row r="26" spans="1:33" x14ac:dyDescent="0.35">
      <c r="A26" s="6" t="s">
        <v>8</v>
      </c>
      <c r="B26" s="5" t="s">
        <v>6</v>
      </c>
      <c r="C26" s="4">
        <v>0.66600000000000004</v>
      </c>
      <c r="D26" s="60">
        <v>0.71357142857142897</v>
      </c>
      <c r="E26" s="61"/>
    </row>
    <row r="27" spans="1:33" x14ac:dyDescent="0.35">
      <c r="A27" s="6" t="s">
        <v>8</v>
      </c>
      <c r="B27" s="5" t="s">
        <v>2</v>
      </c>
      <c r="C27" s="4">
        <v>7.3999999999999996E-2</v>
      </c>
      <c r="D27" s="60">
        <v>0.185</v>
      </c>
      <c r="E27" s="61"/>
    </row>
    <row r="28" spans="1:33" x14ac:dyDescent="0.35">
      <c r="A28" s="6" t="s">
        <v>8</v>
      </c>
      <c r="B28" s="5" t="s">
        <v>4</v>
      </c>
      <c r="C28" s="4">
        <v>7.0999999999999994E-2</v>
      </c>
      <c r="D28" s="60">
        <v>0.185</v>
      </c>
      <c r="E28" s="61"/>
    </row>
    <row r="29" spans="1:33" x14ac:dyDescent="0.35">
      <c r="A29" s="6" t="s">
        <v>8</v>
      </c>
      <c r="B29" s="5" t="s">
        <v>3</v>
      </c>
      <c r="C29" s="4">
        <v>4.0000000000000001E-3</v>
      </c>
      <c r="D29" s="72" t="s">
        <v>9</v>
      </c>
      <c r="E29" s="73"/>
    </row>
    <row r="30" spans="1:33" x14ac:dyDescent="0.35">
      <c r="A30" s="6" t="s">
        <v>8</v>
      </c>
      <c r="B30" s="5" t="s">
        <v>1</v>
      </c>
      <c r="C30" s="4">
        <v>1E-3</v>
      </c>
      <c r="D30" s="72" t="s">
        <v>5</v>
      </c>
      <c r="E30" s="73"/>
    </row>
    <row r="31" spans="1:33" x14ac:dyDescent="0.35">
      <c r="A31" s="7" t="s">
        <v>6</v>
      </c>
      <c r="B31" s="5" t="s">
        <v>2</v>
      </c>
      <c r="C31" s="4">
        <v>0.129</v>
      </c>
      <c r="D31" s="60">
        <v>0.215</v>
      </c>
      <c r="E31" s="61"/>
    </row>
    <row r="32" spans="1:33" x14ac:dyDescent="0.35">
      <c r="A32" s="7" t="s">
        <v>6</v>
      </c>
      <c r="B32" s="5" t="s">
        <v>4</v>
      </c>
      <c r="C32" s="4">
        <v>0.123</v>
      </c>
      <c r="D32" s="60">
        <v>0.215</v>
      </c>
      <c r="E32" s="61"/>
    </row>
    <row r="33" spans="1:6" x14ac:dyDescent="0.35">
      <c r="A33" s="7" t="s">
        <v>6</v>
      </c>
      <c r="B33" s="5" t="s">
        <v>3</v>
      </c>
      <c r="C33" s="4">
        <v>8.0000000000000002E-3</v>
      </c>
      <c r="D33" s="72" t="s">
        <v>7</v>
      </c>
      <c r="E33" s="73"/>
    </row>
    <row r="34" spans="1:6" x14ac:dyDescent="0.35">
      <c r="A34" s="7" t="s">
        <v>6</v>
      </c>
      <c r="B34" s="5" t="s">
        <v>1</v>
      </c>
      <c r="C34" s="4">
        <v>1E-3</v>
      </c>
      <c r="D34" s="72" t="s">
        <v>5</v>
      </c>
      <c r="E34" s="73"/>
    </row>
    <row r="35" spans="1:6" x14ac:dyDescent="0.35">
      <c r="A35" s="6" t="s">
        <v>4</v>
      </c>
      <c r="B35" s="5" t="s">
        <v>2</v>
      </c>
      <c r="C35" s="4">
        <v>0.93799999999999994</v>
      </c>
      <c r="D35" s="60">
        <v>0.93799999999999994</v>
      </c>
      <c r="E35" s="61"/>
    </row>
    <row r="36" spans="1:6" x14ac:dyDescent="0.35">
      <c r="A36" s="6" t="s">
        <v>4</v>
      </c>
      <c r="B36" s="5" t="s">
        <v>3</v>
      </c>
      <c r="C36" s="4">
        <v>0.39900000000000002</v>
      </c>
      <c r="D36" s="60">
        <v>0.49875000000000003</v>
      </c>
      <c r="E36" s="61"/>
    </row>
    <row r="37" spans="1:6" x14ac:dyDescent="0.35">
      <c r="A37" s="6" t="s">
        <v>4</v>
      </c>
      <c r="B37" s="5" t="s">
        <v>1</v>
      </c>
      <c r="C37" s="4">
        <v>0.16700000000000001</v>
      </c>
      <c r="D37" s="60">
        <v>0.2505</v>
      </c>
      <c r="E37" s="61"/>
    </row>
    <row r="38" spans="1:6" x14ac:dyDescent="0.35">
      <c r="A38" s="6" t="s">
        <v>2</v>
      </c>
      <c r="B38" s="5" t="s">
        <v>3</v>
      </c>
      <c r="C38" s="4">
        <v>0.33600000000000002</v>
      </c>
      <c r="D38" s="60">
        <v>0.45818181818181802</v>
      </c>
      <c r="E38" s="61"/>
    </row>
    <row r="39" spans="1:6" x14ac:dyDescent="0.35">
      <c r="A39" s="3" t="s">
        <v>2</v>
      </c>
      <c r="B39" s="2" t="s">
        <v>1</v>
      </c>
      <c r="C39" s="1">
        <v>0.129</v>
      </c>
      <c r="D39" s="54">
        <v>0.215</v>
      </c>
      <c r="E39" s="55"/>
    </row>
    <row r="41" spans="1:6" x14ac:dyDescent="0.35">
      <c r="A41" s="62" t="s">
        <v>0</v>
      </c>
      <c r="B41" s="62"/>
      <c r="C41" s="62"/>
      <c r="D41" s="62"/>
      <c r="E41" s="62"/>
      <c r="F41" s="62"/>
    </row>
  </sheetData>
  <mergeCells count="34">
    <mergeCell ref="A1:I1"/>
    <mergeCell ref="A20:H20"/>
    <mergeCell ref="E4:H4"/>
    <mergeCell ref="J4:M4"/>
    <mergeCell ref="O4:R4"/>
    <mergeCell ref="A17:B17"/>
    <mergeCell ref="G17:H17"/>
    <mergeCell ref="L17:M17"/>
    <mergeCell ref="C23:C24"/>
    <mergeCell ref="Q17:R17"/>
    <mergeCell ref="V17:W17"/>
    <mergeCell ref="D35:E35"/>
    <mergeCell ref="D38:E38"/>
    <mergeCell ref="D30:E30"/>
    <mergeCell ref="D31:E31"/>
    <mergeCell ref="D32:E32"/>
    <mergeCell ref="D33:E33"/>
    <mergeCell ref="D34:E34"/>
    <mergeCell ref="D39:E39"/>
    <mergeCell ref="A23:B24"/>
    <mergeCell ref="D25:E25"/>
    <mergeCell ref="A41:F41"/>
    <mergeCell ref="AD4:AG4"/>
    <mergeCell ref="Y4:AB4"/>
    <mergeCell ref="D26:E26"/>
    <mergeCell ref="AF17:AG17"/>
    <mergeCell ref="T4:W4"/>
    <mergeCell ref="AA17:AB17"/>
    <mergeCell ref="D23:E24"/>
    <mergeCell ref="D28:E28"/>
    <mergeCell ref="D27:E27"/>
    <mergeCell ref="D36:E36"/>
    <mergeCell ref="D37:E37"/>
    <mergeCell ref="D29:E2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persistent strains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2023-06-08T14:57:58Z</dcterms:created>
  <dcterms:modified xsi:type="dcterms:W3CDTF">2023-06-28T08:22:33Z</dcterms:modified>
</cp:coreProperties>
</file>