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a\Desktop\PROJECTS\Mice paper\accepted\corrections\"/>
    </mc:Choice>
  </mc:AlternateContent>
  <xr:revisionPtr revIDLastSave="0" documentId="13_ncr:1_{69C05A8B-F66C-44B8-A989-706D0B515BB2}" xr6:coauthVersionLast="47" xr6:coauthVersionMax="47" xr10:uidLastSave="{00000000-0000-0000-0000-000000000000}"/>
  <bookViews>
    <workbookView xWindow="-98" yWindow="-98" windowWidth="28996" windowHeight="15675" activeTab="5" xr2:uid="{F787BCC1-10ED-4E82-8AC2-090247ECC2AD}"/>
  </bookViews>
  <sheets>
    <sheet name="Fig 2" sheetId="15" r:id="rId1"/>
    <sheet name="Fig 3" sheetId="12" r:id="rId2"/>
    <sheet name="Fig 4" sheetId="17" r:id="rId3"/>
    <sheet name="Fig 5" sheetId="4" r:id="rId4"/>
    <sheet name="Fig 6" sheetId="16" r:id="rId5"/>
    <sheet name="Sup. Fig. 3, 4" sheetId="18" r:id="rId6"/>
    <sheet name="Sup. Fig. 5" sheetId="10" r:id="rId7"/>
    <sheet name="Sup. Fig 6" sheetId="11" r:id="rId8"/>
    <sheet name="Sup. Fig. 19" sheetId="14" r:id="rId9"/>
    <sheet name="Sup. Fig. 20, 21, 22 " sheetId="8" r:id="rId10"/>
    <sheet name="Sup. Fig. 26" sheetId="9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3" i="12" l="1"/>
  <c r="E245" i="12" s="1"/>
  <c r="F183" i="12"/>
  <c r="F246" i="12" s="1"/>
  <c r="E184" i="12"/>
  <c r="F184" i="12"/>
  <c r="F185" i="12"/>
  <c r="G185" i="12"/>
  <c r="L185" i="12" s="1"/>
  <c r="E186" i="12"/>
  <c r="G190" i="12" s="1"/>
  <c r="L186" i="12" s="1"/>
  <c r="F186" i="12"/>
  <c r="E187" i="12"/>
  <c r="F187" i="12"/>
  <c r="F188" i="12"/>
  <c r="F189" i="12"/>
  <c r="F190" i="12"/>
  <c r="H190" i="12"/>
  <c r="M186" i="12" s="1"/>
  <c r="E191" i="12"/>
  <c r="G195" i="12" s="1"/>
  <c r="L187" i="12" s="1"/>
  <c r="F191" i="12"/>
  <c r="H195" i="12" s="1"/>
  <c r="M187" i="12" s="1"/>
  <c r="F192" i="12"/>
  <c r="F193" i="12"/>
  <c r="F194" i="12"/>
  <c r="F195" i="12"/>
  <c r="E196" i="12"/>
  <c r="F196" i="12"/>
  <c r="H199" i="12" s="1"/>
  <c r="M188" i="12" s="1"/>
  <c r="F197" i="12"/>
  <c r="F198" i="12"/>
  <c r="F199" i="12"/>
  <c r="G199" i="12"/>
  <c r="L188" i="12" s="1"/>
  <c r="E200" i="12"/>
  <c r="G203" i="12" s="1"/>
  <c r="L189" i="12" s="1"/>
  <c r="F200" i="12"/>
  <c r="F201" i="12"/>
  <c r="K201" i="12"/>
  <c r="F202" i="12"/>
  <c r="H203" i="12" s="1"/>
  <c r="M189" i="12" s="1"/>
  <c r="F203" i="12"/>
  <c r="E204" i="12"/>
  <c r="F204" i="12"/>
  <c r="H205" i="12" s="1"/>
  <c r="M190" i="12" s="1"/>
  <c r="E205" i="12"/>
  <c r="F205" i="12"/>
  <c r="G205" i="12"/>
  <c r="L190" i="12" s="1"/>
  <c r="E206" i="12"/>
  <c r="G207" i="12" s="1"/>
  <c r="L191" i="12" s="1"/>
  <c r="F206" i="12"/>
  <c r="H207" i="12" s="1"/>
  <c r="M191" i="12" s="1"/>
  <c r="F207" i="12"/>
  <c r="E208" i="12"/>
  <c r="G209" i="12" s="1"/>
  <c r="L192" i="12" s="1"/>
  <c r="F208" i="12"/>
  <c r="H209" i="12" s="1"/>
  <c r="M192" i="12" s="1"/>
  <c r="F209" i="12"/>
  <c r="E210" i="12"/>
  <c r="G214" i="12" s="1"/>
  <c r="L193" i="12" s="1"/>
  <c r="F210" i="12"/>
  <c r="E211" i="12"/>
  <c r="F211" i="12"/>
  <c r="F212" i="12"/>
  <c r="H214" i="12" s="1"/>
  <c r="M193" i="12" s="1"/>
  <c r="F213" i="12"/>
  <c r="F214" i="12"/>
  <c r="E215" i="12"/>
  <c r="F215" i="12"/>
  <c r="H219" i="12" s="1"/>
  <c r="M194" i="12" s="1"/>
  <c r="E216" i="12"/>
  <c r="F216" i="12"/>
  <c r="F217" i="12"/>
  <c r="F218" i="12"/>
  <c r="F219" i="12"/>
  <c r="G219" i="12"/>
  <c r="L194" i="12" s="1"/>
  <c r="E220" i="12"/>
  <c r="G224" i="12" s="1"/>
  <c r="L195" i="12" s="1"/>
  <c r="F220" i="12"/>
  <c r="H224" i="12" s="1"/>
  <c r="M195" i="12" s="1"/>
  <c r="E221" i="12"/>
  <c r="F221" i="12"/>
  <c r="F222" i="12"/>
  <c r="F223" i="12"/>
  <c r="F224" i="12"/>
  <c r="E225" i="12"/>
  <c r="G227" i="12" s="1"/>
  <c r="L196" i="12" s="1"/>
  <c r="F225" i="12"/>
  <c r="H227" i="12" s="1"/>
  <c r="M196" i="12" s="1"/>
  <c r="F226" i="12"/>
  <c r="F227" i="12"/>
  <c r="E228" i="12"/>
  <c r="F228" i="12"/>
  <c r="E229" i="12"/>
  <c r="G233" i="12" s="1"/>
  <c r="L197" i="12" s="1"/>
  <c r="F229" i="12"/>
  <c r="H233" i="12" s="1"/>
  <c r="M197" i="12" s="1"/>
  <c r="E230" i="12"/>
  <c r="F230" i="12"/>
  <c r="F231" i="12"/>
  <c r="F232" i="12"/>
  <c r="F233" i="12"/>
  <c r="E234" i="12"/>
  <c r="F234" i="12"/>
  <c r="E235" i="12"/>
  <c r="F235" i="12"/>
  <c r="H238" i="12" s="1"/>
  <c r="M198" i="12" s="1"/>
  <c r="E236" i="12"/>
  <c r="F236" i="12"/>
  <c r="F237" i="12"/>
  <c r="F238" i="12"/>
  <c r="G238" i="12"/>
  <c r="L198" i="12" s="1"/>
  <c r="E239" i="12"/>
  <c r="F239" i="12"/>
  <c r="E240" i="12"/>
  <c r="G243" i="12" s="1"/>
  <c r="L199" i="12" s="1"/>
  <c r="F240" i="12"/>
  <c r="E241" i="12"/>
  <c r="F241" i="12"/>
  <c r="H243" i="12" s="1"/>
  <c r="M199" i="12" s="1"/>
  <c r="F242" i="12"/>
  <c r="F243" i="12"/>
  <c r="C245" i="12"/>
  <c r="D245" i="12"/>
  <c r="E246" i="12"/>
  <c r="C33" i="4"/>
  <c r="D33" i="4"/>
  <c r="E33" i="4"/>
  <c r="F33" i="4"/>
  <c r="G33" i="4"/>
  <c r="H33" i="4"/>
  <c r="J33" i="4"/>
  <c r="K33" i="4"/>
  <c r="L33" i="4"/>
  <c r="M33" i="4"/>
  <c r="N33" i="4"/>
  <c r="O33" i="4"/>
  <c r="C34" i="4"/>
  <c r="D34" i="4"/>
  <c r="E34" i="4"/>
  <c r="F34" i="4"/>
  <c r="G34" i="4"/>
  <c r="H34" i="4"/>
  <c r="J34" i="4"/>
  <c r="K34" i="4"/>
  <c r="L34" i="4"/>
  <c r="M34" i="4"/>
  <c r="N34" i="4"/>
  <c r="O34" i="4"/>
  <c r="C35" i="4"/>
  <c r="D35" i="4"/>
  <c r="E35" i="4"/>
  <c r="F35" i="4"/>
  <c r="G35" i="4"/>
  <c r="H35" i="4"/>
  <c r="J35" i="4"/>
  <c r="K35" i="4"/>
  <c r="L35" i="4"/>
  <c r="M35" i="4"/>
  <c r="N35" i="4"/>
  <c r="O35" i="4"/>
  <c r="C36" i="4"/>
  <c r="D36" i="4"/>
  <c r="E36" i="4"/>
  <c r="F36" i="4"/>
  <c r="G36" i="4"/>
  <c r="H36" i="4"/>
  <c r="J36" i="4"/>
  <c r="K36" i="4"/>
  <c r="L36" i="4"/>
  <c r="M36" i="4"/>
  <c r="N36" i="4"/>
  <c r="O36" i="4"/>
  <c r="C37" i="4"/>
  <c r="D37" i="4"/>
  <c r="E37" i="4"/>
  <c r="F37" i="4"/>
  <c r="G37" i="4"/>
  <c r="H37" i="4"/>
  <c r="J37" i="4"/>
  <c r="K37" i="4"/>
  <c r="L37" i="4"/>
  <c r="M37" i="4"/>
  <c r="N37" i="4"/>
  <c r="O37" i="4"/>
  <c r="C38" i="4"/>
  <c r="D38" i="4"/>
  <c r="E38" i="4"/>
  <c r="F38" i="4"/>
  <c r="G38" i="4"/>
  <c r="H38" i="4"/>
  <c r="J38" i="4"/>
  <c r="K38" i="4"/>
  <c r="L38" i="4"/>
  <c r="M38" i="4"/>
  <c r="N38" i="4"/>
  <c r="O38" i="4"/>
  <c r="C39" i="4"/>
  <c r="D39" i="4"/>
  <c r="E39" i="4"/>
  <c r="F39" i="4"/>
  <c r="G39" i="4"/>
  <c r="H39" i="4"/>
  <c r="J39" i="4"/>
  <c r="K39" i="4"/>
  <c r="L39" i="4"/>
  <c r="M39" i="4"/>
  <c r="N39" i="4"/>
  <c r="O39" i="4"/>
  <c r="C40" i="4"/>
  <c r="D40" i="4"/>
  <c r="E40" i="4"/>
  <c r="F40" i="4"/>
  <c r="G40" i="4"/>
  <c r="H40" i="4"/>
  <c r="J40" i="4"/>
  <c r="K40" i="4"/>
  <c r="L40" i="4"/>
  <c r="M40" i="4"/>
  <c r="N40" i="4"/>
  <c r="O40" i="4"/>
  <c r="C41" i="4"/>
  <c r="D41" i="4"/>
  <c r="E41" i="4"/>
  <c r="F41" i="4"/>
  <c r="G41" i="4"/>
  <c r="H41" i="4"/>
  <c r="J41" i="4"/>
  <c r="K41" i="4"/>
  <c r="L41" i="4"/>
  <c r="M41" i="4"/>
  <c r="N41" i="4"/>
  <c r="O41" i="4"/>
  <c r="C42" i="4"/>
  <c r="D42" i="4"/>
  <c r="E42" i="4"/>
  <c r="F42" i="4"/>
  <c r="G42" i="4"/>
  <c r="H42" i="4"/>
  <c r="J42" i="4"/>
  <c r="K42" i="4"/>
  <c r="L42" i="4"/>
  <c r="M42" i="4"/>
  <c r="N42" i="4"/>
  <c r="O42" i="4"/>
  <c r="Q156" i="16"/>
  <c r="E148" i="16"/>
  <c r="F148" i="16"/>
  <c r="K148" i="16"/>
  <c r="N148" i="16"/>
  <c r="V148" i="16" s="1"/>
  <c r="R148" i="16"/>
  <c r="S148" i="16"/>
  <c r="U148" i="16"/>
  <c r="E149" i="16"/>
  <c r="F149" i="16" s="1"/>
  <c r="R149" i="16"/>
  <c r="S149" i="16"/>
  <c r="U149" i="16"/>
  <c r="E150" i="16"/>
  <c r="F150" i="16" s="1"/>
  <c r="R150" i="16"/>
  <c r="S150" i="16"/>
  <c r="U150" i="16"/>
  <c r="E151" i="16"/>
  <c r="F151" i="16" s="1"/>
  <c r="R151" i="16"/>
  <c r="S151" i="16"/>
  <c r="U151" i="16"/>
  <c r="R152" i="16"/>
  <c r="S152" i="16"/>
  <c r="U152" i="16"/>
  <c r="R153" i="16"/>
  <c r="U153" i="16"/>
  <c r="V153" i="16"/>
  <c r="R154" i="16"/>
  <c r="U154" i="16"/>
  <c r="E155" i="16"/>
  <c r="F155" i="16"/>
  <c r="K155" i="16"/>
  <c r="N155" i="16"/>
  <c r="V149" i="16" s="1"/>
  <c r="R155" i="16"/>
  <c r="S155" i="16"/>
  <c r="U155" i="16"/>
  <c r="E156" i="16"/>
  <c r="F156" i="16" s="1"/>
  <c r="R156" i="16"/>
  <c r="S156" i="16"/>
  <c r="U156" i="16"/>
  <c r="E157" i="16"/>
  <c r="F157" i="16" s="1"/>
  <c r="R157" i="16"/>
  <c r="S157" i="16"/>
  <c r="U157" i="16"/>
  <c r="V157" i="16"/>
  <c r="E158" i="16"/>
  <c r="F158" i="16" s="1"/>
  <c r="R158" i="16"/>
  <c r="S158" i="16"/>
  <c r="U158" i="16"/>
  <c r="V158" i="16"/>
  <c r="E159" i="16"/>
  <c r="F159" i="16" s="1"/>
  <c r="R159" i="16"/>
  <c r="S159" i="16"/>
  <c r="U159" i="16"/>
  <c r="R160" i="16"/>
  <c r="U160" i="16"/>
  <c r="R161" i="16"/>
  <c r="U161" i="16"/>
  <c r="E163" i="16"/>
  <c r="F163" i="16"/>
  <c r="H163" i="16" s="1"/>
  <c r="P150" i="16" s="1"/>
  <c r="K163" i="16"/>
  <c r="N163" i="16"/>
  <c r="V150" i="16" s="1"/>
  <c r="E164" i="16"/>
  <c r="F164" i="16" s="1"/>
  <c r="E165" i="16"/>
  <c r="F165" i="16"/>
  <c r="E166" i="16"/>
  <c r="F166" i="16"/>
  <c r="E170" i="16"/>
  <c r="F170" i="16" s="1"/>
  <c r="K170" i="16"/>
  <c r="N170" i="16"/>
  <c r="V151" i="16" s="1"/>
  <c r="E171" i="16"/>
  <c r="F171" i="16"/>
  <c r="E172" i="16"/>
  <c r="F172" i="16" s="1"/>
  <c r="E173" i="16"/>
  <c r="F173" i="16" s="1"/>
  <c r="E174" i="16"/>
  <c r="F174" i="16"/>
  <c r="E175" i="16"/>
  <c r="F175" i="16"/>
  <c r="E179" i="16"/>
  <c r="F179" i="16" s="1"/>
  <c r="K179" i="16"/>
  <c r="N179" i="16"/>
  <c r="V152" i="16" s="1"/>
  <c r="E180" i="16"/>
  <c r="F180" i="16"/>
  <c r="E181" i="16"/>
  <c r="F181" i="16"/>
  <c r="E182" i="16"/>
  <c r="F182" i="16" s="1"/>
  <c r="E183" i="16"/>
  <c r="F183" i="16"/>
  <c r="E187" i="16"/>
  <c r="F187" i="16"/>
  <c r="H187" i="16" s="1"/>
  <c r="P153" i="16" s="1"/>
  <c r="K187" i="16"/>
  <c r="S153" i="16" s="1"/>
  <c r="N187" i="16"/>
  <c r="E188" i="16"/>
  <c r="F188" i="16"/>
  <c r="E189" i="16"/>
  <c r="F189" i="16"/>
  <c r="E190" i="16"/>
  <c r="F190" i="16"/>
  <c r="E191" i="16"/>
  <c r="F191" i="16" s="1"/>
  <c r="E195" i="16"/>
  <c r="F195" i="16"/>
  <c r="K195" i="16"/>
  <c r="S154" i="16" s="1"/>
  <c r="N195" i="16"/>
  <c r="V154" i="16" s="1"/>
  <c r="E196" i="16"/>
  <c r="F196" i="16" s="1"/>
  <c r="E197" i="16"/>
  <c r="F197" i="16"/>
  <c r="E198" i="16"/>
  <c r="F198" i="16"/>
  <c r="E199" i="16"/>
  <c r="F199" i="16"/>
  <c r="E202" i="16"/>
  <c r="F202" i="16" s="1"/>
  <c r="K202" i="16"/>
  <c r="N202" i="16"/>
  <c r="V155" i="16" s="1"/>
  <c r="E203" i="16"/>
  <c r="F203" i="16"/>
  <c r="E204" i="16"/>
  <c r="F204" i="16" s="1"/>
  <c r="E205" i="16"/>
  <c r="F205" i="16"/>
  <c r="E206" i="16"/>
  <c r="F206" i="16"/>
  <c r="E210" i="16"/>
  <c r="F210" i="16"/>
  <c r="I210" i="16" s="1"/>
  <c r="K210" i="16"/>
  <c r="N210" i="16"/>
  <c r="V156" i="16" s="1"/>
  <c r="E211" i="16"/>
  <c r="F211" i="16"/>
  <c r="E212" i="16"/>
  <c r="F212" i="16"/>
  <c r="E213" i="16"/>
  <c r="F213" i="16" s="1"/>
  <c r="E214" i="16"/>
  <c r="F214" i="16"/>
  <c r="E217" i="16"/>
  <c r="F217" i="16"/>
  <c r="H217" i="16" s="1"/>
  <c r="P157" i="16" s="1"/>
  <c r="K217" i="16"/>
  <c r="N217" i="16"/>
  <c r="E218" i="16"/>
  <c r="F218" i="16"/>
  <c r="E219" i="16"/>
  <c r="F219" i="16"/>
  <c r="E220" i="16"/>
  <c r="F220" i="16"/>
  <c r="E221" i="16"/>
  <c r="F221" i="16" s="1"/>
  <c r="E226" i="16"/>
  <c r="F226" i="16"/>
  <c r="H226" i="16" s="1"/>
  <c r="P158" i="16" s="1"/>
  <c r="K226" i="16"/>
  <c r="N226" i="16"/>
  <c r="E227" i="16"/>
  <c r="F227" i="16" s="1"/>
  <c r="E228" i="16"/>
  <c r="F228" i="16"/>
  <c r="E229" i="16"/>
  <c r="F229" i="16"/>
  <c r="E230" i="16"/>
  <c r="F230" i="16"/>
  <c r="E234" i="16"/>
  <c r="F234" i="16" s="1"/>
  <c r="K234" i="16"/>
  <c r="N234" i="16"/>
  <c r="V159" i="16" s="1"/>
  <c r="E235" i="16"/>
  <c r="F235" i="16"/>
  <c r="E236" i="16"/>
  <c r="F236" i="16" s="1"/>
  <c r="E237" i="16"/>
  <c r="F237" i="16"/>
  <c r="E238" i="16"/>
  <c r="F238" i="16"/>
  <c r="E242" i="16"/>
  <c r="F242" i="16"/>
  <c r="I242" i="16" s="1"/>
  <c r="Q160" i="16" s="1"/>
  <c r="K242" i="16"/>
  <c r="S160" i="16" s="1"/>
  <c r="N242" i="16"/>
  <c r="V160" i="16" s="1"/>
  <c r="E243" i="16"/>
  <c r="F243" i="16"/>
  <c r="E244" i="16"/>
  <c r="F244" i="16"/>
  <c r="E245" i="16"/>
  <c r="F245" i="16" s="1"/>
  <c r="E246" i="16"/>
  <c r="F246" i="16"/>
  <c r="E247" i="16"/>
  <c r="F247" i="16"/>
  <c r="E251" i="16"/>
  <c r="F251" i="16"/>
  <c r="I251" i="16" s="1"/>
  <c r="Q161" i="16" s="1"/>
  <c r="K251" i="16"/>
  <c r="S161" i="16" s="1"/>
  <c r="N251" i="16"/>
  <c r="V161" i="16" s="1"/>
  <c r="E252" i="16"/>
  <c r="F252" i="16"/>
  <c r="E253" i="16"/>
  <c r="F253" i="16"/>
  <c r="E254" i="16"/>
  <c r="F254" i="16" s="1"/>
  <c r="E255" i="16"/>
  <c r="F255" i="16"/>
  <c r="AC131" i="16"/>
  <c r="AB131" i="16"/>
  <c r="AA131" i="16"/>
  <c r="Z131" i="16"/>
  <c r="Y131" i="16"/>
  <c r="X131" i="16"/>
  <c r="Q131" i="16"/>
  <c r="P131" i="16"/>
  <c r="O131" i="16"/>
  <c r="N131" i="16"/>
  <c r="M131" i="16"/>
  <c r="L131" i="16"/>
  <c r="K131" i="16"/>
  <c r="D131" i="16"/>
  <c r="C131" i="16"/>
  <c r="A131" i="16"/>
  <c r="AC130" i="16"/>
  <c r="AB130" i="16"/>
  <c r="AA130" i="16"/>
  <c r="Z130" i="16"/>
  <c r="Y130" i="16"/>
  <c r="X130" i="16"/>
  <c r="Q130" i="16"/>
  <c r="P130" i="16"/>
  <c r="O130" i="16"/>
  <c r="N130" i="16"/>
  <c r="M130" i="16"/>
  <c r="L130" i="16"/>
  <c r="K130" i="16"/>
  <c r="D130" i="16"/>
  <c r="C130" i="16"/>
  <c r="A130" i="16"/>
  <c r="AC129" i="16"/>
  <c r="AB129" i="16"/>
  <c r="AA129" i="16"/>
  <c r="Z129" i="16"/>
  <c r="Y129" i="16"/>
  <c r="X129" i="16"/>
  <c r="Q129" i="16"/>
  <c r="P129" i="16"/>
  <c r="O129" i="16"/>
  <c r="N129" i="16"/>
  <c r="M129" i="16"/>
  <c r="L129" i="16"/>
  <c r="K129" i="16"/>
  <c r="D129" i="16"/>
  <c r="C129" i="16"/>
  <c r="A129" i="16"/>
  <c r="AC128" i="16"/>
  <c r="AB128" i="16"/>
  <c r="AA128" i="16"/>
  <c r="Z128" i="16"/>
  <c r="Y128" i="16"/>
  <c r="X128" i="16"/>
  <c r="Q128" i="16"/>
  <c r="P128" i="16"/>
  <c r="O128" i="16"/>
  <c r="N128" i="16"/>
  <c r="M128" i="16"/>
  <c r="L128" i="16"/>
  <c r="K128" i="16"/>
  <c r="D128" i="16"/>
  <c r="C128" i="16"/>
  <c r="A128" i="16"/>
  <c r="AC127" i="16"/>
  <c r="AB127" i="16"/>
  <c r="AA127" i="16"/>
  <c r="Z127" i="16"/>
  <c r="Y127" i="16"/>
  <c r="X127" i="16"/>
  <c r="Q127" i="16"/>
  <c r="P127" i="16"/>
  <c r="O127" i="16"/>
  <c r="N127" i="16"/>
  <c r="M127" i="16"/>
  <c r="L127" i="16"/>
  <c r="K127" i="16"/>
  <c r="D127" i="16"/>
  <c r="C127" i="16"/>
  <c r="A127" i="16"/>
  <c r="AC126" i="16"/>
  <c r="AB126" i="16"/>
  <c r="AA126" i="16"/>
  <c r="Z126" i="16"/>
  <c r="Y126" i="16"/>
  <c r="X126" i="16"/>
  <c r="Q126" i="16"/>
  <c r="P126" i="16"/>
  <c r="O126" i="16"/>
  <c r="N126" i="16"/>
  <c r="M126" i="16"/>
  <c r="L126" i="16"/>
  <c r="K126" i="16"/>
  <c r="D126" i="16"/>
  <c r="C126" i="16"/>
  <c r="A126" i="16"/>
  <c r="AC125" i="16"/>
  <c r="AB125" i="16"/>
  <c r="AA125" i="16"/>
  <c r="Z125" i="16"/>
  <c r="Y125" i="16"/>
  <c r="X125" i="16"/>
  <c r="Q125" i="16"/>
  <c r="P125" i="16"/>
  <c r="O125" i="16"/>
  <c r="N125" i="16"/>
  <c r="M125" i="16"/>
  <c r="L125" i="16"/>
  <c r="K125" i="16"/>
  <c r="D125" i="16"/>
  <c r="C125" i="16"/>
  <c r="A125" i="16"/>
  <c r="AC124" i="16"/>
  <c r="AB124" i="16"/>
  <c r="AA124" i="16"/>
  <c r="Z124" i="16"/>
  <c r="Y124" i="16"/>
  <c r="X124" i="16"/>
  <c r="Q124" i="16"/>
  <c r="P124" i="16"/>
  <c r="O124" i="16"/>
  <c r="N124" i="16"/>
  <c r="M124" i="16"/>
  <c r="L124" i="16"/>
  <c r="K124" i="16"/>
  <c r="D124" i="16"/>
  <c r="C124" i="16"/>
  <c r="A124" i="16"/>
  <c r="AC123" i="16"/>
  <c r="AB123" i="16"/>
  <c r="AA123" i="16"/>
  <c r="Z123" i="16"/>
  <c r="Y123" i="16"/>
  <c r="X123" i="16"/>
  <c r="Q123" i="16"/>
  <c r="P123" i="16"/>
  <c r="O123" i="16"/>
  <c r="N123" i="16"/>
  <c r="M123" i="16"/>
  <c r="L123" i="16"/>
  <c r="K123" i="16"/>
  <c r="D123" i="16"/>
  <c r="C123" i="16"/>
  <c r="A123" i="16"/>
  <c r="AC122" i="16"/>
  <c r="AB122" i="16"/>
  <c r="AA122" i="16"/>
  <c r="Z122" i="16"/>
  <c r="Y122" i="16"/>
  <c r="X122" i="16"/>
  <c r="Q122" i="16"/>
  <c r="P122" i="16"/>
  <c r="O122" i="16"/>
  <c r="N122" i="16"/>
  <c r="M122" i="16"/>
  <c r="L122" i="16"/>
  <c r="K122" i="16"/>
  <c r="D122" i="16"/>
  <c r="C122" i="16"/>
  <c r="A122" i="16"/>
  <c r="AC121" i="16"/>
  <c r="AB121" i="16"/>
  <c r="AA121" i="16"/>
  <c r="Z121" i="16"/>
  <c r="Y121" i="16"/>
  <c r="X121" i="16"/>
  <c r="Q121" i="16"/>
  <c r="P121" i="16"/>
  <c r="O121" i="16"/>
  <c r="N121" i="16"/>
  <c r="M121" i="16"/>
  <c r="L121" i="16"/>
  <c r="K121" i="16"/>
  <c r="D121" i="16"/>
  <c r="C121" i="16"/>
  <c r="A121" i="16"/>
  <c r="AC120" i="16"/>
  <c r="AB120" i="16"/>
  <c r="AA120" i="16"/>
  <c r="Z120" i="16"/>
  <c r="Y120" i="16"/>
  <c r="X120" i="16"/>
  <c r="Q120" i="16"/>
  <c r="P120" i="16"/>
  <c r="O120" i="16"/>
  <c r="N120" i="16"/>
  <c r="M120" i="16"/>
  <c r="L120" i="16"/>
  <c r="K120" i="16"/>
  <c r="D120" i="16"/>
  <c r="C120" i="16"/>
  <c r="A120" i="16"/>
  <c r="AC119" i="16"/>
  <c r="AB119" i="16"/>
  <c r="AA119" i="16"/>
  <c r="Z119" i="16"/>
  <c r="Y119" i="16"/>
  <c r="X119" i="16"/>
  <c r="Q119" i="16"/>
  <c r="P119" i="16"/>
  <c r="O119" i="16"/>
  <c r="N119" i="16"/>
  <c r="M119" i="16"/>
  <c r="L119" i="16"/>
  <c r="K119" i="16"/>
  <c r="D119" i="16"/>
  <c r="C119" i="16"/>
  <c r="A119" i="16"/>
  <c r="AC118" i="16"/>
  <c r="AB118" i="16"/>
  <c r="AA118" i="16"/>
  <c r="Z118" i="16"/>
  <c r="Y118" i="16"/>
  <c r="X118" i="16"/>
  <c r="Q118" i="16"/>
  <c r="P118" i="16"/>
  <c r="O118" i="16"/>
  <c r="N118" i="16"/>
  <c r="M118" i="16"/>
  <c r="L118" i="16"/>
  <c r="K118" i="16"/>
  <c r="D118" i="16"/>
  <c r="C118" i="16"/>
  <c r="A118" i="16"/>
  <c r="AC117" i="16"/>
  <c r="AB117" i="16"/>
  <c r="AA117" i="16"/>
  <c r="Z117" i="16"/>
  <c r="Y117" i="16"/>
  <c r="X117" i="16"/>
  <c r="Q117" i="16"/>
  <c r="P117" i="16"/>
  <c r="O117" i="16"/>
  <c r="N117" i="16"/>
  <c r="M117" i="16"/>
  <c r="L117" i="16"/>
  <c r="K117" i="16"/>
  <c r="D117" i="16"/>
  <c r="C117" i="16"/>
  <c r="A117" i="16"/>
  <c r="AC116" i="16"/>
  <c r="AB116" i="16"/>
  <c r="AA116" i="16"/>
  <c r="Z116" i="16"/>
  <c r="Y116" i="16"/>
  <c r="X116" i="16"/>
  <c r="Q116" i="16"/>
  <c r="P116" i="16"/>
  <c r="O116" i="16"/>
  <c r="N116" i="16"/>
  <c r="M116" i="16"/>
  <c r="L116" i="16"/>
  <c r="K116" i="16"/>
  <c r="D116" i="16"/>
  <c r="C116" i="16"/>
  <c r="A116" i="16"/>
  <c r="AC115" i="16"/>
  <c r="AB115" i="16"/>
  <c r="AA115" i="16"/>
  <c r="Z115" i="16"/>
  <c r="Y115" i="16"/>
  <c r="X115" i="16"/>
  <c r="Q115" i="16"/>
  <c r="P115" i="16"/>
  <c r="O115" i="16"/>
  <c r="N115" i="16"/>
  <c r="M115" i="16"/>
  <c r="L115" i="16"/>
  <c r="K115" i="16"/>
  <c r="D115" i="16"/>
  <c r="C115" i="16"/>
  <c r="A115" i="16"/>
  <c r="AC114" i="16"/>
  <c r="AB114" i="16"/>
  <c r="AA114" i="16"/>
  <c r="Z114" i="16"/>
  <c r="Y114" i="16"/>
  <c r="X114" i="16"/>
  <c r="Q114" i="16"/>
  <c r="P114" i="16"/>
  <c r="O114" i="16"/>
  <c r="N114" i="16"/>
  <c r="M114" i="16"/>
  <c r="L114" i="16"/>
  <c r="K114" i="16"/>
  <c r="D114" i="16"/>
  <c r="C114" i="16"/>
  <c r="A114" i="16"/>
  <c r="AC113" i="16"/>
  <c r="AB113" i="16"/>
  <c r="AA113" i="16"/>
  <c r="Z113" i="16"/>
  <c r="Y113" i="16"/>
  <c r="X113" i="16"/>
  <c r="Q113" i="16"/>
  <c r="P113" i="16"/>
  <c r="O113" i="16"/>
  <c r="N113" i="16"/>
  <c r="M113" i="16"/>
  <c r="L113" i="16"/>
  <c r="K113" i="16"/>
  <c r="D113" i="16"/>
  <c r="C113" i="16"/>
  <c r="A113" i="16"/>
  <c r="AC112" i="16"/>
  <c r="AB112" i="16"/>
  <c r="AA112" i="16"/>
  <c r="Z112" i="16"/>
  <c r="Y112" i="16"/>
  <c r="X112" i="16"/>
  <c r="Q112" i="16"/>
  <c r="P112" i="16"/>
  <c r="O112" i="16"/>
  <c r="N112" i="16"/>
  <c r="M112" i="16"/>
  <c r="L112" i="16"/>
  <c r="K112" i="16"/>
  <c r="D112" i="16"/>
  <c r="C112" i="16"/>
  <c r="A112" i="16"/>
  <c r="AC111" i="16"/>
  <c r="AB111" i="16"/>
  <c r="AA111" i="16"/>
  <c r="Z111" i="16"/>
  <c r="Y111" i="16"/>
  <c r="X111" i="16"/>
  <c r="Q111" i="16"/>
  <c r="P111" i="16"/>
  <c r="O111" i="16"/>
  <c r="N111" i="16"/>
  <c r="M111" i="16"/>
  <c r="L111" i="16"/>
  <c r="K111" i="16"/>
  <c r="D111" i="16"/>
  <c r="C111" i="16"/>
  <c r="A111" i="16"/>
  <c r="AC110" i="16"/>
  <c r="AB110" i="16"/>
  <c r="AA110" i="16"/>
  <c r="Z110" i="16"/>
  <c r="Y110" i="16"/>
  <c r="X110" i="16"/>
  <c r="Q110" i="16"/>
  <c r="P110" i="16"/>
  <c r="O110" i="16"/>
  <c r="N110" i="16"/>
  <c r="M110" i="16"/>
  <c r="L110" i="16"/>
  <c r="K110" i="16"/>
  <c r="D110" i="16"/>
  <c r="C110" i="16"/>
  <c r="A110" i="16"/>
  <c r="AC109" i="16"/>
  <c r="AB109" i="16"/>
  <c r="AA109" i="16"/>
  <c r="Z109" i="16"/>
  <c r="Y109" i="16"/>
  <c r="X109" i="16"/>
  <c r="Q109" i="16"/>
  <c r="P109" i="16"/>
  <c r="O109" i="16"/>
  <c r="N109" i="16"/>
  <c r="M109" i="16"/>
  <c r="L109" i="16"/>
  <c r="K109" i="16"/>
  <c r="D109" i="16"/>
  <c r="C109" i="16"/>
  <c r="A109" i="16"/>
  <c r="AC108" i="16"/>
  <c r="AB108" i="16"/>
  <c r="AA108" i="16"/>
  <c r="Z108" i="16"/>
  <c r="Y108" i="16"/>
  <c r="X108" i="16"/>
  <c r="Q108" i="16"/>
  <c r="P108" i="16"/>
  <c r="O108" i="16"/>
  <c r="N108" i="16"/>
  <c r="M108" i="16"/>
  <c r="L108" i="16"/>
  <c r="K108" i="16"/>
  <c r="D108" i="16"/>
  <c r="C108" i="16"/>
  <c r="A108" i="16"/>
  <c r="AC107" i="16"/>
  <c r="AB107" i="16"/>
  <c r="AA107" i="16"/>
  <c r="Z107" i="16"/>
  <c r="Y107" i="16"/>
  <c r="X107" i="16"/>
  <c r="Q107" i="16"/>
  <c r="P107" i="16"/>
  <c r="O107" i="16"/>
  <c r="N107" i="16"/>
  <c r="M107" i="16"/>
  <c r="L107" i="16"/>
  <c r="K107" i="16"/>
  <c r="J107" i="16"/>
  <c r="D107" i="16"/>
  <c r="C107" i="16"/>
  <c r="A107" i="16"/>
  <c r="AC106" i="16"/>
  <c r="AB106" i="16"/>
  <c r="AA106" i="16"/>
  <c r="Z106" i="16"/>
  <c r="Y106" i="16"/>
  <c r="X106" i="16"/>
  <c r="R106" i="16"/>
  <c r="Q106" i="16"/>
  <c r="P106" i="16"/>
  <c r="O106" i="16"/>
  <c r="N106" i="16"/>
  <c r="M106" i="16"/>
  <c r="L106" i="16"/>
  <c r="K106" i="16"/>
  <c r="J106" i="16"/>
  <c r="D106" i="16"/>
  <c r="C106" i="16"/>
  <c r="A106" i="16"/>
  <c r="AC105" i="16"/>
  <c r="AB105" i="16"/>
  <c r="AA105" i="16"/>
  <c r="Z105" i="16"/>
  <c r="Y105" i="16"/>
  <c r="X105" i="16"/>
  <c r="R105" i="16"/>
  <c r="Q105" i="16"/>
  <c r="P105" i="16"/>
  <c r="O105" i="16"/>
  <c r="N105" i="16"/>
  <c r="M105" i="16"/>
  <c r="L105" i="16"/>
  <c r="K105" i="16"/>
  <c r="J105" i="16"/>
  <c r="D105" i="16"/>
  <c r="C105" i="16"/>
  <c r="A105" i="16"/>
  <c r="AC104" i="16"/>
  <c r="AB104" i="16"/>
  <c r="AA104" i="16"/>
  <c r="Z104" i="16"/>
  <c r="Y104" i="16"/>
  <c r="X104" i="16"/>
  <c r="R104" i="16"/>
  <c r="Q104" i="16"/>
  <c r="P104" i="16"/>
  <c r="O104" i="16"/>
  <c r="N104" i="16"/>
  <c r="M104" i="16"/>
  <c r="L104" i="16"/>
  <c r="K104" i="16"/>
  <c r="J104" i="16"/>
  <c r="D104" i="16"/>
  <c r="C104" i="16"/>
  <c r="A104" i="16"/>
  <c r="AC103" i="16"/>
  <c r="AB103" i="16"/>
  <c r="AA103" i="16"/>
  <c r="Z103" i="16"/>
  <c r="Y103" i="16"/>
  <c r="X103" i="16"/>
  <c r="R103" i="16"/>
  <c r="Q103" i="16"/>
  <c r="P103" i="16"/>
  <c r="O103" i="16"/>
  <c r="N103" i="16"/>
  <c r="M103" i="16"/>
  <c r="L103" i="16"/>
  <c r="K103" i="16"/>
  <c r="J103" i="16"/>
  <c r="D103" i="16"/>
  <c r="C103" i="16"/>
  <c r="A103" i="16"/>
  <c r="AC102" i="16"/>
  <c r="AB102" i="16"/>
  <c r="AA102" i="16"/>
  <c r="Z102" i="16"/>
  <c r="Y102" i="16"/>
  <c r="X102" i="16"/>
  <c r="R102" i="16"/>
  <c r="Q102" i="16"/>
  <c r="P102" i="16"/>
  <c r="O102" i="16"/>
  <c r="N102" i="16"/>
  <c r="M102" i="16"/>
  <c r="L102" i="16"/>
  <c r="K102" i="16"/>
  <c r="J102" i="16"/>
  <c r="D102" i="16"/>
  <c r="C102" i="16"/>
  <c r="A102" i="16"/>
  <c r="AC101" i="16"/>
  <c r="AB101" i="16"/>
  <c r="AA101" i="16"/>
  <c r="Z101" i="16"/>
  <c r="Y101" i="16"/>
  <c r="X101" i="16"/>
  <c r="R101" i="16"/>
  <c r="Q101" i="16"/>
  <c r="P101" i="16"/>
  <c r="O101" i="16"/>
  <c r="N101" i="16"/>
  <c r="M101" i="16"/>
  <c r="L101" i="16"/>
  <c r="K101" i="16"/>
  <c r="J101" i="16"/>
  <c r="D101" i="16"/>
  <c r="C101" i="16"/>
  <c r="A101" i="16"/>
  <c r="AC100" i="16"/>
  <c r="AB100" i="16"/>
  <c r="AA100" i="16"/>
  <c r="Z100" i="16"/>
  <c r="Y100" i="16"/>
  <c r="X100" i="16"/>
  <c r="R100" i="16"/>
  <c r="Q100" i="16"/>
  <c r="P100" i="16"/>
  <c r="O100" i="16"/>
  <c r="N100" i="16"/>
  <c r="M100" i="16"/>
  <c r="L100" i="16"/>
  <c r="K100" i="16"/>
  <c r="J100" i="16"/>
  <c r="D100" i="16"/>
  <c r="C100" i="16"/>
  <c r="A100" i="16"/>
  <c r="AC99" i="16"/>
  <c r="AB99" i="16"/>
  <c r="AA99" i="16"/>
  <c r="Z99" i="16"/>
  <c r="Y99" i="16"/>
  <c r="X99" i="16"/>
  <c r="R99" i="16"/>
  <c r="Q99" i="16"/>
  <c r="P99" i="16"/>
  <c r="O99" i="16"/>
  <c r="N99" i="16"/>
  <c r="M99" i="16"/>
  <c r="L99" i="16"/>
  <c r="K99" i="16"/>
  <c r="J99" i="16"/>
  <c r="D99" i="16"/>
  <c r="C99" i="16"/>
  <c r="A99" i="16"/>
  <c r="AC98" i="16"/>
  <c r="AB98" i="16"/>
  <c r="AA98" i="16"/>
  <c r="Z98" i="16"/>
  <c r="Y98" i="16"/>
  <c r="X98" i="16"/>
  <c r="R98" i="16"/>
  <c r="Q98" i="16"/>
  <c r="P98" i="16"/>
  <c r="O98" i="16"/>
  <c r="N98" i="16"/>
  <c r="M98" i="16"/>
  <c r="L98" i="16"/>
  <c r="K98" i="16"/>
  <c r="J98" i="16"/>
  <c r="D98" i="16"/>
  <c r="C98" i="16"/>
  <c r="A98" i="16"/>
  <c r="AE97" i="16"/>
  <c r="AD97" i="16"/>
  <c r="AC97" i="16"/>
  <c r="X97" i="16"/>
  <c r="R97" i="16"/>
  <c r="M97" i="16"/>
  <c r="L97" i="16"/>
  <c r="K97" i="16"/>
  <c r="J97" i="16"/>
  <c r="D97" i="16"/>
  <c r="C97" i="16"/>
  <c r="B97" i="16"/>
  <c r="A97" i="16"/>
  <c r="AE90" i="16"/>
  <c r="W90" i="16" s="1"/>
  <c r="AD90" i="16"/>
  <c r="R90" i="16"/>
  <c r="J90" i="16"/>
  <c r="AE89" i="16"/>
  <c r="AE131" i="16" s="1"/>
  <c r="AD89" i="16"/>
  <c r="AD131" i="16" s="1"/>
  <c r="R89" i="16"/>
  <c r="R131" i="16" s="1"/>
  <c r="J89" i="16"/>
  <c r="J131" i="16" s="1"/>
  <c r="AE88" i="16"/>
  <c r="AE130" i="16" s="1"/>
  <c r="AD88" i="16"/>
  <c r="AD130" i="16" s="1"/>
  <c r="R88" i="16"/>
  <c r="R130" i="16" s="1"/>
  <c r="J88" i="16"/>
  <c r="J130" i="16" s="1"/>
  <c r="AD87" i="16"/>
  <c r="AD129" i="16" s="1"/>
  <c r="R87" i="16"/>
  <c r="R129" i="16" s="1"/>
  <c r="J87" i="16"/>
  <c r="J129" i="16" s="1"/>
  <c r="AD86" i="16"/>
  <c r="AD128" i="16" s="1"/>
  <c r="R86" i="16"/>
  <c r="R128" i="16" s="1"/>
  <c r="J86" i="16"/>
  <c r="J128" i="16" s="1"/>
  <c r="AD85" i="16"/>
  <c r="AD127" i="16" s="1"/>
  <c r="R85" i="16"/>
  <c r="R127" i="16" s="1"/>
  <c r="J85" i="16"/>
  <c r="J127" i="16" s="1"/>
  <c r="AD84" i="16"/>
  <c r="AD126" i="16" s="1"/>
  <c r="R84" i="16"/>
  <c r="R126" i="16" s="1"/>
  <c r="J84" i="16"/>
  <c r="J126" i="16" s="1"/>
  <c r="AD83" i="16"/>
  <c r="AD125" i="16" s="1"/>
  <c r="R83" i="16"/>
  <c r="R125" i="16" s="1"/>
  <c r="J83" i="16"/>
  <c r="J125" i="16" s="1"/>
  <c r="AD82" i="16"/>
  <c r="AD124" i="16" s="1"/>
  <c r="R82" i="16"/>
  <c r="R124" i="16" s="1"/>
  <c r="J82" i="16"/>
  <c r="J124" i="16" s="1"/>
  <c r="AD81" i="16"/>
  <c r="AD123" i="16" s="1"/>
  <c r="R81" i="16"/>
  <c r="R123" i="16" s="1"/>
  <c r="J81" i="16"/>
  <c r="J123" i="16" s="1"/>
  <c r="AD80" i="16"/>
  <c r="AD122" i="16" s="1"/>
  <c r="R80" i="16"/>
  <c r="R122" i="16" s="1"/>
  <c r="J80" i="16"/>
  <c r="J122" i="16" s="1"/>
  <c r="AD79" i="16"/>
  <c r="AD121" i="16" s="1"/>
  <c r="R79" i="16"/>
  <c r="R121" i="16" s="1"/>
  <c r="J79" i="16"/>
  <c r="J121" i="16" s="1"/>
  <c r="AD78" i="16"/>
  <c r="AD120" i="16" s="1"/>
  <c r="R78" i="16"/>
  <c r="R120" i="16" s="1"/>
  <c r="J78" i="16"/>
  <c r="J120" i="16" s="1"/>
  <c r="AD77" i="16"/>
  <c r="AD119" i="16" s="1"/>
  <c r="R77" i="16"/>
  <c r="R119" i="16" s="1"/>
  <c r="J77" i="16"/>
  <c r="J119" i="16" s="1"/>
  <c r="AD76" i="16"/>
  <c r="AD118" i="16" s="1"/>
  <c r="R76" i="16"/>
  <c r="R118" i="16" s="1"/>
  <c r="J76" i="16"/>
  <c r="J118" i="16" s="1"/>
  <c r="AD75" i="16"/>
  <c r="AD117" i="16" s="1"/>
  <c r="R75" i="16"/>
  <c r="R117" i="16" s="1"/>
  <c r="J75" i="16"/>
  <c r="J117" i="16" s="1"/>
  <c r="AD74" i="16"/>
  <c r="AD116" i="16" s="1"/>
  <c r="R74" i="16"/>
  <c r="R116" i="16" s="1"/>
  <c r="J74" i="16"/>
  <c r="J116" i="16" s="1"/>
  <c r="AD73" i="16"/>
  <c r="AD115" i="16" s="1"/>
  <c r="R73" i="16"/>
  <c r="R115" i="16" s="1"/>
  <c r="J73" i="16"/>
  <c r="J115" i="16" s="1"/>
  <c r="AD72" i="16"/>
  <c r="AD114" i="16" s="1"/>
  <c r="R72" i="16"/>
  <c r="R114" i="16" s="1"/>
  <c r="J72" i="16"/>
  <c r="J114" i="16" s="1"/>
  <c r="AD71" i="16"/>
  <c r="AD113" i="16" s="1"/>
  <c r="R71" i="16"/>
  <c r="R113" i="16" s="1"/>
  <c r="J71" i="16"/>
  <c r="J113" i="16" s="1"/>
  <c r="AD70" i="16"/>
  <c r="AD112" i="16" s="1"/>
  <c r="R70" i="16"/>
  <c r="R112" i="16" s="1"/>
  <c r="J70" i="16"/>
  <c r="J112" i="16" s="1"/>
  <c r="AD69" i="16"/>
  <c r="R69" i="16"/>
  <c r="J69" i="16"/>
  <c r="AD68" i="16"/>
  <c r="AD111" i="16" s="1"/>
  <c r="R68" i="16"/>
  <c r="R111" i="16" s="1"/>
  <c r="J68" i="16"/>
  <c r="J111" i="16" s="1"/>
  <c r="AD67" i="16"/>
  <c r="AD110" i="16" s="1"/>
  <c r="R67" i="16"/>
  <c r="R110" i="16" s="1"/>
  <c r="J67" i="16"/>
  <c r="J110" i="16" s="1"/>
  <c r="AD66" i="16"/>
  <c r="AD109" i="16" s="1"/>
  <c r="R66" i="16"/>
  <c r="R109" i="16" s="1"/>
  <c r="J66" i="16"/>
  <c r="J109" i="16" s="1"/>
  <c r="AD65" i="16"/>
  <c r="AD108" i="16" s="1"/>
  <c r="R65" i="16"/>
  <c r="R108" i="16" s="1"/>
  <c r="J65" i="16"/>
  <c r="J108" i="16" s="1"/>
  <c r="AD64" i="16"/>
  <c r="R64" i="16"/>
  <c r="J64" i="16"/>
  <c r="AD63" i="16"/>
  <c r="R63" i="16"/>
  <c r="AD62" i="16"/>
  <c r="R62" i="16"/>
  <c r="AD61" i="16"/>
  <c r="R61" i="16"/>
  <c r="AD60" i="16"/>
  <c r="R60" i="16"/>
  <c r="AD59" i="16"/>
  <c r="AD107" i="16" s="1"/>
  <c r="R59" i="16"/>
  <c r="R107" i="16" s="1"/>
  <c r="AD58" i="16"/>
  <c r="AD106" i="16" s="1"/>
  <c r="AD57" i="16"/>
  <c r="AD105" i="16" s="1"/>
  <c r="AD56" i="16"/>
  <c r="AD104" i="16" s="1"/>
  <c r="AD55" i="16"/>
  <c r="AD103" i="16" s="1"/>
  <c r="AD54" i="16"/>
  <c r="AD102" i="16" s="1"/>
  <c r="AD53" i="16"/>
  <c r="AD101" i="16" s="1"/>
  <c r="AD52" i="16"/>
  <c r="AD100" i="16" s="1"/>
  <c r="AD51" i="16"/>
  <c r="AD99" i="16" s="1"/>
  <c r="AD50" i="16"/>
  <c r="AD98" i="16" s="1"/>
  <c r="AC41" i="16"/>
  <c r="AE87" i="16" s="1"/>
  <c r="AC40" i="16"/>
  <c r="AE86" i="16" s="1"/>
  <c r="AC39" i="16"/>
  <c r="AE85" i="16" s="1"/>
  <c r="AC38" i="16"/>
  <c r="AE84" i="16" s="1"/>
  <c r="W84" i="16" s="1"/>
  <c r="AC37" i="16"/>
  <c r="AE83" i="16" s="1"/>
  <c r="AC36" i="16"/>
  <c r="AE82" i="16" s="1"/>
  <c r="AC35" i="16"/>
  <c r="AE81" i="16" s="1"/>
  <c r="AC34" i="16"/>
  <c r="AE80" i="16" s="1"/>
  <c r="H80" i="16" s="1"/>
  <c r="AC33" i="16"/>
  <c r="AE79" i="16" s="1"/>
  <c r="AC32" i="16"/>
  <c r="AE78" i="16" s="1"/>
  <c r="AC31" i="16"/>
  <c r="AE77" i="16" s="1"/>
  <c r="AC30" i="16"/>
  <c r="AE76" i="16" s="1"/>
  <c r="AC29" i="16"/>
  <c r="AE75" i="16" s="1"/>
  <c r="AC28" i="16"/>
  <c r="AE74" i="16" s="1"/>
  <c r="AC27" i="16"/>
  <c r="AE73" i="16" s="1"/>
  <c r="AC26" i="16"/>
  <c r="AE72" i="16" s="1"/>
  <c r="AC25" i="16"/>
  <c r="AE71" i="16" s="1"/>
  <c r="AC24" i="16"/>
  <c r="AE70" i="16" s="1"/>
  <c r="AC23" i="16"/>
  <c r="AE69" i="16" s="1"/>
  <c r="AC22" i="16"/>
  <c r="AE68" i="16" s="1"/>
  <c r="AC21" i="16"/>
  <c r="AE67" i="16" s="1"/>
  <c r="AC20" i="16"/>
  <c r="AE66" i="16" s="1"/>
  <c r="AC19" i="16"/>
  <c r="AE65" i="16" s="1"/>
  <c r="AC18" i="16"/>
  <c r="AE64" i="16" s="1"/>
  <c r="AC17" i="16"/>
  <c r="AE63" i="16" s="1"/>
  <c r="AC16" i="16"/>
  <c r="AE62" i="16" s="1"/>
  <c r="AC15" i="16"/>
  <c r="AE61" i="16" s="1"/>
  <c r="AC14" i="16"/>
  <c r="AE60" i="16" s="1"/>
  <c r="AC13" i="16"/>
  <c r="AE59" i="16" s="1"/>
  <c r="AC12" i="16"/>
  <c r="AE58" i="16" s="1"/>
  <c r="AC11" i="16"/>
  <c r="AE57" i="16" s="1"/>
  <c r="AC10" i="16"/>
  <c r="AE56" i="16" s="1"/>
  <c r="AC9" i="16"/>
  <c r="AE55" i="16" s="1"/>
  <c r="AC8" i="16"/>
  <c r="AE54" i="16" s="1"/>
  <c r="AC7" i="16"/>
  <c r="AE53" i="16" s="1"/>
  <c r="AC6" i="16"/>
  <c r="AE52" i="16" s="1"/>
  <c r="AC5" i="16"/>
  <c r="AE51" i="16" s="1"/>
  <c r="AC4" i="16"/>
  <c r="AE50" i="16" s="1"/>
  <c r="AC47" i="4"/>
  <c r="AE93" i="4" s="1"/>
  <c r="G93" i="4" s="1"/>
  <c r="AC48" i="4"/>
  <c r="AE94" i="4" s="1"/>
  <c r="U94" i="4" s="1"/>
  <c r="AC49" i="4"/>
  <c r="AE95" i="4" s="1"/>
  <c r="H95" i="4" s="1"/>
  <c r="AC50" i="4"/>
  <c r="AE96" i="4" s="1"/>
  <c r="U96" i="4" s="1"/>
  <c r="AC51" i="4"/>
  <c r="AE97" i="4" s="1"/>
  <c r="G97" i="4" s="1"/>
  <c r="AC52" i="4"/>
  <c r="AE98" i="4" s="1"/>
  <c r="AC53" i="4"/>
  <c r="AE99" i="4" s="1"/>
  <c r="AC54" i="4"/>
  <c r="AE100" i="4" s="1"/>
  <c r="AC55" i="4"/>
  <c r="AE101" i="4" s="1"/>
  <c r="G101" i="4" s="1"/>
  <c r="AC56" i="4"/>
  <c r="AE102" i="4" s="1"/>
  <c r="T102" i="4" s="1"/>
  <c r="AC57" i="4"/>
  <c r="AE103" i="4" s="1"/>
  <c r="G103" i="4" s="1"/>
  <c r="AC58" i="4"/>
  <c r="AE104" i="4" s="1"/>
  <c r="I104" i="4" s="1"/>
  <c r="AC59" i="4"/>
  <c r="AE105" i="4" s="1"/>
  <c r="E105" i="4" s="1"/>
  <c r="AC60" i="4"/>
  <c r="AE106" i="4" s="1"/>
  <c r="G106" i="4" s="1"/>
  <c r="AC61" i="4"/>
  <c r="AE107" i="4" s="1"/>
  <c r="AC62" i="4"/>
  <c r="AE108" i="4" s="1"/>
  <c r="I108" i="4" s="1"/>
  <c r="AC63" i="4"/>
  <c r="AE109" i="4" s="1"/>
  <c r="F109" i="4" s="1"/>
  <c r="AC64" i="4"/>
  <c r="AE110" i="4" s="1"/>
  <c r="F110" i="4" s="1"/>
  <c r="AC65" i="4"/>
  <c r="AE111" i="4" s="1"/>
  <c r="G111" i="4" s="1"/>
  <c r="AC66" i="4"/>
  <c r="AE112" i="4" s="1"/>
  <c r="E112" i="4" s="1"/>
  <c r="AC67" i="4"/>
  <c r="AE113" i="4" s="1"/>
  <c r="G113" i="4" s="1"/>
  <c r="AC68" i="4"/>
  <c r="AE114" i="4" s="1"/>
  <c r="H114" i="4" s="1"/>
  <c r="AC69" i="4"/>
  <c r="AE115" i="4" s="1"/>
  <c r="G115" i="4" s="1"/>
  <c r="AC70" i="4"/>
  <c r="AE116" i="4" s="1"/>
  <c r="AC71" i="4"/>
  <c r="AE117" i="4" s="1"/>
  <c r="U117" i="4" s="1"/>
  <c r="AC72" i="4"/>
  <c r="AE118" i="4" s="1"/>
  <c r="AC73" i="4"/>
  <c r="AE119" i="4" s="1"/>
  <c r="G119" i="4" s="1"/>
  <c r="AC74" i="4"/>
  <c r="AE120" i="4" s="1"/>
  <c r="E120" i="4" s="1"/>
  <c r="AC75" i="4"/>
  <c r="AE121" i="4" s="1"/>
  <c r="G121" i="4" s="1"/>
  <c r="AC76" i="4"/>
  <c r="AE122" i="4" s="1"/>
  <c r="H122" i="4" s="1"/>
  <c r="AC77" i="4"/>
  <c r="AE123" i="4" s="1"/>
  <c r="AC78" i="4"/>
  <c r="AE124" i="4" s="1"/>
  <c r="AC79" i="4"/>
  <c r="AE125" i="4" s="1"/>
  <c r="U125" i="4" s="1"/>
  <c r="AC80" i="4"/>
  <c r="AE126" i="4" s="1"/>
  <c r="I126" i="4" s="1"/>
  <c r="AC81" i="4"/>
  <c r="AE127" i="4" s="1"/>
  <c r="G127" i="4" s="1"/>
  <c r="AC82" i="4"/>
  <c r="AE128" i="4" s="1"/>
  <c r="AC83" i="4"/>
  <c r="AE129" i="4" s="1"/>
  <c r="G129" i="4" s="1"/>
  <c r="AC84" i="4"/>
  <c r="AE130" i="4" s="1"/>
  <c r="H130" i="4" s="1"/>
  <c r="AD93" i="4"/>
  <c r="AD94" i="4"/>
  <c r="AD95" i="4"/>
  <c r="AD96" i="4"/>
  <c r="AD97" i="4"/>
  <c r="AD98" i="4"/>
  <c r="AD99" i="4"/>
  <c r="AD100" i="4"/>
  <c r="AD101" i="4"/>
  <c r="R102" i="4"/>
  <c r="AD102" i="4"/>
  <c r="R103" i="4"/>
  <c r="AD103" i="4"/>
  <c r="R104" i="4"/>
  <c r="AD104" i="4"/>
  <c r="R105" i="4"/>
  <c r="AD105" i="4"/>
  <c r="R106" i="4"/>
  <c r="AD106" i="4"/>
  <c r="J107" i="4"/>
  <c r="R107" i="4"/>
  <c r="AD107" i="4"/>
  <c r="J108" i="4"/>
  <c r="R108" i="4"/>
  <c r="AD108" i="4"/>
  <c r="J109" i="4"/>
  <c r="R109" i="4"/>
  <c r="AD109" i="4"/>
  <c r="J110" i="4"/>
  <c r="R110" i="4"/>
  <c r="AD110" i="4"/>
  <c r="J111" i="4"/>
  <c r="R111" i="4"/>
  <c r="AD111" i="4"/>
  <c r="J112" i="4"/>
  <c r="R112" i="4"/>
  <c r="AD112" i="4"/>
  <c r="J113" i="4"/>
  <c r="R113" i="4"/>
  <c r="AD113" i="4"/>
  <c r="J114" i="4"/>
  <c r="R114" i="4"/>
  <c r="AD114" i="4"/>
  <c r="J115" i="4"/>
  <c r="R115" i="4"/>
  <c r="AD115" i="4"/>
  <c r="J116" i="4"/>
  <c r="R116" i="4"/>
  <c r="AD116" i="4"/>
  <c r="J117" i="4"/>
  <c r="R117" i="4"/>
  <c r="AD117" i="4"/>
  <c r="J118" i="4"/>
  <c r="R118" i="4"/>
  <c r="AD118" i="4"/>
  <c r="J119" i="4"/>
  <c r="R119" i="4"/>
  <c r="AD119" i="4"/>
  <c r="J120" i="4"/>
  <c r="R120" i="4"/>
  <c r="AD120" i="4"/>
  <c r="J121" i="4"/>
  <c r="R121" i="4"/>
  <c r="AD121" i="4"/>
  <c r="J122" i="4"/>
  <c r="R122" i="4"/>
  <c r="AD122" i="4"/>
  <c r="J123" i="4"/>
  <c r="R123" i="4"/>
  <c r="AD123" i="4"/>
  <c r="J124" i="4"/>
  <c r="R124" i="4"/>
  <c r="AD124" i="4"/>
  <c r="J125" i="4"/>
  <c r="R125" i="4"/>
  <c r="AD125" i="4"/>
  <c r="J126" i="4"/>
  <c r="R126" i="4"/>
  <c r="AD126" i="4"/>
  <c r="J127" i="4"/>
  <c r="R127" i="4"/>
  <c r="AD127" i="4"/>
  <c r="J128" i="4"/>
  <c r="R128" i="4"/>
  <c r="AD128" i="4"/>
  <c r="J129" i="4"/>
  <c r="R129" i="4"/>
  <c r="AD129" i="4"/>
  <c r="J130" i="4"/>
  <c r="R130" i="4"/>
  <c r="AD130" i="4"/>
  <c r="J131" i="4"/>
  <c r="R131" i="4"/>
  <c r="AD131" i="4"/>
  <c r="AE131" i="4"/>
  <c r="G131" i="4" s="1"/>
  <c r="J132" i="4"/>
  <c r="R132" i="4"/>
  <c r="AD132" i="4"/>
  <c r="AE132" i="4"/>
  <c r="S132" i="4" s="1"/>
  <c r="J133" i="4"/>
  <c r="R133" i="4"/>
  <c r="AD133" i="4"/>
  <c r="AE133" i="4"/>
  <c r="H133" i="4" s="1"/>
  <c r="E4" i="15"/>
  <c r="F4" i="15" s="1"/>
  <c r="E5" i="15"/>
  <c r="F5" i="15"/>
  <c r="H5" i="15" s="1"/>
  <c r="E6" i="15"/>
  <c r="F6" i="15" s="1"/>
  <c r="H6" i="15" s="1"/>
  <c r="E7" i="15"/>
  <c r="F7" i="15" s="1"/>
  <c r="H7" i="15" s="1"/>
  <c r="E8" i="15"/>
  <c r="F8" i="15"/>
  <c r="H8" i="15"/>
  <c r="E9" i="15"/>
  <c r="F9" i="15" s="1"/>
  <c r="H9" i="15" s="1"/>
  <c r="E10" i="15"/>
  <c r="F10" i="15"/>
  <c r="H10" i="15"/>
  <c r="E11" i="15"/>
  <c r="F11" i="15"/>
  <c r="H11" i="15" s="1"/>
  <c r="C12" i="15"/>
  <c r="D12" i="15"/>
  <c r="H13" i="15"/>
  <c r="H14" i="15"/>
  <c r="H15" i="15"/>
  <c r="E16" i="15"/>
  <c r="F16" i="15" s="1"/>
  <c r="E17" i="15"/>
  <c r="E26" i="15" s="1"/>
  <c r="E18" i="15"/>
  <c r="F18" i="15"/>
  <c r="H18" i="15" s="1"/>
  <c r="E19" i="15"/>
  <c r="F19" i="15"/>
  <c r="H19" i="15" s="1"/>
  <c r="E20" i="15"/>
  <c r="F20" i="15"/>
  <c r="H20" i="15"/>
  <c r="E21" i="15"/>
  <c r="F21" i="15" s="1"/>
  <c r="H21" i="15" s="1"/>
  <c r="E22" i="15"/>
  <c r="F22" i="15"/>
  <c r="H22" i="15" s="1"/>
  <c r="E23" i="15"/>
  <c r="F23" i="15" s="1"/>
  <c r="H23" i="15" s="1"/>
  <c r="E24" i="15"/>
  <c r="F24" i="15" s="1"/>
  <c r="H24" i="15" s="1"/>
  <c r="E25" i="15"/>
  <c r="F25" i="15"/>
  <c r="H25" i="15"/>
  <c r="C26" i="15"/>
  <c r="D26" i="15"/>
  <c r="H27" i="15"/>
  <c r="H28" i="15"/>
  <c r="H29" i="15"/>
  <c r="E30" i="15"/>
  <c r="F30" i="15" s="1"/>
  <c r="E31" i="15"/>
  <c r="F31" i="15" s="1"/>
  <c r="H31" i="15" s="1"/>
  <c r="E32" i="15"/>
  <c r="F32" i="15"/>
  <c r="H32" i="15"/>
  <c r="E33" i="15"/>
  <c r="F33" i="15"/>
  <c r="H33" i="15"/>
  <c r="E34" i="15"/>
  <c r="F34" i="15" s="1"/>
  <c r="H34" i="15" s="1"/>
  <c r="E35" i="15"/>
  <c r="F35" i="15" s="1"/>
  <c r="H35" i="15" s="1"/>
  <c r="E36" i="15"/>
  <c r="E37" i="15"/>
  <c r="F37" i="15"/>
  <c r="H37" i="15"/>
  <c r="E38" i="15"/>
  <c r="F38" i="15"/>
  <c r="H38" i="15"/>
  <c r="E39" i="15"/>
  <c r="F39" i="15" s="1"/>
  <c r="H39" i="15" s="1"/>
  <c r="E40" i="15"/>
  <c r="F40" i="15" s="1"/>
  <c r="H40" i="15" s="1"/>
  <c r="C41" i="15"/>
  <c r="D41" i="15"/>
  <c r="H42" i="15"/>
  <c r="H43" i="15"/>
  <c r="H44" i="15"/>
  <c r="E45" i="15"/>
  <c r="F45" i="15" s="1"/>
  <c r="E46" i="15"/>
  <c r="F46" i="15"/>
  <c r="H46" i="15" s="1"/>
  <c r="E47" i="15"/>
  <c r="F47" i="15"/>
  <c r="H47" i="15" s="1"/>
  <c r="E48" i="15"/>
  <c r="F48" i="15"/>
  <c r="H48" i="15"/>
  <c r="E49" i="15"/>
  <c r="F49" i="15"/>
  <c r="H49" i="15"/>
  <c r="E50" i="15"/>
  <c r="E51" i="15"/>
  <c r="F51" i="15" s="1"/>
  <c r="H51" i="15" s="1"/>
  <c r="E52" i="15"/>
  <c r="F52" i="15"/>
  <c r="H52" i="15" s="1"/>
  <c r="E53" i="15"/>
  <c r="F53" i="15"/>
  <c r="H53" i="15" s="1"/>
  <c r="C54" i="15"/>
  <c r="D54" i="15"/>
  <c r="H55" i="15"/>
  <c r="H56" i="15"/>
  <c r="H57" i="15"/>
  <c r="E58" i="15"/>
  <c r="F58" i="15"/>
  <c r="H58" i="15"/>
  <c r="E59" i="15"/>
  <c r="F59" i="15"/>
  <c r="H59" i="15"/>
  <c r="E60" i="15"/>
  <c r="F60" i="15" s="1"/>
  <c r="E61" i="15"/>
  <c r="F61" i="15"/>
  <c r="H61" i="15"/>
  <c r="E62" i="15"/>
  <c r="F62" i="15"/>
  <c r="H62" i="15"/>
  <c r="E63" i="15"/>
  <c r="F63" i="15" s="1"/>
  <c r="H63" i="15" s="1"/>
  <c r="E64" i="15"/>
  <c r="F64" i="15" s="1"/>
  <c r="H64" i="15" s="1"/>
  <c r="E65" i="15"/>
  <c r="F65" i="15" s="1"/>
  <c r="H65" i="15" s="1"/>
  <c r="E66" i="15"/>
  <c r="F66" i="15"/>
  <c r="H66" i="15" s="1"/>
  <c r="E67" i="15"/>
  <c r="F67" i="15"/>
  <c r="H67" i="15"/>
  <c r="E68" i="15"/>
  <c r="F68" i="15"/>
  <c r="H68" i="15" s="1"/>
  <c r="E69" i="15"/>
  <c r="F69" i="15"/>
  <c r="H69" i="15" s="1"/>
  <c r="E70" i="15"/>
  <c r="F70" i="15"/>
  <c r="H70" i="15" s="1"/>
  <c r="E71" i="15"/>
  <c r="F71" i="15"/>
  <c r="H71" i="15" s="1"/>
  <c r="C72" i="15"/>
  <c r="D72" i="15"/>
  <c r="H73" i="15"/>
  <c r="H74" i="15"/>
  <c r="H75" i="15"/>
  <c r="E76" i="15"/>
  <c r="F76" i="15"/>
  <c r="H76" i="15"/>
  <c r="E77" i="15"/>
  <c r="E86" i="15" s="1"/>
  <c r="E78" i="15"/>
  <c r="F78" i="15"/>
  <c r="H78" i="15"/>
  <c r="E79" i="15"/>
  <c r="F79" i="15"/>
  <c r="H79" i="15"/>
  <c r="E80" i="15"/>
  <c r="F80" i="15" s="1"/>
  <c r="H80" i="15" s="1"/>
  <c r="E81" i="15"/>
  <c r="F81" i="15" s="1"/>
  <c r="H81" i="15" s="1"/>
  <c r="E82" i="15"/>
  <c r="F82" i="15" s="1"/>
  <c r="H82" i="15" s="1"/>
  <c r="E83" i="15"/>
  <c r="F83" i="15" s="1"/>
  <c r="H83" i="15" s="1"/>
  <c r="E84" i="15"/>
  <c r="F84" i="15"/>
  <c r="H84" i="15"/>
  <c r="E85" i="15"/>
  <c r="F85" i="15"/>
  <c r="H85" i="15" s="1"/>
  <c r="C86" i="15"/>
  <c r="D86" i="15"/>
  <c r="H87" i="15"/>
  <c r="H88" i="15"/>
  <c r="H89" i="15"/>
  <c r="H90" i="15"/>
  <c r="H91" i="15"/>
  <c r="H92" i="15"/>
  <c r="E93" i="15"/>
  <c r="F93" i="15"/>
  <c r="H93" i="15"/>
  <c r="E94" i="15"/>
  <c r="F94" i="15"/>
  <c r="H94" i="15"/>
  <c r="E95" i="15"/>
  <c r="F95" i="15"/>
  <c r="H95" i="15"/>
  <c r="E96" i="15"/>
  <c r="F96" i="15" s="1"/>
  <c r="E97" i="15"/>
  <c r="F97" i="15" s="1"/>
  <c r="H97" i="15" s="1"/>
  <c r="E98" i="15"/>
  <c r="F98" i="15"/>
  <c r="H98" i="15"/>
  <c r="E99" i="15"/>
  <c r="F99" i="15" s="1"/>
  <c r="H99" i="15" s="1"/>
  <c r="E100" i="15"/>
  <c r="F100" i="15" s="1"/>
  <c r="H100" i="15" s="1"/>
  <c r="E101" i="15"/>
  <c r="F101" i="15" s="1"/>
  <c r="H101" i="15" s="1"/>
  <c r="E102" i="15"/>
  <c r="F102" i="15" s="1"/>
  <c r="H102" i="15" s="1"/>
  <c r="C103" i="15"/>
  <c r="D103" i="15"/>
  <c r="H104" i="15"/>
  <c r="H105" i="15"/>
  <c r="H106" i="15"/>
  <c r="H107" i="15"/>
  <c r="E108" i="15"/>
  <c r="F108" i="15" s="1"/>
  <c r="E109" i="15"/>
  <c r="F109" i="15"/>
  <c r="H109" i="15" s="1"/>
  <c r="E110" i="15"/>
  <c r="F110" i="15"/>
  <c r="H110" i="15"/>
  <c r="E111" i="15"/>
  <c r="F111" i="15"/>
  <c r="H111" i="15" s="1"/>
  <c r="E112" i="15"/>
  <c r="F112" i="15"/>
  <c r="H112" i="15" s="1"/>
  <c r="E113" i="15"/>
  <c r="F113" i="15"/>
  <c r="H113" i="15" s="1"/>
  <c r="E114" i="15"/>
  <c r="F114" i="15" s="1"/>
  <c r="H114" i="15" s="1"/>
  <c r="C115" i="15"/>
  <c r="D115" i="15"/>
  <c r="H116" i="15"/>
  <c r="H117" i="15"/>
  <c r="H118" i="15"/>
  <c r="H119" i="15"/>
  <c r="E120" i="15"/>
  <c r="E129" i="15" s="1"/>
  <c r="F120" i="15"/>
  <c r="G129" i="15" s="1"/>
  <c r="E121" i="15"/>
  <c r="F121" i="15" s="1"/>
  <c r="H121" i="15" s="1"/>
  <c r="E122" i="15"/>
  <c r="F122" i="15" s="1"/>
  <c r="H122" i="15" s="1"/>
  <c r="E123" i="15"/>
  <c r="F123" i="15"/>
  <c r="H123" i="15"/>
  <c r="E124" i="15"/>
  <c r="F124" i="15" s="1"/>
  <c r="H124" i="15" s="1"/>
  <c r="E125" i="15"/>
  <c r="F125" i="15"/>
  <c r="H125" i="15"/>
  <c r="E126" i="15"/>
  <c r="F126" i="15"/>
  <c r="H126" i="15" s="1"/>
  <c r="E127" i="15"/>
  <c r="F127" i="15"/>
  <c r="H127" i="15" s="1"/>
  <c r="E128" i="15"/>
  <c r="F128" i="15"/>
  <c r="H128" i="15"/>
  <c r="C129" i="15"/>
  <c r="D129" i="15"/>
  <c r="V133" i="4" l="1"/>
  <c r="F245" i="12"/>
  <c r="H185" i="12"/>
  <c r="M185" i="12" s="1"/>
  <c r="I118" i="4"/>
  <c r="G118" i="4"/>
  <c r="T94" i="4"/>
  <c r="E128" i="4"/>
  <c r="I128" i="4"/>
  <c r="V118" i="4"/>
  <c r="G133" i="4"/>
  <c r="H110" i="4"/>
  <c r="G102" i="4"/>
  <c r="F121" i="4"/>
  <c r="F102" i="4"/>
  <c r="W110" i="4"/>
  <c r="H99" i="4"/>
  <c r="S99" i="4"/>
  <c r="W99" i="4"/>
  <c r="F99" i="4"/>
  <c r="I99" i="4"/>
  <c r="G123" i="4"/>
  <c r="V123" i="4"/>
  <c r="V126" i="4"/>
  <c r="T126" i="4"/>
  <c r="U95" i="4"/>
  <c r="V115" i="4"/>
  <c r="E103" i="4"/>
  <c r="I95" i="4"/>
  <c r="F125" i="4"/>
  <c r="U109" i="4"/>
  <c r="G95" i="4"/>
  <c r="F129" i="4"/>
  <c r="G126" i="4"/>
  <c r="F117" i="4"/>
  <c r="V95" i="4"/>
  <c r="I120" i="4"/>
  <c r="T118" i="4"/>
  <c r="T96" i="4"/>
  <c r="U98" i="4"/>
  <c r="H98" i="4"/>
  <c r="T98" i="4"/>
  <c r="U100" i="4"/>
  <c r="T100" i="4"/>
  <c r="H100" i="4"/>
  <c r="F113" i="4"/>
  <c r="F133" i="4"/>
  <c r="E129" i="4"/>
  <c r="H128" i="4"/>
  <c r="W126" i="4"/>
  <c r="E126" i="4"/>
  <c r="E121" i="4"/>
  <c r="H120" i="4"/>
  <c r="W118" i="4"/>
  <c r="E118" i="4"/>
  <c r="E113" i="4"/>
  <c r="I112" i="4"/>
  <c r="I110" i="4"/>
  <c r="F103" i="4"/>
  <c r="H102" i="4"/>
  <c r="G99" i="4"/>
  <c r="T95" i="4"/>
  <c r="G110" i="4"/>
  <c r="U133" i="4"/>
  <c r="T132" i="4"/>
  <c r="I131" i="4"/>
  <c r="U129" i="4"/>
  <c r="W128" i="4"/>
  <c r="S126" i="4"/>
  <c r="U121" i="4"/>
  <c r="W120" i="4"/>
  <c r="S118" i="4"/>
  <c r="U113" i="4"/>
  <c r="W112" i="4"/>
  <c r="U110" i="4"/>
  <c r="E110" i="4"/>
  <c r="V99" i="4"/>
  <c r="F95" i="4"/>
  <c r="H112" i="4"/>
  <c r="S133" i="4"/>
  <c r="T129" i="4"/>
  <c r="S128" i="4"/>
  <c r="T121" i="4"/>
  <c r="S120" i="4"/>
  <c r="T113" i="4"/>
  <c r="T112" i="4"/>
  <c r="T110" i="4"/>
  <c r="T105" i="4"/>
  <c r="V103" i="4"/>
  <c r="W102" i="4"/>
  <c r="U99" i="4"/>
  <c r="V110" i="4"/>
  <c r="S112" i="4"/>
  <c r="S110" i="4"/>
  <c r="U103" i="4"/>
  <c r="V102" i="4"/>
  <c r="T99" i="4"/>
  <c r="W95" i="4"/>
  <c r="H126" i="4"/>
  <c r="H118" i="4"/>
  <c r="S103" i="4"/>
  <c r="S102" i="4"/>
  <c r="H242" i="16"/>
  <c r="P160" i="16" s="1"/>
  <c r="I202" i="16"/>
  <c r="Q155" i="16" s="1"/>
  <c r="H202" i="16"/>
  <c r="P155" i="16" s="1"/>
  <c r="H179" i="16"/>
  <c r="P152" i="16" s="1"/>
  <c r="I179" i="16"/>
  <c r="Q152" i="16" s="1"/>
  <c r="H155" i="16"/>
  <c r="P149" i="16" s="1"/>
  <c r="H251" i="16"/>
  <c r="P161" i="16" s="1"/>
  <c r="H210" i="16"/>
  <c r="P156" i="16" s="1"/>
  <c r="H195" i="16"/>
  <c r="P154" i="16" s="1"/>
  <c r="H170" i="16"/>
  <c r="P151" i="16" s="1"/>
  <c r="I170" i="16"/>
  <c r="Q151" i="16" s="1"/>
  <c r="H148" i="16"/>
  <c r="P148" i="16" s="1"/>
  <c r="I234" i="16"/>
  <c r="Q159" i="16" s="1"/>
  <c r="H234" i="16"/>
  <c r="P159" i="16" s="1"/>
  <c r="I217" i="16"/>
  <c r="Q157" i="16" s="1"/>
  <c r="I187" i="16"/>
  <c r="Q153" i="16" s="1"/>
  <c r="I148" i="16"/>
  <c r="Q148" i="16" s="1"/>
  <c r="I226" i="16"/>
  <c r="Q158" i="16" s="1"/>
  <c r="I195" i="16"/>
  <c r="Q154" i="16" s="1"/>
  <c r="I163" i="16"/>
  <c r="Q150" i="16" s="1"/>
  <c r="I155" i="16"/>
  <c r="Q149" i="16" s="1"/>
  <c r="I89" i="16"/>
  <c r="E90" i="16"/>
  <c r="S89" i="16"/>
  <c r="T89" i="16"/>
  <c r="F89" i="16"/>
  <c r="U89" i="16"/>
  <c r="T90" i="16"/>
  <c r="G89" i="16"/>
  <c r="V89" i="16"/>
  <c r="H89" i="16"/>
  <c r="W89" i="16"/>
  <c r="AE109" i="16"/>
  <c r="T66" i="16"/>
  <c r="E66" i="16"/>
  <c r="E109" i="16" s="1"/>
  <c r="I69" i="16"/>
  <c r="H69" i="16"/>
  <c r="W69" i="16"/>
  <c r="G85" i="16"/>
  <c r="W85" i="16"/>
  <c r="H85" i="16"/>
  <c r="F85" i="16"/>
  <c r="AE107" i="16"/>
  <c r="G59" i="16"/>
  <c r="W59" i="16"/>
  <c r="I59" i="16"/>
  <c r="AE116" i="16"/>
  <c r="E74" i="16"/>
  <c r="T74" i="16"/>
  <c r="T80" i="16"/>
  <c r="S88" i="16"/>
  <c r="T88" i="16"/>
  <c r="U88" i="16"/>
  <c r="S84" i="16"/>
  <c r="E88" i="16"/>
  <c r="W88" i="16"/>
  <c r="H88" i="16"/>
  <c r="T84" i="16"/>
  <c r="F88" i="16"/>
  <c r="AE104" i="16"/>
  <c r="V56" i="16"/>
  <c r="E56" i="16"/>
  <c r="U56" i="16"/>
  <c r="T56" i="16"/>
  <c r="S56" i="16"/>
  <c r="I56" i="16"/>
  <c r="W56" i="16"/>
  <c r="H56" i="16"/>
  <c r="G56" i="16"/>
  <c r="F56" i="16"/>
  <c r="W64" i="16"/>
  <c r="H64" i="16"/>
  <c r="V64" i="16"/>
  <c r="G64" i="16"/>
  <c r="U64" i="16"/>
  <c r="F64" i="16"/>
  <c r="T64" i="16"/>
  <c r="E64" i="16"/>
  <c r="S64" i="16"/>
  <c r="I64" i="16"/>
  <c r="AE114" i="16"/>
  <c r="W72" i="16"/>
  <c r="H72" i="16"/>
  <c r="V72" i="16"/>
  <c r="G72" i="16"/>
  <c r="U72" i="16"/>
  <c r="F72" i="16"/>
  <c r="T72" i="16"/>
  <c r="E72" i="16"/>
  <c r="S72" i="16"/>
  <c r="I72" i="16"/>
  <c r="AE105" i="16"/>
  <c r="I57" i="16"/>
  <c r="H57" i="16"/>
  <c r="G57" i="16"/>
  <c r="W57" i="16"/>
  <c r="F57" i="16"/>
  <c r="S57" i="16"/>
  <c r="V57" i="16"/>
  <c r="E57" i="16"/>
  <c r="U57" i="16"/>
  <c r="T57" i="16"/>
  <c r="AE108" i="16"/>
  <c r="I65" i="16"/>
  <c r="W65" i="16"/>
  <c r="H65" i="16"/>
  <c r="V65" i="16"/>
  <c r="G65" i="16"/>
  <c r="U65" i="16"/>
  <c r="F65" i="16"/>
  <c r="T65" i="16"/>
  <c r="E65" i="16"/>
  <c r="S65" i="16"/>
  <c r="AE115" i="16"/>
  <c r="I73" i="16"/>
  <c r="W73" i="16"/>
  <c r="H73" i="16"/>
  <c r="V73" i="16"/>
  <c r="G73" i="16"/>
  <c r="U73" i="16"/>
  <c r="F73" i="16"/>
  <c r="T73" i="16"/>
  <c r="E73" i="16"/>
  <c r="S73" i="16"/>
  <c r="AE123" i="16"/>
  <c r="S81" i="16"/>
  <c r="I81" i="16"/>
  <c r="H81" i="16"/>
  <c r="G81" i="16"/>
  <c r="W81" i="16"/>
  <c r="F81" i="16"/>
  <c r="V81" i="16"/>
  <c r="E81" i="16"/>
  <c r="U81" i="16"/>
  <c r="T81" i="16"/>
  <c r="AE98" i="16"/>
  <c r="V50" i="16"/>
  <c r="E50" i="16"/>
  <c r="W50" i="16"/>
  <c r="U50" i="16"/>
  <c r="T50" i="16"/>
  <c r="S50" i="16"/>
  <c r="I50" i="16"/>
  <c r="H50" i="16"/>
  <c r="F50" i="16"/>
  <c r="G50" i="16"/>
  <c r="AE106" i="16"/>
  <c r="V58" i="16"/>
  <c r="E58" i="16"/>
  <c r="F58" i="16"/>
  <c r="U58" i="16"/>
  <c r="T58" i="16"/>
  <c r="W58" i="16"/>
  <c r="S58" i="16"/>
  <c r="I58" i="16"/>
  <c r="H58" i="16"/>
  <c r="G58" i="16"/>
  <c r="AE124" i="16"/>
  <c r="U82" i="16"/>
  <c r="F82" i="16"/>
  <c r="T82" i="16"/>
  <c r="E82" i="16"/>
  <c r="W82" i="16"/>
  <c r="V82" i="16"/>
  <c r="S82" i="16"/>
  <c r="I82" i="16"/>
  <c r="H82" i="16"/>
  <c r="G82" i="16"/>
  <c r="AE101" i="16"/>
  <c r="I53" i="16"/>
  <c r="S53" i="16"/>
  <c r="H53" i="16"/>
  <c r="G53" i="16"/>
  <c r="W53" i="16"/>
  <c r="F53" i="16"/>
  <c r="V53" i="16"/>
  <c r="E53" i="16"/>
  <c r="U53" i="16"/>
  <c r="T53" i="16"/>
  <c r="W61" i="16"/>
  <c r="G61" i="16"/>
  <c r="V61" i="16"/>
  <c r="F61" i="16"/>
  <c r="U61" i="16"/>
  <c r="E61" i="16"/>
  <c r="T61" i="16"/>
  <c r="S61" i="16"/>
  <c r="I61" i="16"/>
  <c r="H61" i="16"/>
  <c r="AE119" i="16"/>
  <c r="I77" i="16"/>
  <c r="H77" i="16"/>
  <c r="W77" i="16"/>
  <c r="G77" i="16"/>
  <c r="S77" i="16"/>
  <c r="V77" i="16"/>
  <c r="F77" i="16"/>
  <c r="U77" i="16"/>
  <c r="E77" i="16"/>
  <c r="T77" i="16"/>
  <c r="AE99" i="16"/>
  <c r="I51" i="16"/>
  <c r="H51" i="16"/>
  <c r="G51" i="16"/>
  <c r="S51" i="16"/>
  <c r="W51" i="16"/>
  <c r="F51" i="16"/>
  <c r="V51" i="16"/>
  <c r="E51" i="16"/>
  <c r="U51" i="16"/>
  <c r="T51" i="16"/>
  <c r="AE110" i="16"/>
  <c r="U67" i="16"/>
  <c r="F67" i="16"/>
  <c r="G67" i="16"/>
  <c r="T67" i="16"/>
  <c r="E67" i="16"/>
  <c r="S67" i="16"/>
  <c r="I67" i="16"/>
  <c r="W67" i="16"/>
  <c r="H67" i="16"/>
  <c r="V67" i="16"/>
  <c r="AE117" i="16"/>
  <c r="U75" i="16"/>
  <c r="F75" i="16"/>
  <c r="T75" i="16"/>
  <c r="E75" i="16"/>
  <c r="S75" i="16"/>
  <c r="V75" i="16"/>
  <c r="I75" i="16"/>
  <c r="W75" i="16"/>
  <c r="H75" i="16"/>
  <c r="G75" i="16"/>
  <c r="AE125" i="16"/>
  <c r="W83" i="16"/>
  <c r="H83" i="16"/>
  <c r="V83" i="16"/>
  <c r="G83" i="16"/>
  <c r="T83" i="16"/>
  <c r="E83" i="16"/>
  <c r="U83" i="16"/>
  <c r="S83" i="16"/>
  <c r="I83" i="16"/>
  <c r="F83" i="16"/>
  <c r="AE100" i="16"/>
  <c r="V52" i="16"/>
  <c r="E52" i="16"/>
  <c r="U52" i="16"/>
  <c r="T52" i="16"/>
  <c r="S52" i="16"/>
  <c r="W52" i="16"/>
  <c r="I52" i="16"/>
  <c r="H52" i="16"/>
  <c r="G52" i="16"/>
  <c r="F52" i="16"/>
  <c r="T60" i="16"/>
  <c r="S60" i="16"/>
  <c r="I60" i="16"/>
  <c r="H60" i="16"/>
  <c r="U60" i="16"/>
  <c r="W60" i="16"/>
  <c r="G60" i="16"/>
  <c r="E60" i="16"/>
  <c r="V60" i="16"/>
  <c r="F60" i="16"/>
  <c r="AE111" i="16"/>
  <c r="W68" i="16"/>
  <c r="H68" i="16"/>
  <c r="V68" i="16"/>
  <c r="G68" i="16"/>
  <c r="U68" i="16"/>
  <c r="F68" i="16"/>
  <c r="T68" i="16"/>
  <c r="E68" i="16"/>
  <c r="S68" i="16"/>
  <c r="I68" i="16"/>
  <c r="AE118" i="16"/>
  <c r="W76" i="16"/>
  <c r="H76" i="16"/>
  <c r="V76" i="16"/>
  <c r="G76" i="16"/>
  <c r="U76" i="16"/>
  <c r="F76" i="16"/>
  <c r="T76" i="16"/>
  <c r="E76" i="16"/>
  <c r="I76" i="16"/>
  <c r="S76" i="16"/>
  <c r="AE102" i="16"/>
  <c r="V54" i="16"/>
  <c r="E54" i="16"/>
  <c r="U54" i="16"/>
  <c r="T54" i="16"/>
  <c r="F54" i="16"/>
  <c r="W54" i="16"/>
  <c r="S54" i="16"/>
  <c r="I54" i="16"/>
  <c r="H54" i="16"/>
  <c r="G54" i="16"/>
  <c r="S62" i="16"/>
  <c r="I62" i="16"/>
  <c r="H62" i="16"/>
  <c r="W62" i="16"/>
  <c r="G62" i="16"/>
  <c r="V62" i="16"/>
  <c r="F62" i="16"/>
  <c r="U62" i="16"/>
  <c r="E62" i="16"/>
  <c r="T62" i="16"/>
  <c r="AE112" i="16"/>
  <c r="S70" i="16"/>
  <c r="I70" i="16"/>
  <c r="W70" i="16"/>
  <c r="H70" i="16"/>
  <c r="T70" i="16"/>
  <c r="V70" i="16"/>
  <c r="G70" i="16"/>
  <c r="U70" i="16"/>
  <c r="F70" i="16"/>
  <c r="E70" i="16"/>
  <c r="AE120" i="16"/>
  <c r="U78" i="16"/>
  <c r="T78" i="16"/>
  <c r="E78" i="16"/>
  <c r="W78" i="16"/>
  <c r="F78" i="16"/>
  <c r="V78" i="16"/>
  <c r="S78" i="16"/>
  <c r="G78" i="16"/>
  <c r="I78" i="16"/>
  <c r="H78" i="16"/>
  <c r="AE128" i="16"/>
  <c r="U86" i="16"/>
  <c r="F86" i="16"/>
  <c r="T86" i="16"/>
  <c r="E86" i="16"/>
  <c r="W86" i="16"/>
  <c r="V86" i="16"/>
  <c r="S86" i="16"/>
  <c r="G86" i="16"/>
  <c r="I86" i="16"/>
  <c r="H86" i="16"/>
  <c r="AE103" i="16"/>
  <c r="I55" i="16"/>
  <c r="H55" i="16"/>
  <c r="G55" i="16"/>
  <c r="W55" i="16"/>
  <c r="F55" i="16"/>
  <c r="V55" i="16"/>
  <c r="E55" i="16"/>
  <c r="U55" i="16"/>
  <c r="S55" i="16"/>
  <c r="T55" i="16"/>
  <c r="U63" i="16"/>
  <c r="E63" i="16"/>
  <c r="T63" i="16"/>
  <c r="S63" i="16"/>
  <c r="V63" i="16"/>
  <c r="I63" i="16"/>
  <c r="F63" i="16"/>
  <c r="H63" i="16"/>
  <c r="W63" i="16"/>
  <c r="G63" i="16"/>
  <c r="AE113" i="16"/>
  <c r="U71" i="16"/>
  <c r="F71" i="16"/>
  <c r="T71" i="16"/>
  <c r="E71" i="16"/>
  <c r="S71" i="16"/>
  <c r="G71" i="16"/>
  <c r="I71" i="16"/>
  <c r="W71" i="16"/>
  <c r="H71" i="16"/>
  <c r="V71" i="16"/>
  <c r="AE121" i="16"/>
  <c r="W79" i="16"/>
  <c r="H79" i="16"/>
  <c r="V79" i="16"/>
  <c r="G79" i="16"/>
  <c r="T79" i="16"/>
  <c r="E79" i="16"/>
  <c r="U79" i="16"/>
  <c r="S79" i="16"/>
  <c r="I79" i="16"/>
  <c r="F79" i="16"/>
  <c r="AE129" i="16"/>
  <c r="W87" i="16"/>
  <c r="H87" i="16"/>
  <c r="V87" i="16"/>
  <c r="G87" i="16"/>
  <c r="T87" i="16"/>
  <c r="E87" i="16"/>
  <c r="U87" i="16"/>
  <c r="S87" i="16"/>
  <c r="I87" i="16"/>
  <c r="F87" i="16"/>
  <c r="S59" i="16"/>
  <c r="F66" i="16"/>
  <c r="U66" i="16"/>
  <c r="S69" i="16"/>
  <c r="F74" i="16"/>
  <c r="U74" i="16"/>
  <c r="U80" i="16"/>
  <c r="U84" i="16"/>
  <c r="T59" i="16"/>
  <c r="G66" i="16"/>
  <c r="V66" i="16"/>
  <c r="E69" i="16"/>
  <c r="T69" i="16"/>
  <c r="G74" i="16"/>
  <c r="V74" i="16"/>
  <c r="E80" i="16"/>
  <c r="W80" i="16"/>
  <c r="E84" i="16"/>
  <c r="T85" i="16"/>
  <c r="V90" i="16"/>
  <c r="G90" i="16"/>
  <c r="U90" i="16"/>
  <c r="F90" i="16"/>
  <c r="S90" i="16"/>
  <c r="AE126" i="16"/>
  <c r="I84" i="16"/>
  <c r="V84" i="16"/>
  <c r="G84" i="16"/>
  <c r="E59" i="16"/>
  <c r="U59" i="16"/>
  <c r="H66" i="16"/>
  <c r="W66" i="16"/>
  <c r="F69" i="16"/>
  <c r="U69" i="16"/>
  <c r="H74" i="16"/>
  <c r="W74" i="16"/>
  <c r="F80" i="16"/>
  <c r="F84" i="16"/>
  <c r="U85" i="16"/>
  <c r="H90" i="16"/>
  <c r="F59" i="16"/>
  <c r="V59" i="16"/>
  <c r="I66" i="16"/>
  <c r="G69" i="16"/>
  <c r="V69" i="16"/>
  <c r="I74" i="16"/>
  <c r="H84" i="16"/>
  <c r="E85" i="16"/>
  <c r="V85" i="16"/>
  <c r="I90" i="16"/>
  <c r="H59" i="16"/>
  <c r="AE122" i="16"/>
  <c r="I80" i="16"/>
  <c r="V80" i="16"/>
  <c r="G80" i="16"/>
  <c r="S66" i="16"/>
  <c r="S74" i="16"/>
  <c r="S80" i="16"/>
  <c r="AE127" i="16"/>
  <c r="S85" i="16"/>
  <c r="I85" i="16"/>
  <c r="G88" i="16"/>
  <c r="V88" i="16"/>
  <c r="I88" i="16"/>
  <c r="E124" i="4"/>
  <c r="T124" i="4"/>
  <c r="W124" i="4"/>
  <c r="F124" i="4"/>
  <c r="U124" i="4"/>
  <c r="G124" i="4"/>
  <c r="V124" i="4"/>
  <c r="H124" i="4"/>
  <c r="E116" i="4"/>
  <c r="T116" i="4"/>
  <c r="H116" i="4"/>
  <c r="F116" i="4"/>
  <c r="U116" i="4"/>
  <c r="W116" i="4"/>
  <c r="G116" i="4"/>
  <c r="V116" i="4"/>
  <c r="I130" i="4"/>
  <c r="S130" i="4"/>
  <c r="F130" i="4"/>
  <c r="U130" i="4"/>
  <c r="G130" i="4"/>
  <c r="I122" i="4"/>
  <c r="S122" i="4"/>
  <c r="F122" i="4"/>
  <c r="U122" i="4"/>
  <c r="G122" i="4"/>
  <c r="V122" i="4"/>
  <c r="I114" i="4"/>
  <c r="S114" i="4"/>
  <c r="F114" i="4"/>
  <c r="U114" i="4"/>
  <c r="G114" i="4"/>
  <c r="V114" i="4"/>
  <c r="E130" i="4"/>
  <c r="S124" i="4"/>
  <c r="E122" i="4"/>
  <c r="S116" i="4"/>
  <c r="E114" i="4"/>
  <c r="H97" i="4"/>
  <c r="I97" i="4"/>
  <c r="U97" i="4"/>
  <c r="S97" i="4"/>
  <c r="T97" i="4"/>
  <c r="E97" i="4"/>
  <c r="V97" i="4"/>
  <c r="F97" i="4"/>
  <c r="W97" i="4"/>
  <c r="U127" i="4"/>
  <c r="S127" i="4"/>
  <c r="F127" i="4"/>
  <c r="E127" i="4"/>
  <c r="T127" i="4"/>
  <c r="H127" i="4"/>
  <c r="W127" i="4"/>
  <c r="I127" i="4"/>
  <c r="U119" i="4"/>
  <c r="S119" i="4"/>
  <c r="E119" i="4"/>
  <c r="T119" i="4"/>
  <c r="F119" i="4"/>
  <c r="H119" i="4"/>
  <c r="W119" i="4"/>
  <c r="I119" i="4"/>
  <c r="E108" i="4"/>
  <c r="T108" i="4"/>
  <c r="H108" i="4"/>
  <c r="F108" i="4"/>
  <c r="U108" i="4"/>
  <c r="G108" i="4"/>
  <c r="V108" i="4"/>
  <c r="W108" i="4"/>
  <c r="F107" i="4"/>
  <c r="V107" i="4"/>
  <c r="S107" i="4"/>
  <c r="U107" i="4"/>
  <c r="E107" i="4"/>
  <c r="T107" i="4"/>
  <c r="G107" i="4"/>
  <c r="H107" i="4"/>
  <c r="W107" i="4"/>
  <c r="I107" i="4"/>
  <c r="H106" i="4"/>
  <c r="I106" i="4"/>
  <c r="T106" i="4"/>
  <c r="S106" i="4"/>
  <c r="E106" i="4"/>
  <c r="U106" i="4"/>
  <c r="F106" i="4"/>
  <c r="V106" i="4"/>
  <c r="S131" i="4"/>
  <c r="F131" i="4"/>
  <c r="E131" i="4"/>
  <c r="T131" i="4"/>
  <c r="U131" i="4"/>
  <c r="H131" i="4"/>
  <c r="W131" i="4"/>
  <c r="W130" i="4"/>
  <c r="F111" i="4"/>
  <c r="S111" i="4"/>
  <c r="U111" i="4"/>
  <c r="E111" i="4"/>
  <c r="T111" i="4"/>
  <c r="H111" i="4"/>
  <c r="W111" i="4"/>
  <c r="I111" i="4"/>
  <c r="V130" i="4"/>
  <c r="V127" i="4"/>
  <c r="I124" i="4"/>
  <c r="W122" i="4"/>
  <c r="V119" i="4"/>
  <c r="I116" i="4"/>
  <c r="W114" i="4"/>
  <c r="S108" i="4"/>
  <c r="E104" i="4"/>
  <c r="F104" i="4"/>
  <c r="S104" i="4"/>
  <c r="V104" i="4"/>
  <c r="T104" i="4"/>
  <c r="U104" i="4"/>
  <c r="G104" i="4"/>
  <c r="W104" i="4"/>
  <c r="H104" i="4"/>
  <c r="F132" i="4"/>
  <c r="U132" i="4"/>
  <c r="I132" i="4"/>
  <c r="G132" i="4"/>
  <c r="V132" i="4"/>
  <c r="H132" i="4"/>
  <c r="W132" i="4"/>
  <c r="V131" i="4"/>
  <c r="T130" i="4"/>
  <c r="F123" i="4"/>
  <c r="S123" i="4"/>
  <c r="U123" i="4"/>
  <c r="E123" i="4"/>
  <c r="T123" i="4"/>
  <c r="H123" i="4"/>
  <c r="W123" i="4"/>
  <c r="I123" i="4"/>
  <c r="T122" i="4"/>
  <c r="S115" i="4"/>
  <c r="F115" i="4"/>
  <c r="E115" i="4"/>
  <c r="T115" i="4"/>
  <c r="U115" i="4"/>
  <c r="H115" i="4"/>
  <c r="W115" i="4"/>
  <c r="I115" i="4"/>
  <c r="T114" i="4"/>
  <c r="V111" i="4"/>
  <c r="W106" i="4"/>
  <c r="G125" i="4"/>
  <c r="V125" i="4"/>
  <c r="H125" i="4"/>
  <c r="W125" i="4"/>
  <c r="I125" i="4"/>
  <c r="S125" i="4"/>
  <c r="E125" i="4"/>
  <c r="T125" i="4"/>
  <c r="G117" i="4"/>
  <c r="V117" i="4"/>
  <c r="H117" i="4"/>
  <c r="W117" i="4"/>
  <c r="I117" i="4"/>
  <c r="S117" i="4"/>
  <c r="E117" i="4"/>
  <c r="T117" i="4"/>
  <c r="G109" i="4"/>
  <c r="V109" i="4"/>
  <c r="H109" i="4"/>
  <c r="W109" i="4"/>
  <c r="I109" i="4"/>
  <c r="S109" i="4"/>
  <c r="E109" i="4"/>
  <c r="T109" i="4"/>
  <c r="H101" i="4"/>
  <c r="U101" i="4"/>
  <c r="I101" i="4"/>
  <c r="S101" i="4"/>
  <c r="T101" i="4"/>
  <c r="E101" i="4"/>
  <c r="V101" i="4"/>
  <c r="F101" i="4"/>
  <c r="W101" i="4"/>
  <c r="H93" i="4"/>
  <c r="T93" i="4"/>
  <c r="I93" i="4"/>
  <c r="U93" i="4"/>
  <c r="S93" i="4"/>
  <c r="E93" i="4"/>
  <c r="V93" i="4"/>
  <c r="F93" i="4"/>
  <c r="W93" i="4"/>
  <c r="S105" i="4"/>
  <c r="S100" i="4"/>
  <c r="S98" i="4"/>
  <c r="S96" i="4"/>
  <c r="S94" i="4"/>
  <c r="T133" i="4"/>
  <c r="E133" i="4"/>
  <c r="S129" i="4"/>
  <c r="U126" i="4"/>
  <c r="F126" i="4"/>
  <c r="S121" i="4"/>
  <c r="U118" i="4"/>
  <c r="F118" i="4"/>
  <c r="S113" i="4"/>
  <c r="T103" i="4"/>
  <c r="I102" i="4"/>
  <c r="I100" i="4"/>
  <c r="E99" i="4"/>
  <c r="I98" i="4"/>
  <c r="I96" i="4"/>
  <c r="E95" i="4"/>
  <c r="I94" i="4"/>
  <c r="I105" i="4"/>
  <c r="H94" i="4"/>
  <c r="I129" i="4"/>
  <c r="V128" i="4"/>
  <c r="G128" i="4"/>
  <c r="I121" i="4"/>
  <c r="V120" i="4"/>
  <c r="G120" i="4"/>
  <c r="I113" i="4"/>
  <c r="V112" i="4"/>
  <c r="G112" i="4"/>
  <c r="W105" i="4"/>
  <c r="G105" i="4"/>
  <c r="I103" i="4"/>
  <c r="W100" i="4"/>
  <c r="F100" i="4"/>
  <c r="W98" i="4"/>
  <c r="F98" i="4"/>
  <c r="W96" i="4"/>
  <c r="F96" i="4"/>
  <c r="S95" i="4"/>
  <c r="W94" i="4"/>
  <c r="F94" i="4"/>
  <c r="H96" i="4"/>
  <c r="H105" i="4"/>
  <c r="G94" i="4"/>
  <c r="I133" i="4"/>
  <c r="W129" i="4"/>
  <c r="H129" i="4"/>
  <c r="U128" i="4"/>
  <c r="F128" i="4"/>
  <c r="W121" i="4"/>
  <c r="H121" i="4"/>
  <c r="U120" i="4"/>
  <c r="F120" i="4"/>
  <c r="W113" i="4"/>
  <c r="H113" i="4"/>
  <c r="U112" i="4"/>
  <c r="F112" i="4"/>
  <c r="V105" i="4"/>
  <c r="F105" i="4"/>
  <c r="H103" i="4"/>
  <c r="U102" i="4"/>
  <c r="E102" i="4"/>
  <c r="V100" i="4"/>
  <c r="E100" i="4"/>
  <c r="V98" i="4"/>
  <c r="E98" i="4"/>
  <c r="V96" i="4"/>
  <c r="E96" i="4"/>
  <c r="V94" i="4"/>
  <c r="E94" i="4"/>
  <c r="G100" i="4"/>
  <c r="G98" i="4"/>
  <c r="G96" i="4"/>
  <c r="W133" i="4"/>
  <c r="V129" i="4"/>
  <c r="T128" i="4"/>
  <c r="V121" i="4"/>
  <c r="T120" i="4"/>
  <c r="V113" i="4"/>
  <c r="U105" i="4"/>
  <c r="W103" i="4"/>
  <c r="F103" i="15"/>
  <c r="H103" i="15" s="1"/>
  <c r="G103" i="15"/>
  <c r="H96" i="15"/>
  <c r="H30" i="15"/>
  <c r="F41" i="15"/>
  <c r="H41" i="15" s="1"/>
  <c r="G41" i="15"/>
  <c r="H4" i="15"/>
  <c r="F12" i="15"/>
  <c r="H12" i="15" s="1"/>
  <c r="G12" i="15"/>
  <c r="G72" i="15"/>
  <c r="H60" i="15"/>
  <c r="F72" i="15"/>
  <c r="H72" i="15" s="1"/>
  <c r="F115" i="15"/>
  <c r="H115" i="15" s="1"/>
  <c r="H108" i="15"/>
  <c r="G115" i="15"/>
  <c r="F26" i="15"/>
  <c r="H26" i="15" s="1"/>
  <c r="H16" i="15"/>
  <c r="G26" i="15"/>
  <c r="H45" i="15"/>
  <c r="F54" i="15"/>
  <c r="H54" i="15" s="1"/>
  <c r="G54" i="15"/>
  <c r="E72" i="15"/>
  <c r="E103" i="15"/>
  <c r="E115" i="15"/>
  <c r="E54" i="15"/>
  <c r="E12" i="15"/>
  <c r="F77" i="15"/>
  <c r="E41" i="15"/>
  <c r="H120" i="15"/>
  <c r="F17" i="15"/>
  <c r="H17" i="15" s="1"/>
  <c r="F129" i="15"/>
  <c r="H129" i="15" s="1"/>
  <c r="F4" i="14"/>
  <c r="I4" i="14"/>
  <c r="F5" i="14"/>
  <c r="I5" i="14"/>
  <c r="F6" i="14"/>
  <c r="I6" i="14"/>
  <c r="F7" i="14"/>
  <c r="I7" i="14"/>
  <c r="F8" i="14"/>
  <c r="I8" i="14"/>
  <c r="F9" i="14"/>
  <c r="I9" i="14"/>
  <c r="F10" i="14"/>
  <c r="I10" i="14"/>
  <c r="F11" i="14"/>
  <c r="I11" i="14"/>
  <c r="F12" i="14"/>
  <c r="I12" i="14"/>
  <c r="F13" i="14"/>
  <c r="I13" i="14"/>
  <c r="F14" i="14"/>
  <c r="I14" i="14"/>
  <c r="F15" i="14"/>
  <c r="I15" i="14"/>
  <c r="F16" i="14"/>
  <c r="I16" i="14"/>
  <c r="F17" i="14"/>
  <c r="I17" i="14"/>
  <c r="I18" i="14"/>
  <c r="E16" i="12"/>
  <c r="K11" i="12" s="1"/>
  <c r="N11" i="12" s="1"/>
  <c r="F16" i="12"/>
  <c r="M11" i="12" s="1"/>
  <c r="E26" i="12"/>
  <c r="K10" i="12" s="1"/>
  <c r="N10" i="12" s="1"/>
  <c r="F26" i="12"/>
  <c r="M10" i="12" s="1"/>
  <c r="E32" i="12"/>
  <c r="K9" i="12" s="1"/>
  <c r="F32" i="12"/>
  <c r="M9" i="12" s="1"/>
  <c r="E43" i="12"/>
  <c r="K8" i="12" s="1"/>
  <c r="L8" i="12" s="1"/>
  <c r="N8" i="12" s="1"/>
  <c r="F43" i="12"/>
  <c r="M8" i="12" s="1"/>
  <c r="E53" i="12"/>
  <c r="J24" i="12" s="1"/>
  <c r="L24" i="12" s="1"/>
  <c r="F53" i="12"/>
  <c r="K24" i="12" s="1"/>
  <c r="E64" i="12"/>
  <c r="K6" i="12" s="1"/>
  <c r="L6" i="12" s="1"/>
  <c r="N6" i="12" s="1"/>
  <c r="F64" i="12"/>
  <c r="M6" i="12" s="1"/>
  <c r="E74" i="12"/>
  <c r="J25" i="12" s="1"/>
  <c r="L25" i="12" s="1"/>
  <c r="F74" i="12"/>
  <c r="K25" i="12" s="1"/>
  <c r="E93" i="12"/>
  <c r="K14" i="12" s="1"/>
  <c r="N14" i="12" s="1"/>
  <c r="F93" i="12"/>
  <c r="M14" i="12" s="1"/>
  <c r="E104" i="12"/>
  <c r="J27" i="12" s="1"/>
  <c r="L27" i="12" s="1"/>
  <c r="F104" i="12"/>
  <c r="K27" i="12" s="1"/>
  <c r="E115" i="12"/>
  <c r="K7" i="12" s="1"/>
  <c r="L7" i="12" s="1"/>
  <c r="N7" i="12" s="1"/>
  <c r="F115" i="12"/>
  <c r="M7" i="12" s="1"/>
  <c r="E125" i="12"/>
  <c r="J28" i="12" s="1"/>
  <c r="L28" i="12" s="1"/>
  <c r="F125" i="12"/>
  <c r="K28" i="12" s="1"/>
  <c r="E135" i="12"/>
  <c r="K4" i="12" s="1"/>
  <c r="L4" i="12" s="1"/>
  <c r="N4" i="12" s="1"/>
  <c r="F135" i="12"/>
  <c r="M4" i="12" s="1"/>
  <c r="E147" i="12"/>
  <c r="K12" i="12" s="1"/>
  <c r="N12" i="12" s="1"/>
  <c r="F147" i="12"/>
  <c r="M12" i="12" s="1"/>
  <c r="E152" i="12"/>
  <c r="K5" i="12" s="1"/>
  <c r="L5" i="12" s="1"/>
  <c r="N5" i="12" s="1"/>
  <c r="F152" i="12"/>
  <c r="M5" i="12" s="1"/>
  <c r="E162" i="12"/>
  <c r="K13" i="12" s="1"/>
  <c r="N13" i="12" s="1"/>
  <c r="F162" i="12"/>
  <c r="M13" i="12" s="1"/>
  <c r="O165" i="12"/>
  <c r="E169" i="12"/>
  <c r="J26" i="12" s="1"/>
  <c r="L26" i="12" s="1"/>
  <c r="F169" i="12"/>
  <c r="K26" i="12" s="1"/>
  <c r="E178" i="12"/>
  <c r="K15" i="12" s="1"/>
  <c r="N15" i="12" s="1"/>
  <c r="F178" i="12"/>
  <c r="M15" i="12" s="1"/>
  <c r="S144" i="4" l="1"/>
  <c r="H131" i="16"/>
  <c r="V130" i="16"/>
  <c r="S131" i="16"/>
  <c r="V131" i="16"/>
  <c r="E131" i="16"/>
  <c r="E130" i="16"/>
  <c r="V126" i="16"/>
  <c r="H130" i="16"/>
  <c r="S130" i="16"/>
  <c r="H116" i="16"/>
  <c r="H109" i="16"/>
  <c r="H111" i="16"/>
  <c r="E111" i="16"/>
  <c r="V100" i="16"/>
  <c r="S100" i="16"/>
  <c r="V119" i="16"/>
  <c r="S119" i="16"/>
  <c r="V101" i="16"/>
  <c r="S101" i="16"/>
  <c r="V129" i="16"/>
  <c r="S129" i="16"/>
  <c r="V125" i="16"/>
  <c r="S125" i="16"/>
  <c r="V110" i="16"/>
  <c r="S110" i="16"/>
  <c r="H124" i="16"/>
  <c r="E124" i="16"/>
  <c r="V106" i="16"/>
  <c r="S106" i="16"/>
  <c r="H98" i="16"/>
  <c r="E98" i="16"/>
  <c r="V105" i="16"/>
  <c r="S105" i="16"/>
  <c r="V114" i="16"/>
  <c r="S114" i="16"/>
  <c r="H114" i="16"/>
  <c r="E114" i="16"/>
  <c r="S126" i="16"/>
  <c r="V121" i="16"/>
  <c r="S121" i="16"/>
  <c r="V112" i="16"/>
  <c r="S112" i="16"/>
  <c r="H119" i="16"/>
  <c r="E119" i="16"/>
  <c r="V128" i="16"/>
  <c r="S128" i="16"/>
  <c r="H117" i="16"/>
  <c r="E117" i="16"/>
  <c r="H115" i="16"/>
  <c r="E115" i="16"/>
  <c r="V127" i="16"/>
  <c r="S127" i="16"/>
  <c r="H99" i="16"/>
  <c r="E99" i="16"/>
  <c r="H129" i="16"/>
  <c r="E129" i="16"/>
  <c r="H113" i="16"/>
  <c r="E113" i="16"/>
  <c r="V103" i="16"/>
  <c r="S103" i="16"/>
  <c r="H128" i="16"/>
  <c r="E128" i="16"/>
  <c r="H112" i="16"/>
  <c r="E112" i="16"/>
  <c r="H125" i="16"/>
  <c r="E125" i="16"/>
  <c r="H122" i="16"/>
  <c r="E122" i="16"/>
  <c r="V107" i="16"/>
  <c r="S107" i="16"/>
  <c r="H103" i="16"/>
  <c r="E103" i="16"/>
  <c r="H118" i="16"/>
  <c r="E118" i="16"/>
  <c r="V98" i="16"/>
  <c r="S98" i="16"/>
  <c r="V123" i="16"/>
  <c r="S123" i="16"/>
  <c r="H104" i="16"/>
  <c r="E104" i="16"/>
  <c r="V109" i="16"/>
  <c r="S109" i="16"/>
  <c r="H102" i="16"/>
  <c r="E102" i="16"/>
  <c r="H101" i="16"/>
  <c r="E101" i="16"/>
  <c r="V108" i="16"/>
  <c r="S108" i="16"/>
  <c r="V104" i="16"/>
  <c r="S104" i="16"/>
  <c r="H127" i="16"/>
  <c r="E127" i="16"/>
  <c r="H126" i="16"/>
  <c r="E126" i="16"/>
  <c r="V120" i="16"/>
  <c r="S120" i="16"/>
  <c r="V118" i="16"/>
  <c r="S118" i="16"/>
  <c r="H100" i="16"/>
  <c r="E100" i="16"/>
  <c r="H108" i="16"/>
  <c r="E108" i="16"/>
  <c r="V122" i="16"/>
  <c r="S122" i="16"/>
  <c r="H121" i="16"/>
  <c r="E121" i="16"/>
  <c r="E116" i="16"/>
  <c r="V99" i="16"/>
  <c r="S99" i="16"/>
  <c r="V124" i="16"/>
  <c r="S124" i="16"/>
  <c r="H106" i="16"/>
  <c r="E106" i="16"/>
  <c r="H123" i="16"/>
  <c r="E123" i="16"/>
  <c r="V113" i="16"/>
  <c r="S113" i="16"/>
  <c r="H110" i="16"/>
  <c r="E110" i="16"/>
  <c r="V102" i="16"/>
  <c r="S102" i="16"/>
  <c r="V116" i="16"/>
  <c r="S116" i="16"/>
  <c r="H107" i="16"/>
  <c r="E107" i="16"/>
  <c r="H120" i="16"/>
  <c r="E120" i="16"/>
  <c r="V111" i="16"/>
  <c r="S111" i="16"/>
  <c r="V117" i="16"/>
  <c r="S117" i="16"/>
  <c r="V115" i="16"/>
  <c r="S115" i="16"/>
  <c r="H105" i="16"/>
  <c r="E105" i="16"/>
  <c r="G86" i="15"/>
  <c r="F86" i="15"/>
  <c r="H86" i="15" s="1"/>
  <c r="H77" i="15"/>
  <c r="L9" i="12"/>
  <c r="N9" i="12"/>
  <c r="L15" i="12"/>
  <c r="L11" i="12"/>
  <c r="L14" i="12"/>
  <c r="L10" i="12"/>
  <c r="L13" i="12"/>
  <c r="L12" i="12"/>
  <c r="H9" i="11"/>
  <c r="J9" i="11"/>
  <c r="M9" i="11"/>
  <c r="N9" i="11" s="1"/>
  <c r="O9" i="11" s="1"/>
  <c r="H10" i="11"/>
  <c r="J10" i="11"/>
  <c r="M10" i="11"/>
  <c r="N10" i="11" s="1"/>
  <c r="H11" i="11"/>
  <c r="J11" i="11"/>
  <c r="M11" i="11"/>
  <c r="N11" i="11" s="1"/>
  <c r="H12" i="11"/>
  <c r="J12" i="11"/>
  <c r="M12" i="11"/>
  <c r="N12" i="11"/>
  <c r="O12" i="11"/>
  <c r="H13" i="11"/>
  <c r="J13" i="11"/>
  <c r="M13" i="11"/>
  <c r="N13" i="11" s="1"/>
  <c r="H14" i="11"/>
  <c r="J14" i="11"/>
  <c r="M14" i="11"/>
  <c r="N14" i="11" s="1"/>
  <c r="H15" i="11"/>
  <c r="J15" i="11"/>
  <c r="M15" i="11"/>
  <c r="N15" i="11"/>
  <c r="O15" i="11"/>
  <c r="H16" i="11"/>
  <c r="J16" i="11"/>
  <c r="M16" i="11"/>
  <c r="N16" i="11"/>
  <c r="O16" i="11"/>
  <c r="H17" i="11"/>
  <c r="J17" i="11"/>
  <c r="M17" i="11"/>
  <c r="N17" i="11" s="1"/>
  <c r="O17" i="11" s="1"/>
  <c r="H18" i="11"/>
  <c r="J18" i="11"/>
  <c r="M18" i="11"/>
  <c r="N18" i="11"/>
  <c r="O18" i="11"/>
  <c r="H19" i="11"/>
  <c r="J19" i="11"/>
  <c r="M19" i="11"/>
  <c r="N19" i="11"/>
  <c r="O19" i="11"/>
  <c r="H20" i="11"/>
  <c r="H33" i="11" s="1"/>
  <c r="J20" i="11"/>
  <c r="M20" i="11"/>
  <c r="N20" i="11" s="1"/>
  <c r="O20" i="11" s="1"/>
  <c r="H21" i="11"/>
  <c r="J21" i="11"/>
  <c r="M21" i="11"/>
  <c r="N21" i="11"/>
  <c r="O21" i="11"/>
  <c r="H22" i="11"/>
  <c r="J22" i="11"/>
  <c r="M22" i="11"/>
  <c r="N22" i="11"/>
  <c r="O22" i="11"/>
  <c r="H23" i="11"/>
  <c r="J23" i="11"/>
  <c r="M23" i="11"/>
  <c r="N23" i="11"/>
  <c r="H24" i="11"/>
  <c r="J24" i="11"/>
  <c r="M24" i="11"/>
  <c r="N24" i="11" s="1"/>
  <c r="H25" i="11"/>
  <c r="J25" i="11"/>
  <c r="M25" i="11"/>
  <c r="N25" i="11"/>
  <c r="O25" i="11"/>
  <c r="H26" i="11"/>
  <c r="J26" i="11"/>
  <c r="M26" i="11"/>
  <c r="N26" i="11" s="1"/>
  <c r="H27" i="11"/>
  <c r="J27" i="11"/>
  <c r="M27" i="11"/>
  <c r="N27" i="11" s="1"/>
  <c r="H28" i="11"/>
  <c r="J28" i="11"/>
  <c r="O28" i="11" s="1"/>
  <c r="M28" i="11"/>
  <c r="N28" i="11"/>
  <c r="G133" i="16" l="1"/>
  <c r="F133" i="16"/>
  <c r="E133" i="16"/>
  <c r="O13" i="11"/>
  <c r="H32" i="11"/>
  <c r="O23" i="11"/>
  <c r="S4" i="11" s="1"/>
  <c r="O26" i="11"/>
  <c r="O14" i="11"/>
  <c r="O24" i="11"/>
  <c r="O27" i="11"/>
  <c r="R5" i="11" s="1"/>
  <c r="O11" i="11"/>
  <c r="O10" i="11"/>
  <c r="R4" i="11"/>
  <c r="R3" i="11"/>
  <c r="S3" i="11"/>
  <c r="R2" i="11"/>
  <c r="S2" i="11"/>
  <c r="G6" i="10"/>
  <c r="M6" i="10" s="1"/>
  <c r="L6" i="10"/>
  <c r="G7" i="10"/>
  <c r="L7" i="10"/>
  <c r="M7" i="10" s="1"/>
  <c r="G8" i="10"/>
  <c r="L8" i="10"/>
  <c r="M8" i="10" s="1"/>
  <c r="G9" i="10"/>
  <c r="L9" i="10"/>
  <c r="G10" i="10"/>
  <c r="L10" i="10"/>
  <c r="G11" i="10"/>
  <c r="L11" i="10"/>
  <c r="G12" i="10"/>
  <c r="L12" i="10"/>
  <c r="M12" i="10" s="1"/>
  <c r="G13" i="10"/>
  <c r="L13" i="10"/>
  <c r="G14" i="10"/>
  <c r="L14" i="10"/>
  <c r="M14" i="10"/>
  <c r="G15" i="10"/>
  <c r="L15" i="10"/>
  <c r="G16" i="10"/>
  <c r="L16" i="10"/>
  <c r="G17" i="10"/>
  <c r="L17" i="10"/>
  <c r="M17" i="10"/>
  <c r="G18" i="10"/>
  <c r="L18" i="10"/>
  <c r="M18" i="10" s="1"/>
  <c r="G19" i="10"/>
  <c r="M19" i="10" s="1"/>
  <c r="L19" i="10"/>
  <c r="G20" i="10"/>
  <c r="L20" i="10"/>
  <c r="G21" i="10"/>
  <c r="L21" i="10"/>
  <c r="M21" i="10"/>
  <c r="G22" i="10"/>
  <c r="L22" i="10"/>
  <c r="G23" i="10"/>
  <c r="L23" i="10"/>
  <c r="M23" i="10"/>
  <c r="G24" i="10"/>
  <c r="L24" i="10"/>
  <c r="G25" i="10"/>
  <c r="L25" i="10"/>
  <c r="M25" i="10" s="1"/>
  <c r="G26" i="10"/>
  <c r="L26" i="10"/>
  <c r="G27" i="10"/>
  <c r="L27" i="10"/>
  <c r="G28" i="10"/>
  <c r="M28" i="10" s="1"/>
  <c r="L28" i="10"/>
  <c r="G29" i="10"/>
  <c r="L29" i="10"/>
  <c r="G30" i="10"/>
  <c r="L30" i="10"/>
  <c r="M30" i="10"/>
  <c r="G31" i="10"/>
  <c r="L31" i="10"/>
  <c r="G32" i="10"/>
  <c r="L32" i="10"/>
  <c r="G33" i="10"/>
  <c r="L33" i="10"/>
  <c r="M33" i="10"/>
  <c r="G34" i="10"/>
  <c r="L34" i="10"/>
  <c r="M34" i="10" s="1"/>
  <c r="G35" i="10"/>
  <c r="M35" i="10" s="1"/>
  <c r="L35" i="10"/>
  <c r="G36" i="10"/>
  <c r="L36" i="10"/>
  <c r="G37" i="10"/>
  <c r="L37" i="10"/>
  <c r="M37" i="10"/>
  <c r="G38" i="10"/>
  <c r="L38" i="10"/>
  <c r="G39" i="10"/>
  <c r="L39" i="10"/>
  <c r="M39" i="10"/>
  <c r="G40" i="10"/>
  <c r="L40" i="10"/>
  <c r="S5" i="11" l="1"/>
  <c r="M20" i="10"/>
  <c r="M26" i="10"/>
  <c r="M32" i="10"/>
  <c r="M38" i="10"/>
  <c r="M13" i="10"/>
  <c r="M40" i="10"/>
  <c r="R5" i="10" s="1"/>
  <c r="M11" i="10"/>
  <c r="M24" i="10"/>
  <c r="M9" i="10"/>
  <c r="M15" i="10"/>
  <c r="M10" i="10"/>
  <c r="M27" i="10"/>
  <c r="Q3" i="10" s="1"/>
  <c r="M31" i="10"/>
  <c r="Q4" i="10" s="1"/>
  <c r="M16" i="10"/>
  <c r="R1" i="10" s="1"/>
  <c r="M22" i="10"/>
  <c r="R2" i="10" s="1"/>
  <c r="M36" i="10"/>
  <c r="M29" i="10"/>
  <c r="Q1" i="10"/>
  <c r="F26" i="8"/>
  <c r="X26" i="8" s="1"/>
  <c r="Y26" i="8" s="1"/>
  <c r="H26" i="8"/>
  <c r="I26" i="8" s="1"/>
  <c r="R26" i="8"/>
  <c r="S26" i="8" s="1"/>
  <c r="V26" i="8"/>
  <c r="F27" i="8"/>
  <c r="H27" i="8"/>
  <c r="I27" i="8"/>
  <c r="M27" i="8"/>
  <c r="O27" i="8"/>
  <c r="R27" i="8"/>
  <c r="S27" i="8" s="1"/>
  <c r="W27" i="8" s="1"/>
  <c r="T27" i="8"/>
  <c r="V27" i="8"/>
  <c r="X27" i="8"/>
  <c r="Y27" i="8" s="1"/>
  <c r="F28" i="8"/>
  <c r="R28" i="8"/>
  <c r="S28" i="8" s="1"/>
  <c r="V28" i="8"/>
  <c r="X28" i="8"/>
  <c r="Y28" i="8" s="1"/>
  <c r="F29" i="8"/>
  <c r="R29" i="8"/>
  <c r="S29" i="8" s="1"/>
  <c r="V29" i="8"/>
  <c r="X29" i="8"/>
  <c r="Y29" i="8" s="1"/>
  <c r="F30" i="8"/>
  <c r="H30" i="8"/>
  <c r="I30" i="8" s="1"/>
  <c r="O30" i="8"/>
  <c r="R30" i="8"/>
  <c r="S30" i="8"/>
  <c r="V30" i="8"/>
  <c r="X30" i="8"/>
  <c r="Y30" i="8" s="1"/>
  <c r="F31" i="8"/>
  <c r="H31" i="8"/>
  <c r="I31" i="8"/>
  <c r="O31" i="8"/>
  <c r="R31" i="8"/>
  <c r="S31" i="8"/>
  <c r="W31" i="8" s="1"/>
  <c r="Z31" i="8" s="1"/>
  <c r="T31" i="8"/>
  <c r="V31" i="8"/>
  <c r="X31" i="8"/>
  <c r="Y31" i="8" s="1"/>
  <c r="F32" i="8"/>
  <c r="X32" i="8" s="1"/>
  <c r="Y32" i="8" s="1"/>
  <c r="H32" i="8"/>
  <c r="T32" i="8" s="1"/>
  <c r="R32" i="8"/>
  <c r="S32" i="8" s="1"/>
  <c r="V32" i="8"/>
  <c r="F33" i="8"/>
  <c r="X33" i="8" s="1"/>
  <c r="Y33" i="8" s="1"/>
  <c r="H33" i="8"/>
  <c r="T33" i="8" s="1"/>
  <c r="I33" i="8"/>
  <c r="M33" i="8"/>
  <c r="O33" i="8"/>
  <c r="R33" i="8"/>
  <c r="S33" i="8" s="1"/>
  <c r="W33" i="8" s="1"/>
  <c r="Z33" i="8" s="1"/>
  <c r="V33" i="8"/>
  <c r="F34" i="8"/>
  <c r="R34" i="8"/>
  <c r="S34" i="8" s="1"/>
  <c r="V34" i="8"/>
  <c r="X34" i="8"/>
  <c r="Y34" i="8"/>
  <c r="F35" i="8"/>
  <c r="H35" i="8"/>
  <c r="I35" i="8"/>
  <c r="O35" i="8"/>
  <c r="R35" i="8"/>
  <c r="S35" i="8"/>
  <c r="W35" i="8" s="1"/>
  <c r="T35" i="8"/>
  <c r="V35" i="8"/>
  <c r="X35" i="8"/>
  <c r="Y35" i="8" s="1"/>
  <c r="F36" i="8"/>
  <c r="X36" i="8" s="1"/>
  <c r="Y36" i="8" s="1"/>
  <c r="R36" i="8"/>
  <c r="S36" i="8"/>
  <c r="V36" i="8"/>
  <c r="F37" i="8"/>
  <c r="X37" i="8" s="1"/>
  <c r="Y37" i="8" s="1"/>
  <c r="H37" i="8"/>
  <c r="T37" i="8" s="1"/>
  <c r="R37" i="8"/>
  <c r="S37" i="8" s="1"/>
  <c r="V37" i="8"/>
  <c r="F38" i="8"/>
  <c r="H38" i="8"/>
  <c r="I38" i="8"/>
  <c r="O38" i="8"/>
  <c r="R38" i="8"/>
  <c r="S38" i="8" s="1"/>
  <c r="W38" i="8" s="1"/>
  <c r="T38" i="8"/>
  <c r="V38" i="8"/>
  <c r="X38" i="8"/>
  <c r="Y38" i="8" s="1"/>
  <c r="F39" i="8"/>
  <c r="X39" i="8" s="1"/>
  <c r="Y39" i="8" s="1"/>
  <c r="R39" i="8"/>
  <c r="S39" i="8"/>
  <c r="V39" i="8"/>
  <c r="F40" i="8"/>
  <c r="X40" i="8" s="1"/>
  <c r="Y40" i="8" s="1"/>
  <c r="R40" i="8"/>
  <c r="S40" i="8"/>
  <c r="V40" i="8"/>
  <c r="F41" i="8"/>
  <c r="X41" i="8" s="1"/>
  <c r="Y41" i="8" s="1"/>
  <c r="H41" i="8"/>
  <c r="I41" i="8" s="1"/>
  <c r="O41" i="8"/>
  <c r="R41" i="8"/>
  <c r="S41" i="8" s="1"/>
  <c r="V41" i="8"/>
  <c r="F42" i="8"/>
  <c r="X42" i="8" s="1"/>
  <c r="Y42" i="8" s="1"/>
  <c r="R42" i="8"/>
  <c r="S42" i="8" s="1"/>
  <c r="V42" i="8"/>
  <c r="F43" i="8"/>
  <c r="R43" i="8"/>
  <c r="S43" i="8"/>
  <c r="V43" i="8"/>
  <c r="X43" i="8"/>
  <c r="Y43" i="8" s="1"/>
  <c r="F44" i="8"/>
  <c r="H44" i="8"/>
  <c r="I44" i="8"/>
  <c r="O44" i="8"/>
  <c r="R44" i="8"/>
  <c r="S44" i="8"/>
  <c r="W44" i="8" s="1"/>
  <c r="T44" i="8"/>
  <c r="V44" i="8"/>
  <c r="X44" i="8"/>
  <c r="Y44" i="8" s="1"/>
  <c r="F45" i="8"/>
  <c r="X45" i="8" s="1"/>
  <c r="Y45" i="8" s="1"/>
  <c r="R45" i="8"/>
  <c r="S45" i="8"/>
  <c r="V45" i="8"/>
  <c r="F46" i="8"/>
  <c r="X46" i="8" s="1"/>
  <c r="Y46" i="8" s="1"/>
  <c r="H46" i="8"/>
  <c r="T46" i="8" s="1"/>
  <c r="I46" i="8"/>
  <c r="R46" i="8"/>
  <c r="S46" i="8" s="1"/>
  <c r="V46" i="8"/>
  <c r="F47" i="8"/>
  <c r="H47" i="8"/>
  <c r="I47" i="8" s="1"/>
  <c r="W47" i="8" s="1"/>
  <c r="R47" i="8"/>
  <c r="S47" i="8"/>
  <c r="T47" i="8"/>
  <c r="V47" i="8"/>
  <c r="X47" i="8"/>
  <c r="Y47" i="8" s="1"/>
  <c r="F48" i="8"/>
  <c r="X48" i="8" s="1"/>
  <c r="Y48" i="8" s="1"/>
  <c r="R48" i="8"/>
  <c r="S48" i="8" s="1"/>
  <c r="V48" i="8"/>
  <c r="F49" i="8"/>
  <c r="R49" i="8"/>
  <c r="S49" i="8" s="1"/>
  <c r="V49" i="8"/>
  <c r="X49" i="8"/>
  <c r="Y49" i="8" s="1"/>
  <c r="F50" i="8"/>
  <c r="X50" i="8" s="1"/>
  <c r="Y50" i="8" s="1"/>
  <c r="R50" i="8"/>
  <c r="S50" i="8" s="1"/>
  <c r="V50" i="8"/>
  <c r="F51" i="8"/>
  <c r="H51" i="8"/>
  <c r="I51" i="8"/>
  <c r="R51" i="8"/>
  <c r="S51" i="8"/>
  <c r="T51" i="8"/>
  <c r="W51" i="8" s="1"/>
  <c r="Z51" i="8" s="1"/>
  <c r="V51" i="8"/>
  <c r="X51" i="8"/>
  <c r="Y51" i="8" s="1"/>
  <c r="R52" i="8"/>
  <c r="S52" i="8" s="1"/>
  <c r="V52" i="8"/>
  <c r="X52" i="8"/>
  <c r="Y52" i="8" s="1"/>
  <c r="F53" i="8"/>
  <c r="H53" i="8"/>
  <c r="T53" i="8" s="1"/>
  <c r="W53" i="8" s="1"/>
  <c r="I53" i="8"/>
  <c r="O53" i="8"/>
  <c r="R53" i="8"/>
  <c r="S53" i="8"/>
  <c r="V53" i="8"/>
  <c r="X53" i="8"/>
  <c r="Y53" i="8"/>
  <c r="F54" i="8"/>
  <c r="X54" i="8" s="1"/>
  <c r="Y54" i="8" s="1"/>
  <c r="R54" i="8"/>
  <c r="S54" i="8"/>
  <c r="V54" i="8"/>
  <c r="F55" i="8"/>
  <c r="X55" i="8" s="1"/>
  <c r="Y55" i="8" s="1"/>
  <c r="R55" i="8"/>
  <c r="S55" i="8"/>
  <c r="V55" i="8"/>
  <c r="F56" i="8"/>
  <c r="X56" i="8" s="1"/>
  <c r="Y56" i="8" s="1"/>
  <c r="R56" i="8"/>
  <c r="S56" i="8"/>
  <c r="V56" i="8"/>
  <c r="F57" i="8"/>
  <c r="X57" i="8" s="1"/>
  <c r="Y57" i="8" s="1"/>
  <c r="R57" i="8"/>
  <c r="S57" i="8" s="1"/>
  <c r="V57" i="8"/>
  <c r="F58" i="8"/>
  <c r="R58" i="8"/>
  <c r="S58" i="8" s="1"/>
  <c r="V58" i="8"/>
  <c r="X58" i="8"/>
  <c r="Y58" i="8" s="1"/>
  <c r="F59" i="8"/>
  <c r="X59" i="8" s="1"/>
  <c r="Y59" i="8" s="1"/>
  <c r="R59" i="8"/>
  <c r="S59" i="8" s="1"/>
  <c r="V59" i="8"/>
  <c r="F60" i="8"/>
  <c r="H60" i="8"/>
  <c r="I60" i="8"/>
  <c r="R60" i="8"/>
  <c r="S60" i="8"/>
  <c r="T60" i="8"/>
  <c r="W60" i="8" s="1"/>
  <c r="V60" i="8"/>
  <c r="X60" i="8"/>
  <c r="Y60" i="8" s="1"/>
  <c r="F61" i="8"/>
  <c r="X61" i="8" s="1"/>
  <c r="Y61" i="8" s="1"/>
  <c r="H61" i="8"/>
  <c r="T61" i="8" s="1"/>
  <c r="R61" i="8"/>
  <c r="S61" i="8" s="1"/>
  <c r="V61" i="8"/>
  <c r="F62" i="8"/>
  <c r="H62" i="8"/>
  <c r="I62" i="8"/>
  <c r="R62" i="8"/>
  <c r="S62" i="8"/>
  <c r="W62" i="8" s="1"/>
  <c r="Z62" i="8" s="1"/>
  <c r="T62" i="8"/>
  <c r="V62" i="8"/>
  <c r="X62" i="8"/>
  <c r="Y62" i="8" s="1"/>
  <c r="F63" i="8"/>
  <c r="H63" i="8"/>
  <c r="I63" i="8" s="1"/>
  <c r="R63" i="8"/>
  <c r="S63" i="8"/>
  <c r="V63" i="8"/>
  <c r="X63" i="8"/>
  <c r="Y63" i="8"/>
  <c r="F64" i="8"/>
  <c r="X64" i="8" s="1"/>
  <c r="Y64" i="8" s="1"/>
  <c r="R64" i="8"/>
  <c r="S64" i="8"/>
  <c r="V64" i="8"/>
  <c r="F65" i="8"/>
  <c r="X65" i="8" s="1"/>
  <c r="Y65" i="8" s="1"/>
  <c r="R65" i="8"/>
  <c r="S65" i="8"/>
  <c r="V65" i="8"/>
  <c r="F66" i="8"/>
  <c r="X66" i="8" s="1"/>
  <c r="Y66" i="8" s="1"/>
  <c r="R66" i="8"/>
  <c r="S66" i="8"/>
  <c r="V66" i="8"/>
  <c r="F67" i="8"/>
  <c r="X67" i="8" s="1"/>
  <c r="Y67" i="8" s="1"/>
  <c r="H67" i="8"/>
  <c r="I67" i="8" s="1"/>
  <c r="O67" i="8"/>
  <c r="R67" i="8"/>
  <c r="S67" i="8" s="1"/>
  <c r="V67" i="8"/>
  <c r="F68" i="8"/>
  <c r="X68" i="8" s="1"/>
  <c r="Y68" i="8" s="1"/>
  <c r="R68" i="8"/>
  <c r="S68" i="8" s="1"/>
  <c r="V68" i="8"/>
  <c r="F69" i="8"/>
  <c r="R69" i="8"/>
  <c r="S69" i="8"/>
  <c r="V69" i="8"/>
  <c r="X69" i="8"/>
  <c r="Y69" i="8"/>
  <c r="F70" i="8"/>
  <c r="R70" i="8"/>
  <c r="S70" i="8"/>
  <c r="V70" i="8"/>
  <c r="X70" i="8"/>
  <c r="Y70" i="8"/>
  <c r="F71" i="8"/>
  <c r="X71" i="8" s="1"/>
  <c r="Y71" i="8" s="1"/>
  <c r="R71" i="8"/>
  <c r="S71" i="8"/>
  <c r="V71" i="8"/>
  <c r="F72" i="8"/>
  <c r="X72" i="8" s="1"/>
  <c r="Y72" i="8" s="1"/>
  <c r="R72" i="8"/>
  <c r="S72" i="8"/>
  <c r="V72" i="8"/>
  <c r="F73" i="8"/>
  <c r="X73" i="8" s="1"/>
  <c r="Y73" i="8" s="1"/>
  <c r="R73" i="8"/>
  <c r="S73" i="8"/>
  <c r="V73" i="8"/>
  <c r="F74" i="8"/>
  <c r="X74" i="8" s="1"/>
  <c r="Y74" i="8" s="1"/>
  <c r="H74" i="8"/>
  <c r="I74" i="8" s="1"/>
  <c r="O74" i="8"/>
  <c r="R74" i="8"/>
  <c r="S74" i="8" s="1"/>
  <c r="V74" i="8"/>
  <c r="F75" i="8"/>
  <c r="X75" i="8" s="1"/>
  <c r="Y75" i="8" s="1"/>
  <c r="R75" i="8"/>
  <c r="S75" i="8" s="1"/>
  <c r="V75" i="8"/>
  <c r="F76" i="8"/>
  <c r="R76" i="8"/>
  <c r="S76" i="8"/>
  <c r="V76" i="8"/>
  <c r="X76" i="8"/>
  <c r="Y76" i="8"/>
  <c r="F77" i="8"/>
  <c r="R77" i="8"/>
  <c r="S77" i="8"/>
  <c r="V77" i="8"/>
  <c r="X77" i="8"/>
  <c r="Y77" i="8"/>
  <c r="F78" i="8"/>
  <c r="X78" i="8" s="1"/>
  <c r="Y78" i="8" s="1"/>
  <c r="R78" i="8"/>
  <c r="S78" i="8"/>
  <c r="V78" i="8"/>
  <c r="F79" i="8"/>
  <c r="X79" i="8" s="1"/>
  <c r="Y79" i="8" s="1"/>
  <c r="R79" i="8"/>
  <c r="S79" i="8"/>
  <c r="V79" i="8"/>
  <c r="F80" i="8"/>
  <c r="X80" i="8" s="1"/>
  <c r="Y80" i="8" s="1"/>
  <c r="R80" i="8"/>
  <c r="S80" i="8"/>
  <c r="V80" i="8"/>
  <c r="F81" i="8"/>
  <c r="X81" i="8" s="1"/>
  <c r="Y81" i="8" s="1"/>
  <c r="R81" i="8"/>
  <c r="S81" i="8" s="1"/>
  <c r="V81" i="8"/>
  <c r="F82" i="8"/>
  <c r="R82" i="8"/>
  <c r="S82" i="8" s="1"/>
  <c r="V82" i="8"/>
  <c r="X82" i="8"/>
  <c r="Y82" i="8" s="1"/>
  <c r="F83" i="8"/>
  <c r="X83" i="8" s="1"/>
  <c r="Y83" i="8" s="1"/>
  <c r="R83" i="8"/>
  <c r="S83" i="8" s="1"/>
  <c r="V83" i="8"/>
  <c r="F84" i="8"/>
  <c r="H84" i="8"/>
  <c r="I84" i="8"/>
  <c r="R84" i="8"/>
  <c r="S84" i="8"/>
  <c r="T84" i="8"/>
  <c r="W84" i="8" s="1"/>
  <c r="V84" i="8"/>
  <c r="X84" i="8"/>
  <c r="Y84" i="8" s="1"/>
  <c r="F85" i="8"/>
  <c r="X85" i="8" s="1"/>
  <c r="Y85" i="8" s="1"/>
  <c r="R85" i="8"/>
  <c r="S85" i="8" s="1"/>
  <c r="V85" i="8"/>
  <c r="F86" i="8"/>
  <c r="R86" i="8"/>
  <c r="S86" i="8" s="1"/>
  <c r="V86" i="8"/>
  <c r="X86" i="8"/>
  <c r="Y86" i="8" s="1"/>
  <c r="F87" i="8"/>
  <c r="H87" i="8"/>
  <c r="I87" i="8" s="1"/>
  <c r="R87" i="8"/>
  <c r="S87" i="8"/>
  <c r="V87" i="8"/>
  <c r="X87" i="8"/>
  <c r="Y87" i="8" s="1"/>
  <c r="F88" i="8"/>
  <c r="H88" i="8"/>
  <c r="I88" i="8"/>
  <c r="R88" i="8"/>
  <c r="S88" i="8" s="1"/>
  <c r="W88" i="8" s="1"/>
  <c r="T88" i="8"/>
  <c r="V88" i="8"/>
  <c r="X88" i="8"/>
  <c r="Y88" i="8"/>
  <c r="F89" i="8"/>
  <c r="R89" i="8"/>
  <c r="S89" i="8" s="1"/>
  <c r="V89" i="8"/>
  <c r="X89" i="8"/>
  <c r="Y89" i="8"/>
  <c r="F90" i="8"/>
  <c r="R90" i="8"/>
  <c r="S90" i="8"/>
  <c r="V90" i="8"/>
  <c r="X90" i="8"/>
  <c r="Y90" i="8"/>
  <c r="F91" i="8"/>
  <c r="X91" i="8" s="1"/>
  <c r="Y91" i="8" s="1"/>
  <c r="R91" i="8"/>
  <c r="S91" i="8"/>
  <c r="V91" i="8"/>
  <c r="F92" i="8"/>
  <c r="X92" i="8" s="1"/>
  <c r="Y92" i="8" s="1"/>
  <c r="R92" i="8"/>
  <c r="S92" i="8" s="1"/>
  <c r="V92" i="8"/>
  <c r="F93" i="8"/>
  <c r="X93" i="8" s="1"/>
  <c r="Y93" i="8" s="1"/>
  <c r="R93" i="8"/>
  <c r="S93" i="8"/>
  <c r="V93" i="8"/>
  <c r="F94" i="8"/>
  <c r="X94" i="8" s="1"/>
  <c r="Y94" i="8" s="1"/>
  <c r="R94" i="8"/>
  <c r="S94" i="8" s="1"/>
  <c r="V94" i="8"/>
  <c r="F95" i="8"/>
  <c r="R95" i="8"/>
  <c r="S95" i="8" s="1"/>
  <c r="V95" i="8"/>
  <c r="X95" i="8"/>
  <c r="Y95" i="8" s="1"/>
  <c r="F96" i="8"/>
  <c r="R96" i="8"/>
  <c r="S96" i="8" s="1"/>
  <c r="V96" i="8"/>
  <c r="X96" i="8"/>
  <c r="Y96" i="8" s="1"/>
  <c r="F97" i="8"/>
  <c r="R97" i="8"/>
  <c r="S97" i="8" s="1"/>
  <c r="V97" i="8"/>
  <c r="X97" i="8"/>
  <c r="Y97" i="8"/>
  <c r="F98" i="8"/>
  <c r="R98" i="8"/>
  <c r="S98" i="8"/>
  <c r="V98" i="8"/>
  <c r="X98" i="8"/>
  <c r="Y98" i="8"/>
  <c r="F99" i="8"/>
  <c r="X99" i="8" s="1"/>
  <c r="Y99" i="8" s="1"/>
  <c r="H99" i="8"/>
  <c r="T99" i="8" s="1"/>
  <c r="I99" i="8"/>
  <c r="R99" i="8"/>
  <c r="S99" i="8" s="1"/>
  <c r="V99" i="8"/>
  <c r="F100" i="8"/>
  <c r="H100" i="8"/>
  <c r="I100" i="8" s="1"/>
  <c r="R100" i="8"/>
  <c r="S100" i="8"/>
  <c r="V100" i="8"/>
  <c r="X100" i="8"/>
  <c r="Y100" i="8" s="1"/>
  <c r="F101" i="8"/>
  <c r="X101" i="8" s="1"/>
  <c r="Y101" i="8" s="1"/>
  <c r="H101" i="8"/>
  <c r="I101" i="8" s="1"/>
  <c r="R101" i="8"/>
  <c r="S101" i="8" s="1"/>
  <c r="V101" i="8"/>
  <c r="F102" i="8"/>
  <c r="X102" i="8" s="1"/>
  <c r="Y102" i="8" s="1"/>
  <c r="R102" i="8"/>
  <c r="S102" i="8" s="1"/>
  <c r="V102" i="8"/>
  <c r="F103" i="8"/>
  <c r="X103" i="8" s="1"/>
  <c r="Y103" i="8" s="1"/>
  <c r="R103" i="8"/>
  <c r="S103" i="8"/>
  <c r="V103" i="8"/>
  <c r="F104" i="8"/>
  <c r="R104" i="8"/>
  <c r="S104" i="8"/>
  <c r="V104" i="8"/>
  <c r="X104" i="8"/>
  <c r="Y104" i="8"/>
  <c r="F105" i="8"/>
  <c r="X105" i="8" s="1"/>
  <c r="Y105" i="8" s="1"/>
  <c r="R105" i="8"/>
  <c r="S105" i="8"/>
  <c r="V105" i="8"/>
  <c r="F106" i="8"/>
  <c r="X106" i="8" s="1"/>
  <c r="Y106" i="8" s="1"/>
  <c r="R106" i="8"/>
  <c r="S106" i="8"/>
  <c r="V106" i="8"/>
  <c r="F107" i="8"/>
  <c r="X107" i="8" s="1"/>
  <c r="Y107" i="8" s="1"/>
  <c r="R107" i="8"/>
  <c r="S107" i="8"/>
  <c r="V107" i="8"/>
  <c r="F108" i="8"/>
  <c r="X108" i="8" s="1"/>
  <c r="Y108" i="8" s="1"/>
  <c r="R108" i="8"/>
  <c r="S108" i="8" s="1"/>
  <c r="V108" i="8"/>
  <c r="F109" i="8"/>
  <c r="R109" i="8"/>
  <c r="S109" i="8" s="1"/>
  <c r="V109" i="8"/>
  <c r="X109" i="8"/>
  <c r="Y109" i="8" s="1"/>
  <c r="F110" i="8"/>
  <c r="X110" i="8" s="1"/>
  <c r="Y110" i="8" s="1"/>
  <c r="R110" i="8"/>
  <c r="S110" i="8" s="1"/>
  <c r="V110" i="8"/>
  <c r="F111" i="8"/>
  <c r="X111" i="8" s="1"/>
  <c r="Y111" i="8" s="1"/>
  <c r="R111" i="8"/>
  <c r="S111" i="8"/>
  <c r="V111" i="8"/>
  <c r="F112" i="8"/>
  <c r="R112" i="8"/>
  <c r="S112" i="8"/>
  <c r="V112" i="8"/>
  <c r="X112" i="8"/>
  <c r="Y112" i="8"/>
  <c r="F113" i="8"/>
  <c r="X113" i="8" s="1"/>
  <c r="Y113" i="8" s="1"/>
  <c r="R113" i="8"/>
  <c r="S113" i="8"/>
  <c r="V113" i="8"/>
  <c r="F114" i="8"/>
  <c r="X114" i="8" s="1"/>
  <c r="Y114" i="8" s="1"/>
  <c r="R114" i="8"/>
  <c r="S114" i="8"/>
  <c r="V114" i="8"/>
  <c r="F115" i="8"/>
  <c r="X115" i="8" s="1"/>
  <c r="Y115" i="8" s="1"/>
  <c r="R115" i="8"/>
  <c r="S115" i="8"/>
  <c r="V115" i="8"/>
  <c r="F116" i="8"/>
  <c r="X116" i="8" s="1"/>
  <c r="Y116" i="8" s="1"/>
  <c r="H116" i="8"/>
  <c r="I116" i="8" s="1"/>
  <c r="R116" i="8"/>
  <c r="S116" i="8"/>
  <c r="V116" i="8"/>
  <c r="F117" i="8"/>
  <c r="X117" i="8" s="1"/>
  <c r="Y117" i="8" s="1"/>
  <c r="R117" i="8"/>
  <c r="S117" i="8"/>
  <c r="V117" i="8"/>
  <c r="F118" i="8"/>
  <c r="X118" i="8" s="1"/>
  <c r="Y118" i="8" s="1"/>
  <c r="R118" i="8"/>
  <c r="S118" i="8" s="1"/>
  <c r="V118" i="8"/>
  <c r="F119" i="8"/>
  <c r="X119" i="8" s="1"/>
  <c r="Y119" i="8" s="1"/>
  <c r="R119" i="8"/>
  <c r="S119" i="8"/>
  <c r="V119" i="8"/>
  <c r="F120" i="8"/>
  <c r="X120" i="8" s="1"/>
  <c r="Y120" i="8" s="1"/>
  <c r="R120" i="8"/>
  <c r="S120" i="8" s="1"/>
  <c r="V120" i="8"/>
  <c r="F121" i="8"/>
  <c r="R121" i="8"/>
  <c r="S121" i="8" s="1"/>
  <c r="V121" i="8"/>
  <c r="X121" i="8"/>
  <c r="Y121" i="8" s="1"/>
  <c r="F122" i="8"/>
  <c r="R122" i="8"/>
  <c r="S122" i="8" s="1"/>
  <c r="V122" i="8"/>
  <c r="X122" i="8"/>
  <c r="Y122" i="8" s="1"/>
  <c r="F123" i="8"/>
  <c r="X123" i="8" s="1"/>
  <c r="Y123" i="8" s="1"/>
  <c r="H123" i="8"/>
  <c r="T123" i="8" s="1"/>
  <c r="O123" i="8"/>
  <c r="R123" i="8"/>
  <c r="S123" i="8"/>
  <c r="V123" i="8"/>
  <c r="F124" i="8"/>
  <c r="X124" i="8" s="1"/>
  <c r="Y124" i="8" s="1"/>
  <c r="R124" i="8"/>
  <c r="S124" i="8"/>
  <c r="V124" i="8"/>
  <c r="F125" i="8"/>
  <c r="X125" i="8" s="1"/>
  <c r="Y125" i="8" s="1"/>
  <c r="R125" i="8"/>
  <c r="S125" i="8" s="1"/>
  <c r="V125" i="8"/>
  <c r="F126" i="8"/>
  <c r="X126" i="8" s="1"/>
  <c r="Y126" i="8" s="1"/>
  <c r="R126" i="8"/>
  <c r="S126" i="8"/>
  <c r="V126" i="8"/>
  <c r="F127" i="8"/>
  <c r="X127" i="8" s="1"/>
  <c r="Y127" i="8" s="1"/>
  <c r="R127" i="8"/>
  <c r="S127" i="8" s="1"/>
  <c r="V127" i="8"/>
  <c r="F128" i="8"/>
  <c r="R128" i="8"/>
  <c r="S128" i="8" s="1"/>
  <c r="V128" i="8"/>
  <c r="X128" i="8"/>
  <c r="Y128" i="8" s="1"/>
  <c r="F129" i="8"/>
  <c r="R129" i="8"/>
  <c r="S129" i="8" s="1"/>
  <c r="V129" i="8"/>
  <c r="X129" i="8"/>
  <c r="Y129" i="8" s="1"/>
  <c r="F130" i="8"/>
  <c r="R130" i="8"/>
  <c r="S130" i="8" s="1"/>
  <c r="V130" i="8"/>
  <c r="X130" i="8"/>
  <c r="Y130" i="8"/>
  <c r="F131" i="8"/>
  <c r="R131" i="8"/>
  <c r="S131" i="8"/>
  <c r="V131" i="8"/>
  <c r="X131" i="8"/>
  <c r="Y131" i="8"/>
  <c r="F132" i="8"/>
  <c r="X132" i="8" s="1"/>
  <c r="Y132" i="8" s="1"/>
  <c r="R132" i="8"/>
  <c r="S132" i="8"/>
  <c r="V132" i="8"/>
  <c r="F133" i="8"/>
  <c r="X133" i="8" s="1"/>
  <c r="Y133" i="8" s="1"/>
  <c r="R133" i="8"/>
  <c r="S133" i="8" s="1"/>
  <c r="V133" i="8"/>
  <c r="F134" i="8"/>
  <c r="X134" i="8" s="1"/>
  <c r="Y134" i="8" s="1"/>
  <c r="R134" i="8"/>
  <c r="S134" i="8"/>
  <c r="V134" i="8"/>
  <c r="F135" i="8"/>
  <c r="X135" i="8" s="1"/>
  <c r="Y135" i="8" s="1"/>
  <c r="H135" i="8"/>
  <c r="T135" i="8" s="1"/>
  <c r="O135" i="8"/>
  <c r="R135" i="8"/>
  <c r="S135" i="8" s="1"/>
  <c r="V135" i="8"/>
  <c r="F136" i="8"/>
  <c r="R136" i="8"/>
  <c r="S136" i="8" s="1"/>
  <c r="V136" i="8"/>
  <c r="X136" i="8"/>
  <c r="Y136" i="8" s="1"/>
  <c r="F137" i="8"/>
  <c r="R137" i="8"/>
  <c r="S137" i="8" s="1"/>
  <c r="V137" i="8"/>
  <c r="X137" i="8"/>
  <c r="Y137" i="8"/>
  <c r="F138" i="8"/>
  <c r="R138" i="8"/>
  <c r="S138" i="8"/>
  <c r="V138" i="8"/>
  <c r="X138" i="8"/>
  <c r="Y138" i="8"/>
  <c r="F139" i="8"/>
  <c r="X139" i="8" s="1"/>
  <c r="Y139" i="8" s="1"/>
  <c r="R139" i="8"/>
  <c r="S139" i="8"/>
  <c r="V139" i="8"/>
  <c r="F140" i="8"/>
  <c r="X140" i="8" s="1"/>
  <c r="Y140" i="8" s="1"/>
  <c r="R140" i="8"/>
  <c r="S140" i="8" s="1"/>
  <c r="V140" i="8"/>
  <c r="F141" i="8"/>
  <c r="X141" i="8" s="1"/>
  <c r="Y141" i="8" s="1"/>
  <c r="R141" i="8"/>
  <c r="S141" i="8"/>
  <c r="V141" i="8"/>
  <c r="F142" i="8"/>
  <c r="X142" i="8" s="1"/>
  <c r="Y142" i="8" s="1"/>
  <c r="R142" i="8"/>
  <c r="S142" i="8" s="1"/>
  <c r="V142" i="8"/>
  <c r="F143" i="8"/>
  <c r="R143" i="8"/>
  <c r="S143" i="8" s="1"/>
  <c r="V143" i="8"/>
  <c r="X143" i="8"/>
  <c r="Y143" i="8" s="1"/>
  <c r="F144" i="8"/>
  <c r="R144" i="8"/>
  <c r="S144" i="8" s="1"/>
  <c r="V144" i="8"/>
  <c r="X144" i="8"/>
  <c r="Y144" i="8" s="1"/>
  <c r="F145" i="8"/>
  <c r="X145" i="8" s="1"/>
  <c r="Y145" i="8" s="1"/>
  <c r="R145" i="8"/>
  <c r="S145" i="8" s="1"/>
  <c r="V145" i="8"/>
  <c r="F146" i="8"/>
  <c r="R146" i="8"/>
  <c r="S146" i="8"/>
  <c r="V146" i="8"/>
  <c r="X146" i="8"/>
  <c r="Y146" i="8"/>
  <c r="F147" i="8"/>
  <c r="X147" i="8" s="1"/>
  <c r="Y147" i="8" s="1"/>
  <c r="R147" i="8"/>
  <c r="S147" i="8"/>
  <c r="V147" i="8"/>
  <c r="F148" i="8"/>
  <c r="X148" i="8" s="1"/>
  <c r="Y148" i="8" s="1"/>
  <c r="R148" i="8"/>
  <c r="S148" i="8" s="1"/>
  <c r="V148" i="8"/>
  <c r="F149" i="8"/>
  <c r="X149" i="8" s="1"/>
  <c r="Y149" i="8" s="1"/>
  <c r="R149" i="8"/>
  <c r="S149" i="8"/>
  <c r="V149" i="8"/>
  <c r="F150" i="8"/>
  <c r="X150" i="8" s="1"/>
  <c r="Y150" i="8" s="1"/>
  <c r="R150" i="8"/>
  <c r="S150" i="8" s="1"/>
  <c r="V150" i="8"/>
  <c r="F151" i="8"/>
  <c r="R151" i="8"/>
  <c r="S151" i="8" s="1"/>
  <c r="V151" i="8"/>
  <c r="X151" i="8"/>
  <c r="Y151" i="8" s="1"/>
  <c r="F152" i="8"/>
  <c r="R152" i="8"/>
  <c r="S152" i="8" s="1"/>
  <c r="V152" i="8"/>
  <c r="X152" i="8"/>
  <c r="Y152" i="8" s="1"/>
  <c r="F153" i="8"/>
  <c r="X153" i="8" s="1"/>
  <c r="Y153" i="8" s="1"/>
  <c r="R153" i="8"/>
  <c r="S153" i="8" s="1"/>
  <c r="V153" i="8"/>
  <c r="F154" i="8"/>
  <c r="R154" i="8"/>
  <c r="S154" i="8"/>
  <c r="V154" i="8"/>
  <c r="X154" i="8"/>
  <c r="Y154" i="8"/>
  <c r="F155" i="8"/>
  <c r="X155" i="8" s="1"/>
  <c r="Y155" i="8" s="1"/>
  <c r="R155" i="8"/>
  <c r="S155" i="8"/>
  <c r="V155" i="8"/>
  <c r="F156" i="8"/>
  <c r="X156" i="8" s="1"/>
  <c r="Y156" i="8" s="1"/>
  <c r="R156" i="8"/>
  <c r="S156" i="8" s="1"/>
  <c r="V156" i="8"/>
  <c r="F157" i="8"/>
  <c r="H157" i="8"/>
  <c r="I157" i="8"/>
  <c r="O157" i="8"/>
  <c r="R157" i="8"/>
  <c r="S157" i="8"/>
  <c r="W157" i="8" s="1"/>
  <c r="T157" i="8"/>
  <c r="V157" i="8"/>
  <c r="X157" i="8"/>
  <c r="Y157" i="8" s="1"/>
  <c r="F158" i="8"/>
  <c r="R158" i="8"/>
  <c r="S158" i="8" s="1"/>
  <c r="V158" i="8"/>
  <c r="X158" i="8"/>
  <c r="Y158" i="8" s="1"/>
  <c r="F159" i="8"/>
  <c r="R159" i="8"/>
  <c r="S159" i="8" s="1"/>
  <c r="V159" i="8"/>
  <c r="X159" i="8"/>
  <c r="Y159" i="8" s="1"/>
  <c r="F160" i="8"/>
  <c r="X160" i="8" s="1"/>
  <c r="Y160" i="8" s="1"/>
  <c r="R160" i="8"/>
  <c r="S160" i="8" s="1"/>
  <c r="V160" i="8"/>
  <c r="F161" i="8"/>
  <c r="R161" i="8"/>
  <c r="S161" i="8"/>
  <c r="V161" i="8"/>
  <c r="X161" i="8"/>
  <c r="Y161" i="8"/>
  <c r="F162" i="8"/>
  <c r="X162" i="8" s="1"/>
  <c r="Y162" i="8" s="1"/>
  <c r="R162" i="8"/>
  <c r="S162" i="8"/>
  <c r="V162" i="8"/>
  <c r="F163" i="8"/>
  <c r="X163" i="8" s="1"/>
  <c r="Y163" i="8" s="1"/>
  <c r="R163" i="8"/>
  <c r="S163" i="8" s="1"/>
  <c r="V163" i="8"/>
  <c r="F164" i="8"/>
  <c r="X164" i="8" s="1"/>
  <c r="Y164" i="8" s="1"/>
  <c r="R164" i="8"/>
  <c r="S164" i="8"/>
  <c r="V164" i="8"/>
  <c r="F165" i="8"/>
  <c r="X165" i="8" s="1"/>
  <c r="Y165" i="8" s="1"/>
  <c r="R165" i="8"/>
  <c r="S165" i="8" s="1"/>
  <c r="V165" i="8"/>
  <c r="F166" i="8"/>
  <c r="R166" i="8"/>
  <c r="S166" i="8" s="1"/>
  <c r="V166" i="8"/>
  <c r="X166" i="8"/>
  <c r="Y166" i="8" s="1"/>
  <c r="F167" i="8"/>
  <c r="R167" i="8"/>
  <c r="S167" i="8" s="1"/>
  <c r="V167" i="8"/>
  <c r="X167" i="8"/>
  <c r="Y167" i="8" s="1"/>
  <c r="F168" i="8"/>
  <c r="X168" i="8" s="1"/>
  <c r="Y168" i="8" s="1"/>
  <c r="R168" i="8"/>
  <c r="S168" i="8" s="1"/>
  <c r="V168" i="8"/>
  <c r="F169" i="8"/>
  <c r="R169" i="8"/>
  <c r="S169" i="8"/>
  <c r="V169" i="8"/>
  <c r="X169" i="8"/>
  <c r="Y169" i="8"/>
  <c r="F170" i="8"/>
  <c r="X170" i="8" s="1"/>
  <c r="Y170" i="8" s="1"/>
  <c r="R170" i="8"/>
  <c r="S170" i="8"/>
  <c r="V170" i="8"/>
  <c r="F171" i="8"/>
  <c r="X171" i="8" s="1"/>
  <c r="Y171" i="8" s="1"/>
  <c r="R171" i="8"/>
  <c r="S171" i="8" s="1"/>
  <c r="V171" i="8"/>
  <c r="F172" i="8"/>
  <c r="X172" i="8" s="1"/>
  <c r="Y172" i="8" s="1"/>
  <c r="R172" i="8"/>
  <c r="S172" i="8"/>
  <c r="V172" i="8"/>
  <c r="F173" i="8"/>
  <c r="X173" i="8" s="1"/>
  <c r="Y173" i="8" s="1"/>
  <c r="R173" i="8"/>
  <c r="S173" i="8" s="1"/>
  <c r="V173" i="8"/>
  <c r="F174" i="8"/>
  <c r="R174" i="8"/>
  <c r="S174" i="8" s="1"/>
  <c r="V174" i="8"/>
  <c r="X174" i="8"/>
  <c r="Y174" i="8" s="1"/>
  <c r="F175" i="8"/>
  <c r="R175" i="8"/>
  <c r="S175" i="8" s="1"/>
  <c r="V175" i="8"/>
  <c r="X175" i="8"/>
  <c r="Y175" i="8" s="1"/>
  <c r="F176" i="8"/>
  <c r="X176" i="8" s="1"/>
  <c r="Y176" i="8" s="1"/>
  <c r="H176" i="8"/>
  <c r="T176" i="8" s="1"/>
  <c r="O176" i="8"/>
  <c r="R176" i="8"/>
  <c r="S176" i="8"/>
  <c r="V176" i="8"/>
  <c r="F177" i="8"/>
  <c r="X177" i="8" s="1"/>
  <c r="Y177" i="8" s="1"/>
  <c r="R177" i="8"/>
  <c r="S177" i="8"/>
  <c r="V177" i="8"/>
  <c r="F178" i="8"/>
  <c r="X178" i="8" s="1"/>
  <c r="Y178" i="8" s="1"/>
  <c r="R178" i="8"/>
  <c r="S178" i="8" s="1"/>
  <c r="V178" i="8"/>
  <c r="F179" i="8"/>
  <c r="X179" i="8" s="1"/>
  <c r="Y179" i="8" s="1"/>
  <c r="R179" i="8"/>
  <c r="S179" i="8"/>
  <c r="V179" i="8"/>
  <c r="F180" i="8"/>
  <c r="X180" i="8" s="1"/>
  <c r="Y180" i="8" s="1"/>
  <c r="R180" i="8"/>
  <c r="S180" i="8" s="1"/>
  <c r="V180" i="8"/>
  <c r="F181" i="8"/>
  <c r="R181" i="8"/>
  <c r="S181" i="8" s="1"/>
  <c r="V181" i="8"/>
  <c r="X181" i="8"/>
  <c r="Y181" i="8" s="1"/>
  <c r="F182" i="8"/>
  <c r="R182" i="8"/>
  <c r="S182" i="8" s="1"/>
  <c r="V182" i="8"/>
  <c r="X182" i="8"/>
  <c r="Y182" i="8" s="1"/>
  <c r="F183" i="8"/>
  <c r="X183" i="8" s="1"/>
  <c r="Y183" i="8" s="1"/>
  <c r="R183" i="8"/>
  <c r="S183" i="8" s="1"/>
  <c r="V183" i="8"/>
  <c r="F184" i="8"/>
  <c r="R184" i="8"/>
  <c r="S184" i="8"/>
  <c r="V184" i="8"/>
  <c r="X184" i="8"/>
  <c r="Y184" i="8"/>
  <c r="F185" i="8"/>
  <c r="X185" i="8" s="1"/>
  <c r="Y185" i="8" s="1"/>
  <c r="R185" i="8"/>
  <c r="S185" i="8"/>
  <c r="V185" i="8"/>
  <c r="F186" i="8"/>
  <c r="X186" i="8" s="1"/>
  <c r="Y186" i="8" s="1"/>
  <c r="R186" i="8"/>
  <c r="S186" i="8" s="1"/>
  <c r="V186" i="8"/>
  <c r="F187" i="8"/>
  <c r="X187" i="8" s="1"/>
  <c r="Y187" i="8" s="1"/>
  <c r="R187" i="8"/>
  <c r="S187" i="8"/>
  <c r="V187" i="8"/>
  <c r="F188" i="8"/>
  <c r="X188" i="8" s="1"/>
  <c r="Y188" i="8" s="1"/>
  <c r="R188" i="8"/>
  <c r="S188" i="8" s="1"/>
  <c r="V188" i="8"/>
  <c r="F189" i="8"/>
  <c r="R189" i="8"/>
  <c r="S189" i="8" s="1"/>
  <c r="V189" i="8"/>
  <c r="X189" i="8"/>
  <c r="Y189" i="8" s="1"/>
  <c r="F190" i="8"/>
  <c r="R190" i="8"/>
  <c r="S190" i="8" s="1"/>
  <c r="V190" i="8"/>
  <c r="X190" i="8"/>
  <c r="Y190" i="8" s="1"/>
  <c r="F191" i="8"/>
  <c r="X191" i="8" s="1"/>
  <c r="Y191" i="8" s="1"/>
  <c r="R191" i="8"/>
  <c r="S191" i="8" s="1"/>
  <c r="V191" i="8"/>
  <c r="F192" i="8"/>
  <c r="R192" i="8"/>
  <c r="S192" i="8"/>
  <c r="V192" i="8"/>
  <c r="X192" i="8"/>
  <c r="Y192" i="8"/>
  <c r="F193" i="8"/>
  <c r="X193" i="8" s="1"/>
  <c r="Y193" i="8" s="1"/>
  <c r="R193" i="8"/>
  <c r="S193" i="8"/>
  <c r="V193" i="8"/>
  <c r="F194" i="8"/>
  <c r="X194" i="8" s="1"/>
  <c r="Y194" i="8" s="1"/>
  <c r="R194" i="8"/>
  <c r="S194" i="8" s="1"/>
  <c r="V194" i="8"/>
  <c r="F195" i="8"/>
  <c r="X195" i="8" s="1"/>
  <c r="Y195" i="8" s="1"/>
  <c r="R195" i="8"/>
  <c r="S195" i="8"/>
  <c r="V195" i="8"/>
  <c r="F196" i="8"/>
  <c r="X196" i="8" s="1"/>
  <c r="Y196" i="8" s="1"/>
  <c r="R196" i="8"/>
  <c r="S196" i="8" s="1"/>
  <c r="V196" i="8"/>
  <c r="F197" i="8"/>
  <c r="R197" i="8"/>
  <c r="S197" i="8" s="1"/>
  <c r="V197" i="8"/>
  <c r="X197" i="8"/>
  <c r="Y197" i="8" s="1"/>
  <c r="F198" i="8"/>
  <c r="H198" i="8"/>
  <c r="I198" i="8" s="1"/>
  <c r="R198" i="8"/>
  <c r="S198" i="8"/>
  <c r="V198" i="8"/>
  <c r="X198" i="8"/>
  <c r="Y198" i="8" s="1"/>
  <c r="F199" i="8"/>
  <c r="H199" i="8"/>
  <c r="I199" i="8" s="1"/>
  <c r="R199" i="8"/>
  <c r="S199" i="8" s="1"/>
  <c r="W199" i="8" s="1"/>
  <c r="T199" i="8"/>
  <c r="V199" i="8"/>
  <c r="X199" i="8"/>
  <c r="Y199" i="8"/>
  <c r="F200" i="8"/>
  <c r="X200" i="8" s="1"/>
  <c r="Y200" i="8" s="1"/>
  <c r="R200" i="8"/>
  <c r="S200" i="8" s="1"/>
  <c r="V200" i="8"/>
  <c r="F201" i="8"/>
  <c r="R201" i="8"/>
  <c r="S201" i="8"/>
  <c r="V201" i="8"/>
  <c r="X201" i="8"/>
  <c r="Y201" i="8"/>
  <c r="F202" i="8"/>
  <c r="X202" i="8" s="1"/>
  <c r="Y202" i="8" s="1"/>
  <c r="R202" i="8"/>
  <c r="S202" i="8"/>
  <c r="V202" i="8"/>
  <c r="F203" i="8"/>
  <c r="X203" i="8" s="1"/>
  <c r="Y203" i="8" s="1"/>
  <c r="R203" i="8"/>
  <c r="S203" i="8" s="1"/>
  <c r="V203" i="8"/>
  <c r="F204" i="8"/>
  <c r="X204" i="8" s="1"/>
  <c r="Y204" i="8" s="1"/>
  <c r="R204" i="8"/>
  <c r="S204" i="8"/>
  <c r="V204" i="8"/>
  <c r="F205" i="8"/>
  <c r="X205" i="8" s="1"/>
  <c r="Y205" i="8" s="1"/>
  <c r="R205" i="8"/>
  <c r="S205" i="8" s="1"/>
  <c r="V205" i="8"/>
  <c r="F206" i="8"/>
  <c r="H206" i="8"/>
  <c r="I206" i="8" s="1"/>
  <c r="R206" i="8"/>
  <c r="S206" i="8"/>
  <c r="V206" i="8"/>
  <c r="X206" i="8"/>
  <c r="Y206" i="8"/>
  <c r="F207" i="8"/>
  <c r="X207" i="8" s="1"/>
  <c r="Y207" i="8" s="1"/>
  <c r="R207" i="8"/>
  <c r="S207" i="8"/>
  <c r="V207" i="8"/>
  <c r="F208" i="8"/>
  <c r="X208" i="8" s="1"/>
  <c r="Y208" i="8" s="1"/>
  <c r="R208" i="8"/>
  <c r="S208" i="8" s="1"/>
  <c r="V208" i="8"/>
  <c r="F209" i="8"/>
  <c r="X209" i="8" s="1"/>
  <c r="Y209" i="8" s="1"/>
  <c r="R209" i="8"/>
  <c r="S209" i="8"/>
  <c r="V209" i="8"/>
  <c r="F210" i="8"/>
  <c r="X210" i="8" s="1"/>
  <c r="Y210" i="8" s="1"/>
  <c r="R210" i="8"/>
  <c r="S210" i="8" s="1"/>
  <c r="V210" i="8"/>
  <c r="F211" i="8"/>
  <c r="R211" i="8"/>
  <c r="S211" i="8" s="1"/>
  <c r="V211" i="8"/>
  <c r="X211" i="8"/>
  <c r="Y211" i="8" s="1"/>
  <c r="F212" i="8"/>
  <c r="X212" i="8" s="1"/>
  <c r="Y212" i="8" s="1"/>
  <c r="R212" i="8"/>
  <c r="S212" i="8" s="1"/>
  <c r="V212" i="8"/>
  <c r="F213" i="8"/>
  <c r="X213" i="8" s="1"/>
  <c r="Y213" i="8" s="1"/>
  <c r="H213" i="8"/>
  <c r="T213" i="8" s="1"/>
  <c r="W213" i="8" s="1"/>
  <c r="I213" i="8"/>
  <c r="O213" i="8"/>
  <c r="R213" i="8"/>
  <c r="S213" i="8"/>
  <c r="V213" i="8"/>
  <c r="F214" i="8"/>
  <c r="X214" i="8" s="1"/>
  <c r="Y214" i="8" s="1"/>
  <c r="R214" i="8"/>
  <c r="S214" i="8"/>
  <c r="V214" i="8"/>
  <c r="F215" i="8"/>
  <c r="X215" i="8" s="1"/>
  <c r="Y215" i="8" s="1"/>
  <c r="R215" i="8"/>
  <c r="S215" i="8" s="1"/>
  <c r="V215" i="8"/>
  <c r="F216" i="8"/>
  <c r="X216" i="8" s="1"/>
  <c r="Y216" i="8" s="1"/>
  <c r="R216" i="8"/>
  <c r="S216" i="8"/>
  <c r="V216" i="8"/>
  <c r="F217" i="8"/>
  <c r="X217" i="8" s="1"/>
  <c r="Y217" i="8" s="1"/>
  <c r="R217" i="8"/>
  <c r="S217" i="8" s="1"/>
  <c r="V217" i="8"/>
  <c r="F218" i="8"/>
  <c r="R218" i="8"/>
  <c r="S218" i="8" s="1"/>
  <c r="V218" i="8"/>
  <c r="X218" i="8"/>
  <c r="Y218" i="8" s="1"/>
  <c r="F219" i="8"/>
  <c r="X219" i="8" s="1"/>
  <c r="Y219" i="8" s="1"/>
  <c r="H219" i="8"/>
  <c r="T219" i="8" s="1"/>
  <c r="O219" i="8"/>
  <c r="R219" i="8"/>
  <c r="S219" i="8" s="1"/>
  <c r="V219" i="8"/>
  <c r="F220" i="8"/>
  <c r="R220" i="8"/>
  <c r="S220" i="8"/>
  <c r="V220" i="8"/>
  <c r="X220" i="8"/>
  <c r="Y220" i="8"/>
  <c r="F221" i="8"/>
  <c r="X221" i="8" s="1"/>
  <c r="Y221" i="8" s="1"/>
  <c r="R221" i="8"/>
  <c r="S221" i="8"/>
  <c r="V221" i="8"/>
  <c r="F222" i="8"/>
  <c r="X222" i="8" s="1"/>
  <c r="Y222" i="8" s="1"/>
  <c r="R222" i="8"/>
  <c r="S222" i="8" s="1"/>
  <c r="V222" i="8"/>
  <c r="F223" i="8"/>
  <c r="X223" i="8" s="1"/>
  <c r="Y223" i="8" s="1"/>
  <c r="R223" i="8"/>
  <c r="S223" i="8"/>
  <c r="V223" i="8"/>
  <c r="F224" i="8"/>
  <c r="X224" i="8" s="1"/>
  <c r="Y224" i="8" s="1"/>
  <c r="R224" i="8"/>
  <c r="S224" i="8" s="1"/>
  <c r="V224" i="8"/>
  <c r="F225" i="8"/>
  <c r="R225" i="8"/>
  <c r="S225" i="8" s="1"/>
  <c r="V225" i="8"/>
  <c r="X225" i="8"/>
  <c r="Y225" i="8" s="1"/>
  <c r="F226" i="8"/>
  <c r="X226" i="8" s="1"/>
  <c r="Y226" i="8" s="1"/>
  <c r="R226" i="8"/>
  <c r="S226" i="8" s="1"/>
  <c r="V226" i="8"/>
  <c r="F227" i="8"/>
  <c r="X227" i="8" s="1"/>
  <c r="Y227" i="8" s="1"/>
  <c r="R227" i="8"/>
  <c r="S227" i="8" s="1"/>
  <c r="V227" i="8"/>
  <c r="F228" i="8"/>
  <c r="R228" i="8"/>
  <c r="S228" i="8"/>
  <c r="V228" i="8"/>
  <c r="X228" i="8"/>
  <c r="Y228" i="8"/>
  <c r="F229" i="8"/>
  <c r="X229" i="8" s="1"/>
  <c r="Y229" i="8" s="1"/>
  <c r="R229" i="8"/>
  <c r="S229" i="8"/>
  <c r="V229" i="8"/>
  <c r="F230" i="8"/>
  <c r="R230" i="8"/>
  <c r="S230" i="8" s="1"/>
  <c r="V230" i="8"/>
  <c r="X230" i="8"/>
  <c r="Y230" i="8"/>
  <c r="F231" i="8"/>
  <c r="X231" i="8" s="1"/>
  <c r="Y231" i="8" s="1"/>
  <c r="R231" i="8"/>
  <c r="S231" i="8"/>
  <c r="V231" i="8"/>
  <c r="F232" i="8"/>
  <c r="X232" i="8" s="1"/>
  <c r="Y232" i="8" s="1"/>
  <c r="H232" i="8"/>
  <c r="I232" i="8" s="1"/>
  <c r="O232" i="8"/>
  <c r="R232" i="8"/>
  <c r="S232" i="8"/>
  <c r="V232" i="8"/>
  <c r="F233" i="8"/>
  <c r="X233" i="8" s="1"/>
  <c r="Y233" i="8" s="1"/>
  <c r="R233" i="8"/>
  <c r="S233" i="8" s="1"/>
  <c r="V233" i="8"/>
  <c r="F234" i="8"/>
  <c r="X234" i="8" s="1"/>
  <c r="Y234" i="8" s="1"/>
  <c r="R234" i="8"/>
  <c r="S234" i="8" s="1"/>
  <c r="V234" i="8"/>
  <c r="F235" i="8"/>
  <c r="R235" i="8"/>
  <c r="S235" i="8"/>
  <c r="V235" i="8"/>
  <c r="X235" i="8"/>
  <c r="Y235" i="8"/>
  <c r="F236" i="8"/>
  <c r="X236" i="8" s="1"/>
  <c r="Y236" i="8" s="1"/>
  <c r="R236" i="8"/>
  <c r="S236" i="8"/>
  <c r="V236" i="8"/>
  <c r="F237" i="8"/>
  <c r="R237" i="8"/>
  <c r="S237" i="8" s="1"/>
  <c r="V237" i="8"/>
  <c r="X237" i="8"/>
  <c r="Y237" i="8"/>
  <c r="F238" i="8"/>
  <c r="X238" i="8" s="1"/>
  <c r="Y238" i="8" s="1"/>
  <c r="R238" i="8"/>
  <c r="S238" i="8"/>
  <c r="V238" i="8"/>
  <c r="F239" i="8"/>
  <c r="X239" i="8" s="1"/>
  <c r="Y239" i="8" s="1"/>
  <c r="H239" i="8"/>
  <c r="I239" i="8" s="1"/>
  <c r="O239" i="8"/>
  <c r="R239" i="8"/>
  <c r="S239" i="8"/>
  <c r="V239" i="8"/>
  <c r="F240" i="8"/>
  <c r="X240" i="8" s="1"/>
  <c r="Y240" i="8" s="1"/>
  <c r="R240" i="8"/>
  <c r="S240" i="8" s="1"/>
  <c r="V240" i="8"/>
  <c r="F241" i="8"/>
  <c r="X241" i="8" s="1"/>
  <c r="Y241" i="8" s="1"/>
  <c r="R241" i="8"/>
  <c r="S241" i="8" s="1"/>
  <c r="V241" i="8"/>
  <c r="F242" i="8"/>
  <c r="R242" i="8"/>
  <c r="S242" i="8"/>
  <c r="V242" i="8"/>
  <c r="X242" i="8"/>
  <c r="Y242" i="8"/>
  <c r="F243" i="8"/>
  <c r="X243" i="8" s="1"/>
  <c r="Y243" i="8" s="1"/>
  <c r="R243" i="8"/>
  <c r="S243" i="8"/>
  <c r="V243" i="8"/>
  <c r="F244" i="8"/>
  <c r="R244" i="8"/>
  <c r="S244" i="8" s="1"/>
  <c r="V244" i="8"/>
  <c r="X244" i="8"/>
  <c r="Y244" i="8"/>
  <c r="F245" i="8"/>
  <c r="X245" i="8" s="1"/>
  <c r="Y245" i="8" s="1"/>
  <c r="R245" i="8"/>
  <c r="S245" i="8"/>
  <c r="V245" i="8"/>
  <c r="F246" i="8"/>
  <c r="X246" i="8" s="1"/>
  <c r="Y246" i="8" s="1"/>
  <c r="R246" i="8"/>
  <c r="S246" i="8" s="1"/>
  <c r="V246" i="8"/>
  <c r="F247" i="8"/>
  <c r="R247" i="8"/>
  <c r="S247" i="8" s="1"/>
  <c r="V247" i="8"/>
  <c r="X247" i="8"/>
  <c r="Y247" i="8" s="1"/>
  <c r="F248" i="8"/>
  <c r="X248" i="8" s="1"/>
  <c r="Y248" i="8" s="1"/>
  <c r="R248" i="8"/>
  <c r="S248" i="8" s="1"/>
  <c r="V248" i="8"/>
  <c r="F249" i="8"/>
  <c r="X249" i="8" s="1"/>
  <c r="Y249" i="8" s="1"/>
  <c r="R249" i="8"/>
  <c r="S249" i="8" s="1"/>
  <c r="V249" i="8"/>
  <c r="F250" i="8"/>
  <c r="R250" i="8"/>
  <c r="S250" i="8"/>
  <c r="V250" i="8"/>
  <c r="X250" i="8"/>
  <c r="Y250" i="8"/>
  <c r="F251" i="8"/>
  <c r="X251" i="8" s="1"/>
  <c r="Y251" i="8" s="1"/>
  <c r="R251" i="8"/>
  <c r="S251" i="8"/>
  <c r="V251" i="8"/>
  <c r="F252" i="8"/>
  <c r="R252" i="8"/>
  <c r="S252" i="8" s="1"/>
  <c r="V252" i="8"/>
  <c r="X252" i="8"/>
  <c r="Y252" i="8"/>
  <c r="F253" i="8"/>
  <c r="X253" i="8" s="1"/>
  <c r="Y253" i="8" s="1"/>
  <c r="R253" i="8"/>
  <c r="S253" i="8"/>
  <c r="V253" i="8"/>
  <c r="F254" i="8"/>
  <c r="X254" i="8" s="1"/>
  <c r="Y254" i="8" s="1"/>
  <c r="R254" i="8"/>
  <c r="S254" i="8" s="1"/>
  <c r="V254" i="8"/>
  <c r="F255" i="8"/>
  <c r="H255" i="8"/>
  <c r="I255" i="8" s="1"/>
  <c r="O255" i="8"/>
  <c r="R255" i="8"/>
  <c r="S255" i="8" s="1"/>
  <c r="T255" i="8"/>
  <c r="V255" i="8"/>
  <c r="X255" i="8"/>
  <c r="Y255" i="8"/>
  <c r="F256" i="8"/>
  <c r="X256" i="8" s="1"/>
  <c r="Y256" i="8" s="1"/>
  <c r="R256" i="8"/>
  <c r="S256" i="8" s="1"/>
  <c r="V256" i="8"/>
  <c r="F257" i="8"/>
  <c r="R257" i="8"/>
  <c r="S257" i="8"/>
  <c r="V257" i="8"/>
  <c r="X257" i="8"/>
  <c r="Y257" i="8"/>
  <c r="F258" i="8"/>
  <c r="X258" i="8" s="1"/>
  <c r="Y258" i="8" s="1"/>
  <c r="R258" i="8"/>
  <c r="S258" i="8"/>
  <c r="V258" i="8"/>
  <c r="F259" i="8"/>
  <c r="R259" i="8"/>
  <c r="S259" i="8" s="1"/>
  <c r="V259" i="8"/>
  <c r="X259" i="8"/>
  <c r="Y259" i="8"/>
  <c r="F260" i="8"/>
  <c r="X260" i="8" s="1"/>
  <c r="Y260" i="8" s="1"/>
  <c r="R260" i="8"/>
  <c r="S260" i="8"/>
  <c r="V260" i="8"/>
  <c r="F261" i="8"/>
  <c r="X261" i="8" s="1"/>
  <c r="Y261" i="8" s="1"/>
  <c r="R261" i="8"/>
  <c r="S261" i="8" s="1"/>
  <c r="V261" i="8"/>
  <c r="F262" i="8"/>
  <c r="R262" i="8"/>
  <c r="S262" i="8" s="1"/>
  <c r="V262" i="8"/>
  <c r="X262" i="8"/>
  <c r="Y262" i="8" s="1"/>
  <c r="F263" i="8"/>
  <c r="X263" i="8" s="1"/>
  <c r="Y263" i="8" s="1"/>
  <c r="R263" i="8"/>
  <c r="S263" i="8" s="1"/>
  <c r="V263" i="8"/>
  <c r="F264" i="8"/>
  <c r="X264" i="8" s="1"/>
  <c r="Y264" i="8" s="1"/>
  <c r="R264" i="8"/>
  <c r="S264" i="8" s="1"/>
  <c r="V264" i="8"/>
  <c r="F265" i="8"/>
  <c r="H265" i="8"/>
  <c r="T265" i="8" s="1"/>
  <c r="I265" i="8"/>
  <c r="M265" i="8"/>
  <c r="O265" i="8"/>
  <c r="R265" i="8"/>
  <c r="S265" i="8" s="1"/>
  <c r="V265" i="8"/>
  <c r="X265" i="8"/>
  <c r="Y265" i="8" s="1"/>
  <c r="F266" i="8"/>
  <c r="R266" i="8"/>
  <c r="S266" i="8"/>
  <c r="V266" i="8"/>
  <c r="X266" i="8"/>
  <c r="Y266" i="8"/>
  <c r="F267" i="8"/>
  <c r="X267" i="8" s="1"/>
  <c r="Y267" i="8" s="1"/>
  <c r="R267" i="8"/>
  <c r="S267" i="8"/>
  <c r="V267" i="8"/>
  <c r="F268" i="8"/>
  <c r="X268" i="8" s="1"/>
  <c r="Y268" i="8" s="1"/>
  <c r="R268" i="8"/>
  <c r="S268" i="8" s="1"/>
  <c r="V268" i="8"/>
  <c r="F269" i="8"/>
  <c r="X269" i="8" s="1"/>
  <c r="Y269" i="8" s="1"/>
  <c r="R269" i="8"/>
  <c r="S269" i="8"/>
  <c r="V269" i="8"/>
  <c r="F270" i="8"/>
  <c r="X270" i="8" s="1"/>
  <c r="Y270" i="8" s="1"/>
  <c r="R270" i="8"/>
  <c r="S270" i="8" s="1"/>
  <c r="V270" i="8"/>
  <c r="F271" i="8"/>
  <c r="R271" i="8"/>
  <c r="S271" i="8" s="1"/>
  <c r="V271" i="8"/>
  <c r="X271" i="8"/>
  <c r="Y271" i="8" s="1"/>
  <c r="F272" i="8"/>
  <c r="R272" i="8"/>
  <c r="S272" i="8" s="1"/>
  <c r="V272" i="8"/>
  <c r="X272" i="8"/>
  <c r="Y272" i="8" s="1"/>
  <c r="F273" i="8"/>
  <c r="X273" i="8" s="1"/>
  <c r="Y273" i="8" s="1"/>
  <c r="R273" i="8"/>
  <c r="S273" i="8" s="1"/>
  <c r="V273" i="8"/>
  <c r="F274" i="8"/>
  <c r="R274" i="8"/>
  <c r="S274" i="8"/>
  <c r="V274" i="8"/>
  <c r="X274" i="8"/>
  <c r="Y274" i="8"/>
  <c r="F275" i="8"/>
  <c r="X275" i="8" s="1"/>
  <c r="Y275" i="8" s="1"/>
  <c r="R275" i="8"/>
  <c r="S275" i="8"/>
  <c r="V275" i="8"/>
  <c r="F276" i="8"/>
  <c r="X276" i="8" s="1"/>
  <c r="Y276" i="8" s="1"/>
  <c r="R276" i="8"/>
  <c r="S276" i="8" s="1"/>
  <c r="V276" i="8"/>
  <c r="F277" i="8"/>
  <c r="X277" i="8" s="1"/>
  <c r="Y277" i="8" s="1"/>
  <c r="R277" i="8"/>
  <c r="S277" i="8"/>
  <c r="V277" i="8"/>
  <c r="F278" i="8"/>
  <c r="X278" i="8" s="1"/>
  <c r="Y278" i="8" s="1"/>
  <c r="R278" i="8"/>
  <c r="S278" i="8" s="1"/>
  <c r="V278" i="8"/>
  <c r="F279" i="8"/>
  <c r="R279" i="8"/>
  <c r="S279" i="8" s="1"/>
  <c r="V279" i="8"/>
  <c r="X279" i="8"/>
  <c r="Y279" i="8" s="1"/>
  <c r="F280" i="8"/>
  <c r="R280" i="8"/>
  <c r="S280" i="8" s="1"/>
  <c r="V280" i="8"/>
  <c r="X280" i="8"/>
  <c r="Y280" i="8" s="1"/>
  <c r="F281" i="8"/>
  <c r="X281" i="8" s="1"/>
  <c r="Y281" i="8" s="1"/>
  <c r="R281" i="8"/>
  <c r="S281" i="8" s="1"/>
  <c r="V281" i="8"/>
  <c r="F282" i="8"/>
  <c r="R282" i="8"/>
  <c r="S282" i="8"/>
  <c r="V282" i="8"/>
  <c r="X282" i="8"/>
  <c r="Y282" i="8"/>
  <c r="F283" i="8"/>
  <c r="X283" i="8" s="1"/>
  <c r="Y283" i="8" s="1"/>
  <c r="R283" i="8"/>
  <c r="S283" i="8"/>
  <c r="V283" i="8"/>
  <c r="F284" i="8"/>
  <c r="X284" i="8" s="1"/>
  <c r="Y284" i="8" s="1"/>
  <c r="R284" i="8"/>
  <c r="S284" i="8" s="1"/>
  <c r="V284" i="8"/>
  <c r="F285" i="8"/>
  <c r="X285" i="8" s="1"/>
  <c r="Y285" i="8" s="1"/>
  <c r="R285" i="8"/>
  <c r="S285" i="8"/>
  <c r="V285" i="8"/>
  <c r="F286" i="8"/>
  <c r="X286" i="8" s="1"/>
  <c r="Y286" i="8" s="1"/>
  <c r="R286" i="8"/>
  <c r="S286" i="8" s="1"/>
  <c r="V286" i="8"/>
  <c r="F287" i="8"/>
  <c r="R287" i="8"/>
  <c r="S287" i="8" s="1"/>
  <c r="V287" i="8"/>
  <c r="X287" i="8"/>
  <c r="Y287" i="8" s="1"/>
  <c r="F288" i="8"/>
  <c r="R288" i="8"/>
  <c r="S288" i="8" s="1"/>
  <c r="V288" i="8"/>
  <c r="X288" i="8"/>
  <c r="Y288" i="8" s="1"/>
  <c r="F289" i="8"/>
  <c r="R289" i="8"/>
  <c r="S289" i="8" s="1"/>
  <c r="V289" i="8"/>
  <c r="X289" i="8"/>
  <c r="Y289" i="8" s="1"/>
  <c r="F290" i="8"/>
  <c r="H290" i="8"/>
  <c r="I290" i="8"/>
  <c r="O290" i="8"/>
  <c r="R290" i="8"/>
  <c r="S290" i="8"/>
  <c r="T290" i="8"/>
  <c r="V290" i="8"/>
  <c r="W290" i="8"/>
  <c r="X290" i="8"/>
  <c r="Y290" i="8" s="1"/>
  <c r="F291" i="8"/>
  <c r="X291" i="8" s="1"/>
  <c r="Y291" i="8" s="1"/>
  <c r="R291" i="8"/>
  <c r="S291" i="8" s="1"/>
  <c r="V291" i="8"/>
  <c r="F292" i="8"/>
  <c r="X292" i="8" s="1"/>
  <c r="Y292" i="8" s="1"/>
  <c r="R292" i="8"/>
  <c r="S292" i="8"/>
  <c r="V292" i="8"/>
  <c r="F293" i="8"/>
  <c r="X293" i="8" s="1"/>
  <c r="Y293" i="8" s="1"/>
  <c r="R293" i="8"/>
  <c r="S293" i="8" s="1"/>
  <c r="V293" i="8"/>
  <c r="F294" i="8"/>
  <c r="R294" i="8"/>
  <c r="S294" i="8"/>
  <c r="V294" i="8"/>
  <c r="X294" i="8"/>
  <c r="Y294" i="8" s="1"/>
  <c r="F295" i="8"/>
  <c r="R295" i="8"/>
  <c r="S295" i="8" s="1"/>
  <c r="V295" i="8"/>
  <c r="X295" i="8"/>
  <c r="Y295" i="8" s="1"/>
  <c r="F296" i="8"/>
  <c r="R296" i="8"/>
  <c r="S296" i="8" s="1"/>
  <c r="V296" i="8"/>
  <c r="X296" i="8"/>
  <c r="Y296" i="8" s="1"/>
  <c r="F297" i="8"/>
  <c r="R297" i="8"/>
  <c r="S297" i="8"/>
  <c r="V297" i="8"/>
  <c r="X297" i="8"/>
  <c r="Y297" i="8"/>
  <c r="F298" i="8"/>
  <c r="X298" i="8" s="1"/>
  <c r="Y298" i="8" s="1"/>
  <c r="R298" i="8"/>
  <c r="S298" i="8"/>
  <c r="V298" i="8"/>
  <c r="F299" i="8"/>
  <c r="X299" i="8" s="1"/>
  <c r="Y299" i="8" s="1"/>
  <c r="R299" i="8"/>
  <c r="S299" i="8" s="1"/>
  <c r="V299" i="8"/>
  <c r="F300" i="8"/>
  <c r="X300" i="8" s="1"/>
  <c r="Y300" i="8" s="1"/>
  <c r="R300" i="8"/>
  <c r="S300" i="8"/>
  <c r="V300" i="8"/>
  <c r="F301" i="8"/>
  <c r="X301" i="8" s="1"/>
  <c r="Y301" i="8" s="1"/>
  <c r="R301" i="8"/>
  <c r="S301" i="8" s="1"/>
  <c r="V301" i="8"/>
  <c r="F302" i="8"/>
  <c r="R302" i="8"/>
  <c r="S302" i="8"/>
  <c r="V302" i="8"/>
  <c r="X302" i="8"/>
  <c r="Y302" i="8" s="1"/>
  <c r="F303" i="8"/>
  <c r="R303" i="8"/>
  <c r="S303" i="8" s="1"/>
  <c r="V303" i="8"/>
  <c r="X303" i="8"/>
  <c r="Y303" i="8" s="1"/>
  <c r="T304" i="8"/>
  <c r="M306" i="8"/>
  <c r="A140" i="4"/>
  <c r="B140" i="4"/>
  <c r="C140" i="4"/>
  <c r="D140" i="4"/>
  <c r="J140" i="4"/>
  <c r="K140" i="4"/>
  <c r="L140" i="4"/>
  <c r="M140" i="4"/>
  <c r="R140" i="4"/>
  <c r="X140" i="4"/>
  <c r="AC140" i="4"/>
  <c r="AD140" i="4"/>
  <c r="AE140" i="4"/>
  <c r="A141" i="4"/>
  <c r="C141" i="4"/>
  <c r="D141" i="4"/>
  <c r="J141" i="4"/>
  <c r="K141" i="4"/>
  <c r="L141" i="4"/>
  <c r="R141" i="4"/>
  <c r="X141" i="4"/>
  <c r="Y141" i="4"/>
  <c r="Z141" i="4"/>
  <c r="AA141" i="4"/>
  <c r="AB141" i="4"/>
  <c r="AC141" i="4"/>
  <c r="A142" i="4"/>
  <c r="C142" i="4"/>
  <c r="D142" i="4"/>
  <c r="J142" i="4"/>
  <c r="K142" i="4"/>
  <c r="L142" i="4"/>
  <c r="R142" i="4"/>
  <c r="X142" i="4"/>
  <c r="Y142" i="4"/>
  <c r="Z142" i="4"/>
  <c r="AA142" i="4"/>
  <c r="AB142" i="4"/>
  <c r="AC142" i="4"/>
  <c r="A143" i="4"/>
  <c r="C143" i="4"/>
  <c r="D143" i="4"/>
  <c r="J143" i="4"/>
  <c r="K143" i="4"/>
  <c r="L143" i="4"/>
  <c r="R143" i="4"/>
  <c r="X143" i="4"/>
  <c r="Y143" i="4"/>
  <c r="Z143" i="4"/>
  <c r="AA143" i="4"/>
  <c r="AB143" i="4"/>
  <c r="AC143" i="4"/>
  <c r="A144" i="4"/>
  <c r="C144" i="4"/>
  <c r="D144" i="4"/>
  <c r="J144" i="4"/>
  <c r="K144" i="4"/>
  <c r="L144" i="4"/>
  <c r="R144" i="4"/>
  <c r="X144" i="4"/>
  <c r="Y144" i="4"/>
  <c r="Z144" i="4"/>
  <c r="AA144" i="4"/>
  <c r="AB144" i="4"/>
  <c r="AC144" i="4"/>
  <c r="A145" i="4"/>
  <c r="C145" i="4"/>
  <c r="D145" i="4"/>
  <c r="J145" i="4"/>
  <c r="K145" i="4"/>
  <c r="L145" i="4"/>
  <c r="R145" i="4"/>
  <c r="X145" i="4"/>
  <c r="Y145" i="4"/>
  <c r="Z145" i="4"/>
  <c r="AA145" i="4"/>
  <c r="AB145" i="4"/>
  <c r="AC145" i="4"/>
  <c r="A146" i="4"/>
  <c r="C146" i="4"/>
  <c r="D146" i="4"/>
  <c r="J146" i="4"/>
  <c r="K146" i="4"/>
  <c r="L146" i="4"/>
  <c r="R146" i="4"/>
  <c r="X146" i="4"/>
  <c r="Y146" i="4"/>
  <c r="Z146" i="4"/>
  <c r="AA146" i="4"/>
  <c r="AB146" i="4"/>
  <c r="AC146" i="4"/>
  <c r="A147" i="4"/>
  <c r="C147" i="4"/>
  <c r="D147" i="4"/>
  <c r="J147" i="4"/>
  <c r="K147" i="4"/>
  <c r="L147" i="4"/>
  <c r="R147" i="4"/>
  <c r="X147" i="4"/>
  <c r="Y147" i="4"/>
  <c r="Z147" i="4"/>
  <c r="AA147" i="4"/>
  <c r="AB147" i="4"/>
  <c r="AC147" i="4"/>
  <c r="A148" i="4"/>
  <c r="C148" i="4"/>
  <c r="D148" i="4"/>
  <c r="J148" i="4"/>
  <c r="K148" i="4"/>
  <c r="L148" i="4"/>
  <c r="R148" i="4"/>
  <c r="X148" i="4"/>
  <c r="Y148" i="4"/>
  <c r="Z148" i="4"/>
  <c r="AA148" i="4"/>
  <c r="AB148" i="4"/>
  <c r="AC148" i="4"/>
  <c r="A149" i="4"/>
  <c r="C149" i="4"/>
  <c r="D149" i="4"/>
  <c r="J149" i="4"/>
  <c r="K149" i="4"/>
  <c r="L149" i="4"/>
  <c r="R149" i="4"/>
  <c r="X149" i="4"/>
  <c r="Y149" i="4"/>
  <c r="Z149" i="4"/>
  <c r="AA149" i="4"/>
  <c r="AB149" i="4"/>
  <c r="AC149" i="4"/>
  <c r="A150" i="4"/>
  <c r="C150" i="4"/>
  <c r="D150" i="4"/>
  <c r="J150" i="4"/>
  <c r="K150" i="4"/>
  <c r="L150" i="4"/>
  <c r="X150" i="4"/>
  <c r="Y150" i="4"/>
  <c r="Z150" i="4"/>
  <c r="AA150" i="4"/>
  <c r="AB150" i="4"/>
  <c r="AC150" i="4"/>
  <c r="A151" i="4"/>
  <c r="K151" i="4"/>
  <c r="L151" i="4"/>
  <c r="X151" i="4"/>
  <c r="Y151" i="4"/>
  <c r="Z151" i="4"/>
  <c r="AA151" i="4"/>
  <c r="AB151" i="4"/>
  <c r="AC151" i="4"/>
  <c r="A152" i="4"/>
  <c r="K152" i="4"/>
  <c r="L152" i="4"/>
  <c r="X152" i="4"/>
  <c r="Y152" i="4"/>
  <c r="Z152" i="4"/>
  <c r="AA152" i="4"/>
  <c r="AB152" i="4"/>
  <c r="AC152" i="4"/>
  <c r="A153" i="4"/>
  <c r="K153" i="4"/>
  <c r="L153" i="4"/>
  <c r="X153" i="4"/>
  <c r="Y153" i="4"/>
  <c r="Z153" i="4"/>
  <c r="AA153" i="4"/>
  <c r="AB153" i="4"/>
  <c r="AC153" i="4"/>
  <c r="A154" i="4"/>
  <c r="K154" i="4"/>
  <c r="L154" i="4"/>
  <c r="X154" i="4"/>
  <c r="Y154" i="4"/>
  <c r="Z154" i="4"/>
  <c r="AA154" i="4"/>
  <c r="AB154" i="4"/>
  <c r="AC154" i="4"/>
  <c r="A155" i="4"/>
  <c r="K155" i="4"/>
  <c r="L155" i="4"/>
  <c r="X155" i="4"/>
  <c r="Y155" i="4"/>
  <c r="Z155" i="4"/>
  <c r="AA155" i="4"/>
  <c r="AB155" i="4"/>
  <c r="AC155" i="4"/>
  <c r="A156" i="4"/>
  <c r="K156" i="4"/>
  <c r="L156" i="4"/>
  <c r="X156" i="4"/>
  <c r="Y156" i="4"/>
  <c r="Z156" i="4"/>
  <c r="AA156" i="4"/>
  <c r="AB156" i="4"/>
  <c r="AC156" i="4"/>
  <c r="A157" i="4"/>
  <c r="K157" i="4"/>
  <c r="L157" i="4"/>
  <c r="X157" i="4"/>
  <c r="Y157" i="4"/>
  <c r="Z157" i="4"/>
  <c r="AA157" i="4"/>
  <c r="AB157" i="4"/>
  <c r="AC157" i="4"/>
  <c r="A158" i="4"/>
  <c r="K158" i="4"/>
  <c r="L158" i="4"/>
  <c r="X158" i="4"/>
  <c r="Y158" i="4"/>
  <c r="Z158" i="4"/>
  <c r="AA158" i="4"/>
  <c r="AB158" i="4"/>
  <c r="AC158" i="4"/>
  <c r="A159" i="4"/>
  <c r="K159" i="4"/>
  <c r="L159" i="4"/>
  <c r="X159" i="4"/>
  <c r="Y159" i="4"/>
  <c r="Z159" i="4"/>
  <c r="AA159" i="4"/>
  <c r="AB159" i="4"/>
  <c r="AC159" i="4"/>
  <c r="A160" i="4"/>
  <c r="K160" i="4"/>
  <c r="L160" i="4"/>
  <c r="X160" i="4"/>
  <c r="Y160" i="4"/>
  <c r="Z160" i="4"/>
  <c r="AA160" i="4"/>
  <c r="AB160" i="4"/>
  <c r="AC160" i="4"/>
  <c r="A161" i="4"/>
  <c r="K161" i="4"/>
  <c r="L161" i="4"/>
  <c r="X161" i="4"/>
  <c r="Y161" i="4"/>
  <c r="Z161" i="4"/>
  <c r="AA161" i="4"/>
  <c r="AB161" i="4"/>
  <c r="AC161" i="4"/>
  <c r="A162" i="4"/>
  <c r="K162" i="4"/>
  <c r="L162" i="4"/>
  <c r="X162" i="4"/>
  <c r="Y162" i="4"/>
  <c r="Z162" i="4"/>
  <c r="AA162" i="4"/>
  <c r="AB162" i="4"/>
  <c r="AC162" i="4"/>
  <c r="A163" i="4"/>
  <c r="K163" i="4"/>
  <c r="L163" i="4"/>
  <c r="X163" i="4"/>
  <c r="Y163" i="4"/>
  <c r="Z163" i="4"/>
  <c r="AA163" i="4"/>
  <c r="AB163" i="4"/>
  <c r="AC163" i="4"/>
  <c r="A164" i="4"/>
  <c r="K164" i="4"/>
  <c r="L164" i="4"/>
  <c r="X164" i="4"/>
  <c r="Y164" i="4"/>
  <c r="Z164" i="4"/>
  <c r="AA164" i="4"/>
  <c r="AB164" i="4"/>
  <c r="AC164" i="4"/>
  <c r="A165" i="4"/>
  <c r="K165" i="4"/>
  <c r="L165" i="4"/>
  <c r="X165" i="4"/>
  <c r="Y165" i="4"/>
  <c r="Z165" i="4"/>
  <c r="AA165" i="4"/>
  <c r="AB165" i="4"/>
  <c r="AC165" i="4"/>
  <c r="A166" i="4"/>
  <c r="K166" i="4"/>
  <c r="L166" i="4"/>
  <c r="X166" i="4"/>
  <c r="Y166" i="4"/>
  <c r="Z166" i="4"/>
  <c r="AA166" i="4"/>
  <c r="AB166" i="4"/>
  <c r="AC166" i="4"/>
  <c r="A167" i="4"/>
  <c r="K167" i="4"/>
  <c r="L167" i="4"/>
  <c r="X167" i="4"/>
  <c r="Y167" i="4"/>
  <c r="Z167" i="4"/>
  <c r="AA167" i="4"/>
  <c r="AB167" i="4"/>
  <c r="AC167" i="4"/>
  <c r="A168" i="4"/>
  <c r="K168" i="4"/>
  <c r="L168" i="4"/>
  <c r="X168" i="4"/>
  <c r="Y168" i="4"/>
  <c r="Z168" i="4"/>
  <c r="AA168" i="4"/>
  <c r="AB168" i="4"/>
  <c r="AC168" i="4"/>
  <c r="A169" i="4"/>
  <c r="K169" i="4"/>
  <c r="L169" i="4"/>
  <c r="X169" i="4"/>
  <c r="Y169" i="4"/>
  <c r="Z169" i="4"/>
  <c r="AA169" i="4"/>
  <c r="AB169" i="4"/>
  <c r="AC169" i="4"/>
  <c r="A170" i="4"/>
  <c r="K170" i="4"/>
  <c r="L170" i="4"/>
  <c r="X170" i="4"/>
  <c r="Y170" i="4"/>
  <c r="Z170" i="4"/>
  <c r="AA170" i="4"/>
  <c r="AB170" i="4"/>
  <c r="AC170" i="4"/>
  <c r="A171" i="4"/>
  <c r="K171" i="4"/>
  <c r="L171" i="4"/>
  <c r="X171" i="4"/>
  <c r="Y171" i="4"/>
  <c r="Z171" i="4"/>
  <c r="AA171" i="4"/>
  <c r="AB171" i="4"/>
  <c r="AC171" i="4"/>
  <c r="A172" i="4"/>
  <c r="K172" i="4"/>
  <c r="L172" i="4"/>
  <c r="X172" i="4"/>
  <c r="Y172" i="4"/>
  <c r="Z172" i="4"/>
  <c r="AA172" i="4"/>
  <c r="AB172" i="4"/>
  <c r="AC172" i="4"/>
  <c r="A173" i="4"/>
  <c r="K173" i="4"/>
  <c r="L173" i="4"/>
  <c r="X173" i="4"/>
  <c r="Y173" i="4"/>
  <c r="Z173" i="4"/>
  <c r="AA173" i="4"/>
  <c r="AB173" i="4"/>
  <c r="AC173" i="4"/>
  <c r="A174" i="4"/>
  <c r="K174" i="4"/>
  <c r="L174" i="4"/>
  <c r="X174" i="4"/>
  <c r="Y174" i="4"/>
  <c r="Z174" i="4"/>
  <c r="AA174" i="4"/>
  <c r="AB174" i="4"/>
  <c r="AC174" i="4"/>
  <c r="AD142" i="4"/>
  <c r="AD144" i="4"/>
  <c r="AD146" i="4"/>
  <c r="R150" i="4"/>
  <c r="AD150" i="4"/>
  <c r="C151" i="4"/>
  <c r="J151" i="4"/>
  <c r="AD151" i="4"/>
  <c r="J152" i="4"/>
  <c r="R152" i="4"/>
  <c r="C153" i="4"/>
  <c r="J153" i="4"/>
  <c r="R154" i="4"/>
  <c r="R155" i="4"/>
  <c r="C156" i="4"/>
  <c r="J156" i="4"/>
  <c r="R156" i="4"/>
  <c r="AD156" i="4"/>
  <c r="J157" i="4"/>
  <c r="C158" i="4"/>
  <c r="J158" i="4"/>
  <c r="R158" i="4"/>
  <c r="AD158" i="4"/>
  <c r="R159" i="4"/>
  <c r="C160" i="4"/>
  <c r="J160" i="4"/>
  <c r="C162" i="4"/>
  <c r="AD162" i="4"/>
  <c r="J163" i="4"/>
  <c r="C164" i="4"/>
  <c r="R164" i="4"/>
  <c r="AD164" i="4"/>
  <c r="C166" i="4"/>
  <c r="C168" i="4"/>
  <c r="AD168" i="4"/>
  <c r="J169" i="4"/>
  <c r="J170" i="4"/>
  <c r="AD170" i="4"/>
  <c r="J171" i="4"/>
  <c r="R171" i="4"/>
  <c r="C172" i="4"/>
  <c r="R172" i="4"/>
  <c r="AD172" i="4"/>
  <c r="J173" i="4"/>
  <c r="R173" i="4"/>
  <c r="C174" i="4"/>
  <c r="J174" i="4"/>
  <c r="AD174" i="4"/>
  <c r="Q2" i="10" l="1"/>
  <c r="R4" i="10"/>
  <c r="R3" i="10"/>
  <c r="Q5" i="10"/>
  <c r="Z213" i="8"/>
  <c r="W123" i="8"/>
  <c r="Z123" i="8" s="1"/>
  <c r="W265" i="8"/>
  <c r="Z265" i="8" s="1"/>
  <c r="Z157" i="8"/>
  <c r="W99" i="8"/>
  <c r="Z99" i="8" s="1"/>
  <c r="Z38" i="8"/>
  <c r="Z35" i="8"/>
  <c r="W219" i="8"/>
  <c r="Z219" i="8" s="1"/>
  <c r="Z88" i="8"/>
  <c r="Z27" i="8"/>
  <c r="Z44" i="8"/>
  <c r="W32" i="8"/>
  <c r="Z32" i="8" s="1"/>
  <c r="Z290" i="8"/>
  <c r="Z84" i="8"/>
  <c r="Z47" i="8"/>
  <c r="Z199" i="8"/>
  <c r="Z60" i="8"/>
  <c r="W37" i="8"/>
  <c r="Z37" i="8" s="1"/>
  <c r="W46" i="8"/>
  <c r="Z46" i="8" s="1"/>
  <c r="Z53" i="8"/>
  <c r="W255" i="8"/>
  <c r="Z255" i="8" s="1"/>
  <c r="W198" i="8"/>
  <c r="Z198" i="8" s="1"/>
  <c r="H307" i="8"/>
  <c r="I176" i="8"/>
  <c r="W176" i="8" s="1"/>
  <c r="Z176" i="8" s="1"/>
  <c r="I123" i="8"/>
  <c r="I135" i="8"/>
  <c r="W135" i="8" s="1"/>
  <c r="Z135" i="8" s="1"/>
  <c r="I61" i="8"/>
  <c r="W61" i="8" s="1"/>
  <c r="Z61" i="8" s="1"/>
  <c r="I37" i="8"/>
  <c r="I32" i="8"/>
  <c r="I219" i="8"/>
  <c r="T198" i="8"/>
  <c r="T87" i="8"/>
  <c r="W87" i="8" s="1"/>
  <c r="Z87" i="8" s="1"/>
  <c r="T100" i="8"/>
  <c r="W100" i="8" s="1"/>
  <c r="Z100" i="8" s="1"/>
  <c r="T30" i="8"/>
  <c r="W30" i="8" s="1"/>
  <c r="Z30" i="8" s="1"/>
  <c r="T206" i="8"/>
  <c r="W206" i="8" s="1"/>
  <c r="Z206" i="8" s="1"/>
  <c r="T63" i="8"/>
  <c r="W63" i="8" s="1"/>
  <c r="Z63" i="8" s="1"/>
  <c r="T26" i="8"/>
  <c r="W26" i="8" s="1"/>
  <c r="T239" i="8"/>
  <c r="W239" i="8" s="1"/>
  <c r="Z239" i="8" s="1"/>
  <c r="T232" i="8"/>
  <c r="W232" i="8" s="1"/>
  <c r="Z232" i="8" s="1"/>
  <c r="T101" i="8"/>
  <c r="W101" i="8" s="1"/>
  <c r="Z101" i="8" s="1"/>
  <c r="T74" i="8"/>
  <c r="W74" i="8" s="1"/>
  <c r="Z74" i="8" s="1"/>
  <c r="T67" i="8"/>
  <c r="W67" i="8" s="1"/>
  <c r="Z67" i="8" s="1"/>
  <c r="T41" i="8"/>
  <c r="W41" i="8" s="1"/>
  <c r="Z41" i="8" s="1"/>
  <c r="T116" i="8"/>
  <c r="W116" i="8" s="1"/>
  <c r="Z116" i="8" s="1"/>
  <c r="M174" i="4"/>
  <c r="AD171" i="4"/>
  <c r="N173" i="4"/>
  <c r="J155" i="4"/>
  <c r="R165" i="4"/>
  <c r="N165" i="4"/>
  <c r="C165" i="4"/>
  <c r="C155" i="4"/>
  <c r="AD149" i="4"/>
  <c r="Q155" i="4"/>
  <c r="AD155" i="4"/>
  <c r="R169" i="4"/>
  <c r="R157" i="4"/>
  <c r="R167" i="4"/>
  <c r="AD161" i="4"/>
  <c r="AE173" i="4"/>
  <c r="AD141" i="4"/>
  <c r="R153" i="4"/>
  <c r="J154" i="4"/>
  <c r="AD153" i="4"/>
  <c r="O150" i="4"/>
  <c r="N150" i="4"/>
  <c r="N168" i="4"/>
  <c r="O153" i="4"/>
  <c r="Q158" i="4"/>
  <c r="AE147" i="4"/>
  <c r="P171" i="4"/>
  <c r="O171" i="4"/>
  <c r="AE163" i="4"/>
  <c r="AE171" i="4"/>
  <c r="AE155" i="4"/>
  <c r="AE145" i="4"/>
  <c r="O165" i="4"/>
  <c r="AD163" i="4"/>
  <c r="AE157" i="4"/>
  <c r="P155" i="4"/>
  <c r="AE170" i="4"/>
  <c r="AE144" i="4"/>
  <c r="AE151" i="4"/>
  <c r="AE143" i="4"/>
  <c r="D173" i="4"/>
  <c r="R161" i="4"/>
  <c r="J159" i="4"/>
  <c r="C167" i="4"/>
  <c r="J162" i="4"/>
  <c r="J172" i="4"/>
  <c r="AD160" i="4"/>
  <c r="AE156" i="4"/>
  <c r="AE153" i="4"/>
  <c r="AD166" i="4"/>
  <c r="AE164" i="4"/>
  <c r="C173" i="4"/>
  <c r="AE172" i="4"/>
  <c r="AE152" i="4"/>
  <c r="AE166" i="4"/>
  <c r="AE142" i="4"/>
  <c r="AE167" i="4"/>
  <c r="D170" i="4"/>
  <c r="AE158" i="4"/>
  <c r="AD145" i="4"/>
  <c r="AE146" i="4"/>
  <c r="AE168" i="4"/>
  <c r="C170" i="4"/>
  <c r="D157" i="4"/>
  <c r="AE162" i="4"/>
  <c r="AE161" i="4"/>
  <c r="R174" i="4"/>
  <c r="AE160" i="4"/>
  <c r="Q174" i="4"/>
  <c r="AE169" i="4"/>
  <c r="AD148" i="4"/>
  <c r="AE149" i="4"/>
  <c r="D160" i="4"/>
  <c r="AE154" i="4"/>
  <c r="D151" i="4"/>
  <c r="C163" i="4"/>
  <c r="P174" i="4"/>
  <c r="D163" i="4"/>
  <c r="AD154" i="4"/>
  <c r="AD173" i="4"/>
  <c r="R166" i="4"/>
  <c r="J164" i="4"/>
  <c r="AE141" i="4"/>
  <c r="D169" i="4"/>
  <c r="D154" i="4"/>
  <c r="R168" i="4"/>
  <c r="J165" i="4"/>
  <c r="R151" i="4"/>
  <c r="AE150" i="4"/>
  <c r="P173" i="4"/>
  <c r="D159" i="4"/>
  <c r="R170" i="4"/>
  <c r="R160" i="4"/>
  <c r="D162" i="4"/>
  <c r="J166" i="4"/>
  <c r="O174" i="4"/>
  <c r="D156" i="4"/>
  <c r="D165" i="4"/>
  <c r="J167" i="4"/>
  <c r="AD143" i="4"/>
  <c r="O173" i="4"/>
  <c r="AE174" i="4"/>
  <c r="D168" i="4"/>
  <c r="D153" i="4"/>
  <c r="J168" i="4"/>
  <c r="AD165" i="4"/>
  <c r="C159" i="4"/>
  <c r="AD157" i="4"/>
  <c r="AE159" i="4"/>
  <c r="D172" i="4"/>
  <c r="C154" i="4"/>
  <c r="D171" i="4"/>
  <c r="D155" i="4"/>
  <c r="R162" i="4"/>
  <c r="AD147" i="4"/>
  <c r="C157" i="4"/>
  <c r="D174" i="4"/>
  <c r="D158" i="4"/>
  <c r="C169" i="4"/>
  <c r="AE165" i="4"/>
  <c r="D161" i="4"/>
  <c r="AD152" i="4"/>
  <c r="AD167" i="4"/>
  <c r="R163" i="4"/>
  <c r="J161" i="4"/>
  <c r="AE148" i="4"/>
  <c r="D164" i="4"/>
  <c r="C171" i="4"/>
  <c r="C161" i="4"/>
  <c r="AD159" i="4"/>
  <c r="D166" i="4"/>
  <c r="D167" i="4"/>
  <c r="AD169" i="4"/>
  <c r="D152" i="4"/>
  <c r="C152" i="4"/>
  <c r="V148" i="4" l="1"/>
  <c r="E154" i="4"/>
  <c r="M165" i="4"/>
  <c r="Q171" i="4"/>
  <c r="N174" i="4"/>
  <c r="Q173" i="4"/>
  <c r="M159" i="4"/>
  <c r="S148" i="4"/>
  <c r="S159" i="4"/>
  <c r="S165" i="4"/>
  <c r="V161" i="4"/>
  <c r="S161" i="4"/>
  <c r="H154" i="4"/>
  <c r="S167" i="4"/>
  <c r="V174" i="4"/>
  <c r="S174" i="4"/>
  <c r="E150" i="4"/>
  <c r="H150" i="4"/>
  <c r="E149" i="4"/>
  <c r="H149" i="4"/>
  <c r="O158" i="4"/>
  <c r="Q167" i="4"/>
  <c r="Q166" i="4"/>
  <c r="Q151" i="4"/>
  <c r="E170" i="4"/>
  <c r="H170" i="4"/>
  <c r="E155" i="4"/>
  <c r="H155" i="4"/>
  <c r="E157" i="4"/>
  <c r="H157" i="4"/>
  <c r="E143" i="4"/>
  <c r="H143" i="4"/>
  <c r="P151" i="4"/>
  <c r="N144" i="4"/>
  <c r="S145" i="4"/>
  <c r="V145" i="4"/>
  <c r="Q147" i="4"/>
  <c r="E146" i="4"/>
  <c r="H146" i="4"/>
  <c r="O161" i="4"/>
  <c r="P149" i="4"/>
  <c r="V168" i="4"/>
  <c r="S168" i="4"/>
  <c r="S171" i="4"/>
  <c r="V171" i="4"/>
  <c r="P147" i="4"/>
  <c r="M154" i="4"/>
  <c r="E159" i="4"/>
  <c r="H159" i="4"/>
  <c r="O160" i="4"/>
  <c r="P142" i="4"/>
  <c r="E152" i="4"/>
  <c r="H152" i="4"/>
  <c r="M145" i="4"/>
  <c r="N160" i="4"/>
  <c r="O142" i="4"/>
  <c r="N166" i="4"/>
  <c r="Q152" i="4"/>
  <c r="M172" i="4"/>
  <c r="E153" i="4"/>
  <c r="H153" i="4"/>
  <c r="Q156" i="4"/>
  <c r="N151" i="4"/>
  <c r="H173" i="4"/>
  <c r="S155" i="4"/>
  <c r="V155" i="4"/>
  <c r="S169" i="4"/>
  <c r="V169" i="4"/>
  <c r="M160" i="4"/>
  <c r="Q168" i="4"/>
  <c r="E167" i="4"/>
  <c r="H167" i="4"/>
  <c r="N142" i="4"/>
  <c r="M166" i="4"/>
  <c r="E164" i="4"/>
  <c r="H164" i="4"/>
  <c r="E151" i="4"/>
  <c r="H151" i="4"/>
  <c r="O143" i="4"/>
  <c r="M151" i="4"/>
  <c r="E173" i="4"/>
  <c r="V170" i="4"/>
  <c r="S170" i="4"/>
  <c r="M155" i="4"/>
  <c r="V167" i="4"/>
  <c r="P166" i="4"/>
  <c r="N172" i="4"/>
  <c r="V154" i="4"/>
  <c r="S154" i="4"/>
  <c r="E169" i="4"/>
  <c r="H169" i="4"/>
  <c r="V173" i="4"/>
  <c r="S141" i="4"/>
  <c r="V141" i="4"/>
  <c r="N159" i="4"/>
  <c r="S173" i="4"/>
  <c r="N141" i="4"/>
  <c r="E165" i="4"/>
  <c r="H165" i="4"/>
  <c r="Q141" i="4"/>
  <c r="M169" i="4"/>
  <c r="V162" i="4"/>
  <c r="S162" i="4"/>
  <c r="P156" i="4"/>
  <c r="N143" i="4"/>
  <c r="Q170" i="4"/>
  <c r="E145" i="4"/>
  <c r="H145" i="4"/>
  <c r="O156" i="4"/>
  <c r="M143" i="4"/>
  <c r="O170" i="4"/>
  <c r="S157" i="4"/>
  <c r="V157" i="4"/>
  <c r="Q169" i="4"/>
  <c r="P172" i="4"/>
  <c r="N161" i="4"/>
  <c r="P165" i="4"/>
  <c r="V150" i="4"/>
  <c r="S150" i="4"/>
  <c r="E174" i="4"/>
  <c r="H174" i="4"/>
  <c r="P141" i="4"/>
  <c r="S149" i="4"/>
  <c r="V149" i="4"/>
  <c r="E158" i="4"/>
  <c r="H158" i="4"/>
  <c r="P148" i="4"/>
  <c r="M173" i="4"/>
  <c r="O141" i="4"/>
  <c r="Q149" i="4"/>
  <c r="N147" i="4"/>
  <c r="E161" i="4"/>
  <c r="H161" i="4"/>
  <c r="Q162" i="4"/>
  <c r="P153" i="4"/>
  <c r="S153" i="4"/>
  <c r="V153" i="4"/>
  <c r="N156" i="4"/>
  <c r="E163" i="4"/>
  <c r="H163" i="4"/>
  <c r="E144" i="4"/>
  <c r="H144" i="4"/>
  <c r="N170" i="4"/>
  <c r="P157" i="4"/>
  <c r="N171" i="4"/>
  <c r="Q142" i="4"/>
  <c r="V152" i="4"/>
  <c r="S152" i="4"/>
  <c r="Q153" i="4"/>
  <c r="M156" i="4"/>
  <c r="P168" i="4"/>
  <c r="M170" i="4"/>
  <c r="O157" i="4"/>
  <c r="O155" i="4"/>
  <c r="M171" i="4"/>
  <c r="Q163" i="4"/>
  <c r="S147" i="4"/>
  <c r="V147" i="4"/>
  <c r="P161" i="4"/>
  <c r="P154" i="4"/>
  <c r="E162" i="4"/>
  <c r="H162" i="4"/>
  <c r="O166" i="4"/>
  <c r="M144" i="4"/>
  <c r="P150" i="4"/>
  <c r="Q154" i="4"/>
  <c r="M161" i="4"/>
  <c r="Q165" i="4"/>
  <c r="E172" i="4"/>
  <c r="H172" i="4"/>
  <c r="N155" i="4"/>
  <c r="M141" i="4"/>
  <c r="N154" i="4"/>
  <c r="O154" i="4"/>
  <c r="N162" i="4"/>
  <c r="O162" i="4"/>
  <c r="P146" i="4"/>
  <c r="N158" i="4"/>
  <c r="P167" i="4"/>
  <c r="N152" i="4"/>
  <c r="Q164" i="4"/>
  <c r="Q143" i="4"/>
  <c r="Q144" i="4"/>
  <c r="Q157" i="4"/>
  <c r="O145" i="4"/>
  <c r="O163" i="4"/>
  <c r="M147" i="4"/>
  <c r="P169" i="4"/>
  <c r="M158" i="4"/>
  <c r="O152" i="4"/>
  <c r="P160" i="4"/>
  <c r="N169" i="4"/>
  <c r="P162" i="4"/>
  <c r="E160" i="4"/>
  <c r="H160" i="4"/>
  <c r="P152" i="4"/>
  <c r="V144" i="4"/>
  <c r="N157" i="4"/>
  <c r="E141" i="4"/>
  <c r="H141" i="4"/>
  <c r="O149" i="4"/>
  <c r="V164" i="4"/>
  <c r="S164" i="4"/>
  <c r="O146" i="4"/>
  <c r="V158" i="4"/>
  <c r="S158" i="4"/>
  <c r="N167" i="4"/>
  <c r="E166" i="4"/>
  <c r="H166" i="4"/>
  <c r="M152" i="4"/>
  <c r="O168" i="4"/>
  <c r="O164" i="4"/>
  <c r="P143" i="4"/>
  <c r="P144" i="4"/>
  <c r="P170" i="4"/>
  <c r="M157" i="4"/>
  <c r="N145" i="4"/>
  <c r="N163" i="4"/>
  <c r="O159" i="4"/>
  <c r="Q160" i="4"/>
  <c r="O169" i="4"/>
  <c r="Q146" i="4"/>
  <c r="O151" i="4"/>
  <c r="V156" i="4"/>
  <c r="S156" i="4"/>
  <c r="M168" i="4"/>
  <c r="Q145" i="4"/>
  <c r="Q150" i="4"/>
  <c r="P159" i="4"/>
  <c r="M150" i="4"/>
  <c r="E148" i="4"/>
  <c r="H148" i="4"/>
  <c r="N148" i="4"/>
  <c r="N149" i="4"/>
  <c r="N146" i="4"/>
  <c r="V165" i="4"/>
  <c r="O167" i="4"/>
  <c r="E142" i="4"/>
  <c r="H142" i="4"/>
  <c r="N164" i="4"/>
  <c r="N153" i="4"/>
  <c r="O144" i="4"/>
  <c r="E171" i="4"/>
  <c r="H171" i="4"/>
  <c r="M163" i="4"/>
  <c r="M162" i="4"/>
  <c r="V160" i="4"/>
  <c r="S160" i="4"/>
  <c r="V146" i="4"/>
  <c r="S146" i="4"/>
  <c r="O147" i="4"/>
  <c r="O172" i="4"/>
  <c r="M142" i="4"/>
  <c r="M148" i="4"/>
  <c r="V142" i="4"/>
  <c r="S142" i="4"/>
  <c r="E168" i="4"/>
  <c r="H168" i="4"/>
  <c r="M146" i="4"/>
  <c r="M167" i="4"/>
  <c r="V166" i="4"/>
  <c r="S166" i="4"/>
  <c r="V172" i="4"/>
  <c r="S172" i="4"/>
  <c r="M164" i="4"/>
  <c r="M153" i="4"/>
  <c r="V159" i="4"/>
  <c r="E147" i="4"/>
  <c r="H147" i="4"/>
  <c r="O148" i="4"/>
  <c r="M149" i="4"/>
  <c r="P163" i="4"/>
  <c r="Q159" i="4"/>
  <c r="Q148" i="4"/>
  <c r="Q161" i="4"/>
  <c r="P158" i="4"/>
  <c r="Q172" i="4"/>
  <c r="P164" i="4"/>
  <c r="E156" i="4"/>
  <c r="H156" i="4"/>
  <c r="S143" i="4"/>
  <c r="V143" i="4"/>
  <c r="S151" i="4"/>
  <c r="V151" i="4"/>
  <c r="P145" i="4"/>
  <c r="S163" i="4"/>
  <c r="V163" i="4"/>
  <c r="F176" i="4" l="1"/>
  <c r="G176" i="4"/>
  <c r="E176" i="4"/>
</calcChain>
</file>

<file path=xl/sharedStrings.xml><?xml version="1.0" encoding="utf-8"?>
<sst xmlns="http://schemas.openxmlformats.org/spreadsheetml/2006/main" count="5056" uniqueCount="2969">
  <si>
    <t>comp 61</t>
  </si>
  <si>
    <t>comp 60</t>
  </si>
  <si>
    <t>comp 58</t>
  </si>
  <si>
    <t>comp 54</t>
  </si>
  <si>
    <t>comp 53</t>
  </si>
  <si>
    <t>comp 52</t>
  </si>
  <si>
    <t>comp 51</t>
  </si>
  <si>
    <t>comp 50</t>
  </si>
  <si>
    <t>comp 47</t>
  </si>
  <si>
    <t>comp 46</t>
  </si>
  <si>
    <t>comp 45</t>
  </si>
  <si>
    <t>comp 44</t>
  </si>
  <si>
    <t>comp 43</t>
  </si>
  <si>
    <t>comp 42</t>
  </si>
  <si>
    <t>comp 41</t>
  </si>
  <si>
    <t>comp 39</t>
  </si>
  <si>
    <t>comp 38</t>
  </si>
  <si>
    <t>comp 34</t>
  </si>
  <si>
    <t>comp 33</t>
  </si>
  <si>
    <t>comp 32</t>
  </si>
  <si>
    <t>comp 31</t>
  </si>
  <si>
    <t>comp 30</t>
  </si>
  <si>
    <t>comp 26</t>
  </si>
  <si>
    <t>comp 25</t>
  </si>
  <si>
    <t>comp 24</t>
  </si>
  <si>
    <t>comp 23</t>
  </si>
  <si>
    <t>comp 22</t>
  </si>
  <si>
    <t>comp 21</t>
  </si>
  <si>
    <t>comp 20</t>
  </si>
  <si>
    <t>comp 17</t>
  </si>
  <si>
    <t>comp 16</t>
  </si>
  <si>
    <t>comp 15</t>
  </si>
  <si>
    <t>comp 12</t>
  </si>
  <si>
    <t>comp 11</t>
  </si>
  <si>
    <t>comp 10</t>
  </si>
  <si>
    <t>comp 8</t>
  </si>
  <si>
    <t>comp 6</t>
  </si>
  <si>
    <t>comp 5</t>
  </si>
  <si>
    <t>comp 4</t>
  </si>
  <si>
    <t>comp 3</t>
  </si>
  <si>
    <t>comp 2</t>
  </si>
  <si>
    <t>pixel interpolation ((µm/pixel))</t>
  </si>
  <si>
    <t>Hz acquisition</t>
  </si>
  <si>
    <t>Vessel sizes for clustering  observations (pixels)</t>
  </si>
  <si>
    <t>zoom</t>
  </si>
  <si>
    <t>KHz</t>
  </si>
  <si>
    <t>VPP used</t>
  </si>
  <si>
    <t>clusters (diameter pixels)</t>
  </si>
  <si>
    <t>video</t>
  </si>
  <si>
    <t>Vessel sizes for clustering  observations (um)</t>
  </si>
  <si>
    <t>clusters (diameter um)</t>
  </si>
  <si>
    <t>min</t>
  </si>
  <si>
    <t>max</t>
  </si>
  <si>
    <t>count</t>
  </si>
  <si>
    <t>standard deviation</t>
  </si>
  <si>
    <t>Vessel size average</t>
  </si>
  <si>
    <t>Cluster diameter average</t>
  </si>
  <si>
    <t>time points seconds</t>
  </si>
  <si>
    <t>Cluster diameter measurements over time um</t>
  </si>
  <si>
    <t>Vessel size measurements</t>
  </si>
  <si>
    <t>time points frames</t>
  </si>
  <si>
    <t>Cluster diameter measurements over time pixels</t>
  </si>
  <si>
    <t>clusters</t>
  </si>
  <si>
    <t>volatge</t>
  </si>
  <si>
    <t>freq acquisition</t>
  </si>
  <si>
    <t>comp 78</t>
  </si>
  <si>
    <t>comp44</t>
  </si>
  <si>
    <t>dist change (um/pix)</t>
  </si>
  <si>
    <t>freq</t>
  </si>
  <si>
    <t>comp 79</t>
  </si>
  <si>
    <t>comp 81</t>
  </si>
  <si>
    <t>comp 83</t>
  </si>
  <si>
    <t>comp 84</t>
  </si>
  <si>
    <t>comp 85</t>
  </si>
  <si>
    <t>total distance</t>
  </si>
  <si>
    <t>comp 94</t>
  </si>
  <si>
    <t>comp 95</t>
  </si>
  <si>
    <t>comp 96</t>
  </si>
  <si>
    <t>freq (frames /s)</t>
  </si>
  <si>
    <t>comp 98</t>
  </si>
  <si>
    <t>Vessel size (um)</t>
  </si>
  <si>
    <t>vessel size (pix)</t>
  </si>
  <si>
    <t>clus size (um)</t>
  </si>
  <si>
    <t>clus size (pix)</t>
  </si>
  <si>
    <t>stad dev</t>
  </si>
  <si>
    <t>average (um/s)</t>
  </si>
  <si>
    <t>voltage</t>
  </si>
  <si>
    <t>velocity (um/s)</t>
  </si>
  <si>
    <t>velocity (pixels/frames)</t>
  </si>
  <si>
    <t>frames used</t>
  </si>
  <si>
    <t>distance moved pixels</t>
  </si>
  <si>
    <t>upstream</t>
  </si>
  <si>
    <t>flow measurements</t>
  </si>
  <si>
    <t>Cluster diameter measurements</t>
  </si>
  <si>
    <t>venule</t>
  </si>
  <si>
    <t>vein</t>
  </si>
  <si>
    <t>arteriole</t>
  </si>
  <si>
    <t>moving</t>
  </si>
  <si>
    <t>total clusters</t>
  </si>
  <si>
    <t>artery</t>
  </si>
  <si>
    <t>capillary</t>
  </si>
  <si>
    <t>% clustered bubbles in video</t>
  </si>
  <si>
    <t>estimated clustered bubbles</t>
  </si>
  <si>
    <t>cluster volume um3</t>
  </si>
  <si>
    <t>total bubbles that appear in video in the vessel</t>
  </si>
  <si>
    <t>video duration (seconds)</t>
  </si>
  <si>
    <t>video duration of clustering event (frames)</t>
  </si>
  <si>
    <t>extrapolated blood flow (um/s)</t>
  </si>
  <si>
    <t>number of bubbles per um^3</t>
  </si>
  <si>
    <t>number of bubbles per ul</t>
  </si>
  <si>
    <t xml:space="preserve">um/pixel </t>
  </si>
  <si>
    <t>frames/s</t>
  </si>
  <si>
    <t>% of clusters moving</t>
  </si>
  <si>
    <t>if same vessel:number of swarms</t>
  </si>
  <si>
    <t>number of clusters moving</t>
  </si>
  <si>
    <t>cluster moves (1 or 0)</t>
  </si>
  <si>
    <t>vessel type</t>
  </si>
  <si>
    <t>vessel image label</t>
  </si>
  <si>
    <t>vessel crosssection (um2)</t>
  </si>
  <si>
    <t>vessel diameter (um)</t>
  </si>
  <si>
    <t>vessel diameter (pixels)</t>
  </si>
  <si>
    <t>cluster size (um)</t>
  </si>
  <si>
    <t>cluster size (pixel)</t>
  </si>
  <si>
    <t>Comp</t>
  </si>
  <si>
    <t>estimated volume per bubble um3</t>
  </si>
  <si>
    <t>37,357</t>
  </si>
  <si>
    <t>37,355</t>
  </si>
  <si>
    <t>37,353</t>
  </si>
  <si>
    <t>37,352</t>
  </si>
  <si>
    <t>37,350</t>
  </si>
  <si>
    <t>37,361</t>
  </si>
  <si>
    <t>37,364</t>
  </si>
  <si>
    <t>37,351</t>
  </si>
  <si>
    <t>37,359</t>
  </si>
  <si>
    <t>37,346</t>
  </si>
  <si>
    <t>37,344</t>
  </si>
  <si>
    <t>37,342</t>
  </si>
  <si>
    <t>37,339</t>
  </si>
  <si>
    <t>37,331</t>
  </si>
  <si>
    <t>37,324</t>
  </si>
  <si>
    <t>37,322</t>
  </si>
  <si>
    <t>37,320</t>
  </si>
  <si>
    <t>37,328</t>
  </si>
  <si>
    <t>37,318</t>
  </si>
  <si>
    <t>37,317</t>
  </si>
  <si>
    <t>37,315</t>
  </si>
  <si>
    <t>37,313</t>
  </si>
  <si>
    <t>37,311</t>
  </si>
  <si>
    <t>37,309</t>
  </si>
  <si>
    <t>37,306</t>
  </si>
  <si>
    <t>37,302</t>
  </si>
  <si>
    <t>37,307</t>
  </si>
  <si>
    <t>37,298</t>
  </si>
  <si>
    <t>37,296</t>
  </si>
  <si>
    <t>37,295</t>
  </si>
  <si>
    <t>37,300</t>
  </si>
  <si>
    <t>37,304</t>
  </si>
  <si>
    <t>37,316</t>
  </si>
  <si>
    <t>37,329</t>
  </si>
  <si>
    <t>37,335</t>
  </si>
  <si>
    <t>37,336</t>
  </si>
  <si>
    <t>37,338</t>
  </si>
  <si>
    <t>37,340</t>
  </si>
  <si>
    <t>37,349</t>
  </si>
  <si>
    <t>37,347</t>
  </si>
  <si>
    <t>37,345</t>
  </si>
  <si>
    <t>37,360</t>
  </si>
  <si>
    <t>37,358</t>
  </si>
  <si>
    <t>37,356</t>
  </si>
  <si>
    <t>37,365</t>
  </si>
  <si>
    <t>37,367</t>
  </si>
  <si>
    <t>37,369</t>
  </si>
  <si>
    <t>37,371</t>
  </si>
  <si>
    <t>37,373</t>
  </si>
  <si>
    <t>37,375</t>
  </si>
  <si>
    <t>37,378</t>
  </si>
  <si>
    <t>37,382</t>
  </si>
  <si>
    <t>37,384</t>
  </si>
  <si>
    <t>37,385</t>
  </si>
  <si>
    <t>37,387</t>
  </si>
  <si>
    <t>37,389</t>
  </si>
  <si>
    <t>37,391</t>
  </si>
  <si>
    <t>37,393</t>
  </si>
  <si>
    <t>37,396</t>
  </si>
  <si>
    <t>37,400</t>
  </si>
  <si>
    <t>37,402</t>
  </si>
  <si>
    <t>37,404</t>
  </si>
  <si>
    <t>37,405</t>
  </si>
  <si>
    <t>37,407</t>
  </si>
  <si>
    <t>37,409</t>
  </si>
  <si>
    <t>37,411</t>
  </si>
  <si>
    <t>37,415</t>
  </si>
  <si>
    <t>37,418</t>
  </si>
  <si>
    <t>37,416</t>
  </si>
  <si>
    <t>37,422</t>
  </si>
  <si>
    <t>37,414</t>
  </si>
  <si>
    <t>37,420</t>
  </si>
  <si>
    <t>37,413</t>
  </si>
  <si>
    <t>37,392</t>
  </si>
  <si>
    <t>37,403</t>
  </si>
  <si>
    <t>37,390</t>
  </si>
  <si>
    <t>37,381</t>
  </si>
  <si>
    <t>37,383</t>
  </si>
  <si>
    <t>37,388</t>
  </si>
  <si>
    <t>37,394</t>
  </si>
  <si>
    <t>37,376</t>
  </si>
  <si>
    <t>37,370</t>
  </si>
  <si>
    <t>37,379</t>
  </si>
  <si>
    <t>37,399</t>
  </si>
  <si>
    <t>37,397</t>
  </si>
  <si>
    <t>37,401</t>
  </si>
  <si>
    <t>37,406</t>
  </si>
  <si>
    <t>37,408</t>
  </si>
  <si>
    <t>37,410</t>
  </si>
  <si>
    <t>37,412</t>
  </si>
  <si>
    <t>37,417</t>
  </si>
  <si>
    <t>37,419</t>
  </si>
  <si>
    <t>37,421</t>
  </si>
  <si>
    <t>37,423</t>
  </si>
  <si>
    <t>37,425</t>
  </si>
  <si>
    <t>37,427</t>
  </si>
  <si>
    <t>37,428</t>
  </si>
  <si>
    <t>37,432</t>
  </si>
  <si>
    <t>37,439</t>
  </si>
  <si>
    <t>37,437</t>
  </si>
  <si>
    <t>37,436</t>
  </si>
  <si>
    <t>37,443</t>
  </si>
  <si>
    <t>37,445</t>
  </si>
  <si>
    <t>37,446</t>
  </si>
  <si>
    <t>37,448</t>
  </si>
  <si>
    <t>37,450</t>
  </si>
  <si>
    <t>37,452</t>
  </si>
  <si>
    <t>37,454</t>
  </si>
  <si>
    <t>37,456</t>
  </si>
  <si>
    <t>37,457</t>
  </si>
  <si>
    <t>37,461</t>
  </si>
  <si>
    <t>37,465</t>
  </si>
  <si>
    <t>37,463</t>
  </si>
  <si>
    <t>37,467</t>
  </si>
  <si>
    <t>37,472</t>
  </si>
  <si>
    <t>37,474</t>
  </si>
  <si>
    <t>37,475</t>
  </si>
  <si>
    <t>37,476</t>
  </si>
  <si>
    <t>37,468</t>
  </si>
  <si>
    <t>37,470</t>
  </si>
  <si>
    <t>37,479</t>
  </si>
  <si>
    <t>37,486</t>
  </si>
  <si>
    <t>37,485</t>
  </si>
  <si>
    <t>37,483</t>
  </si>
  <si>
    <t>37,490</t>
  </si>
  <si>
    <t>37,492</t>
  </si>
  <si>
    <t>37,494</t>
  </si>
  <si>
    <t>37,496</t>
  </si>
  <si>
    <t>37,497</t>
  </si>
  <si>
    <t>37,488</t>
  </si>
  <si>
    <t>37,495</t>
  </si>
  <si>
    <t>37,501</t>
  </si>
  <si>
    <t>37,505</t>
  </si>
  <si>
    <t>37,499</t>
  </si>
  <si>
    <t>37,484</t>
  </si>
  <si>
    <t>37,482</t>
  </si>
  <si>
    <t>37,473</t>
  </si>
  <si>
    <t>37,471</t>
  </si>
  <si>
    <t>37,464</t>
  </si>
  <si>
    <t>37,462</t>
  </si>
  <si>
    <t>37,460</t>
  </si>
  <si>
    <t>37,459</t>
  </si>
  <si>
    <t>37,469</t>
  </si>
  <si>
    <t>37,466</t>
  </si>
  <si>
    <t>37,458</t>
  </si>
  <si>
    <t>37,478</t>
  </si>
  <si>
    <t>37,455</t>
  </si>
  <si>
    <t>37,449</t>
  </si>
  <si>
    <t>37,453</t>
  </si>
  <si>
    <t>37,447</t>
  </si>
  <si>
    <t>37,440</t>
  </si>
  <si>
    <t>37,434</t>
  </si>
  <si>
    <t>37,438</t>
  </si>
  <si>
    <t>37,442</t>
  </si>
  <si>
    <t>37,444</t>
  </si>
  <si>
    <t>37,433</t>
  </si>
  <si>
    <t>37,429</t>
  </si>
  <si>
    <t>37,431</t>
  </si>
  <si>
    <t>37,398</t>
  </si>
  <si>
    <t>37,374</t>
  </si>
  <si>
    <t>37,372</t>
  </si>
  <si>
    <t>37,368</t>
  </si>
  <si>
    <t>37,363</t>
  </si>
  <si>
    <t>37,354</t>
  </si>
  <si>
    <t>37,348</t>
  </si>
  <si>
    <t>37,343</t>
  </si>
  <si>
    <t>37,341</t>
  </si>
  <si>
    <t>37,332</t>
  </si>
  <si>
    <t>37,326</t>
  </si>
  <si>
    <t>37,321</t>
  </si>
  <si>
    <t>37,310</t>
  </si>
  <si>
    <t>37,308</t>
  </si>
  <si>
    <t>37,299</t>
  </si>
  <si>
    <t>37,297</t>
  </si>
  <si>
    <t>37,291</t>
  </si>
  <si>
    <t>37,293</t>
  </si>
  <si>
    <t>37,287</t>
  </si>
  <si>
    <t>37,286</t>
  </si>
  <si>
    <t>37,284</t>
  </si>
  <si>
    <t>37,282</t>
  </si>
  <si>
    <t>37,280</t>
  </si>
  <si>
    <t>37,278</t>
  </si>
  <si>
    <t>37,276</t>
  </si>
  <si>
    <t>37,275</t>
  </si>
  <si>
    <t>37,273</t>
  </si>
  <si>
    <t>37,271</t>
  </si>
  <si>
    <t>37,269</t>
  </si>
  <si>
    <t>37,265</t>
  </si>
  <si>
    <t>37,262</t>
  </si>
  <si>
    <t>37,260</t>
  </si>
  <si>
    <t>37,258</t>
  </si>
  <si>
    <t>37,254</t>
  </si>
  <si>
    <t>37,247</t>
  </si>
  <si>
    <t>37,243</t>
  </si>
  <si>
    <t>37,240</t>
  </si>
  <si>
    <t>37,245</t>
  </si>
  <si>
    <t>37,236</t>
  </si>
  <si>
    <t>37,232</t>
  </si>
  <si>
    <t>37,229</t>
  </si>
  <si>
    <t>37,231</t>
  </si>
  <si>
    <t>37,233</t>
  </si>
  <si>
    <t>37,225</t>
  </si>
  <si>
    <t>37,218</t>
  </si>
  <si>
    <t>37,222</t>
  </si>
  <si>
    <t>37,216</t>
  </si>
  <si>
    <t>37,214</t>
  </si>
  <si>
    <t>37,220</t>
  </si>
  <si>
    <t>37,211</t>
  </si>
  <si>
    <t>37,207</t>
  </si>
  <si>
    <t>37,203</t>
  </si>
  <si>
    <t>37,200</t>
  </si>
  <si>
    <t>37,198</t>
  </si>
  <si>
    <t>37,196</t>
  </si>
  <si>
    <t>37,194</t>
  </si>
  <si>
    <t>37,189</t>
  </si>
  <si>
    <t>37,183</t>
  </si>
  <si>
    <t>37,178</t>
  </si>
  <si>
    <t>37,179</t>
  </si>
  <si>
    <t>37,181</t>
  </si>
  <si>
    <t>37,174</t>
  </si>
  <si>
    <t>37,170</t>
  </si>
  <si>
    <t>37,172</t>
  </si>
  <si>
    <t>37,167</t>
  </si>
  <si>
    <t>37,163</t>
  </si>
  <si>
    <t>37,161</t>
  </si>
  <si>
    <t>37,159</t>
  </si>
  <si>
    <t>37,158</t>
  </si>
  <si>
    <t>37,156</t>
  </si>
  <si>
    <t>37,157</t>
  </si>
  <si>
    <t>37,152</t>
  </si>
  <si>
    <t>37,154</t>
  </si>
  <si>
    <t>37,148</t>
  </si>
  <si>
    <t>37,147</t>
  </si>
  <si>
    <t>37,145</t>
  </si>
  <si>
    <t>37,141</t>
  </si>
  <si>
    <t>37,137</t>
  </si>
  <si>
    <t>37,139</t>
  </si>
  <si>
    <t>37,138</t>
  </si>
  <si>
    <t>37,134</t>
  </si>
  <si>
    <t>37,132</t>
  </si>
  <si>
    <t>37,130</t>
  </si>
  <si>
    <t>37,128</t>
  </si>
  <si>
    <t>37,126</t>
  </si>
  <si>
    <t>37,117</t>
  </si>
  <si>
    <t>37,108</t>
  </si>
  <si>
    <t>37,110</t>
  </si>
  <si>
    <t>37,112</t>
  </si>
  <si>
    <t>37,105</t>
  </si>
  <si>
    <t>37,101</t>
  </si>
  <si>
    <t>37,099</t>
  </si>
  <si>
    <t>37,097</t>
  </si>
  <si>
    <t>37,094</t>
  </si>
  <si>
    <t>37,090</t>
  </si>
  <si>
    <t>37,088</t>
  </si>
  <si>
    <t>37,086</t>
  </si>
  <si>
    <t>37,083</t>
  </si>
  <si>
    <t>37,079</t>
  </si>
  <si>
    <t>37,077</t>
  </si>
  <si>
    <t>37,075</t>
  </si>
  <si>
    <t>37,074</t>
  </si>
  <si>
    <t>37,072</t>
  </si>
  <si>
    <t>37,068</t>
  </si>
  <si>
    <t>37,061</t>
  </si>
  <si>
    <t>37,059</t>
  </si>
  <si>
    <t>37,057</t>
  </si>
  <si>
    <t>37,055</t>
  </si>
  <si>
    <t>37,050</t>
  </si>
  <si>
    <t>37,046</t>
  </si>
  <si>
    <t>37,043</t>
  </si>
  <si>
    <t>37,044</t>
  </si>
  <si>
    <t>37,035</t>
  </si>
  <si>
    <t>37,028</t>
  </si>
  <si>
    <t>37,026</t>
  </si>
  <si>
    <t>37,024</t>
  </si>
  <si>
    <t>37,023</t>
  </si>
  <si>
    <t>37,021</t>
  </si>
  <si>
    <t>37,019</t>
  </si>
  <si>
    <t>37,017</t>
  </si>
  <si>
    <t>37,015</t>
  </si>
  <si>
    <t>37,013</t>
  </si>
  <si>
    <t>37,022</t>
  </si>
  <si>
    <t>37,010</t>
  </si>
  <si>
    <t>37,006</t>
  </si>
  <si>
    <t>37,004</t>
  </si>
  <si>
    <t>37,002</t>
  </si>
  <si>
    <t>37,009</t>
  </si>
  <si>
    <t>36,999</t>
  </si>
  <si>
    <t>36,995</t>
  </si>
  <si>
    <t>36,991</t>
  </si>
  <si>
    <t>36,989</t>
  </si>
  <si>
    <t>36,988</t>
  </si>
  <si>
    <t>36,982</t>
  </si>
  <si>
    <t>36,977</t>
  </si>
  <si>
    <t>36,979</t>
  </si>
  <si>
    <t>36,980</t>
  </si>
  <si>
    <t>36,971</t>
  </si>
  <si>
    <t>36,966</t>
  </si>
  <si>
    <t>36,968</t>
  </si>
  <si>
    <t>36,969</t>
  </si>
  <si>
    <t>36,962</t>
  </si>
  <si>
    <t>36,958</t>
  </si>
  <si>
    <t>36,957</t>
  </si>
  <si>
    <t>36,955</t>
  </si>
  <si>
    <t>36,951</t>
  </si>
  <si>
    <t>36,953</t>
  </si>
  <si>
    <t>36,949</t>
  </si>
  <si>
    <t>36,947</t>
  </si>
  <si>
    <t>36,944</t>
  </si>
  <si>
    <t>36,946</t>
  </si>
  <si>
    <t>36,940</t>
  </si>
  <si>
    <t>36,942</t>
  </si>
  <si>
    <t>36,948</t>
  </si>
  <si>
    <t>36,936</t>
  </si>
  <si>
    <t>36,933</t>
  </si>
  <si>
    <t>36,929</t>
  </si>
  <si>
    <t>36,935</t>
  </si>
  <si>
    <t>36,938</t>
  </si>
  <si>
    <t>36,931</t>
  </si>
  <si>
    <t>36,926</t>
  </si>
  <si>
    <t>36,922</t>
  </si>
  <si>
    <t>36,920</t>
  </si>
  <si>
    <t>36,918</t>
  </si>
  <si>
    <t>36,916</t>
  </si>
  <si>
    <t>36,915</t>
  </si>
  <si>
    <t>36,914</t>
  </si>
  <si>
    <t>36,911</t>
  </si>
  <si>
    <t>36,909</t>
  </si>
  <si>
    <t>36,907</t>
  </si>
  <si>
    <t>36,913</t>
  </si>
  <si>
    <t>36,924</t>
  </si>
  <si>
    <t>36,925</t>
  </si>
  <si>
    <t>36,927</t>
  </si>
  <si>
    <t>36,934</t>
  </si>
  <si>
    <t>36,943</t>
  </si>
  <si>
    <t>36,954</t>
  </si>
  <si>
    <t>36,960</t>
  </si>
  <si>
    <t>36,965</t>
  </si>
  <si>
    <t>36,967</t>
  </si>
  <si>
    <t>36,963</t>
  </si>
  <si>
    <t>36,956</t>
  </si>
  <si>
    <t>36,952</t>
  </si>
  <si>
    <t>36,945</t>
  </si>
  <si>
    <t>36,932</t>
  </si>
  <si>
    <t>36,930</t>
  </si>
  <si>
    <t>36,923</t>
  </si>
  <si>
    <t>36,921</t>
  </si>
  <si>
    <t>36,912</t>
  </si>
  <si>
    <t>36,910</t>
  </si>
  <si>
    <t>36,908</t>
  </si>
  <si>
    <t>36,917</t>
  </si>
  <si>
    <t>36,919</t>
  </si>
  <si>
    <t>36,928</t>
  </si>
  <si>
    <t>36,906</t>
  </si>
  <si>
    <t>36,903</t>
  </si>
  <si>
    <t>36,901</t>
  </si>
  <si>
    <t>36,899</t>
  </si>
  <si>
    <t>36,895</t>
  </si>
  <si>
    <t>36,892</t>
  </si>
  <si>
    <t>36,894</t>
  </si>
  <si>
    <t>36,888</t>
  </si>
  <si>
    <t>36,881</t>
  </si>
  <si>
    <t>36,873</t>
  </si>
  <si>
    <t>36,875</t>
  </si>
  <si>
    <t>36,877</t>
  </si>
  <si>
    <t>36,872</t>
  </si>
  <si>
    <t>36,866</t>
  </si>
  <si>
    <t>36,870</t>
  </si>
  <si>
    <t>36,863</t>
  </si>
  <si>
    <t>36,859</t>
  </si>
  <si>
    <t>36,857</t>
  </si>
  <si>
    <t>36,855</t>
  </si>
  <si>
    <t>36,853</t>
  </si>
  <si>
    <t>36,848</t>
  </si>
  <si>
    <t>36,850</t>
  </si>
  <si>
    <t>36,851</t>
  </si>
  <si>
    <t>36,844</t>
  </si>
  <si>
    <t>36,839</t>
  </si>
  <si>
    <t>36,833</t>
  </si>
  <si>
    <t>36,835</t>
  </si>
  <si>
    <t>36,837</t>
  </si>
  <si>
    <t>36,832</t>
  </si>
  <si>
    <t>36,830</t>
  </si>
  <si>
    <t>36,841</t>
  </si>
  <si>
    <t>36,822</t>
  </si>
  <si>
    <t>36,820</t>
  </si>
  <si>
    <t>36,819</t>
  </si>
  <si>
    <t>36,826</t>
  </si>
  <si>
    <t>36,817</t>
  </si>
  <si>
    <t>36,815</t>
  </si>
  <si>
    <t>36,813</t>
  </si>
  <si>
    <t>36,811</t>
  </si>
  <si>
    <t>36,808</t>
  </si>
  <si>
    <t>36,804</t>
  </si>
  <si>
    <t>36,800</t>
  </si>
  <si>
    <t>36,797</t>
  </si>
  <si>
    <t>36,790</t>
  </si>
  <si>
    <t>36,782</t>
  </si>
  <si>
    <t>36,786</t>
  </si>
  <si>
    <t>36,788</t>
  </si>
  <si>
    <t>36,784</t>
  </si>
  <si>
    <t>36,779</t>
  </si>
  <si>
    <t>36,775</t>
  </si>
  <si>
    <t>36,771</t>
  </si>
  <si>
    <t>36,767</t>
  </si>
  <si>
    <t>36,769</t>
  </si>
  <si>
    <t>36,766</t>
  </si>
  <si>
    <t>36,760</t>
  </si>
  <si>
    <t>36,762</t>
  </si>
  <si>
    <t>36,764</t>
  </si>
  <si>
    <t>36,757</t>
  </si>
  <si>
    <t>36,755</t>
  </si>
  <si>
    <t>36,753</t>
  </si>
  <si>
    <t>36,751</t>
  </si>
  <si>
    <t>36,749</t>
  </si>
  <si>
    <t>36,747</t>
  </si>
  <si>
    <t>36,746</t>
  </si>
  <si>
    <t>36,740</t>
  </si>
  <si>
    <t>36,735</t>
  </si>
  <si>
    <t>36,736</t>
  </si>
  <si>
    <t>36,738</t>
  </si>
  <si>
    <t>36,742</t>
  </si>
  <si>
    <t>36,733</t>
  </si>
  <si>
    <t>36,724</t>
  </si>
  <si>
    <t>36,722</t>
  </si>
  <si>
    <t>36,720</t>
  </si>
  <si>
    <t>36,718</t>
  </si>
  <si>
    <t>36,716</t>
  </si>
  <si>
    <t>36,713</t>
  </si>
  <si>
    <t>36,709</t>
  </si>
  <si>
    <t>36,711</t>
  </si>
  <si>
    <t>36,705</t>
  </si>
  <si>
    <t>36,702</t>
  </si>
  <si>
    <t>36,700</t>
  </si>
  <si>
    <t>36,698</t>
  </si>
  <si>
    <t>36,693</t>
  </si>
  <si>
    <t>36,687</t>
  </si>
  <si>
    <t>36,694</t>
  </si>
  <si>
    <t>36,691</t>
  </si>
  <si>
    <t>36,685</t>
  </si>
  <si>
    <t>36,680</t>
  </si>
  <si>
    <t>36,684</t>
  </si>
  <si>
    <t>36,682</t>
  </si>
  <si>
    <t>36,676</t>
  </si>
  <si>
    <t>36,678</t>
  </si>
  <si>
    <t>36,674</t>
  </si>
  <si>
    <t>36,669</t>
  </si>
  <si>
    <t>36,673</t>
  </si>
  <si>
    <t>36,671</t>
  </si>
  <si>
    <t>36,665</t>
  </si>
  <si>
    <t>36,662</t>
  </si>
  <si>
    <t>36,658</t>
  </si>
  <si>
    <t>36,651</t>
  </si>
  <si>
    <t>36,643</t>
  </si>
  <si>
    <t>36,645</t>
  </si>
  <si>
    <t>36,647</t>
  </si>
  <si>
    <t>36,638</t>
  </si>
  <si>
    <t>36,632</t>
  </si>
  <si>
    <t>36,629</t>
  </si>
  <si>
    <t>36,625</t>
  </si>
  <si>
    <t>36,623</t>
  </si>
  <si>
    <t>36,621</t>
  </si>
  <si>
    <t>36,616</t>
  </si>
  <si>
    <t>36,611</t>
  </si>
  <si>
    <t>36,609</t>
  </si>
  <si>
    <t>36,607</t>
  </si>
  <si>
    <t>36,605</t>
  </si>
  <si>
    <t>36,603</t>
  </si>
  <si>
    <t>36,599</t>
  </si>
  <si>
    <t>36,596</t>
  </si>
  <si>
    <t>36,592</t>
  </si>
  <si>
    <t>36,590</t>
  </si>
  <si>
    <t>36,589</t>
  </si>
  <si>
    <t>36,587</t>
  </si>
  <si>
    <t>36,585</t>
  </si>
  <si>
    <t>36,581</t>
  </si>
  <si>
    <t>36,579</t>
  </si>
  <si>
    <t>36,577</t>
  </si>
  <si>
    <t>36,578</t>
  </si>
  <si>
    <t>36,570</t>
  </si>
  <si>
    <t>36,563</t>
  </si>
  <si>
    <t>36,561</t>
  </si>
  <si>
    <t>36,559</t>
  </si>
  <si>
    <t>36,567</t>
  </si>
  <si>
    <t>36,565</t>
  </si>
  <si>
    <t>36,557</t>
  </si>
  <si>
    <t>36,556</t>
  </si>
  <si>
    <t>36,552</t>
  </si>
  <si>
    <t>36,548</t>
  </si>
  <si>
    <t>36,545</t>
  </si>
  <si>
    <t>36,541</t>
  </si>
  <si>
    <t>36,539</t>
  </si>
  <si>
    <t>36,537</t>
  </si>
  <si>
    <t>36,532</t>
  </si>
  <si>
    <t>36,526</t>
  </si>
  <si>
    <t>36,528</t>
  </si>
  <si>
    <t>36,530</t>
  </si>
  <si>
    <t>36,521</t>
  </si>
  <si>
    <t>36,515</t>
  </si>
  <si>
    <t>36,514</t>
  </si>
  <si>
    <t>36,512</t>
  </si>
  <si>
    <t>36,506</t>
  </si>
  <si>
    <t>36,501</t>
  </si>
  <si>
    <t>36,503</t>
  </si>
  <si>
    <t>36,504</t>
  </si>
  <si>
    <t>36,499</t>
  </si>
  <si>
    <t>36,497</t>
  </si>
  <si>
    <t>36,492</t>
  </si>
  <si>
    <t>36,486</t>
  </si>
  <si>
    <t>36,484</t>
  </si>
  <si>
    <t>36,483</t>
  </si>
  <si>
    <t>36,482</t>
  </si>
  <si>
    <t>36,479</t>
  </si>
  <si>
    <t>36,477</t>
  </si>
  <si>
    <t>36,475</t>
  </si>
  <si>
    <t>36,468</t>
  </si>
  <si>
    <t>36,461</t>
  </si>
  <si>
    <t>36,464</t>
  </si>
  <si>
    <t>36,462</t>
  </si>
  <si>
    <t>36,457</t>
  </si>
  <si>
    <t>36,455</t>
  </si>
  <si>
    <t>36,453</t>
  </si>
  <si>
    <t>36,450</t>
  </si>
  <si>
    <t>36,446</t>
  </si>
  <si>
    <t>36,444</t>
  </si>
  <si>
    <t>36,442</t>
  </si>
  <si>
    <t>36,435</t>
  </si>
  <si>
    <t>36,428</t>
  </si>
  <si>
    <t>36,424</t>
  </si>
  <si>
    <t>36,420</t>
  </si>
  <si>
    <t>36,419</t>
  </si>
  <si>
    <t>36,417</t>
  </si>
  <si>
    <t>36,413</t>
  </si>
  <si>
    <t>36,406</t>
  </si>
  <si>
    <t>36,410</t>
  </si>
  <si>
    <t>36,402</t>
  </si>
  <si>
    <t>36,399</t>
  </si>
  <si>
    <t>36,397</t>
  </si>
  <si>
    <t>36,395</t>
  </si>
  <si>
    <t>36,393</t>
  </si>
  <si>
    <t>36,388</t>
  </si>
  <si>
    <t>36,386</t>
  </si>
  <si>
    <t>36,384</t>
  </si>
  <si>
    <t>36,380</t>
  </si>
  <si>
    <t>36,377</t>
  </si>
  <si>
    <t>36,368</t>
  </si>
  <si>
    <t>36,358</t>
  </si>
  <si>
    <t>36,357</t>
  </si>
  <si>
    <t>36,355</t>
  </si>
  <si>
    <t>36,353</t>
  </si>
  <si>
    <t>36,351</t>
  </si>
  <si>
    <t>36,348</t>
  </si>
  <si>
    <t>36,342</t>
  </si>
  <si>
    <t>36,337</t>
  </si>
  <si>
    <t>36,335</t>
  </si>
  <si>
    <t>36,333</t>
  </si>
  <si>
    <t>36,331</t>
  </si>
  <si>
    <t>36,329</t>
  </si>
  <si>
    <t>36,327</t>
  </si>
  <si>
    <t>36,326</t>
  </si>
  <si>
    <t>36,324</t>
  </si>
  <si>
    <t>36,318</t>
  </si>
  <si>
    <t>36,316</t>
  </si>
  <si>
    <t>36,315</t>
  </si>
  <si>
    <t>36,311</t>
  </si>
  <si>
    <t>36,307</t>
  </si>
  <si>
    <t>36,304</t>
  </si>
  <si>
    <t>36,300</t>
  </si>
  <si>
    <t>36,302</t>
  </si>
  <si>
    <t>36,298</t>
  </si>
  <si>
    <t>36,296</t>
  </si>
  <si>
    <t>36,293</t>
  </si>
  <si>
    <t>36,289</t>
  </si>
  <si>
    <t>36,285</t>
  </si>
  <si>
    <t>36,282</t>
  </si>
  <si>
    <t>36,276</t>
  </si>
  <si>
    <t>36,271</t>
  </si>
  <si>
    <t>36,269</t>
  </si>
  <si>
    <t>36,267</t>
  </si>
  <si>
    <t>36,265</t>
  </si>
  <si>
    <t>36,264</t>
  </si>
  <si>
    <t>36,262</t>
  </si>
  <si>
    <t>36,260</t>
  </si>
  <si>
    <t>36,256</t>
  </si>
  <si>
    <t>36,249</t>
  </si>
  <si>
    <t>36,247</t>
  </si>
  <si>
    <t>36,245</t>
  </si>
  <si>
    <t>36,242</t>
  </si>
  <si>
    <t>36,238</t>
  </si>
  <si>
    <t>36,234</t>
  </si>
  <si>
    <t>36,231</t>
  </si>
  <si>
    <t>36,232</t>
  </si>
  <si>
    <t>36,227</t>
  </si>
  <si>
    <t>36,229</t>
  </si>
  <si>
    <t>36,223</t>
  </si>
  <si>
    <t>36,216</t>
  </si>
  <si>
    <t>36,211</t>
  </si>
  <si>
    <t>36,205</t>
  </si>
  <si>
    <t>36,207</t>
  </si>
  <si>
    <t>36,209</t>
  </si>
  <si>
    <t>36,203</t>
  </si>
  <si>
    <t>36,198</t>
  </si>
  <si>
    <t>36,201</t>
  </si>
  <si>
    <t>36,191</t>
  </si>
  <si>
    <t>36,183</t>
  </si>
  <si>
    <t>36,181</t>
  </si>
  <si>
    <t>36,180</t>
  </si>
  <si>
    <t>36,178</t>
  </si>
  <si>
    <t>36,176</t>
  </si>
  <si>
    <t>36,174</t>
  </si>
  <si>
    <t>36,172</t>
  </si>
  <si>
    <t>36,169</t>
  </si>
  <si>
    <t>36,165</t>
  </si>
  <si>
    <t>36,170</t>
  </si>
  <si>
    <t>36,161</t>
  </si>
  <si>
    <t>36,159</t>
  </si>
  <si>
    <t>36,158</t>
  </si>
  <si>
    <t>36,156</t>
  </si>
  <si>
    <t>36,154</t>
  </si>
  <si>
    <t>36,150</t>
  </si>
  <si>
    <t>36,147</t>
  </si>
  <si>
    <t>36,148</t>
  </si>
  <si>
    <t>36,141</t>
  </si>
  <si>
    <t>36,136</t>
  </si>
  <si>
    <t>36,134</t>
  </si>
  <si>
    <t>36,132</t>
  </si>
  <si>
    <t>36,130</t>
  </si>
  <si>
    <t>36,128</t>
  </si>
  <si>
    <t>36,125</t>
  </si>
  <si>
    <t>36,121</t>
  </si>
  <si>
    <t>36,123</t>
  </si>
  <si>
    <t>36,119</t>
  </si>
  <si>
    <t>36,114</t>
  </si>
  <si>
    <t>36,110</t>
  </si>
  <si>
    <t>36,106</t>
  </si>
  <si>
    <t>36,101</t>
  </si>
  <si>
    <t>36,096</t>
  </si>
  <si>
    <t>36,097</t>
  </si>
  <si>
    <t>36,099</t>
  </si>
  <si>
    <t>36,095</t>
  </si>
  <si>
    <t>36,092</t>
  </si>
  <si>
    <t>36,094</t>
  </si>
  <si>
    <t>36,088</t>
  </si>
  <si>
    <t>36,086</t>
  </si>
  <si>
    <t>36,084</t>
  </si>
  <si>
    <t>36,081</t>
  </si>
  <si>
    <t>36,077</t>
  </si>
  <si>
    <t>36,085</t>
  </si>
  <si>
    <t>36,079</t>
  </si>
  <si>
    <t>36,073</t>
  </si>
  <si>
    <t>36,072</t>
  </si>
  <si>
    <t>36,070</t>
  </si>
  <si>
    <t>36,068</t>
  </si>
  <si>
    <t>36,059</t>
  </si>
  <si>
    <t>36,055</t>
  </si>
  <si>
    <t>36,052</t>
  </si>
  <si>
    <t>36,046</t>
  </si>
  <si>
    <t>36,041</t>
  </si>
  <si>
    <t>36,039</t>
  </si>
  <si>
    <t>36,037</t>
  </si>
  <si>
    <t>36,033</t>
  </si>
  <si>
    <t>36,030</t>
  </si>
  <si>
    <t>36,031</t>
  </si>
  <si>
    <t>36,028</t>
  </si>
  <si>
    <t>36,026</t>
  </si>
  <si>
    <t>36,022</t>
  </si>
  <si>
    <t>36,019</t>
  </si>
  <si>
    <t>36,020</t>
  </si>
  <si>
    <t>36,015</t>
  </si>
  <si>
    <t>36,011</t>
  </si>
  <si>
    <t>36,008</t>
  </si>
  <si>
    <t>36,010</t>
  </si>
  <si>
    <t>36,006</t>
  </si>
  <si>
    <t>36,000</t>
  </si>
  <si>
    <t>35,998</t>
  </si>
  <si>
    <t>35,997</t>
  </si>
  <si>
    <t>35,993</t>
  </si>
  <si>
    <t>35,989</t>
  </si>
  <si>
    <t>35,991</t>
  </si>
  <si>
    <t>35,988</t>
  </si>
  <si>
    <t>35,982</t>
  </si>
  <si>
    <t>35,980</t>
  </si>
  <si>
    <t>35,978</t>
  </si>
  <si>
    <t>35,975</t>
  </si>
  <si>
    <t>35,971</t>
  </si>
  <si>
    <t>35,969</t>
  </si>
  <si>
    <t>35,968</t>
  </si>
  <si>
    <t>35,966</t>
  </si>
  <si>
    <t>35,964</t>
  </si>
  <si>
    <t>35,960</t>
  </si>
  <si>
    <t>35,956</t>
  </si>
  <si>
    <t>35,951</t>
  </si>
  <si>
    <t>35,946</t>
  </si>
  <si>
    <t>35,944</t>
  </si>
  <si>
    <t>35,942</t>
  </si>
  <si>
    <t>35,940</t>
  </si>
  <si>
    <t>35,938</t>
  </si>
  <si>
    <t>35,936</t>
  </si>
  <si>
    <t>35,935</t>
  </si>
  <si>
    <t>35,934</t>
  </si>
  <si>
    <t>35,933</t>
  </si>
  <si>
    <t>35,931</t>
  </si>
  <si>
    <t>35,927</t>
  </si>
  <si>
    <t>35,924</t>
  </si>
  <si>
    <t>35,920</t>
  </si>
  <si>
    <t>35,916</t>
  </si>
  <si>
    <t>35,914</t>
  </si>
  <si>
    <t>35,913</t>
  </si>
  <si>
    <t>35,911</t>
  </si>
  <si>
    <t>35,909</t>
  </si>
  <si>
    <t>35,907</t>
  </si>
  <si>
    <t>35,905</t>
  </si>
  <si>
    <t>35,902</t>
  </si>
  <si>
    <t>35,898</t>
  </si>
  <si>
    <t>35,894</t>
  </si>
  <si>
    <t>35,891</t>
  </si>
  <si>
    <t>35,896</t>
  </si>
  <si>
    <t>35,889</t>
  </si>
  <si>
    <t>35,883</t>
  </si>
  <si>
    <t>35,880</t>
  </si>
  <si>
    <t>35,876</t>
  </si>
  <si>
    <t>35,878</t>
  </si>
  <si>
    <t>35,872</t>
  </si>
  <si>
    <t>35,869</t>
  </si>
  <si>
    <t>35,861</t>
  </si>
  <si>
    <t>35,863</t>
  </si>
  <si>
    <t>35,865</t>
  </si>
  <si>
    <t>35,860</t>
  </si>
  <si>
    <t>35,854</t>
  </si>
  <si>
    <t>35,852</t>
  </si>
  <si>
    <t>35,850</t>
  </si>
  <si>
    <t>35,849</t>
  </si>
  <si>
    <t>35,847</t>
  </si>
  <si>
    <t>35,841</t>
  </si>
  <si>
    <t>35,836</t>
  </si>
  <si>
    <t>35,832</t>
  </si>
  <si>
    <t>35,828</t>
  </si>
  <si>
    <t>35,827</t>
  </si>
  <si>
    <t>35,825</t>
  </si>
  <si>
    <t>35,823</t>
  </si>
  <si>
    <t>35,821</t>
  </si>
  <si>
    <t>35,816</t>
  </si>
  <si>
    <t>35,810</t>
  </si>
  <si>
    <t>35,807</t>
  </si>
  <si>
    <t>35,803</t>
  </si>
  <si>
    <t>35,801</t>
  </si>
  <si>
    <t>35,799</t>
  </si>
  <si>
    <t>35,798</t>
  </si>
  <si>
    <t>35,796</t>
  </si>
  <si>
    <t>35,797</t>
  </si>
  <si>
    <t>35,788</t>
  </si>
  <si>
    <t>35,781</t>
  </si>
  <si>
    <t>35,783</t>
  </si>
  <si>
    <t>35,785</t>
  </si>
  <si>
    <t>35,777</t>
  </si>
  <si>
    <t>35,774</t>
  </si>
  <si>
    <t>35,770</t>
  </si>
  <si>
    <t>35,766</t>
  </si>
  <si>
    <t>35,761</t>
  </si>
  <si>
    <t>35,755</t>
  </si>
  <si>
    <t>35,757</t>
  </si>
  <si>
    <t>35,759</t>
  </si>
  <si>
    <t>35,754</t>
  </si>
  <si>
    <t>35,748</t>
  </si>
  <si>
    <t>35,739</t>
  </si>
  <si>
    <t>35,730</t>
  </si>
  <si>
    <t>35,733</t>
  </si>
  <si>
    <t>35,737</t>
  </si>
  <si>
    <t>35,732</t>
  </si>
  <si>
    <t>35,726</t>
  </si>
  <si>
    <t>35,717</t>
  </si>
  <si>
    <t>35,708</t>
  </si>
  <si>
    <t>35,715</t>
  </si>
  <si>
    <t>35,723</t>
  </si>
  <si>
    <t>35,713</t>
  </si>
  <si>
    <t>35,704</t>
  </si>
  <si>
    <t>35,702</t>
  </si>
  <si>
    <t>35,701</t>
  </si>
  <si>
    <t>35,695</t>
  </si>
  <si>
    <t>35,690</t>
  </si>
  <si>
    <t>35,691</t>
  </si>
  <si>
    <t>35,693</t>
  </si>
  <si>
    <t>35,688</t>
  </si>
  <si>
    <t>35,686</t>
  </si>
  <si>
    <t>35,682</t>
  </si>
  <si>
    <t>35,679</t>
  </si>
  <si>
    <t>35,675</t>
  </si>
  <si>
    <t>35,671</t>
  </si>
  <si>
    <t>35,678</t>
  </si>
  <si>
    <t>35,664</t>
  </si>
  <si>
    <t>35,662</t>
  </si>
  <si>
    <t>35,660</t>
  </si>
  <si>
    <t>35,655</t>
  </si>
  <si>
    <t>35,649</t>
  </si>
  <si>
    <t>35,648</t>
  </si>
  <si>
    <t>35,646</t>
  </si>
  <si>
    <t>35,642</t>
  </si>
  <si>
    <t>35,638</t>
  </si>
  <si>
    <t>35,633</t>
  </si>
  <si>
    <t>35,627</t>
  </si>
  <si>
    <t>35,620</t>
  </si>
  <si>
    <t>35,613</t>
  </si>
  <si>
    <t>35,615</t>
  </si>
  <si>
    <t>35,617</t>
  </si>
  <si>
    <t>35,609</t>
  </si>
  <si>
    <t>35,606</t>
  </si>
  <si>
    <t>35,604</t>
  </si>
  <si>
    <t>35,602</t>
  </si>
  <si>
    <t>35,600</t>
  </si>
  <si>
    <t>35,598</t>
  </si>
  <si>
    <t>35,597</t>
  </si>
  <si>
    <t>35,595</t>
  </si>
  <si>
    <t>35,593</t>
  </si>
  <si>
    <t>35,591</t>
  </si>
  <si>
    <t>35,587</t>
  </si>
  <si>
    <t>35,584</t>
  </si>
  <si>
    <t>35,580</t>
  </si>
  <si>
    <t>35,576</t>
  </si>
  <si>
    <t>35,575</t>
  </si>
  <si>
    <t>35,573</t>
  </si>
  <si>
    <t>35,569</t>
  </si>
  <si>
    <t>35,565</t>
  </si>
  <si>
    <t>35,560</t>
  </si>
  <si>
    <t>35,554</t>
  </si>
  <si>
    <t>35,556</t>
  </si>
  <si>
    <t>35,558</t>
  </si>
  <si>
    <t>35,551</t>
  </si>
  <si>
    <t>35,545</t>
  </si>
  <si>
    <t>35,540</t>
  </si>
  <si>
    <t>35,538</t>
  </si>
  <si>
    <t>35,536</t>
  </si>
  <si>
    <t>35,533</t>
  </si>
  <si>
    <t>35,529</t>
  </si>
  <si>
    <t>35,527</t>
  </si>
  <si>
    <t>35,525</t>
  </si>
  <si>
    <t>35,518</t>
  </si>
  <si>
    <t>35,511</t>
  </si>
  <si>
    <t>35,507</t>
  </si>
  <si>
    <t>35,503</t>
  </si>
  <si>
    <t>35,502</t>
  </si>
  <si>
    <t>35,500</t>
  </si>
  <si>
    <t>35,496</t>
  </si>
  <si>
    <t>35,492</t>
  </si>
  <si>
    <t>35,489</t>
  </si>
  <si>
    <t>35,485</t>
  </si>
  <si>
    <t>35,483</t>
  </si>
  <si>
    <t>35,481</t>
  </si>
  <si>
    <t>35,476</t>
  </si>
  <si>
    <t>35,470</t>
  </si>
  <si>
    <t>35,469</t>
  </si>
  <si>
    <t>35,467</t>
  </si>
  <si>
    <t>35,465</t>
  </si>
  <si>
    <t>35,463</t>
  </si>
  <si>
    <t>35,459</t>
  </si>
  <si>
    <t>35,456</t>
  </si>
  <si>
    <t>35,454</t>
  </si>
  <si>
    <t>35,452</t>
  </si>
  <si>
    <t>35,450</t>
  </si>
  <si>
    <t>35,449</t>
  </si>
  <si>
    <t>35,445</t>
  </si>
  <si>
    <t>35,441</t>
  </si>
  <si>
    <t>35,443</t>
  </si>
  <si>
    <t>35,438</t>
  </si>
  <si>
    <t>35,430</t>
  </si>
  <si>
    <t>35,427</t>
  </si>
  <si>
    <t>35,423</t>
  </si>
  <si>
    <t>35,419</t>
  </si>
  <si>
    <t>35,416</t>
  </si>
  <si>
    <t>35,414</t>
  </si>
  <si>
    <t>35,412</t>
  </si>
  <si>
    <t>35,410</t>
  </si>
  <si>
    <t>35,408</t>
  </si>
  <si>
    <t>35,406</t>
  </si>
  <si>
    <t>35,405</t>
  </si>
  <si>
    <t>35,401</t>
  </si>
  <si>
    <t>35,397</t>
  </si>
  <si>
    <t>35,394</t>
  </si>
  <si>
    <t>35,390</t>
  </si>
  <si>
    <t>35,386</t>
  </si>
  <si>
    <t>35,383</t>
  </si>
  <si>
    <t>35,379</t>
  </si>
  <si>
    <t>35,375</t>
  </si>
  <si>
    <t>35,374</t>
  </si>
  <si>
    <t>35,372</t>
  </si>
  <si>
    <t>35,368</t>
  </si>
  <si>
    <t>35,365</t>
  </si>
  <si>
    <t>35,364</t>
  </si>
  <si>
    <t>35,363</t>
  </si>
  <si>
    <t>35,361</t>
  </si>
  <si>
    <t>35,357</t>
  </si>
  <si>
    <t>35,354</t>
  </si>
  <si>
    <t>35,352</t>
  </si>
  <si>
    <t>35,350</t>
  </si>
  <si>
    <t>35,348</t>
  </si>
  <si>
    <t>35,346</t>
  </si>
  <si>
    <t>35,344</t>
  </si>
  <si>
    <t>35,343</t>
  </si>
  <si>
    <t>35,341</t>
  </si>
  <si>
    <t>35,339</t>
  </si>
  <si>
    <t>35,337</t>
  </si>
  <si>
    <t>35,335</t>
  </si>
  <si>
    <t>35,332</t>
  </si>
  <si>
    <t>35,328</t>
  </si>
  <si>
    <t>35,324</t>
  </si>
  <si>
    <t>35,321</t>
  </si>
  <si>
    <t>35,319</t>
  </si>
  <si>
    <t>35,317</t>
  </si>
  <si>
    <t>35,315</t>
  </si>
  <si>
    <t>35,313</t>
  </si>
  <si>
    <t>35,312</t>
  </si>
  <si>
    <t>35,306</t>
  </si>
  <si>
    <t>35,304</t>
  </si>
  <si>
    <t>35,302</t>
  </si>
  <si>
    <t>35,301</t>
  </si>
  <si>
    <t>35,299</t>
  </si>
  <si>
    <t>35,297</t>
  </si>
  <si>
    <t>35,295</t>
  </si>
  <si>
    <t>35,293</t>
  </si>
  <si>
    <t>35,291</t>
  </si>
  <si>
    <t>35,286</t>
  </si>
  <si>
    <t>35,280</t>
  </si>
  <si>
    <t>35,277</t>
  </si>
  <si>
    <t>35,273</t>
  </si>
  <si>
    <t>35,275</t>
  </si>
  <si>
    <t>35,269</t>
  </si>
  <si>
    <t>35,266</t>
  </si>
  <si>
    <t>35,268</t>
  </si>
  <si>
    <t>35,262</t>
  </si>
  <si>
    <t>35,258</t>
  </si>
  <si>
    <t>35,255</t>
  </si>
  <si>
    <t>35,253</t>
  </si>
  <si>
    <t>35,251</t>
  </si>
  <si>
    <t>35,249</t>
  </si>
  <si>
    <t>35,247</t>
  </si>
  <si>
    <t>35,246</t>
  </si>
  <si>
    <t>35,244</t>
  </si>
  <si>
    <t>35,242</t>
  </si>
  <si>
    <t>35,236</t>
  </si>
  <si>
    <t>35,240</t>
  </si>
  <si>
    <t>35,238</t>
  </si>
  <si>
    <t>35,233</t>
  </si>
  <si>
    <t>35,229</t>
  </si>
  <si>
    <t>35,225</t>
  </si>
  <si>
    <t>35,227</t>
  </si>
  <si>
    <t>35,222</t>
  </si>
  <si>
    <t>35,220</t>
  </si>
  <si>
    <t>35,218</t>
  </si>
  <si>
    <t>35,214</t>
  </si>
  <si>
    <t>35,207</t>
  </si>
  <si>
    <t>35,205</t>
  </si>
  <si>
    <t>35,203</t>
  </si>
  <si>
    <t>35,200</t>
  </si>
  <si>
    <t>35,196</t>
  </si>
  <si>
    <t>35,194</t>
  </si>
  <si>
    <t>35,192</t>
  </si>
  <si>
    <t>35,191</t>
  </si>
  <si>
    <t>35,189</t>
  </si>
  <si>
    <t>35,187</t>
  </si>
  <si>
    <t>35,185</t>
  </si>
  <si>
    <t>35,181</t>
  </si>
  <si>
    <t>35,178</t>
  </si>
  <si>
    <t>35,176</t>
  </si>
  <si>
    <t>35,174</t>
  </si>
  <si>
    <t>35,170</t>
  </si>
  <si>
    <t>35,167</t>
  </si>
  <si>
    <t>35,163</t>
  </si>
  <si>
    <t>35,160</t>
  </si>
  <si>
    <t>35,158</t>
  </si>
  <si>
    <t>35,156</t>
  </si>
  <si>
    <t>35,159</t>
  </si>
  <si>
    <t>35,154</t>
  </si>
  <si>
    <t>35,149</t>
  </si>
  <si>
    <t>35,152</t>
  </si>
  <si>
    <t>35,147</t>
  </si>
  <si>
    <t>35,141</t>
  </si>
  <si>
    <t>35,143</t>
  </si>
  <si>
    <t>35,145</t>
  </si>
  <si>
    <t>35,139</t>
  </si>
  <si>
    <t>35,134</t>
  </si>
  <si>
    <t>35,130</t>
  </si>
  <si>
    <t>35,127</t>
  </si>
  <si>
    <t>35,121</t>
  </si>
  <si>
    <t>35,116</t>
  </si>
  <si>
    <t>35,119</t>
  </si>
  <si>
    <t>35,123</t>
  </si>
  <si>
    <t>35,117</t>
  </si>
  <si>
    <t>35,112</t>
  </si>
  <si>
    <t>35,114</t>
  </si>
  <si>
    <t>35,108</t>
  </si>
  <si>
    <t>35,105</t>
  </si>
  <si>
    <t>35,101</t>
  </si>
  <si>
    <t>35,097</t>
  </si>
  <si>
    <t>35,094</t>
  </si>
  <si>
    <t>35,088</t>
  </si>
  <si>
    <t>35,083</t>
  </si>
  <si>
    <t>35,081</t>
  </si>
  <si>
    <t>35,079</t>
  </si>
  <si>
    <t>35,075</t>
  </si>
  <si>
    <t>35,072</t>
  </si>
  <si>
    <t>35,063</t>
  </si>
  <si>
    <t>35,054</t>
  </si>
  <si>
    <t>35,052</t>
  </si>
  <si>
    <t>35,050</t>
  </si>
  <si>
    <t>35,048</t>
  </si>
  <si>
    <t>35,046</t>
  </si>
  <si>
    <t>35,043</t>
  </si>
  <si>
    <t>35,039</t>
  </si>
  <si>
    <t>35,035</t>
  </si>
  <si>
    <t>35,032</t>
  </si>
  <si>
    <t>35,030</t>
  </si>
  <si>
    <t>35,028</t>
  </si>
  <si>
    <t>35,026</t>
  </si>
  <si>
    <t>35,024</t>
  </si>
  <si>
    <t>35,022</t>
  </si>
  <si>
    <t>35,017</t>
  </si>
  <si>
    <t>35,015</t>
  </si>
  <si>
    <t>35,013</t>
  </si>
  <si>
    <t>35,010</t>
  </si>
  <si>
    <t>35,006</t>
  </si>
  <si>
    <t>35,008</t>
  </si>
  <si>
    <t>35,002</t>
  </si>
  <si>
    <t>34,999</t>
  </si>
  <si>
    <t>34,995</t>
  </si>
  <si>
    <t>34,991</t>
  </si>
  <si>
    <t>34,988</t>
  </si>
  <si>
    <t>34,986</t>
  </si>
  <si>
    <t>34,984</t>
  </si>
  <si>
    <t>34,977</t>
  </si>
  <si>
    <t>34,969</t>
  </si>
  <si>
    <t>34,966</t>
  </si>
  <si>
    <t>34,962</t>
  </si>
  <si>
    <t>34,960</t>
  </si>
  <si>
    <t>34,951</t>
  </si>
  <si>
    <t>34,942</t>
  </si>
  <si>
    <t>34,933</t>
  </si>
  <si>
    <t>34,936</t>
  </si>
  <si>
    <t>34,940</t>
  </si>
  <si>
    <t>34,935</t>
  </si>
  <si>
    <t>34,929</t>
  </si>
  <si>
    <t>34,926</t>
  </si>
  <si>
    <t>34,922</t>
  </si>
  <si>
    <t>34,916</t>
  </si>
  <si>
    <t>34,911</t>
  </si>
  <si>
    <t>34,909</t>
  </si>
  <si>
    <t>34,907</t>
  </si>
  <si>
    <t>34,902</t>
  </si>
  <si>
    <t>34,896</t>
  </si>
  <si>
    <t>34,891</t>
  </si>
  <si>
    <t>34,885</t>
  </si>
  <si>
    <t>34,880</t>
  </si>
  <si>
    <t>34,874</t>
  </si>
  <si>
    <t>34,873</t>
  </si>
  <si>
    <t>34,871</t>
  </si>
  <si>
    <t>34,867</t>
  </si>
  <si>
    <t>34,863</t>
  </si>
  <si>
    <t>34,865</t>
  </si>
  <si>
    <t>34,862</t>
  </si>
  <si>
    <t>34,856</t>
  </si>
  <si>
    <t>34,851</t>
  </si>
  <si>
    <t>34,845</t>
  </si>
  <si>
    <t>34,843</t>
  </si>
  <si>
    <t>34,841</t>
  </si>
  <si>
    <t>34,840</t>
  </si>
  <si>
    <t>34,834</t>
  </si>
  <si>
    <t>34,827</t>
  </si>
  <si>
    <t>34,820</t>
  </si>
  <si>
    <t>34,818</t>
  </si>
  <si>
    <t>34,816</t>
  </si>
  <si>
    <t>34,814</t>
  </si>
  <si>
    <t>34,812</t>
  </si>
  <si>
    <t>34,811</t>
  </si>
  <si>
    <t>34,809</t>
  </si>
  <si>
    <t>34,805</t>
  </si>
  <si>
    <t>34,801</t>
  </si>
  <si>
    <t>34,796</t>
  </si>
  <si>
    <t>34,790</t>
  </si>
  <si>
    <t>34,789</t>
  </si>
  <si>
    <t>34,787</t>
  </si>
  <si>
    <t>34,785</t>
  </si>
  <si>
    <t>34,783</t>
  </si>
  <si>
    <t>34,779</t>
  </si>
  <si>
    <t>34,776</t>
  </si>
  <si>
    <t>34,774</t>
  </si>
  <si>
    <t>34,772</t>
  </si>
  <si>
    <t>34,770</t>
  </si>
  <si>
    <t>34,768</t>
  </si>
  <si>
    <t>34,763</t>
  </si>
  <si>
    <t>34,757</t>
  </si>
  <si>
    <t>34,759</t>
  </si>
  <si>
    <t>34,761</t>
  </si>
  <si>
    <t>34,750</t>
  </si>
  <si>
    <t>34,743</t>
  </si>
  <si>
    <t>34,739</t>
  </si>
  <si>
    <t>34,735</t>
  </si>
  <si>
    <t>34,737</t>
  </si>
  <si>
    <t>34,732</t>
  </si>
  <si>
    <t>34,728</t>
  </si>
  <si>
    <t>34,724</t>
  </si>
  <si>
    <t>34,726</t>
  </si>
  <si>
    <t>34,723</t>
  </si>
  <si>
    <t>34,721</t>
  </si>
  <si>
    <t>34,717</t>
  </si>
  <si>
    <t>34,713</t>
  </si>
  <si>
    <t>34,712</t>
  </si>
  <si>
    <t>34,710</t>
  </si>
  <si>
    <t>34,708</t>
  </si>
  <si>
    <t>34,706</t>
  </si>
  <si>
    <t>34,701</t>
  </si>
  <si>
    <t>34,695</t>
  </si>
  <si>
    <t>34,693</t>
  </si>
  <si>
    <t>34,692</t>
  </si>
  <si>
    <t>34,690</t>
  </si>
  <si>
    <t>34,688</t>
  </si>
  <si>
    <t>34,684</t>
  </si>
  <si>
    <t>34,680</t>
  </si>
  <si>
    <t>34,679</t>
  </si>
  <si>
    <t>34,677</t>
  </si>
  <si>
    <t>34,670</t>
  </si>
  <si>
    <t>34,662</t>
  </si>
  <si>
    <t>34,659</t>
  </si>
  <si>
    <t>34,655</t>
  </si>
  <si>
    <t>34,653</t>
  </si>
  <si>
    <t>34,651</t>
  </si>
  <si>
    <t>34,646</t>
  </si>
  <si>
    <t>34,640</t>
  </si>
  <si>
    <t>34,637</t>
  </si>
  <si>
    <t>34,633</t>
  </si>
  <si>
    <t>34,635</t>
  </si>
  <si>
    <t>34,629</t>
  </si>
  <si>
    <t>34,624</t>
  </si>
  <si>
    <t>34,618</t>
  </si>
  <si>
    <t>34,617</t>
  </si>
  <si>
    <t>34,615</t>
  </si>
  <si>
    <t>34,613</t>
  </si>
  <si>
    <t>34,611</t>
  </si>
  <si>
    <t>34,604</t>
  </si>
  <si>
    <t>34,597</t>
  </si>
  <si>
    <t>34,593</t>
  </si>
  <si>
    <t>34,589</t>
  </si>
  <si>
    <t>34,587</t>
  </si>
  <si>
    <t>34,586</t>
  </si>
  <si>
    <t>34,580</t>
  </si>
  <si>
    <t>34,574</t>
  </si>
  <si>
    <t>34,571</t>
  </si>
  <si>
    <t>34,567</t>
  </si>
  <si>
    <t>34,564</t>
  </si>
  <si>
    <t>34,560</t>
  </si>
  <si>
    <t>34,562</t>
  </si>
  <si>
    <t>34,553</t>
  </si>
  <si>
    <t>34,542</t>
  </si>
  <si>
    <t>34,544</t>
  </si>
  <si>
    <t>34,545</t>
  </si>
  <si>
    <t>34,540</t>
  </si>
  <si>
    <t>34,534</t>
  </si>
  <si>
    <t>34,536</t>
  </si>
  <si>
    <t>34,538</t>
  </si>
  <si>
    <t>34,531</t>
  </si>
  <si>
    <t>34,525</t>
  </si>
  <si>
    <t>34,520</t>
  </si>
  <si>
    <t>34,518</t>
  </si>
  <si>
    <t>34,516</t>
  </si>
  <si>
    <t>34,512</t>
  </si>
  <si>
    <t>34,509</t>
  </si>
  <si>
    <t>34,505</t>
  </si>
  <si>
    <t>34,501</t>
  </si>
  <si>
    <t>34,494</t>
  </si>
  <si>
    <t>34,487</t>
  </si>
  <si>
    <t>34,485</t>
  </si>
  <si>
    <t>34,483</t>
  </si>
  <si>
    <t>34,481</t>
  </si>
  <si>
    <t>34,480</t>
  </si>
  <si>
    <t>34,474</t>
  </si>
  <si>
    <t>34,469</t>
  </si>
  <si>
    <t>34,467</t>
  </si>
  <si>
    <t>34,465</t>
  </si>
  <si>
    <t>34,460</t>
  </si>
  <si>
    <t>34,454</t>
  </si>
  <si>
    <t>34,452</t>
  </si>
  <si>
    <t>34,450</t>
  </si>
  <si>
    <t>34,449</t>
  </si>
  <si>
    <t>34,447</t>
  </si>
  <si>
    <t>34,445</t>
  </si>
  <si>
    <t>34,443</t>
  </si>
  <si>
    <t>34,439</t>
  </si>
  <si>
    <t>34,436</t>
  </si>
  <si>
    <t>34,430</t>
  </si>
  <si>
    <t>34,425</t>
  </si>
  <si>
    <t>34,423</t>
  </si>
  <si>
    <t>34,421</t>
  </si>
  <si>
    <t>34,418</t>
  </si>
  <si>
    <t>34,414</t>
  </si>
  <si>
    <t>34,412</t>
  </si>
  <si>
    <t>34,410</t>
  </si>
  <si>
    <t>34,405</t>
  </si>
  <si>
    <t>34,399</t>
  </si>
  <si>
    <t>34,396</t>
  </si>
  <si>
    <t>34,392</t>
  </si>
  <si>
    <t>34,386</t>
  </si>
  <si>
    <t>34,381</t>
  </si>
  <si>
    <t>34,383</t>
  </si>
  <si>
    <t>34,385</t>
  </si>
  <si>
    <t>34,377</t>
  </si>
  <si>
    <t>34,375</t>
  </si>
  <si>
    <t>34,373</t>
  </si>
  <si>
    <t>34,372</t>
  </si>
  <si>
    <t>34,370</t>
  </si>
  <si>
    <t>34,364</t>
  </si>
  <si>
    <t>34,359</t>
  </si>
  <si>
    <t>34,361</t>
  </si>
  <si>
    <t>34,363</t>
  </si>
  <si>
    <t>34,355</t>
  </si>
  <si>
    <t>34,353</t>
  </si>
  <si>
    <t>34,351</t>
  </si>
  <si>
    <t>34,350</t>
  </si>
  <si>
    <t>34,348</t>
  </si>
  <si>
    <t>34,346</t>
  </si>
  <si>
    <t>34,344</t>
  </si>
  <si>
    <t>34,342</t>
  </si>
  <si>
    <t>34,341</t>
  </si>
  <si>
    <t>34,337</t>
  </si>
  <si>
    <t>34,333</t>
  </si>
  <si>
    <t>34,330</t>
  </si>
  <si>
    <t>34,326</t>
  </si>
  <si>
    <t>34,331</t>
  </si>
  <si>
    <t>34,315</t>
  </si>
  <si>
    <t>34,317</t>
  </si>
  <si>
    <t>34,319</t>
  </si>
  <si>
    <t>34,311</t>
  </si>
  <si>
    <t>34,308</t>
  </si>
  <si>
    <t>34,313</t>
  </si>
  <si>
    <t>34,306</t>
  </si>
  <si>
    <t>34,300</t>
  </si>
  <si>
    <t>34,297</t>
  </si>
  <si>
    <t>34,293</t>
  </si>
  <si>
    <t>34,291</t>
  </si>
  <si>
    <t>34,289</t>
  </si>
  <si>
    <t>34,286</t>
  </si>
  <si>
    <t>34,282</t>
  </si>
  <si>
    <t>34,280</t>
  </si>
  <si>
    <t>34,278</t>
  </si>
  <si>
    <t>34,275</t>
  </si>
  <si>
    <t>34,271</t>
  </si>
  <si>
    <t>34,264</t>
  </si>
  <si>
    <t>34,267</t>
  </si>
  <si>
    <t>34,260</t>
  </si>
  <si>
    <t>34,256</t>
  </si>
  <si>
    <t>34,255</t>
  </si>
  <si>
    <t>34,253</t>
  </si>
  <si>
    <t>34,249</t>
  </si>
  <si>
    <t>34,246</t>
  </si>
  <si>
    <t>34,240</t>
  </si>
  <si>
    <t>34,234</t>
  </si>
  <si>
    <t>34,233</t>
  </si>
  <si>
    <t>34,231</t>
  </si>
  <si>
    <t>34,229</t>
  </si>
  <si>
    <t>34,227</t>
  </si>
  <si>
    <t>34,223</t>
  </si>
  <si>
    <t>34,222</t>
  </si>
  <si>
    <t>34,220</t>
  </si>
  <si>
    <t>34,218</t>
  </si>
  <si>
    <t>34,216</t>
  </si>
  <si>
    <t>34,212</t>
  </si>
  <si>
    <t>34,209</t>
  </si>
  <si>
    <t>34,211</t>
  </si>
  <si>
    <t>34,213</t>
  </si>
  <si>
    <t>34,205</t>
  </si>
  <si>
    <t>34,201</t>
  </si>
  <si>
    <t>34,198</t>
  </si>
  <si>
    <t>34,194</t>
  </si>
  <si>
    <t>34,192</t>
  </si>
  <si>
    <t>34,191</t>
  </si>
  <si>
    <t>34,189</t>
  </si>
  <si>
    <t>34,187</t>
  </si>
  <si>
    <t>34,185</t>
  </si>
  <si>
    <t>34,183</t>
  </si>
  <si>
    <t>34,181</t>
  </si>
  <si>
    <t>34,180</t>
  </si>
  <si>
    <t>34,176</t>
  </si>
  <si>
    <t>34,169</t>
  </si>
  <si>
    <t>34,167</t>
  </si>
  <si>
    <t>34,165</t>
  </si>
  <si>
    <t>34,163</t>
  </si>
  <si>
    <t>34,161</t>
  </si>
  <si>
    <t>34,156</t>
  </si>
  <si>
    <t>34,150</t>
  </si>
  <si>
    <t>34,147</t>
  </si>
  <si>
    <t>34,143</t>
  </si>
  <si>
    <t>34,145</t>
  </si>
  <si>
    <t>34,139</t>
  </si>
  <si>
    <t>34,136</t>
  </si>
  <si>
    <t>34,132</t>
  </si>
  <si>
    <t>34,125</t>
  </si>
  <si>
    <t>34,117</t>
  </si>
  <si>
    <t>34,110</t>
  </si>
  <si>
    <t>34,103</t>
  </si>
  <si>
    <t>34,105</t>
  </si>
  <si>
    <t>34,106</t>
  </si>
  <si>
    <t>34,097</t>
  </si>
  <si>
    <t>34,092</t>
  </si>
  <si>
    <t>34,090</t>
  </si>
  <si>
    <t>34,088</t>
  </si>
  <si>
    <t>34,086</t>
  </si>
  <si>
    <t>34,085</t>
  </si>
  <si>
    <t>34,079</t>
  </si>
  <si>
    <t>34,074</t>
  </si>
  <si>
    <t>34,070</t>
  </si>
  <si>
    <t>34,066</t>
  </si>
  <si>
    <t>34,064</t>
  </si>
  <si>
    <t>34,063</t>
  </si>
  <si>
    <t>34,057</t>
  </si>
  <si>
    <t>34,052</t>
  </si>
  <si>
    <t>34,050</t>
  </si>
  <si>
    <t>34,048</t>
  </si>
  <si>
    <t>34,046</t>
  </si>
  <si>
    <t>34,044</t>
  </si>
  <si>
    <t>34,041</t>
  </si>
  <si>
    <t>34,037</t>
  </si>
  <si>
    <t>34,030</t>
  </si>
  <si>
    <t>34,023</t>
  </si>
  <si>
    <t>34,017</t>
  </si>
  <si>
    <t>34,011</t>
  </si>
  <si>
    <t>34,008</t>
  </si>
  <si>
    <t>34,004</t>
  </si>
  <si>
    <t>33,999</t>
  </si>
  <si>
    <t>33,993</t>
  </si>
  <si>
    <t>33,988</t>
  </si>
  <si>
    <t>33,982</t>
  </si>
  <si>
    <t>33,979</t>
  </si>
  <si>
    <t>33,975</t>
  </si>
  <si>
    <t>33,973</t>
  </si>
  <si>
    <t>33,971</t>
  </si>
  <si>
    <t>33,970</t>
  </si>
  <si>
    <t>33,964</t>
  </si>
  <si>
    <t>33,960</t>
  </si>
  <si>
    <t>33,957</t>
  </si>
  <si>
    <t>33,949</t>
  </si>
  <si>
    <t>33,942</t>
  </si>
  <si>
    <t>33,944</t>
  </si>
  <si>
    <t>33,946</t>
  </si>
  <si>
    <t>33,940</t>
  </si>
  <si>
    <t>33,935</t>
  </si>
  <si>
    <t>33,938</t>
  </si>
  <si>
    <t>33,933</t>
  </si>
  <si>
    <t>33,924</t>
  </si>
  <si>
    <t>33,918</t>
  </si>
  <si>
    <t>33,913</t>
  </si>
  <si>
    <t>33,917</t>
  </si>
  <si>
    <t>33,920</t>
  </si>
  <si>
    <t>33,916</t>
  </si>
  <si>
    <t>33,907</t>
  </si>
  <si>
    <t>33,902</t>
  </si>
  <si>
    <t>33,898</t>
  </si>
  <si>
    <t>33,895</t>
  </si>
  <si>
    <t>33,893</t>
  </si>
  <si>
    <t>33,891</t>
  </si>
  <si>
    <t>33,887</t>
  </si>
  <si>
    <t>33,884</t>
  </si>
  <si>
    <t>33,876</t>
  </si>
  <si>
    <t>33,869</t>
  </si>
  <si>
    <t>33,871</t>
  </si>
  <si>
    <t>33,873</t>
  </si>
  <si>
    <t>33,865</t>
  </si>
  <si>
    <t>33,864</t>
  </si>
  <si>
    <t>33,862</t>
  </si>
  <si>
    <t>33,854</t>
  </si>
  <si>
    <t>33,847</t>
  </si>
  <si>
    <t>33,845</t>
  </si>
  <si>
    <t>33,843</t>
  </si>
  <si>
    <t>33,840</t>
  </si>
  <si>
    <t>33,836</t>
  </si>
  <si>
    <t>33,834</t>
  </si>
  <si>
    <t>33,832</t>
  </si>
  <si>
    <t>33,827</t>
  </si>
  <si>
    <t>33,822</t>
  </si>
  <si>
    <t>33,818</t>
  </si>
  <si>
    <t>33,814</t>
  </si>
  <si>
    <t>33,805</t>
  </si>
  <si>
    <t>33,796</t>
  </si>
  <si>
    <t>33,791</t>
  </si>
  <si>
    <t>33,785</t>
  </si>
  <si>
    <t>33,787</t>
  </si>
  <si>
    <t>33,789</t>
  </si>
  <si>
    <t>33,781</t>
  </si>
  <si>
    <t>33,779</t>
  </si>
  <si>
    <t>33,778</t>
  </si>
  <si>
    <t>33,774</t>
  </si>
  <si>
    <t>33,770</t>
  </si>
  <si>
    <t>33,767</t>
  </si>
  <si>
    <t>33,763</t>
  </si>
  <si>
    <t>33,761</t>
  </si>
  <si>
    <t>33,759</t>
  </si>
  <si>
    <t>33,756</t>
  </si>
  <si>
    <t>33,752</t>
  </si>
  <si>
    <t>33,749</t>
  </si>
  <si>
    <t>33,745</t>
  </si>
  <si>
    <t>33,741</t>
  </si>
  <si>
    <t>33,738</t>
  </si>
  <si>
    <t>33,734</t>
  </si>
  <si>
    <t>33,730</t>
  </si>
  <si>
    <t>33,732</t>
  </si>
  <si>
    <t>33,727</t>
  </si>
  <si>
    <t>33,719</t>
  </si>
  <si>
    <t>33,717</t>
  </si>
  <si>
    <t>33,716</t>
  </si>
  <si>
    <t>33,710</t>
  </si>
  <si>
    <t>33,705</t>
  </si>
  <si>
    <t>33,707</t>
  </si>
  <si>
    <t>33,708</t>
  </si>
  <si>
    <t>33,703</t>
  </si>
  <si>
    <t>33,697</t>
  </si>
  <si>
    <t>33,694</t>
  </si>
  <si>
    <t>33,690</t>
  </si>
  <si>
    <t>33,688</t>
  </si>
  <si>
    <t>33,686</t>
  </si>
  <si>
    <t>33,685</t>
  </si>
  <si>
    <t>33,683</t>
  </si>
  <si>
    <t>33,675</t>
  </si>
  <si>
    <t>33,668</t>
  </si>
  <si>
    <t>33,664</t>
  </si>
  <si>
    <t>33,661</t>
  </si>
  <si>
    <t>33,659</t>
  </si>
  <si>
    <t>33,657</t>
  </si>
  <si>
    <t>33,653</t>
  </si>
  <si>
    <t>33,650</t>
  </si>
  <si>
    <t>33,648</t>
  </si>
  <si>
    <t>33,646</t>
  </si>
  <si>
    <t>33,641</t>
  </si>
  <si>
    <t>33,635</t>
  </si>
  <si>
    <t>33,633</t>
  </si>
  <si>
    <t>33,632</t>
  </si>
  <si>
    <t>33,628</t>
  </si>
  <si>
    <t>33,624</t>
  </si>
  <si>
    <t>33,622</t>
  </si>
  <si>
    <t>33,621</t>
  </si>
  <si>
    <t>33,619</t>
  </si>
  <si>
    <t>33,613</t>
  </si>
  <si>
    <t>33,611</t>
  </si>
  <si>
    <t>33,610</t>
  </si>
  <si>
    <t>33,608</t>
  </si>
  <si>
    <t>33,606</t>
  </si>
  <si>
    <t>33,602</t>
  </si>
  <si>
    <t>33,599</t>
  </si>
  <si>
    <t>33,595</t>
  </si>
  <si>
    <t>33,591</t>
  </si>
  <si>
    <t>33,590</t>
  </si>
  <si>
    <t>33,588</t>
  </si>
  <si>
    <t>33,586</t>
  </si>
  <si>
    <t>33,584</t>
  </si>
  <si>
    <t>33,580</t>
  </si>
  <si>
    <t>33,577</t>
  </si>
  <si>
    <t>33,573</t>
  </si>
  <si>
    <t>33,569</t>
  </si>
  <si>
    <t>33,568</t>
  </si>
  <si>
    <t>33,566</t>
  </si>
  <si>
    <t>33,560</t>
  </si>
  <si>
    <t>33,555</t>
  </si>
  <si>
    <t>33,551</t>
  </si>
  <si>
    <t>33,548</t>
  </si>
  <si>
    <t>33,549</t>
  </si>
  <si>
    <t>33,544</t>
  </si>
  <si>
    <t>33,540</t>
  </si>
  <si>
    <t>33,537</t>
  </si>
  <si>
    <t>33,529</t>
  </si>
  <si>
    <t>33,522</t>
  </si>
  <si>
    <t>33,517</t>
  </si>
  <si>
    <t>33,511</t>
  </si>
  <si>
    <t>33,507</t>
  </si>
  <si>
    <t>33,504</t>
  </si>
  <si>
    <t>33,502</t>
  </si>
  <si>
    <t>33,500</t>
  </si>
  <si>
    <t>33,497</t>
  </si>
  <si>
    <t>33,493</t>
  </si>
  <si>
    <t>33,486</t>
  </si>
  <si>
    <t>33,478</t>
  </si>
  <si>
    <t>33,475</t>
  </si>
  <si>
    <t>33,471</t>
  </si>
  <si>
    <t>33,465</t>
  </si>
  <si>
    <t>33,460</t>
  </si>
  <si>
    <t>33,456</t>
  </si>
  <si>
    <t>33,453</t>
  </si>
  <si>
    <t>33,449</t>
  </si>
  <si>
    <t>33,446</t>
  </si>
  <si>
    <t>33,442</t>
  </si>
  <si>
    <t>33,438</t>
  </si>
  <si>
    <t>33,436</t>
  </si>
  <si>
    <t>33,435</t>
  </si>
  <si>
    <t>33,431</t>
  </si>
  <si>
    <t>33,427</t>
  </si>
  <si>
    <t>33,424</t>
  </si>
  <si>
    <t>33,420</t>
  </si>
  <si>
    <t>33,418</t>
  </si>
  <si>
    <t>33,416</t>
  </si>
  <si>
    <t>33,405</t>
  </si>
  <si>
    <t>33,394</t>
  </si>
  <si>
    <t>33,398</t>
  </si>
  <si>
    <t>33,402</t>
  </si>
  <si>
    <t>33,387</t>
  </si>
  <si>
    <t>33,382</t>
  </si>
  <si>
    <t>33,376</t>
  </si>
  <si>
    <t>33,373</t>
  </si>
  <si>
    <t>33,369</t>
  </si>
  <si>
    <t>33,367</t>
  </si>
  <si>
    <t>33,365</t>
  </si>
  <si>
    <t>33,360</t>
  </si>
  <si>
    <t>33,354</t>
  </si>
  <si>
    <t>33,349</t>
  </si>
  <si>
    <t>33,343</t>
  </si>
  <si>
    <t>33,340</t>
  </si>
  <si>
    <t>33,336</t>
  </si>
  <si>
    <t>33,331</t>
  </si>
  <si>
    <t>33,325</t>
  </si>
  <si>
    <t>33,323</t>
  </si>
  <si>
    <t>33,321</t>
  </si>
  <si>
    <t>33,312</t>
  </si>
  <si>
    <t>33,303</t>
  </si>
  <si>
    <t>33,309</t>
  </si>
  <si>
    <t>33,314</t>
  </si>
  <si>
    <t>33,307</t>
  </si>
  <si>
    <t>33,299</t>
  </si>
  <si>
    <t>33,300</t>
  </si>
  <si>
    <t>33,296</t>
  </si>
  <si>
    <t>33,292</t>
  </si>
  <si>
    <t>33,287</t>
  </si>
  <si>
    <t>33,281</t>
  </si>
  <si>
    <t>33,276</t>
  </si>
  <si>
    <t>33,270</t>
  </si>
  <si>
    <t>33,267</t>
  </si>
  <si>
    <t>33,263</t>
  </si>
  <si>
    <t>33,259</t>
  </si>
  <si>
    <t>33,256</t>
  </si>
  <si>
    <t>33,250</t>
  </si>
  <si>
    <t>33,245</t>
  </si>
  <si>
    <t>33,241</t>
  </si>
  <si>
    <t>33,238</t>
  </si>
  <si>
    <t>33,232</t>
  </si>
  <si>
    <t>33,227</t>
  </si>
  <si>
    <t>33,219</t>
  </si>
  <si>
    <t>33,212</t>
  </si>
  <si>
    <t>33,210</t>
  </si>
  <si>
    <t>33,208</t>
  </si>
  <si>
    <t>33,199</t>
  </si>
  <si>
    <t>33,190</t>
  </si>
  <si>
    <t>33,185</t>
  </si>
  <si>
    <t>33,179</t>
  </si>
  <si>
    <t>33,172</t>
  </si>
  <si>
    <t>33,165</t>
  </si>
  <si>
    <t>33,161</t>
  </si>
  <si>
    <t>33,157</t>
  </si>
  <si>
    <t>33,152</t>
  </si>
  <si>
    <t>33,146</t>
  </si>
  <si>
    <t>33,143</t>
  </si>
  <si>
    <t>33,139</t>
  </si>
  <si>
    <t>33,135</t>
  </si>
  <si>
    <t>33,132</t>
  </si>
  <si>
    <t>33,126</t>
  </si>
  <si>
    <t>33,121</t>
  </si>
  <si>
    <t>33,112</t>
  </si>
  <si>
    <t>33,103</t>
  </si>
  <si>
    <t>33,101</t>
  </si>
  <si>
    <t>33,099</t>
  </si>
  <si>
    <t>33,095</t>
  </si>
  <si>
    <t>33,092</t>
  </si>
  <si>
    <t>33,084</t>
  </si>
  <si>
    <t>33,077</t>
  </si>
  <si>
    <t>33,075</t>
  </si>
  <si>
    <t>33,073</t>
  </si>
  <si>
    <t>33,068</t>
  </si>
  <si>
    <t>33,062</t>
  </si>
  <si>
    <t>33,061</t>
  </si>
  <si>
    <t>33,059</t>
  </si>
  <si>
    <t>33,050</t>
  </si>
  <si>
    <t>33,041</t>
  </si>
  <si>
    <t>33,035</t>
  </si>
  <si>
    <t>33,030</t>
  </si>
  <si>
    <t>33,024</t>
  </si>
  <si>
    <t>33,019</t>
  </si>
  <si>
    <t>33,017</t>
  </si>
  <si>
    <t>33,015</t>
  </si>
  <si>
    <t>33,011</t>
  </si>
  <si>
    <t>33,008</t>
  </si>
  <si>
    <t>33,000</t>
  </si>
  <si>
    <t>32,993</t>
  </si>
  <si>
    <t>32,984</t>
  </si>
  <si>
    <t>32,975</t>
  </si>
  <si>
    <t>32,979</t>
  </si>
  <si>
    <t>32,982</t>
  </si>
  <si>
    <t>32,968</t>
  </si>
  <si>
    <t>32,960</t>
  </si>
  <si>
    <t>32,957</t>
  </si>
  <si>
    <t>32,953</t>
  </si>
  <si>
    <t>32,942</t>
  </si>
  <si>
    <t>32,931</t>
  </si>
  <si>
    <t>32,924</t>
  </si>
  <si>
    <t>32,916</t>
  </si>
  <si>
    <t>32,909</t>
  </si>
  <si>
    <t>32,902</t>
  </si>
  <si>
    <t>32,900</t>
  </si>
  <si>
    <t>32,898</t>
  </si>
  <si>
    <t>32,895</t>
  </si>
  <si>
    <t>32,891</t>
  </si>
  <si>
    <t>32,884</t>
  </si>
  <si>
    <t>32,876</t>
  </si>
  <si>
    <t>32,875</t>
  </si>
  <si>
    <t>32,873</t>
  </si>
  <si>
    <t>32,869</t>
  </si>
  <si>
    <t>32,865</t>
  </si>
  <si>
    <t>32,864</t>
  </si>
  <si>
    <t>32,862</t>
  </si>
  <si>
    <t>32,858</t>
  </si>
  <si>
    <t>32,855</t>
  </si>
  <si>
    <t>32,851</t>
  </si>
  <si>
    <t>32,847</t>
  </si>
  <si>
    <t>32,840</t>
  </si>
  <si>
    <t>32,833</t>
  </si>
  <si>
    <t>32,831</t>
  </si>
  <si>
    <t>32,829</t>
  </si>
  <si>
    <t>32,827</t>
  </si>
  <si>
    <t>32,825</t>
  </si>
  <si>
    <t>32,816</t>
  </si>
  <si>
    <t>32,807</t>
  </si>
  <si>
    <t>32,802</t>
  </si>
  <si>
    <t>32,796</t>
  </si>
  <si>
    <t>32,794</t>
  </si>
  <si>
    <t>32,792</t>
  </si>
  <si>
    <t>32,785</t>
  </si>
  <si>
    <t>32,778</t>
  </si>
  <si>
    <t>32,771</t>
  </si>
  <si>
    <t>32,763</t>
  </si>
  <si>
    <t>32,761</t>
  </si>
  <si>
    <t>32,760</t>
  </si>
  <si>
    <t>32,756</t>
  </si>
  <si>
    <t>32,751</t>
  </si>
  <si>
    <t>32,745</t>
  </si>
  <si>
    <t>32,738</t>
  </si>
  <si>
    <t>32,731</t>
  </si>
  <si>
    <t>32,727</t>
  </si>
  <si>
    <t>32,723</t>
  </si>
  <si>
    <t>32,721</t>
  </si>
  <si>
    <t>32,720</t>
  </si>
  <si>
    <t>32,712</t>
  </si>
  <si>
    <t>32,705</t>
  </si>
  <si>
    <t>32,698</t>
  </si>
  <si>
    <t>32,690</t>
  </si>
  <si>
    <t>32,687</t>
  </si>
  <si>
    <t>32,683</t>
  </si>
  <si>
    <t>32,681</t>
  </si>
  <si>
    <t>32,680</t>
  </si>
  <si>
    <t>32,672</t>
  </si>
  <si>
    <t>32,665</t>
  </si>
  <si>
    <t>32,663</t>
  </si>
  <si>
    <t>32,661</t>
  </si>
  <si>
    <t>32,659</t>
  </si>
  <si>
    <t>32,658</t>
  </si>
  <si>
    <t>32,648</t>
  </si>
  <si>
    <t>32,639</t>
  </si>
  <si>
    <t>32,641</t>
  </si>
  <si>
    <t>32,643</t>
  </si>
  <si>
    <t>32,636</t>
  </si>
  <si>
    <t>32,627</t>
  </si>
  <si>
    <t>32,617</t>
  </si>
  <si>
    <t>32,616</t>
  </si>
  <si>
    <t>32,614</t>
  </si>
  <si>
    <t>32,608</t>
  </si>
  <si>
    <t>32,603</t>
  </si>
  <si>
    <t>32,599</t>
  </si>
  <si>
    <t>32,596</t>
  </si>
  <si>
    <t>32,590</t>
  </si>
  <si>
    <t>32,585</t>
  </si>
  <si>
    <t>32,586</t>
  </si>
  <si>
    <t>32,588</t>
  </si>
  <si>
    <t>32,581</t>
  </si>
  <si>
    <t>32,574</t>
  </si>
  <si>
    <t>32,570</t>
  </si>
  <si>
    <t>32,566</t>
  </si>
  <si>
    <t>32,565</t>
  </si>
  <si>
    <t>32,563</t>
  </si>
  <si>
    <t>32,555</t>
  </si>
  <si>
    <t>32,548</t>
  </si>
  <si>
    <t>32,545</t>
  </si>
  <si>
    <t>32,541</t>
  </si>
  <si>
    <t>32,535</t>
  </si>
  <si>
    <t>32,530</t>
  </si>
  <si>
    <t>32,524</t>
  </si>
  <si>
    <t>32,519</t>
  </si>
  <si>
    <t>32,515</t>
  </si>
  <si>
    <t>32,512</t>
  </si>
  <si>
    <t>32,508</t>
  </si>
  <si>
    <t>32,504</t>
  </si>
  <si>
    <t>32,495</t>
  </si>
  <si>
    <t>32,486</t>
  </si>
  <si>
    <t>32,488</t>
  </si>
  <si>
    <t>32,490</t>
  </si>
  <si>
    <t>32,481</t>
  </si>
  <si>
    <t>32,472</t>
  </si>
  <si>
    <t>32,470</t>
  </si>
  <si>
    <t>32,468</t>
  </si>
  <si>
    <t>32,461</t>
  </si>
  <si>
    <t>32,453</t>
  </si>
  <si>
    <t>32,452</t>
  </si>
  <si>
    <t>32,450</t>
  </si>
  <si>
    <t>32,442</t>
  </si>
  <si>
    <t>32,435</t>
  </si>
  <si>
    <t>32,430</t>
  </si>
  <si>
    <t>32,424</t>
  </si>
  <si>
    <t>32,422</t>
  </si>
  <si>
    <t>32,421</t>
  </si>
  <si>
    <t>32,413</t>
  </si>
  <si>
    <t>32,406</t>
  </si>
  <si>
    <t>32,402</t>
  </si>
  <si>
    <t>32,399</t>
  </si>
  <si>
    <t>32,390</t>
  </si>
  <si>
    <t>32,380</t>
  </si>
  <si>
    <t>32,384</t>
  </si>
  <si>
    <t>32,388</t>
  </si>
  <si>
    <t>32,377</t>
  </si>
  <si>
    <t>32,366</t>
  </si>
  <si>
    <t>32,362</t>
  </si>
  <si>
    <t>32,359</t>
  </si>
  <si>
    <t>32,357</t>
  </si>
  <si>
    <t>32,355</t>
  </si>
  <si>
    <t>32,349</t>
  </si>
  <si>
    <t>32,344</t>
  </si>
  <si>
    <t>32,338</t>
  </si>
  <si>
    <t>32,333</t>
  </si>
  <si>
    <t>32,337</t>
  </si>
  <si>
    <t>32,340</t>
  </si>
  <si>
    <t>32,331</t>
  </si>
  <si>
    <t>32,322</t>
  </si>
  <si>
    <t>32,320</t>
  </si>
  <si>
    <t>32,318</t>
  </si>
  <si>
    <t>32,309</t>
  </si>
  <si>
    <t>32,300</t>
  </si>
  <si>
    <t>32,297</t>
  </si>
  <si>
    <t>32,293</t>
  </si>
  <si>
    <t>32,286</t>
  </si>
  <si>
    <t>32,278</t>
  </si>
  <si>
    <t>32,276</t>
  </si>
  <si>
    <t>32,275</t>
  </si>
  <si>
    <t>32,267</t>
  </si>
  <si>
    <t>32,260</t>
  </si>
  <si>
    <t>32,256</t>
  </si>
  <si>
    <t>32,253</t>
  </si>
  <si>
    <t>32,245</t>
  </si>
  <si>
    <t>32,238</t>
  </si>
  <si>
    <t>32,236</t>
  </si>
  <si>
    <t>32,235</t>
  </si>
  <si>
    <t>32,227</t>
  </si>
  <si>
    <t>32,220</t>
  </si>
  <si>
    <t>32,216</t>
  </si>
  <si>
    <t>32,213</t>
  </si>
  <si>
    <t>32,211</t>
  </si>
  <si>
    <t>32,209</t>
  </si>
  <si>
    <t>32,200</t>
  </si>
  <si>
    <t>32,191</t>
  </si>
  <si>
    <t>32,183</t>
  </si>
  <si>
    <t>32,176</t>
  </si>
  <si>
    <t>32,169</t>
  </si>
  <si>
    <t>32,162</t>
  </si>
  <si>
    <t>32,156</t>
  </si>
  <si>
    <t>32,151</t>
  </si>
  <si>
    <t>32,145</t>
  </si>
  <si>
    <t>32,140</t>
  </si>
  <si>
    <t>32,138</t>
  </si>
  <si>
    <t>32,136</t>
  </si>
  <si>
    <t>32,131</t>
  </si>
  <si>
    <t>32,125</t>
  </si>
  <si>
    <t>32,120</t>
  </si>
  <si>
    <t>32,114</t>
  </si>
  <si>
    <t>32,111</t>
  </si>
  <si>
    <t>32,107</t>
  </si>
  <si>
    <t>32,101</t>
  </si>
  <si>
    <t>32,096</t>
  </si>
  <si>
    <t>32,089</t>
  </si>
  <si>
    <t>32,081</t>
  </si>
  <si>
    <t>32,076</t>
  </si>
  <si>
    <t>32,071</t>
  </si>
  <si>
    <t>32,067</t>
  </si>
  <si>
    <t>32,063</t>
  </si>
  <si>
    <t>32,054</t>
  </si>
  <si>
    <t>32,045</t>
  </si>
  <si>
    <t>32,039</t>
  </si>
  <si>
    <t>32,034</t>
  </si>
  <si>
    <t>32,030</t>
  </si>
  <si>
    <t>32,027</t>
  </si>
  <si>
    <t>32,025</t>
  </si>
  <si>
    <t>32,023</t>
  </si>
  <si>
    <t>32,014</t>
  </si>
  <si>
    <t>32,005</t>
  </si>
  <si>
    <t>31,999</t>
  </si>
  <si>
    <t>31,994</t>
  </si>
  <si>
    <t>31,988</t>
  </si>
  <si>
    <t>31,983</t>
  </si>
  <si>
    <t>31,979</t>
  </si>
  <si>
    <t>31,976</t>
  </si>
  <si>
    <t>31,972</t>
  </si>
  <si>
    <t>31,968</t>
  </si>
  <si>
    <t>31,961</t>
  </si>
  <si>
    <t>31,954</t>
  </si>
  <si>
    <t>31,952</t>
  </si>
  <si>
    <t>31,950</t>
  </si>
  <si>
    <t>31,943</t>
  </si>
  <si>
    <t>31,935</t>
  </si>
  <si>
    <t>31,932</t>
  </si>
  <si>
    <t>31,928</t>
  </si>
  <si>
    <t>31,919</t>
  </si>
  <si>
    <t>31,910</t>
  </si>
  <si>
    <t>31,908</t>
  </si>
  <si>
    <t>31,906</t>
  </si>
  <si>
    <t>31,905</t>
  </si>
  <si>
    <t>31,903</t>
  </si>
  <si>
    <t>31,899</t>
  </si>
  <si>
    <t>31,895</t>
  </si>
  <si>
    <t>31,888</t>
  </si>
  <si>
    <t>31,881</t>
  </si>
  <si>
    <t>31,875</t>
  </si>
  <si>
    <t>31,870</t>
  </si>
  <si>
    <t>31,866</t>
  </si>
  <si>
    <t>31,863</t>
  </si>
  <si>
    <t>31,861</t>
  </si>
  <si>
    <t>31,859</t>
  </si>
  <si>
    <t>31,855</t>
  </si>
  <si>
    <t>31,852</t>
  </si>
  <si>
    <t>31,844</t>
  </si>
  <si>
    <t>31,837</t>
  </si>
  <si>
    <t>31,832</t>
  </si>
  <si>
    <t>31,826</t>
  </si>
  <si>
    <t>31,821</t>
  </si>
  <si>
    <t>31,815</t>
  </si>
  <si>
    <t>31,813</t>
  </si>
  <si>
    <t>31,812</t>
  </si>
  <si>
    <t>31,802</t>
  </si>
  <si>
    <t>31,793</t>
  </si>
  <si>
    <t>31,788</t>
  </si>
  <si>
    <t>31,782</t>
  </si>
  <si>
    <t>31,771</t>
  </si>
  <si>
    <t>31,760</t>
  </si>
  <si>
    <t>31,755</t>
  </si>
  <si>
    <t>31,750</t>
  </si>
  <si>
    <t>31,746</t>
  </si>
  <si>
    <t>31,742</t>
  </si>
  <si>
    <t>31,731</t>
  </si>
  <si>
    <t>31,720</t>
  </si>
  <si>
    <t>31,718</t>
  </si>
  <si>
    <t>31,717</t>
  </si>
  <si>
    <t>31,711</t>
  </si>
  <si>
    <t>31,706</t>
  </si>
  <si>
    <t>31,698</t>
  </si>
  <si>
    <t>31,691</t>
  </si>
  <si>
    <t>31,684</t>
  </si>
  <si>
    <t>31,677</t>
  </si>
  <si>
    <t>31,671</t>
  </si>
  <si>
    <t>31,666</t>
  </si>
  <si>
    <t>31,662</t>
  </si>
  <si>
    <t>31,658</t>
  </si>
  <si>
    <t>31,660</t>
  </si>
  <si>
    <t>31,655</t>
  </si>
  <si>
    <t>31,647</t>
  </si>
  <si>
    <t>31,640</t>
  </si>
  <si>
    <t>31,633</t>
  </si>
  <si>
    <t>31,626</t>
  </si>
  <si>
    <t>31,618</t>
  </si>
  <si>
    <t>31,615</t>
  </si>
  <si>
    <t>31,611</t>
  </si>
  <si>
    <t>31,604</t>
  </si>
  <si>
    <t>31,596</t>
  </si>
  <si>
    <t>31,591</t>
  </si>
  <si>
    <t>31,585</t>
  </si>
  <si>
    <t>31,578</t>
  </si>
  <si>
    <t>31,571</t>
  </si>
  <si>
    <t>31,565</t>
  </si>
  <si>
    <t>31,560</t>
  </si>
  <si>
    <t>31,554</t>
  </si>
  <si>
    <t>31,549</t>
  </si>
  <si>
    <t>31,545</t>
  </si>
  <si>
    <t>31,542</t>
  </si>
  <si>
    <t>31,538</t>
  </si>
  <si>
    <t>31,534</t>
  </si>
  <si>
    <t>31,525</t>
  </si>
  <si>
    <t>31,516</t>
  </si>
  <si>
    <t>31,509</t>
  </si>
  <si>
    <t>31,502</t>
  </si>
  <si>
    <t>31,501</t>
  </si>
  <si>
    <t>31,489</t>
  </si>
  <si>
    <t>31,476</t>
  </si>
  <si>
    <t>31,471</t>
  </si>
  <si>
    <t>31,465</t>
  </si>
  <si>
    <t>31,460</t>
  </si>
  <si>
    <t>31,454</t>
  </si>
  <si>
    <t>31,449</t>
  </si>
  <si>
    <t>31,443</t>
  </si>
  <si>
    <t>31,438</t>
  </si>
  <si>
    <t>31,432</t>
  </si>
  <si>
    <t>31,429</t>
  </si>
  <si>
    <t>31,425</t>
  </si>
  <si>
    <t>31,418</t>
  </si>
  <si>
    <t>31,410</t>
  </si>
  <si>
    <t>31,403</t>
  </si>
  <si>
    <t>31,396</t>
  </si>
  <si>
    <t>31,392</t>
  </si>
  <si>
    <t>31,388</t>
  </si>
  <si>
    <t>31,385</t>
  </si>
  <si>
    <t>31,381</t>
  </si>
  <si>
    <t>31,372</t>
  </si>
  <si>
    <t>31,363</t>
  </si>
  <si>
    <t>31,359</t>
  </si>
  <si>
    <t>31,356</t>
  </si>
  <si>
    <t>31,352</t>
  </si>
  <si>
    <t>31,348</t>
  </si>
  <si>
    <t>31,347</t>
  </si>
  <si>
    <t>31,345</t>
  </si>
  <si>
    <t>31,337</t>
  </si>
  <si>
    <t>31,330</t>
  </si>
  <si>
    <t>31,327</t>
  </si>
  <si>
    <t>31,323</t>
  </si>
  <si>
    <t>31,316</t>
  </si>
  <si>
    <t>31,308</t>
  </si>
  <si>
    <t>31,305</t>
  </si>
  <si>
    <t>31,301</t>
  </si>
  <si>
    <t>31,292</t>
  </si>
  <si>
    <t>31,283</t>
  </si>
  <si>
    <t>31,272</t>
  </si>
  <si>
    <t>31,261</t>
  </si>
  <si>
    <t>31,259</t>
  </si>
  <si>
    <t>31,257</t>
  </si>
  <si>
    <t>31,252</t>
  </si>
  <si>
    <t>31,246</t>
  </si>
  <si>
    <t>31,241</t>
  </si>
  <si>
    <t>31,235</t>
  </si>
  <si>
    <t>31,226</t>
  </si>
  <si>
    <t>31,217</t>
  </si>
  <si>
    <t>31,215</t>
  </si>
  <si>
    <t>31,213</t>
  </si>
  <si>
    <t>31,206</t>
  </si>
  <si>
    <t>31,199</t>
  </si>
  <si>
    <t>31,190</t>
  </si>
  <si>
    <t>31,181</t>
  </si>
  <si>
    <t>31,177</t>
  </si>
  <si>
    <t>31,173</t>
  </si>
  <si>
    <t>31,168</t>
  </si>
  <si>
    <t>31,162</t>
  </si>
  <si>
    <t>31,161</t>
  </si>
  <si>
    <t>31,159</t>
  </si>
  <si>
    <t>31,155</t>
  </si>
  <si>
    <t>31,151</t>
  </si>
  <si>
    <t>31,148</t>
  </si>
  <si>
    <t>31,144</t>
  </si>
  <si>
    <t>31,135</t>
  </si>
  <si>
    <t>31,126</t>
  </si>
  <si>
    <t>31,119</t>
  </si>
  <si>
    <t>31,111</t>
  </si>
  <si>
    <t>31,108</t>
  </si>
  <si>
    <t>31,104</t>
  </si>
  <si>
    <t>31,102</t>
  </si>
  <si>
    <t>31,100</t>
  </si>
  <si>
    <t>31,093</t>
  </si>
  <si>
    <t>31,086</t>
  </si>
  <si>
    <t>31,079</t>
  </si>
  <si>
    <t>31,071</t>
  </si>
  <si>
    <t>31,064</t>
  </si>
  <si>
    <t>31,057</t>
  </si>
  <si>
    <t>31,053</t>
  </si>
  <si>
    <t>31,049</t>
  </si>
  <si>
    <t>31,040</t>
  </si>
  <si>
    <t>31,031</t>
  </si>
  <si>
    <t>31,024</t>
  </si>
  <si>
    <t>31,017</t>
  </si>
  <si>
    <t>31,008</t>
  </si>
  <si>
    <t>30,998</t>
  </si>
  <si>
    <t>30,991</t>
  </si>
  <si>
    <t>30,984</t>
  </si>
  <si>
    <t>30,977</t>
  </si>
  <si>
    <t>30,969</t>
  </si>
  <si>
    <t>30,966</t>
  </si>
  <si>
    <t>30,962</t>
  </si>
  <si>
    <t>30,951</t>
  </si>
  <si>
    <t>30,940</t>
  </si>
  <si>
    <t>30,931</t>
  </si>
  <si>
    <t>30,922</t>
  </si>
  <si>
    <t>30,920</t>
  </si>
  <si>
    <t>30,918</t>
  </si>
  <si>
    <t>30,911</t>
  </si>
  <si>
    <t>30,904</t>
  </si>
  <si>
    <t>30,898</t>
  </si>
  <si>
    <t>30,893</t>
  </si>
  <si>
    <t>30,885</t>
  </si>
  <si>
    <t>30,878</t>
  </si>
  <si>
    <t>30,871</t>
  </si>
  <si>
    <t>30,864</t>
  </si>
  <si>
    <t>30,856</t>
  </si>
  <si>
    <t>30,849</t>
  </si>
  <si>
    <t>30,843</t>
  </si>
  <si>
    <t>30,838</t>
  </si>
  <si>
    <t>30,829</t>
  </si>
  <si>
    <t>30,820</t>
  </si>
  <si>
    <t>30,818</t>
  </si>
  <si>
    <t>30,816</t>
  </si>
  <si>
    <t>30,807</t>
  </si>
  <si>
    <t>30,798</t>
  </si>
  <si>
    <t>30,792</t>
  </si>
  <si>
    <t>30,787</t>
  </si>
  <si>
    <t>30,780</t>
  </si>
  <si>
    <t>30,772</t>
  </si>
  <si>
    <t>30,767</t>
  </si>
  <si>
    <t>30,761</t>
  </si>
  <si>
    <t>30,752</t>
  </si>
  <si>
    <t>30,743</t>
  </si>
  <si>
    <t>30,738</t>
  </si>
  <si>
    <t>30,732</t>
  </si>
  <si>
    <t>30,723</t>
  </si>
  <si>
    <t>30,714</t>
  </si>
  <si>
    <t>30,707</t>
  </si>
  <si>
    <t>30,699</t>
  </si>
  <si>
    <t>30,692</t>
  </si>
  <si>
    <t>30,685</t>
  </si>
  <si>
    <t>30,676</t>
  </si>
  <si>
    <t>30,667</t>
  </si>
  <si>
    <t>30,665</t>
  </si>
  <si>
    <t>30,663</t>
  </si>
  <si>
    <t>30,654</t>
  </si>
  <si>
    <t>30,645</t>
  </si>
  <si>
    <t>30,639</t>
  </si>
  <si>
    <t>30,634</t>
  </si>
  <si>
    <t>30,619</t>
  </si>
  <si>
    <t>30,605</t>
  </si>
  <si>
    <t>30,601</t>
  </si>
  <si>
    <t>30,597</t>
  </si>
  <si>
    <t>30,588</t>
  </si>
  <si>
    <t>30,579</t>
  </si>
  <si>
    <t>30,576</t>
  </si>
  <si>
    <t>30,572</t>
  </si>
  <si>
    <t>30,563</t>
  </si>
  <si>
    <t>30,554</t>
  </si>
  <si>
    <t>30,548</t>
  </si>
  <si>
    <t>30,543</t>
  </si>
  <si>
    <t>30,530</t>
  </si>
  <si>
    <t>30,517</t>
  </si>
  <si>
    <t>30,512</t>
  </si>
  <si>
    <t>30,506</t>
  </si>
  <si>
    <t>30,499</t>
  </si>
  <si>
    <t>30,492</t>
  </si>
  <si>
    <t>30,483</t>
  </si>
  <si>
    <t>30,473</t>
  </si>
  <si>
    <t>30,466</t>
  </si>
  <si>
    <t>30,459</t>
  </si>
  <si>
    <t>30,448</t>
  </si>
  <si>
    <t>30,437</t>
  </si>
  <si>
    <t>30,430</t>
  </si>
  <si>
    <t>30,422</t>
  </si>
  <si>
    <t>30,419</t>
  </si>
  <si>
    <t>30,415</t>
  </si>
  <si>
    <t>30,404</t>
  </si>
  <si>
    <t>30,393</t>
  </si>
  <si>
    <t>30,388</t>
  </si>
  <si>
    <t>30,382</t>
  </si>
  <si>
    <t>30,373</t>
  </si>
  <si>
    <t>30,364</t>
  </si>
  <si>
    <t>30,355</t>
  </si>
  <si>
    <t>30,346</t>
  </si>
  <si>
    <t>30,337</t>
  </si>
  <si>
    <t>30,328</t>
  </si>
  <si>
    <t>30,322</t>
  </si>
  <si>
    <t>30,317</t>
  </si>
  <si>
    <t>30,308</t>
  </si>
  <si>
    <t>30,299</t>
  </si>
  <si>
    <t>30,291</t>
  </si>
  <si>
    <t>30,284</t>
  </si>
  <si>
    <t>30,280</t>
  </si>
  <si>
    <t>30,277</t>
  </si>
  <si>
    <t>30,269</t>
  </si>
  <si>
    <t>30,262</t>
  </si>
  <si>
    <t>30,247</t>
  </si>
  <si>
    <t>30,233</t>
  </si>
  <si>
    <t>30,220</t>
  </si>
  <si>
    <t>30,207</t>
  </si>
  <si>
    <t>30,196</t>
  </si>
  <si>
    <t>30,186</t>
  </si>
  <si>
    <t>30,180</t>
  </si>
  <si>
    <t>30,175</t>
  </si>
  <si>
    <t>30,166</t>
  </si>
  <si>
    <t>30,156</t>
  </si>
  <si>
    <t>30,149</t>
  </si>
  <si>
    <t>30,142</t>
  </si>
  <si>
    <t>30,131</t>
  </si>
  <si>
    <t>30,120</t>
  </si>
  <si>
    <t>30,111</t>
  </si>
  <si>
    <t>30,102</t>
  </si>
  <si>
    <t>30,096</t>
  </si>
  <si>
    <t>30,091</t>
  </si>
  <si>
    <t>30,080</t>
  </si>
  <si>
    <t>30,069</t>
  </si>
  <si>
    <t>30,060</t>
  </si>
  <si>
    <t>30,051</t>
  </si>
  <si>
    <t>30,042</t>
  </si>
  <si>
    <t>30,033</t>
  </si>
  <si>
    <t>30,027</t>
  </si>
  <si>
    <t>30,022</t>
  </si>
  <si>
    <t>30,012</t>
  </si>
  <si>
    <t>30,003</t>
  </si>
  <si>
    <t>29,998</t>
  </si>
  <si>
    <t>29,992</t>
  </si>
  <si>
    <t>29,981</t>
  </si>
  <si>
    <t>29,970</t>
  </si>
  <si>
    <t>29,961</t>
  </si>
  <si>
    <t>29,952</t>
  </si>
  <si>
    <t>29,943</t>
  </si>
  <si>
    <t>29,933</t>
  </si>
  <si>
    <t>29,926</t>
  </si>
  <si>
    <t>29,919</t>
  </si>
  <si>
    <t>29,909</t>
  </si>
  <si>
    <t>29,900</t>
  </si>
  <si>
    <t>29,897</t>
  </si>
  <si>
    <t>29,893</t>
  </si>
  <si>
    <t>29,886</t>
  </si>
  <si>
    <t>29,878</t>
  </si>
  <si>
    <t>29,867</t>
  </si>
  <si>
    <t>29,856</t>
  </si>
  <si>
    <t>29,847</t>
  </si>
  <si>
    <t>29,838</t>
  </si>
  <si>
    <t>29,829</t>
  </si>
  <si>
    <t>29,819</t>
  </si>
  <si>
    <t>29,806</t>
  </si>
  <si>
    <t>29,794</t>
  </si>
  <si>
    <t>29,788</t>
  </si>
  <si>
    <t>29,783</t>
  </si>
  <si>
    <t>29,771</t>
  </si>
  <si>
    <t>29,760</t>
  </si>
  <si>
    <t>29,753</t>
  </si>
  <si>
    <t>29,746</t>
  </si>
  <si>
    <t>29,735</t>
  </si>
  <si>
    <t>29,724</t>
  </si>
  <si>
    <t>29,714</t>
  </si>
  <si>
    <t>29,705</t>
  </si>
  <si>
    <t>29,696</t>
  </si>
  <si>
    <t>29,687</t>
  </si>
  <si>
    <t>29,683</t>
  </si>
  <si>
    <t>29,679</t>
  </si>
  <si>
    <t>29,670</t>
  </si>
  <si>
    <t>29,661</t>
  </si>
  <si>
    <t>29,650</t>
  </si>
  <si>
    <t>29,639</t>
  </si>
  <si>
    <t>29,626</t>
  </si>
  <si>
    <t>29,613</t>
  </si>
  <si>
    <t>29,608</t>
  </si>
  <si>
    <t>29,602</t>
  </si>
  <si>
    <t>29,589</t>
  </si>
  <si>
    <t>29,576</t>
  </si>
  <si>
    <t>29,571</t>
  </si>
  <si>
    <t>29,565</t>
  </si>
  <si>
    <t>29,558</t>
  </si>
  <si>
    <t>29,551</t>
  </si>
  <si>
    <t>29,541</t>
  </si>
  <si>
    <t>29,532</t>
  </si>
  <si>
    <t>29,521</t>
  </si>
  <si>
    <t>29,510</t>
  </si>
  <si>
    <t>29,507</t>
  </si>
  <si>
    <t>29,503</t>
  </si>
  <si>
    <t>29,497</t>
  </si>
  <si>
    <t>29,492</t>
  </si>
  <si>
    <t>29,482</t>
  </si>
  <si>
    <t>29,473</t>
  </si>
  <si>
    <t>29,460</t>
  </si>
  <si>
    <t>29,448</t>
  </si>
  <si>
    <t>29,438</t>
  </si>
  <si>
    <t>29,429</t>
  </si>
  <si>
    <t>29,416</t>
  </si>
  <si>
    <t>29,403</t>
  </si>
  <si>
    <t>29,392</t>
  </si>
  <si>
    <t>29,381</t>
  </si>
  <si>
    <t>29,370</t>
  </si>
  <si>
    <t>29,359</t>
  </si>
  <si>
    <t>29,356</t>
  </si>
  <si>
    <t>29,352</t>
  </si>
  <si>
    <t>29,343</t>
  </si>
  <si>
    <t>29,333</t>
  </si>
  <si>
    <t>29,326</t>
  </si>
  <si>
    <t>29,319</t>
  </si>
  <si>
    <t>29,308</t>
  </si>
  <si>
    <t>29,297</t>
  </si>
  <si>
    <t>29,287</t>
  </si>
  <si>
    <t>29,278</t>
  </si>
  <si>
    <t>29,269</t>
  </si>
  <si>
    <t>29,260</t>
  </si>
  <si>
    <t>29,247</t>
  </si>
  <si>
    <t>29,234</t>
  </si>
  <si>
    <t>29,227</t>
  </si>
  <si>
    <t>29,219</t>
  </si>
  <si>
    <t>29,210</t>
  </si>
  <si>
    <t>29,201</t>
  </si>
  <si>
    <t>29,184</t>
  </si>
  <si>
    <t>29,168</t>
  </si>
  <si>
    <t>29,159</t>
  </si>
  <si>
    <t>29,150</t>
  </si>
  <si>
    <t>29,140</t>
  </si>
  <si>
    <t>29,131</t>
  </si>
  <si>
    <t>29,122</t>
  </si>
  <si>
    <t>29,113</t>
  </si>
  <si>
    <t>29,098</t>
  </si>
  <si>
    <t>29,083</t>
  </si>
  <si>
    <t>29,072</t>
  </si>
  <si>
    <t>29,061</t>
  </si>
  <si>
    <t>29,054</t>
  </si>
  <si>
    <t>29,046</t>
  </si>
  <si>
    <t>29,037</t>
  </si>
  <si>
    <t>29,028</t>
  </si>
  <si>
    <t>29,013</t>
  </si>
  <si>
    <t>28,999</t>
  </si>
  <si>
    <t>28,989</t>
  </si>
  <si>
    <t>28,980</t>
  </si>
  <si>
    <t>28,969</t>
  </si>
  <si>
    <t>28,958</t>
  </si>
  <si>
    <t>28,951</t>
  </si>
  <si>
    <t>28,943</t>
  </si>
  <si>
    <t>28,932</t>
  </si>
  <si>
    <t>28,921</t>
  </si>
  <si>
    <t>28,910</t>
  </si>
  <si>
    <t>28,899</t>
  </si>
  <si>
    <t>28,890</t>
  </si>
  <si>
    <t>28,881</t>
  </si>
  <si>
    <t>28,870</t>
  </si>
  <si>
    <t>28,859</t>
  </si>
  <si>
    <t>28,850</t>
  </si>
  <si>
    <t>28,840</t>
  </si>
  <si>
    <t>28,829</t>
  </si>
  <si>
    <t>28,818</t>
  </si>
  <si>
    <t>28,807</t>
  </si>
  <si>
    <t>28,796</t>
  </si>
  <si>
    <t>28,785</t>
  </si>
  <si>
    <t>28,774</t>
  </si>
  <si>
    <t>28,765</t>
  </si>
  <si>
    <t>28,756</t>
  </si>
  <si>
    <t>28,741</t>
  </si>
  <si>
    <t>28,726</t>
  </si>
  <si>
    <t>28,717</t>
  </si>
  <si>
    <t>28,708</t>
  </si>
  <si>
    <t>28,697</t>
  </si>
  <si>
    <t>28,686</t>
  </si>
  <si>
    <t>28,671</t>
  </si>
  <si>
    <t>28,656</t>
  </si>
  <si>
    <t>28,649</t>
  </si>
  <si>
    <t>28,642</t>
  </si>
  <si>
    <t>28,634</t>
  </si>
  <si>
    <t>28,627</t>
  </si>
  <si>
    <t>28,612</t>
  </si>
  <si>
    <t>28,597</t>
  </si>
  <si>
    <t>28,583</t>
  </si>
  <si>
    <t>28,568</t>
  </si>
  <si>
    <t>28,564</t>
  </si>
  <si>
    <t>28,561</t>
  </si>
  <si>
    <t>28,550</t>
  </si>
  <si>
    <t>28,539</t>
  </si>
  <si>
    <t>28,528</t>
  </si>
  <si>
    <t>28,517</t>
  </si>
  <si>
    <t>28,505</t>
  </si>
  <si>
    <t>28,494</t>
  </si>
  <si>
    <t>28,482</t>
  </si>
  <si>
    <t>28,469</t>
  </si>
  <si>
    <t>28,460</t>
  </si>
  <si>
    <t>28,450</t>
  </si>
  <si>
    <t>28,443</t>
  </si>
  <si>
    <t>28,435</t>
  </si>
  <si>
    <t>28,424</t>
  </si>
  <si>
    <t>28,414</t>
  </si>
  <si>
    <t>28,404</t>
  </si>
  <si>
    <t>28,395</t>
  </si>
  <si>
    <t>28,388</t>
  </si>
  <si>
    <t>28,380</t>
  </si>
  <si>
    <t>28,368</t>
  </si>
  <si>
    <t>28,355</t>
  </si>
  <si>
    <t>28,342</t>
  </si>
  <si>
    <t>28,329</t>
  </si>
  <si>
    <t>28,320</t>
  </si>
  <si>
    <t>28,310</t>
  </si>
  <si>
    <t>28,298</t>
  </si>
  <si>
    <t>28,285</t>
  </si>
  <si>
    <t>28,274</t>
  </si>
  <si>
    <t>28,263</t>
  </si>
  <si>
    <t>28,255</t>
  </si>
  <si>
    <t>28,248</t>
  </si>
  <si>
    <t>28,235</t>
  </si>
  <si>
    <t>28,222</t>
  </si>
  <si>
    <t>28,207</t>
  </si>
  <si>
    <t>28,193</t>
  </si>
  <si>
    <t>28,187</t>
  </si>
  <si>
    <t>28,182</t>
  </si>
  <si>
    <t>28,172</t>
  </si>
  <si>
    <t>28,163</t>
  </si>
  <si>
    <t>28,150</t>
  </si>
  <si>
    <t>28,137</t>
  </si>
  <si>
    <t>28,126</t>
  </si>
  <si>
    <t>28,115</t>
  </si>
  <si>
    <t>28,104</t>
  </si>
  <si>
    <t>28,093</t>
  </si>
  <si>
    <t>28,084</t>
  </si>
  <si>
    <t>28,075</t>
  </si>
  <si>
    <t>28,062</t>
  </si>
  <si>
    <t>28,049</t>
  </si>
  <si>
    <t>28,040</t>
  </si>
  <si>
    <t>28,031</t>
  </si>
  <si>
    <t>28,020</t>
  </si>
  <si>
    <t>28,009</t>
  </si>
  <si>
    <t>27,999</t>
  </si>
  <si>
    <t>27,990</t>
  </si>
  <si>
    <t>27,983</t>
  </si>
  <si>
    <t>27,976</t>
  </si>
  <si>
    <t>27,961</t>
  </si>
  <si>
    <t>27,946</t>
  </si>
  <si>
    <t>27,935</t>
  </si>
  <si>
    <t>27,924</t>
  </si>
  <si>
    <t>27,915</t>
  </si>
  <si>
    <t>27,906</t>
  </si>
  <si>
    <t>27,891</t>
  </si>
  <si>
    <t>27,876</t>
  </si>
  <si>
    <t>27,865</t>
  </si>
  <si>
    <t>27,854</t>
  </si>
  <si>
    <t>27,845</t>
  </si>
  <si>
    <t>27,836</t>
  </si>
  <si>
    <t>27,825</t>
  </si>
  <si>
    <t>27,814</t>
  </si>
  <si>
    <t>27,799</t>
  </si>
  <si>
    <t>27,784</t>
  </si>
  <si>
    <t>27,773</t>
  </si>
  <si>
    <t>27,762</t>
  </si>
  <si>
    <t>27,751</t>
  </si>
  <si>
    <t>27,740</t>
  </si>
  <si>
    <t>27,731</t>
  </si>
  <si>
    <t>27,722</t>
  </si>
  <si>
    <t>27,705</t>
  </si>
  <si>
    <t>27,688</t>
  </si>
  <si>
    <t>27,683</t>
  </si>
  <si>
    <t>27,677</t>
  </si>
  <si>
    <t>27,661</t>
  </si>
  <si>
    <t>27,644</t>
  </si>
  <si>
    <t>27,631</t>
  </si>
  <si>
    <t>27,618</t>
  </si>
  <si>
    <t>27,607</t>
  </si>
  <si>
    <t>27,596</t>
  </si>
  <si>
    <t>27,585</t>
  </si>
  <si>
    <t>27,574</t>
  </si>
  <si>
    <t>27,563</t>
  </si>
  <si>
    <t>27,552</t>
  </si>
  <si>
    <t>27,536</t>
  </si>
  <si>
    <t>27,519</t>
  </si>
  <si>
    <t>27,506</t>
  </si>
  <si>
    <t>27,493</t>
  </si>
  <si>
    <t>27,481</t>
  </si>
  <si>
    <t>27,468</t>
  </si>
  <si>
    <t>27,451</t>
  </si>
  <si>
    <t>27,435</t>
  </si>
  <si>
    <t>27,422</t>
  </si>
  <si>
    <t>27,409</t>
  </si>
  <si>
    <t>27,398</t>
  </si>
  <si>
    <t>27,387</t>
  </si>
  <si>
    <t>27,374</t>
  </si>
  <si>
    <t>27,361</t>
  </si>
  <si>
    <t>27,348</t>
  </si>
  <si>
    <t>27,335</t>
  </si>
  <si>
    <t>27,320</t>
  </si>
  <si>
    <t>27,306</t>
  </si>
  <si>
    <t>27,293</t>
  </si>
  <si>
    <t>27,280</t>
  </si>
  <si>
    <t>27,269</t>
  </si>
  <si>
    <t>27,258</t>
  </si>
  <si>
    <t>27,247</t>
  </si>
  <si>
    <t>27,236</t>
  </si>
  <si>
    <t>27,221</t>
  </si>
  <si>
    <t>27,206</t>
  </si>
  <si>
    <t>27,192</t>
  </si>
  <si>
    <t>27,177</t>
  </si>
  <si>
    <t>27,164</t>
  </si>
  <si>
    <t>27,151</t>
  </si>
  <si>
    <t>27,140</t>
  </si>
  <si>
    <t>27,129</t>
  </si>
  <si>
    <t>27,118</t>
  </si>
  <si>
    <t>27,107</t>
  </si>
  <si>
    <t>27,090</t>
  </si>
  <si>
    <t>27,074</t>
  </si>
  <si>
    <t>27,067</t>
  </si>
  <si>
    <t>27,059</t>
  </si>
  <si>
    <t>27,043</t>
  </si>
  <si>
    <t>27,026</t>
  </si>
  <si>
    <t>27,011</t>
  </si>
  <si>
    <t>26,997</t>
  </si>
  <si>
    <t>26,985</t>
  </si>
  <si>
    <t>26,974</t>
  </si>
  <si>
    <t>26,963</t>
  </si>
  <si>
    <t>26,952</t>
  </si>
  <si>
    <t>26,938</t>
  </si>
  <si>
    <t>26,923</t>
  </si>
  <si>
    <t>26,912</t>
  </si>
  <si>
    <t>26,901</t>
  </si>
  <si>
    <t>26,881</t>
  </si>
  <si>
    <t>26,860</t>
  </si>
  <si>
    <t>26,849</t>
  </si>
  <si>
    <t>26,838</t>
  </si>
  <si>
    <t>26,822</t>
  </si>
  <si>
    <t>26,805</t>
  </si>
  <si>
    <t>26,794</t>
  </si>
  <si>
    <t>26,783</t>
  </si>
  <si>
    <t>26,768</t>
  </si>
  <si>
    <t>26,754</t>
  </si>
  <si>
    <t>26,746</t>
  </si>
  <si>
    <t>26,739</t>
  </si>
  <si>
    <t>26,722</t>
  </si>
  <si>
    <t>26,706</t>
  </si>
  <si>
    <t>26,693</t>
  </si>
  <si>
    <t>26,680</t>
  </si>
  <si>
    <t>26,665</t>
  </si>
  <si>
    <t>26,651</t>
  </si>
  <si>
    <t>26,638</t>
  </si>
  <si>
    <t>26,625</t>
  </si>
  <si>
    <t>26,608</t>
  </si>
  <si>
    <t>26,592</t>
  </si>
  <si>
    <t>26,573</t>
  </si>
  <si>
    <t>26,555</t>
  </si>
  <si>
    <t>26,546</t>
  </si>
  <si>
    <t>26,537</t>
  </si>
  <si>
    <t>26,522</t>
  </si>
  <si>
    <t>26,507</t>
  </si>
  <si>
    <t>26,492</t>
  </si>
  <si>
    <t>26,478</t>
  </si>
  <si>
    <t>26,467</t>
  </si>
  <si>
    <t>26,456</t>
  </si>
  <si>
    <t>26,441</t>
  </si>
  <si>
    <t>26,426</t>
  </si>
  <si>
    <t>26,410</t>
  </si>
  <si>
    <t>26,393</t>
  </si>
  <si>
    <t>26,378</t>
  </si>
  <si>
    <t>26,364</t>
  </si>
  <si>
    <t>26,351</t>
  </si>
  <si>
    <t>26,338</t>
  </si>
  <si>
    <t>26,319</t>
  </si>
  <si>
    <t>26,301</t>
  </si>
  <si>
    <t>26,286</t>
  </si>
  <si>
    <t>26,272</t>
  </si>
  <si>
    <t>26,261</t>
  </si>
  <si>
    <t>26,249</t>
  </si>
  <si>
    <t>26,231</t>
  </si>
  <si>
    <t>26,213</t>
  </si>
  <si>
    <t>26,203</t>
  </si>
  <si>
    <t>26,194</t>
  </si>
  <si>
    <t>26,174</t>
  </si>
  <si>
    <t>26,154</t>
  </si>
  <si>
    <t>26,139</t>
  </si>
  <si>
    <t>26,125</t>
  </si>
  <si>
    <t>26,110</t>
  </si>
  <si>
    <t>26,095</t>
  </si>
  <si>
    <t>26,078</t>
  </si>
  <si>
    <t>26,062</t>
  </si>
  <si>
    <t>26,047</t>
  </si>
  <si>
    <t>26,032</t>
  </si>
  <si>
    <t>26,018</t>
  </si>
  <si>
    <t>26,003</t>
  </si>
  <si>
    <t>25,988</t>
  </si>
  <si>
    <t>25,974</t>
  </si>
  <si>
    <t>25,959</t>
  </si>
  <si>
    <t>25,944</t>
  </si>
  <si>
    <t>25,929</t>
  </si>
  <si>
    <t>25,915</t>
  </si>
  <si>
    <t>25,898</t>
  </si>
  <si>
    <t>25,882</t>
  </si>
  <si>
    <t>25,865</t>
  </si>
  <si>
    <t>25,848</t>
  </si>
  <si>
    <t>25,832</t>
  </si>
  <si>
    <t>25,815</t>
  </si>
  <si>
    <t>25,795</t>
  </si>
  <si>
    <t>25,775</t>
  </si>
  <si>
    <t>25,760</t>
  </si>
  <si>
    <t>25,745</t>
  </si>
  <si>
    <t>25,733</t>
  </si>
  <si>
    <t>25,720</t>
  </si>
  <si>
    <t>25,696</t>
  </si>
  <si>
    <t>25,672</t>
  </si>
  <si>
    <t>25,665</t>
  </si>
  <si>
    <t>25,657</t>
  </si>
  <si>
    <t>25,639</t>
  </si>
  <si>
    <t>25,620</t>
  </si>
  <si>
    <t>25,604</t>
  </si>
  <si>
    <t>25,587</t>
  </si>
  <si>
    <t>25,569</t>
  </si>
  <si>
    <t>25,550</t>
  </si>
  <si>
    <t>25,536</t>
  </si>
  <si>
    <t>25,521</t>
  </si>
  <si>
    <t>25,502</t>
  </si>
  <si>
    <t>25,484</t>
  </si>
  <si>
    <t>25,469</t>
  </si>
  <si>
    <t>25,455</t>
  </si>
  <si>
    <t>25,433</t>
  </si>
  <si>
    <t>25,411</t>
  </si>
  <si>
    <t>25,392</t>
  </si>
  <si>
    <t>25,374</t>
  </si>
  <si>
    <t>25,361</t>
  </si>
  <si>
    <t>25,348</t>
  </si>
  <si>
    <t>25,330</t>
  </si>
  <si>
    <t>25,311</t>
  </si>
  <si>
    <t>25,291</t>
  </si>
  <si>
    <t>25,271</t>
  </si>
  <si>
    <t>25,258</t>
  </si>
  <si>
    <t>25,245</t>
  </si>
  <si>
    <t>25,221</t>
  </si>
  <si>
    <t>25,197</t>
  </si>
  <si>
    <t>25,181</t>
  </si>
  <si>
    <t>25,164</t>
  </si>
  <si>
    <t>25,151</t>
  </si>
  <si>
    <t>25,138</t>
  </si>
  <si>
    <t>25,118</t>
  </si>
  <si>
    <t>25,098</t>
  </si>
  <si>
    <t>25,078</t>
  </si>
  <si>
    <t>25,057</t>
  </si>
  <si>
    <t>25,043</t>
  </si>
  <si>
    <t>25,028</t>
  </si>
  <si>
    <t>25,010</t>
  </si>
  <si>
    <t>24,991</t>
  </si>
  <si>
    <t>24,971</t>
  </si>
  <si>
    <t>24,951</t>
  </si>
  <si>
    <t>24,929</t>
  </si>
  <si>
    <t>24,907</t>
  </si>
  <si>
    <t>24,888</t>
  </si>
  <si>
    <t>24,870</t>
  </si>
  <si>
    <t>24,853</t>
  </si>
  <si>
    <t>24,837</t>
  </si>
  <si>
    <t>24,818</t>
  </si>
  <si>
    <t>24,800</t>
  </si>
  <si>
    <t>24,780</t>
  </si>
  <si>
    <t>24,759</t>
  </si>
  <si>
    <t>24,741</t>
  </si>
  <si>
    <t>24,722</t>
  </si>
  <si>
    <t>24,702</t>
  </si>
  <si>
    <t>24,682</t>
  </si>
  <si>
    <t>24,667</t>
  </si>
  <si>
    <t>24,653</t>
  </si>
  <si>
    <t>24,631</t>
  </si>
  <si>
    <t>24,608</t>
  </si>
  <si>
    <t>24,584</t>
  </si>
  <si>
    <t>24,561</t>
  </si>
  <si>
    <t>24,546</t>
  </si>
  <si>
    <t>24,531</t>
  </si>
  <si>
    <t>24,513</t>
  </si>
  <si>
    <t>24,494</t>
  </si>
  <si>
    <t>24,472</t>
  </si>
  <si>
    <t>24,450</t>
  </si>
  <si>
    <t>24,424</t>
  </si>
  <si>
    <t>24,399</t>
  </si>
  <si>
    <t>24,382</t>
  </si>
  <si>
    <t>24,366</t>
  </si>
  <si>
    <t>24,345</t>
  </si>
  <si>
    <t>24,325</t>
  </si>
  <si>
    <t>24,309</t>
  </si>
  <si>
    <t>24,292</t>
  </si>
  <si>
    <t>24,268</t>
  </si>
  <si>
    <t>24,244</t>
  </si>
  <si>
    <t>24,224</t>
  </si>
  <si>
    <t>24,204</t>
  </si>
  <si>
    <t>24,176</t>
  </si>
  <si>
    <t>24,148</t>
  </si>
  <si>
    <t>24,136</t>
  </si>
  <si>
    <t>24,123</t>
  </si>
  <si>
    <t>24,101</t>
  </si>
  <si>
    <t>24,079</t>
  </si>
  <si>
    <t>24,053</t>
  </si>
  <si>
    <t>24,027</t>
  </si>
  <si>
    <t>24,003</t>
  </si>
  <si>
    <t>23,979</t>
  </si>
  <si>
    <t>23,957</t>
  </si>
  <si>
    <t>23,935</t>
  </si>
  <si>
    <t>23,917</t>
  </si>
  <si>
    <t>23,898</t>
  </si>
  <si>
    <t>23,878</t>
  </si>
  <si>
    <t>23,858</t>
  </si>
  <si>
    <t>23,838</t>
  </si>
  <si>
    <t>23,817</t>
  </si>
  <si>
    <t>23,790</t>
  </si>
  <si>
    <t>23,762</t>
  </si>
  <si>
    <t>23,740</t>
  </si>
  <si>
    <t>23,718</t>
  </si>
  <si>
    <t>23,698</t>
  </si>
  <si>
    <t>23,677</t>
  </si>
  <si>
    <t>23,661</t>
  </si>
  <si>
    <t>23,645</t>
  </si>
  <si>
    <t>23,619</t>
  </si>
  <si>
    <t>23,593</t>
  </si>
  <si>
    <t>23,567</t>
  </si>
  <si>
    <t>23,542</t>
  </si>
  <si>
    <t>23,523</t>
  </si>
  <si>
    <t>23,505</t>
  </si>
  <si>
    <t>23,479</t>
  </si>
  <si>
    <t>23,453</t>
  </si>
  <si>
    <t>23,433</t>
  </si>
  <si>
    <t>23,413</t>
  </si>
  <si>
    <t>23,389</t>
  </si>
  <si>
    <t>23,365</t>
  </si>
  <si>
    <t>23,339</t>
  </si>
  <si>
    <t>23,313</t>
  </si>
  <si>
    <t>23,293</t>
  </si>
  <si>
    <t>23,273</t>
  </si>
  <si>
    <t>23,251</t>
  </si>
  <si>
    <t>23,229</t>
  </si>
  <si>
    <t>23,203</t>
  </si>
  <si>
    <t>23,177</t>
  </si>
  <si>
    <t>23,161</t>
  </si>
  <si>
    <t>23,144</t>
  </si>
  <si>
    <t>23,116</t>
  </si>
  <si>
    <t>23,089</t>
  </si>
  <si>
    <t>23,061</t>
  </si>
  <si>
    <t>23,034</t>
  </si>
  <si>
    <t>23,013</t>
  </si>
  <si>
    <t>22,993</t>
  </si>
  <si>
    <t>22,966</t>
  </si>
  <si>
    <t>22,938</t>
  </si>
  <si>
    <t>22,914</t>
  </si>
  <si>
    <t>22,890</t>
  </si>
  <si>
    <t>22,866</t>
  </si>
  <si>
    <t>22,842</t>
  </si>
  <si>
    <t>22,818</t>
  </si>
  <si>
    <t>22,794</t>
  </si>
  <si>
    <t>22,771</t>
  </si>
  <si>
    <t>22,747</t>
  </si>
  <si>
    <t>22,725</t>
  </si>
  <si>
    <t>22,702</t>
  </si>
  <si>
    <t>22,673</t>
  </si>
  <si>
    <t>22,644</t>
  </si>
  <si>
    <t>22,620</t>
  </si>
  <si>
    <t>22,596</t>
  </si>
  <si>
    <t>22,576</t>
  </si>
  <si>
    <t>22,555</t>
  </si>
  <si>
    <t>22,528</t>
  </si>
  <si>
    <t>22,500</t>
  </si>
  <si>
    <t>22,474</t>
  </si>
  <si>
    <t>22,449</t>
  </si>
  <si>
    <t>22,423</t>
  </si>
  <si>
    <t>22,397</t>
  </si>
  <si>
    <t>22,373</t>
  </si>
  <si>
    <t>22,349</t>
  </si>
  <si>
    <t>22,322</t>
  </si>
  <si>
    <t>22,294</t>
  </si>
  <si>
    <t>22,267</t>
  </si>
  <si>
    <t>22,239</t>
  </si>
  <si>
    <t>22,213</t>
  </si>
  <si>
    <t>22,187</t>
  </si>
  <si>
    <t>22,163</t>
  </si>
  <si>
    <t>22,140</t>
  </si>
  <si>
    <t>22,112</t>
  </si>
  <si>
    <t>22,084</t>
  </si>
  <si>
    <t>22,057</t>
  </si>
  <si>
    <t>22,029</t>
  </si>
  <si>
    <t>22,009</t>
  </si>
  <si>
    <t>21,989</t>
  </si>
  <si>
    <t>21,961</t>
  </si>
  <si>
    <t>21,934</t>
  </si>
  <si>
    <t>21,906</t>
  </si>
  <si>
    <t>21,878</t>
  </si>
  <si>
    <t>21,854</t>
  </si>
  <si>
    <t>21,830</t>
  </si>
  <si>
    <t>21,805</t>
  </si>
  <si>
    <t>21,779</t>
  </si>
  <si>
    <t>21,753</t>
  </si>
  <si>
    <t>21,727</t>
  </si>
  <si>
    <t>21,702</t>
  </si>
  <si>
    <t>21,676</t>
  </si>
  <si>
    <t>21,652</t>
  </si>
  <si>
    <t>21,628</t>
  </si>
  <si>
    <t>21,604</t>
  </si>
  <si>
    <t>21,580</t>
  </si>
  <si>
    <t>21,553</t>
  </si>
  <si>
    <t>21,525</t>
  </si>
  <si>
    <t>21,499</t>
  </si>
  <si>
    <t>21,474</t>
  </si>
  <si>
    <t>21,452</t>
  </si>
  <si>
    <t>21,429</t>
  </si>
  <si>
    <t>21,404</t>
  </si>
  <si>
    <t>21,378</t>
  </si>
  <si>
    <t>21,349</t>
  </si>
  <si>
    <t>21,319</t>
  </si>
  <si>
    <t>21,301</t>
  </si>
  <si>
    <t>21,282</t>
  </si>
  <si>
    <t>21,257</t>
  </si>
  <si>
    <t>21,231</t>
  </si>
  <si>
    <t>21,201</t>
  </si>
  <si>
    <t>21,172</t>
  </si>
  <si>
    <t>21,146</t>
  </si>
  <si>
    <t>21,120</t>
  </si>
  <si>
    <t>21,096</t>
  </si>
  <si>
    <t>21,073</t>
  </si>
  <si>
    <t>21,045</t>
  </si>
  <si>
    <t>21,017</t>
  </si>
  <si>
    <t>20,999</t>
  </si>
  <si>
    <t>20,981</t>
  </si>
  <si>
    <t>20,957</t>
  </si>
  <si>
    <t>20,933</t>
  </si>
  <si>
    <t>20,903</t>
  </si>
  <si>
    <t>20,874</t>
  </si>
  <si>
    <t>20,848</t>
  </si>
  <si>
    <t>20,823</t>
  </si>
  <si>
    <t>20,804</t>
  </si>
  <si>
    <t>20,786</t>
  </si>
  <si>
    <t>20,758</t>
  </si>
  <si>
    <t>20,731</t>
  </si>
  <si>
    <t>20,707</t>
  </si>
  <si>
    <t>20,683</t>
  </si>
  <si>
    <t>20,664</t>
  </si>
  <si>
    <t>20,646</t>
  </si>
  <si>
    <t>20,624</t>
  </si>
  <si>
    <t>20,602</t>
  </si>
  <si>
    <t>20,580</t>
  </si>
  <si>
    <t>20,558</t>
  </si>
  <si>
    <t>20,536</t>
  </si>
  <si>
    <t>20,513</t>
  </si>
  <si>
    <t>20,497</t>
  </si>
  <si>
    <t>20,480</t>
  </si>
  <si>
    <t>20,462</t>
  </si>
  <si>
    <t>20,444</t>
  </si>
  <si>
    <t>20,425</t>
  </si>
  <si>
    <t>20,407</t>
  </si>
  <si>
    <t>20,387</t>
  </si>
  <si>
    <t>20,366</t>
  </si>
  <si>
    <t>20,353</t>
  </si>
  <si>
    <t>20,341</t>
  </si>
  <si>
    <t>20,326</t>
  </si>
  <si>
    <t>20,311</t>
  </si>
  <si>
    <t>20,298</t>
  </si>
  <si>
    <t>20,285</t>
  </si>
  <si>
    <t>20,272</t>
  </si>
  <si>
    <t>20,260</t>
  </si>
  <si>
    <t>20,252</t>
  </si>
  <si>
    <t>20,245</t>
  </si>
  <si>
    <t>20,232</t>
  </si>
  <si>
    <t>20,219</t>
  </si>
  <si>
    <t>20,214</t>
  </si>
  <si>
    <t>20,208</t>
  </si>
  <si>
    <t>20,206</t>
  </si>
  <si>
    <t>20,204</t>
  </si>
  <si>
    <t>20,212</t>
  </si>
  <si>
    <t>20,215</t>
  </si>
  <si>
    <t>20,217</t>
  </si>
  <si>
    <t>20,225</t>
  </si>
  <si>
    <t>20,230</t>
  </si>
  <si>
    <t>20,228</t>
  </si>
  <si>
    <t>20,226</t>
  </si>
  <si>
    <t>20,234</t>
  </si>
  <si>
    <t>20,237</t>
  </si>
  <si>
    <t>20,241</t>
  </si>
  <si>
    <t>20,239</t>
  </si>
  <si>
    <t>20,238</t>
  </si>
  <si>
    <t>20,243</t>
  </si>
  <si>
    <t>20,249</t>
  </si>
  <si>
    <t>20,254</t>
  </si>
  <si>
    <t>20,256</t>
  </si>
  <si>
    <t>20,258</t>
  </si>
  <si>
    <t>20,263</t>
  </si>
  <si>
    <t>20,265</t>
  </si>
  <si>
    <t>20,267</t>
  </si>
  <si>
    <t>20,251</t>
  </si>
  <si>
    <t>20,247</t>
  </si>
  <si>
    <t>Canal 8 Dernier (C)</t>
  </si>
  <si>
    <t>time (seconds)</t>
  </si>
  <si>
    <t>fps</t>
  </si>
  <si>
    <t>frame 1</t>
  </si>
  <si>
    <t>frame 0</t>
  </si>
  <si>
    <t>pix/um</t>
  </si>
  <si>
    <t>distance (um)</t>
  </si>
  <si>
    <t>distance (pixels)</t>
  </si>
  <si>
    <t>video nr</t>
  </si>
  <si>
    <t>A</t>
  </si>
  <si>
    <t>B</t>
  </si>
  <si>
    <t>C</t>
  </si>
  <si>
    <t>D</t>
  </si>
  <si>
    <t>seconds</t>
  </si>
  <si>
    <t>total frames</t>
  </si>
  <si>
    <t>frame final</t>
  </si>
  <si>
    <t>cluster size measure (um)</t>
  </si>
  <si>
    <t>cluster size measure (pix)</t>
  </si>
  <si>
    <t>freq (khz)</t>
  </si>
  <si>
    <t>Voltage</t>
  </si>
  <si>
    <t>set-up</t>
  </si>
  <si>
    <t>distance piezo</t>
  </si>
  <si>
    <t>stds</t>
  </si>
  <si>
    <t>averages</t>
  </si>
  <si>
    <t>15.03.23 (8)</t>
  </si>
  <si>
    <t>15.03.23 (11)</t>
  </si>
  <si>
    <t>15.03.23 (6)</t>
  </si>
  <si>
    <t>15.03.23 (10)</t>
  </si>
  <si>
    <t>15.03.23 (14)</t>
  </si>
  <si>
    <t>15.03.23 (7)</t>
  </si>
  <si>
    <t>std</t>
  </si>
  <si>
    <t>bubble movement</t>
  </si>
  <si>
    <t>position</t>
  </si>
  <si>
    <t xml:space="preserve">piezo </t>
  </si>
  <si>
    <t>inner circle</t>
  </si>
  <si>
    <t>16.03.23 (1)</t>
  </si>
  <si>
    <t>outer circle</t>
  </si>
  <si>
    <t>movement angle</t>
  </si>
  <si>
    <t>position angle</t>
  </si>
  <si>
    <t>piezo nr</t>
  </si>
  <si>
    <t>15.03.23 (15)</t>
  </si>
  <si>
    <t>4,5</t>
  </si>
  <si>
    <t>17/15</t>
  </si>
  <si>
    <t>1 pixel -&gt; 0.002807mm</t>
  </si>
  <si>
    <t>285 pixel -&gt; 0.8mm</t>
  </si>
  <si>
    <t>not moving</t>
  </si>
  <si>
    <t>size moving</t>
  </si>
  <si>
    <t>size not moving in mm</t>
  </si>
  <si>
    <t>size not moving</t>
  </si>
  <si>
    <t>spot9</t>
  </si>
  <si>
    <t>composite</t>
  </si>
  <si>
    <t>diameter in um</t>
  </si>
  <si>
    <t>um/pix</t>
  </si>
  <si>
    <t>Vessel diameters where we have seen inciient obstructions (pix)</t>
  </si>
  <si>
    <t>sum of all vessels</t>
  </si>
  <si>
    <t>total</t>
  </si>
  <si>
    <t>Std</t>
  </si>
  <si>
    <t>average of each video moving up</t>
  </si>
  <si>
    <t>down</t>
  </si>
  <si>
    <t>up</t>
  </si>
  <si>
    <t>Video nr.</t>
  </si>
  <si>
    <t>Piezo 9 (on top)</t>
  </si>
  <si>
    <t>Piezo 5 (90°)</t>
  </si>
  <si>
    <t>Piezo 1 (90°)</t>
  </si>
  <si>
    <t>average of each video</t>
  </si>
  <si>
    <t>towards</t>
  </si>
  <si>
    <t>away</t>
  </si>
  <si>
    <t>Piezo 7 (22.5°)</t>
  </si>
  <si>
    <t>Piezo 8 (45°)</t>
  </si>
  <si>
    <t>Piezo 6 (67.5°)</t>
  </si>
  <si>
    <t>Piezo 4 (45°)</t>
  </si>
  <si>
    <t>Piezo 3 (22.5 °)</t>
  </si>
  <si>
    <t>Piezo 2 (67.5°)</t>
  </si>
  <si>
    <t>How many clusters for each piezo are moving towards or away from piezo</t>
  </si>
  <si>
    <t>Fig 5d,e</t>
  </si>
  <si>
    <t>Fig 5c</t>
  </si>
  <si>
    <t>Fig 6d,e</t>
  </si>
  <si>
    <t>Fig 6f</t>
  </si>
  <si>
    <t>vel (um/s)</t>
  </si>
  <si>
    <t>vessel</t>
  </si>
  <si>
    <t>first frame</t>
  </si>
  <si>
    <t>last frame</t>
  </si>
  <si>
    <t>time (frames)</t>
  </si>
  <si>
    <t>time(seconds)</t>
  </si>
  <si>
    <t>first frame (s)</t>
  </si>
  <si>
    <t>no piezo</t>
  </si>
  <si>
    <t>bottom</t>
  </si>
  <si>
    <t>front piezo</t>
  </si>
  <si>
    <t>side piezo</t>
  </si>
  <si>
    <t>x</t>
  </si>
  <si>
    <t>z</t>
  </si>
  <si>
    <t>y</t>
  </si>
  <si>
    <t>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</si>
</sst>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9"/>
      <color rgb="FF595959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1" applyFill="1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3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0" fontId="4" fillId="3" borderId="0" xfId="0" applyFont="1" applyFill="1"/>
    <xf numFmtId="0" fontId="0" fillId="0" borderId="0" xfId="0" applyAlignment="1">
      <alignment horizontal="center" vertical="center"/>
    </xf>
    <xf numFmtId="9" fontId="2" fillId="0" borderId="0" xfId="2" applyFont="1" applyAlignment="1">
      <alignment horizontal="center" vertical="center"/>
    </xf>
    <xf numFmtId="10" fontId="2" fillId="0" borderId="0" xfId="2" applyNumberFormat="1" applyFont="1" applyAlignment="1"/>
    <xf numFmtId="11" fontId="0" fillId="0" borderId="0" xfId="0" applyNumberFormat="1"/>
    <xf numFmtId="10" fontId="2" fillId="0" borderId="0" xfId="2" applyNumberFormat="1" applyFont="1"/>
    <xf numFmtId="9" fontId="2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center" vertical="center" wrapText="1"/>
    </xf>
    <xf numFmtId="9" fontId="2" fillId="0" borderId="9" xfId="2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3" fillId="0" borderId="0" xfId="0" applyFont="1" applyAlignment="1">
      <alignment horizontal="center" wrapText="1"/>
    </xf>
    <xf numFmtId="9" fontId="2" fillId="0" borderId="0" xfId="2" applyFont="1" applyFill="1" applyBorder="1" applyAlignment="1">
      <alignment horizontal="center" vertical="center"/>
    </xf>
    <xf numFmtId="47" fontId="0" fillId="0" borderId="0" xfId="0" applyNumberForma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6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2" fontId="0" fillId="0" borderId="0" xfId="0" applyNumberFormat="1"/>
    <xf numFmtId="14" fontId="0" fillId="0" borderId="0" xfId="0" applyNumberFormat="1"/>
    <xf numFmtId="0" fontId="0" fillId="0" borderId="24" xfId="0" applyBorder="1"/>
    <xf numFmtId="0" fontId="0" fillId="0" borderId="25" xfId="0" applyBorder="1"/>
    <xf numFmtId="0" fontId="0" fillId="0" borderId="26" xfId="0" applyBorder="1"/>
    <xf numFmtId="9" fontId="0" fillId="0" borderId="0" xfId="3" applyFont="1"/>
    <xf numFmtId="10" fontId="0" fillId="0" borderId="0" xfId="0" applyNumberFormat="1"/>
    <xf numFmtId="10" fontId="0" fillId="0" borderId="21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10" fontId="0" fillId="0" borderId="15" xfId="0" applyNumberFormat="1" applyBorder="1"/>
    <xf numFmtId="0" fontId="0" fillId="0" borderId="30" xfId="0" applyBorder="1"/>
    <xf numFmtId="10" fontId="0" fillId="0" borderId="28" xfId="0" applyNumberFormat="1" applyBorder="1"/>
    <xf numFmtId="0" fontId="0" fillId="4" borderId="0" xfId="0" applyFill="1"/>
    <xf numFmtId="0" fontId="0" fillId="0" borderId="31" xfId="0" applyBorder="1"/>
    <xf numFmtId="0" fontId="0" fillId="0" borderId="3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vertical="center"/>
    </xf>
    <xf numFmtId="9" fontId="2" fillId="0" borderId="0" xfId="2" applyFont="1" applyAlignment="1">
      <alignment horizontal="center" vertical="center"/>
    </xf>
    <xf numFmtId="9" fontId="2" fillId="0" borderId="0" xfId="2" applyFont="1" applyFill="1" applyBorder="1" applyAlignment="1">
      <alignment horizontal="center" vertical="center"/>
    </xf>
    <xf numFmtId="9" fontId="2" fillId="0" borderId="0" xfId="2" applyFont="1" applyFill="1" applyBorder="1" applyAlignment="1">
      <alignment horizontal="center" vertical="center" wrapText="1"/>
    </xf>
    <xf numFmtId="9" fontId="2" fillId="0" borderId="0" xfId="2" applyFont="1" applyAlignment="1">
      <alignment horizontal="center" vertical="center" wrapText="1"/>
    </xf>
    <xf numFmtId="11" fontId="0" fillId="0" borderId="0" xfId="0" applyNumberFormat="1" applyAlignment="1">
      <alignment horizontal="center"/>
    </xf>
    <xf numFmtId="10" fontId="2" fillId="0" borderId="0" xfId="2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readingOrder="1"/>
    </xf>
    <xf numFmtId="0" fontId="0" fillId="0" borderId="0" xfId="0" applyAlignment="1">
      <alignment horizontal="center" vertical="center" wrapText="1"/>
    </xf>
  </cellXfs>
  <cellStyles count="4">
    <cellStyle name="Bad" xfId="1" builtinId="27"/>
    <cellStyle name="Normal" xfId="0" builtinId="0"/>
    <cellStyle name="Percent" xfId="2" builtinId="5"/>
    <cellStyle name="Percent 2" xfId="3" xr:uid="{0108ED68-7939-464C-B3EA-6C60A1DFE1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>
        <c:manualLayout>
          <c:layoutTarget val="inner"/>
          <c:xMode val="edge"/>
          <c:yMode val="edge"/>
          <c:x val="0.11609492563429571"/>
          <c:y val="0.15782407407407409"/>
          <c:w val="0.82168285214348202"/>
          <c:h val="0.72088764946048411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'Sup. Fig. 20, 21, 22 '!$T$63:$T$303</c:f>
              <c:numCache>
                <c:formatCode>General</c:formatCode>
                <c:ptCount val="241"/>
                <c:pt idx="0">
                  <c:v>8590.7968079999991</c:v>
                </c:pt>
                <c:pt idx="4">
                  <c:v>7179.0982080000013</c:v>
                </c:pt>
                <c:pt idx="11">
                  <c:v>6415.5121639999998</c:v>
                </c:pt>
                <c:pt idx="21">
                  <c:v>10868.651243999999</c:v>
                </c:pt>
                <c:pt idx="24">
                  <c:v>7006.3320560000002</c:v>
                </c:pt>
                <c:pt idx="25">
                  <c:v>6548.6441760000007</c:v>
                </c:pt>
                <c:pt idx="36">
                  <c:v>5680.5280439999997</c:v>
                </c:pt>
                <c:pt idx="37">
                  <c:v>7713.5865520000007</c:v>
                </c:pt>
                <c:pt idx="38">
                  <c:v>7390.8196919999991</c:v>
                </c:pt>
                <c:pt idx="53">
                  <c:v>7019.4514479999989</c:v>
                </c:pt>
                <c:pt idx="60">
                  <c:v>4849.0865759999997</c:v>
                </c:pt>
                <c:pt idx="72">
                  <c:v>9476.0575999999983</c:v>
                </c:pt>
                <c:pt idx="94">
                  <c:v>5278.1503279999997</c:v>
                </c:pt>
                <c:pt idx="113">
                  <c:v>6760.6416239999999</c:v>
                </c:pt>
                <c:pt idx="135">
                  <c:v>9601.4372439999988</c:v>
                </c:pt>
                <c:pt idx="136">
                  <c:v>6259.5702999999994</c:v>
                </c:pt>
                <c:pt idx="143">
                  <c:v>6897.2025679999988</c:v>
                </c:pt>
                <c:pt idx="150">
                  <c:v>7698.5290679999989</c:v>
                </c:pt>
                <c:pt idx="156">
                  <c:v>5518.4737359999999</c:v>
                </c:pt>
                <c:pt idx="169">
                  <c:v>6049.9581959999996</c:v>
                </c:pt>
                <c:pt idx="176">
                  <c:v>11072.896323999999</c:v>
                </c:pt>
                <c:pt idx="192">
                  <c:v>11626.147047999999</c:v>
                </c:pt>
                <c:pt idx="202">
                  <c:v>7206.1046159999996</c:v>
                </c:pt>
                <c:pt idx="227">
                  <c:v>6097.2178239999994</c:v>
                </c:pt>
              </c:numCache>
            </c:numRef>
          </c:xVal>
          <c:yVal>
            <c:numRef>
              <c:f>'Sup. Fig. 20, 21, 22 '!$Z$63:$Z$303</c:f>
              <c:numCache>
                <c:formatCode>0.00%</c:formatCode>
                <c:ptCount val="241"/>
                <c:pt idx="0">
                  <c:v>1.8022577205563351E-3</c:v>
                </c:pt>
                <c:pt idx="4">
                  <c:v>1.050859515862162E-2</c:v>
                </c:pt>
                <c:pt idx="11">
                  <c:v>4.9299063078000549E-3</c:v>
                </c:pt>
                <c:pt idx="21">
                  <c:v>1.6585480696533767E-3</c:v>
                </c:pt>
                <c:pt idx="24">
                  <c:v>1.3954222941836024E-4</c:v>
                </c:pt>
                <c:pt idx="25">
                  <c:v>5.8249635109876435E-3</c:v>
                </c:pt>
                <c:pt idx="36">
                  <c:v>6.194255034224648E-2</c:v>
                </c:pt>
                <c:pt idx="37">
                  <c:v>2.5679199324049488E-2</c:v>
                </c:pt>
                <c:pt idx="38">
                  <c:v>4.1966694399047301E-2</c:v>
                </c:pt>
                <c:pt idx="53">
                  <c:v>6.6669846697798392E-3</c:v>
                </c:pt>
                <c:pt idx="60">
                  <c:v>6.4905935528944293E-3</c:v>
                </c:pt>
                <c:pt idx="72">
                  <c:v>4.2194668553109958E-2</c:v>
                </c:pt>
                <c:pt idx="94">
                  <c:v>0.19254056424514548</c:v>
                </c:pt>
                <c:pt idx="113">
                  <c:v>0.11129433080436668</c:v>
                </c:pt>
                <c:pt idx="135">
                  <c:v>5.0304080550827232E-3</c:v>
                </c:pt>
                <c:pt idx="136">
                  <c:v>2.3512608087264304E-2</c:v>
                </c:pt>
                <c:pt idx="143">
                  <c:v>1.6485449086930767E-2</c:v>
                </c:pt>
                <c:pt idx="150">
                  <c:v>9.9734637725890831E-3</c:v>
                </c:pt>
                <c:pt idx="156">
                  <c:v>6.7874730394979807E-2</c:v>
                </c:pt>
                <c:pt idx="169">
                  <c:v>9.1301029077881599E-3</c:v>
                </c:pt>
                <c:pt idx="176">
                  <c:v>5.9176487177104763E-3</c:v>
                </c:pt>
                <c:pt idx="192">
                  <c:v>1.9500562724548761E-3</c:v>
                </c:pt>
                <c:pt idx="202">
                  <c:v>2.7952083428884306E-2</c:v>
                </c:pt>
                <c:pt idx="227">
                  <c:v>2.0364316898907841E-2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A50-4B58-B7BC-4E2CCF597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9787471"/>
        <c:axId val="1"/>
      </c:scatterChart>
      <c:valAx>
        <c:axId val="429787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CH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429787471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571500</xdr:colOff>
      <xdr:row>31</xdr:row>
      <xdr:rowOff>0</xdr:rowOff>
    </xdr:from>
    <xdr:to>
      <xdr:col>37</xdr:col>
      <xdr:colOff>342900</xdr:colOff>
      <xdr:row>61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F43C0C-81D0-4591-9F9C-09035ACFF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CCB9C-82BD-425D-A23B-245D7F957986}">
  <dimension ref="A1:H129"/>
  <sheetViews>
    <sheetView zoomScale="70" zoomScaleNormal="70" workbookViewId="0">
      <selection activeCell="AE5" sqref="AE5"/>
    </sheetView>
  </sheetViews>
  <sheetFormatPr defaultColWidth="10.6640625" defaultRowHeight="14.25" x14ac:dyDescent="0.45"/>
  <cols>
    <col min="1" max="1" width="16.1328125" customWidth="1"/>
    <col min="6" max="6" width="28.33203125" customWidth="1"/>
  </cols>
  <sheetData>
    <row r="1" spans="1:8" x14ac:dyDescent="0.45">
      <c r="A1" t="s">
        <v>2949</v>
      </c>
    </row>
    <row r="3" spans="1:8" ht="14.65" thickBot="1" x14ac:dyDescent="0.5">
      <c r="A3" s="53" t="s">
        <v>2948</v>
      </c>
      <c r="B3" s="53" t="s">
        <v>2936</v>
      </c>
      <c r="C3" s="53" t="s">
        <v>2942</v>
      </c>
      <c r="D3" s="53" t="s">
        <v>2941</v>
      </c>
      <c r="E3" s="53" t="s">
        <v>2931</v>
      </c>
      <c r="F3" s="53" t="s">
        <v>2940</v>
      </c>
      <c r="G3" s="34" t="s">
        <v>2932</v>
      </c>
    </row>
    <row r="4" spans="1:8" ht="14.65" thickTop="1" x14ac:dyDescent="0.45">
      <c r="A4" s="34"/>
      <c r="B4" s="34">
        <v>10</v>
      </c>
      <c r="C4" s="34">
        <v>2</v>
      </c>
      <c r="D4" s="34">
        <v>0</v>
      </c>
      <c r="E4" s="34">
        <f t="shared" ref="E4:E11" si="0">SUM(C4:D4)</f>
        <v>2</v>
      </c>
      <c r="F4" s="51">
        <f t="shared" ref="F4:F11" si="1">C4/E4</f>
        <v>1</v>
      </c>
      <c r="H4" s="50">
        <f t="shared" ref="H4:H35" si="2">1-F4</f>
        <v>0</v>
      </c>
    </row>
    <row r="5" spans="1:8" x14ac:dyDescent="0.45">
      <c r="A5" s="34"/>
      <c r="B5" s="34">
        <v>11</v>
      </c>
      <c r="C5" s="34">
        <v>6</v>
      </c>
      <c r="D5" s="34">
        <v>1</v>
      </c>
      <c r="E5" s="34">
        <f t="shared" si="0"/>
        <v>7</v>
      </c>
      <c r="F5" s="55">
        <f t="shared" si="1"/>
        <v>0.8571428571428571</v>
      </c>
      <c r="H5" s="50">
        <f t="shared" si="2"/>
        <v>0.1428571428571429</v>
      </c>
    </row>
    <row r="6" spans="1:8" x14ac:dyDescent="0.45">
      <c r="A6" s="34"/>
      <c r="B6" s="34">
        <v>12</v>
      </c>
      <c r="C6" s="34">
        <v>5</v>
      </c>
      <c r="D6" s="34">
        <v>0</v>
      </c>
      <c r="E6" s="34">
        <f t="shared" si="0"/>
        <v>5</v>
      </c>
      <c r="F6" s="55">
        <f t="shared" si="1"/>
        <v>1</v>
      </c>
      <c r="H6" s="50">
        <f t="shared" si="2"/>
        <v>0</v>
      </c>
    </row>
    <row r="7" spans="1:8" x14ac:dyDescent="0.45">
      <c r="A7" s="34"/>
      <c r="B7" s="34">
        <v>13</v>
      </c>
      <c r="C7" s="34">
        <v>3</v>
      </c>
      <c r="D7" s="34">
        <v>0</v>
      </c>
      <c r="E7" s="34">
        <f t="shared" si="0"/>
        <v>3</v>
      </c>
      <c r="F7" s="55">
        <f t="shared" si="1"/>
        <v>1</v>
      </c>
      <c r="H7" s="50">
        <f t="shared" si="2"/>
        <v>0</v>
      </c>
    </row>
    <row r="8" spans="1:8" x14ac:dyDescent="0.45">
      <c r="A8" s="34"/>
      <c r="B8" s="34">
        <v>7</v>
      </c>
      <c r="C8" s="34">
        <v>6</v>
      </c>
      <c r="D8" s="34">
        <v>3</v>
      </c>
      <c r="E8" s="34">
        <f t="shared" si="0"/>
        <v>9</v>
      </c>
      <c r="F8" s="55">
        <f t="shared" si="1"/>
        <v>0.66666666666666663</v>
      </c>
      <c r="H8" s="50">
        <f t="shared" si="2"/>
        <v>0.33333333333333337</v>
      </c>
    </row>
    <row r="9" spans="1:8" x14ac:dyDescent="0.45">
      <c r="A9" s="34"/>
      <c r="B9" s="34">
        <v>79</v>
      </c>
      <c r="C9" s="34">
        <v>4</v>
      </c>
      <c r="D9" s="34">
        <v>0</v>
      </c>
      <c r="E9" s="34">
        <f t="shared" si="0"/>
        <v>4</v>
      </c>
      <c r="F9" s="55">
        <f t="shared" si="1"/>
        <v>1</v>
      </c>
      <c r="H9" s="50">
        <f t="shared" si="2"/>
        <v>0</v>
      </c>
    </row>
    <row r="10" spans="1:8" x14ac:dyDescent="0.45">
      <c r="A10" s="34"/>
      <c r="B10" s="34">
        <v>90</v>
      </c>
      <c r="C10" s="34">
        <v>2</v>
      </c>
      <c r="D10" s="34">
        <v>1</v>
      </c>
      <c r="E10" s="34">
        <f t="shared" si="0"/>
        <v>3</v>
      </c>
      <c r="F10" s="55">
        <f t="shared" si="1"/>
        <v>0.66666666666666663</v>
      </c>
      <c r="H10" s="50">
        <f t="shared" si="2"/>
        <v>0.33333333333333337</v>
      </c>
    </row>
    <row r="11" spans="1:8" ht="14.65" thickBot="1" x14ac:dyDescent="0.5">
      <c r="A11" s="53"/>
      <c r="B11" s="53">
        <v>92</v>
      </c>
      <c r="C11" s="53">
        <v>1</v>
      </c>
      <c r="D11" s="53">
        <v>1</v>
      </c>
      <c r="E11" s="53">
        <f t="shared" si="0"/>
        <v>2</v>
      </c>
      <c r="F11" s="57">
        <f t="shared" si="1"/>
        <v>0.5</v>
      </c>
      <c r="G11" s="52"/>
      <c r="H11" s="50">
        <f t="shared" si="2"/>
        <v>0.5</v>
      </c>
    </row>
    <row r="12" spans="1:8" ht="14.65" thickTop="1" x14ac:dyDescent="0.45">
      <c r="A12" s="41" t="s">
        <v>2931</v>
      </c>
      <c r="B12" s="41"/>
      <c r="C12" s="41">
        <f>SUM(C4:C11)</f>
        <v>29</v>
      </c>
      <c r="D12" s="41">
        <f>SUM(D4:D11)</f>
        <v>6</v>
      </c>
      <c r="E12" s="41">
        <f>SUM(E4:E11)</f>
        <v>35</v>
      </c>
      <c r="F12" s="51">
        <f>AVERAGE(F4:F11)</f>
        <v>0.83630952380952384</v>
      </c>
      <c r="G12" s="41">
        <f>STDEV(F4:F11)</f>
        <v>0.1993825502910026</v>
      </c>
      <c r="H12" s="50">
        <f t="shared" si="2"/>
        <v>0.16369047619047616</v>
      </c>
    </row>
    <row r="13" spans="1:8" x14ac:dyDescent="0.45">
      <c r="H13" s="50">
        <f t="shared" si="2"/>
        <v>1</v>
      </c>
    </row>
    <row r="14" spans="1:8" x14ac:dyDescent="0.45">
      <c r="H14" s="50">
        <f t="shared" si="2"/>
        <v>1</v>
      </c>
    </row>
    <row r="15" spans="1:8" ht="14.65" thickBot="1" x14ac:dyDescent="0.5">
      <c r="A15" s="34" t="s">
        <v>2947</v>
      </c>
      <c r="B15" s="53" t="s">
        <v>2936</v>
      </c>
      <c r="C15" s="53" t="s">
        <v>2942</v>
      </c>
      <c r="D15" s="53" t="s">
        <v>2941</v>
      </c>
      <c r="E15" s="53" t="s">
        <v>2931</v>
      </c>
      <c r="F15" s="34" t="s">
        <v>2940</v>
      </c>
      <c r="G15" s="34" t="s">
        <v>2932</v>
      </c>
      <c r="H15" s="50" t="e">
        <f t="shared" si="2"/>
        <v>#VALUE!</v>
      </c>
    </row>
    <row r="16" spans="1:8" ht="14.65" thickTop="1" x14ac:dyDescent="0.45">
      <c r="A16" s="41"/>
      <c r="B16" s="34">
        <v>101</v>
      </c>
      <c r="C16" s="41">
        <v>11</v>
      </c>
      <c r="D16" s="41">
        <v>0</v>
      </c>
      <c r="E16" s="41">
        <f t="shared" ref="E16:E25" si="3">SUM(C16:D16)</f>
        <v>11</v>
      </c>
      <c r="F16" s="43">
        <f t="shared" ref="F16:F25" si="4">C16/E16</f>
        <v>1</v>
      </c>
      <c r="H16" s="50">
        <f t="shared" si="2"/>
        <v>0</v>
      </c>
    </row>
    <row r="17" spans="1:8" x14ac:dyDescent="0.45">
      <c r="A17" s="34"/>
      <c r="B17" s="34">
        <v>102</v>
      </c>
      <c r="C17" s="34">
        <v>3</v>
      </c>
      <c r="D17" s="34">
        <v>1</v>
      </c>
      <c r="E17" s="41">
        <f t="shared" si="3"/>
        <v>4</v>
      </c>
      <c r="F17" s="43">
        <f t="shared" si="4"/>
        <v>0.75</v>
      </c>
      <c r="H17" s="50">
        <f t="shared" si="2"/>
        <v>0.25</v>
      </c>
    </row>
    <row r="18" spans="1:8" x14ac:dyDescent="0.45">
      <c r="A18" s="34"/>
      <c r="B18" s="34">
        <v>103</v>
      </c>
      <c r="C18" s="34">
        <v>17</v>
      </c>
      <c r="D18" s="34">
        <v>2</v>
      </c>
      <c r="E18" s="41">
        <f t="shared" si="3"/>
        <v>19</v>
      </c>
      <c r="F18" s="43">
        <f t="shared" si="4"/>
        <v>0.89473684210526316</v>
      </c>
      <c r="H18" s="50">
        <f t="shared" si="2"/>
        <v>0.10526315789473684</v>
      </c>
    </row>
    <row r="19" spans="1:8" x14ac:dyDescent="0.45">
      <c r="A19" s="34"/>
      <c r="B19" s="34">
        <v>104</v>
      </c>
      <c r="C19" s="34">
        <v>12</v>
      </c>
      <c r="D19" s="34">
        <v>2</v>
      </c>
      <c r="E19" s="41">
        <f t="shared" si="3"/>
        <v>14</v>
      </c>
      <c r="F19" s="43">
        <f t="shared" si="4"/>
        <v>0.8571428571428571</v>
      </c>
      <c r="H19" s="50">
        <f t="shared" si="2"/>
        <v>0.1428571428571429</v>
      </c>
    </row>
    <row r="20" spans="1:8" x14ac:dyDescent="0.45">
      <c r="A20" s="34"/>
      <c r="B20" s="34">
        <v>105</v>
      </c>
      <c r="C20" s="34">
        <v>10</v>
      </c>
      <c r="D20" s="34">
        <v>0</v>
      </c>
      <c r="E20" s="41">
        <f t="shared" si="3"/>
        <v>10</v>
      </c>
      <c r="F20" s="43">
        <f t="shared" si="4"/>
        <v>1</v>
      </c>
      <c r="H20" s="50">
        <f t="shared" si="2"/>
        <v>0</v>
      </c>
    </row>
    <row r="21" spans="1:8" x14ac:dyDescent="0.45">
      <c r="A21" s="34"/>
      <c r="B21" s="34">
        <v>106</v>
      </c>
      <c r="C21" s="34">
        <v>7</v>
      </c>
      <c r="D21" s="34">
        <v>0</v>
      </c>
      <c r="E21" s="41">
        <f t="shared" si="3"/>
        <v>7</v>
      </c>
      <c r="F21" s="43">
        <f t="shared" si="4"/>
        <v>1</v>
      </c>
      <c r="H21" s="50">
        <f t="shared" si="2"/>
        <v>0</v>
      </c>
    </row>
    <row r="22" spans="1:8" x14ac:dyDescent="0.45">
      <c r="A22" s="34"/>
      <c r="B22" s="40">
        <v>107</v>
      </c>
      <c r="C22" s="34">
        <v>6</v>
      </c>
      <c r="D22" s="34">
        <v>0</v>
      </c>
      <c r="E22" s="41">
        <f t="shared" si="3"/>
        <v>6</v>
      </c>
      <c r="F22" s="43">
        <f t="shared" si="4"/>
        <v>1</v>
      </c>
      <c r="H22" s="50">
        <f t="shared" si="2"/>
        <v>0</v>
      </c>
    </row>
    <row r="23" spans="1:8" x14ac:dyDescent="0.45">
      <c r="A23" s="34"/>
      <c r="B23" s="40">
        <v>108</v>
      </c>
      <c r="C23" s="34">
        <v>2</v>
      </c>
      <c r="D23" s="34">
        <v>0</v>
      </c>
      <c r="E23" s="41">
        <f t="shared" si="3"/>
        <v>2</v>
      </c>
      <c r="F23" s="43">
        <f t="shared" si="4"/>
        <v>1</v>
      </c>
      <c r="H23" s="50">
        <f t="shared" si="2"/>
        <v>0</v>
      </c>
    </row>
    <row r="24" spans="1:8" x14ac:dyDescent="0.45">
      <c r="A24" s="34"/>
      <c r="B24" s="40">
        <v>109</v>
      </c>
      <c r="C24" s="34">
        <v>4</v>
      </c>
      <c r="D24" s="34">
        <v>0</v>
      </c>
      <c r="E24" s="41">
        <f t="shared" si="3"/>
        <v>4</v>
      </c>
      <c r="F24" s="43">
        <f t="shared" si="4"/>
        <v>1</v>
      </c>
      <c r="H24" s="50">
        <f t="shared" si="2"/>
        <v>0</v>
      </c>
    </row>
    <row r="25" spans="1:8" ht="14.65" thickBot="1" x14ac:dyDescent="0.5">
      <c r="A25" s="53"/>
      <c r="B25" s="53">
        <v>110</v>
      </c>
      <c r="C25" s="53">
        <v>3</v>
      </c>
      <c r="D25" s="53">
        <v>0</v>
      </c>
      <c r="E25" s="53">
        <f t="shared" si="3"/>
        <v>3</v>
      </c>
      <c r="F25" s="56">
        <f t="shared" si="4"/>
        <v>1</v>
      </c>
      <c r="G25" s="52"/>
      <c r="H25" s="50">
        <f t="shared" si="2"/>
        <v>0</v>
      </c>
    </row>
    <row r="26" spans="1:8" ht="14.65" thickTop="1" x14ac:dyDescent="0.45">
      <c r="A26" s="41" t="s">
        <v>2931</v>
      </c>
      <c r="B26" s="41"/>
      <c r="C26" s="41">
        <f>SUM(C16:C25)</f>
        <v>75</v>
      </c>
      <c r="D26" s="41">
        <f>SUM(D16:D25)</f>
        <v>5</v>
      </c>
      <c r="E26" s="41">
        <f>SUM(E16:E25)</f>
        <v>80</v>
      </c>
      <c r="F26" s="51">
        <f>AVERAGE(F16:F25)</f>
        <v>0.95018796992481214</v>
      </c>
      <c r="G26" s="41">
        <f>STDEV(F16:F25)</f>
        <v>8.7671173694768317E-2</v>
      </c>
      <c r="H26" s="50">
        <f t="shared" si="2"/>
        <v>4.9812030075187863E-2</v>
      </c>
    </row>
    <row r="27" spans="1:8" x14ac:dyDescent="0.45">
      <c r="H27" s="50">
        <f t="shared" si="2"/>
        <v>1</v>
      </c>
    </row>
    <row r="28" spans="1:8" x14ac:dyDescent="0.45">
      <c r="H28" s="50">
        <f t="shared" si="2"/>
        <v>1</v>
      </c>
    </row>
    <row r="29" spans="1:8" ht="14.65" thickBot="1" x14ac:dyDescent="0.5">
      <c r="A29" s="53" t="s">
        <v>2946</v>
      </c>
      <c r="B29" s="53" t="s">
        <v>2936</v>
      </c>
      <c r="C29" s="53" t="s">
        <v>2942</v>
      </c>
      <c r="D29" s="53" t="s">
        <v>2941</v>
      </c>
      <c r="E29" s="53" t="s">
        <v>2931</v>
      </c>
      <c r="F29" s="34" t="s">
        <v>2940</v>
      </c>
      <c r="G29" s="34" t="s">
        <v>2932</v>
      </c>
      <c r="H29" s="50" t="e">
        <f t="shared" si="2"/>
        <v>#VALUE!</v>
      </c>
    </row>
    <row r="30" spans="1:8" ht="14.65" thickTop="1" x14ac:dyDescent="0.45">
      <c r="A30" s="41"/>
      <c r="B30" s="34">
        <v>14</v>
      </c>
      <c r="C30" s="41">
        <v>5</v>
      </c>
      <c r="D30" s="41">
        <v>1</v>
      </c>
      <c r="E30" s="41">
        <f t="shared" ref="E30:E40" si="5">SUM(C30:D30)</f>
        <v>6</v>
      </c>
      <c r="F30" s="34">
        <f t="shared" ref="F30:F35" si="6">C30/E30</f>
        <v>0.83333333333333337</v>
      </c>
      <c r="H30" s="50">
        <f t="shared" si="2"/>
        <v>0.16666666666666663</v>
      </c>
    </row>
    <row r="31" spans="1:8" x14ac:dyDescent="0.45">
      <c r="A31" s="34"/>
      <c r="B31" s="34">
        <v>18</v>
      </c>
      <c r="C31" s="34">
        <v>3</v>
      </c>
      <c r="D31" s="34">
        <v>0</v>
      </c>
      <c r="E31" s="41">
        <f t="shared" si="5"/>
        <v>3</v>
      </c>
      <c r="F31" s="34">
        <f t="shared" si="6"/>
        <v>1</v>
      </c>
      <c r="H31" s="50">
        <f t="shared" si="2"/>
        <v>0</v>
      </c>
    </row>
    <row r="32" spans="1:8" x14ac:dyDescent="0.45">
      <c r="A32" s="34"/>
      <c r="B32" s="34">
        <v>19</v>
      </c>
      <c r="C32" s="34">
        <v>5</v>
      </c>
      <c r="D32" s="34">
        <v>0</v>
      </c>
      <c r="E32" s="41">
        <f t="shared" si="5"/>
        <v>5</v>
      </c>
      <c r="F32" s="34">
        <f t="shared" si="6"/>
        <v>1</v>
      </c>
      <c r="H32" s="50">
        <f t="shared" si="2"/>
        <v>0</v>
      </c>
    </row>
    <row r="33" spans="1:8" x14ac:dyDescent="0.45">
      <c r="A33" s="34"/>
      <c r="B33" s="34">
        <v>82</v>
      </c>
      <c r="C33" s="34">
        <v>5</v>
      </c>
      <c r="D33" s="34">
        <v>0</v>
      </c>
      <c r="E33" s="41">
        <f t="shared" si="5"/>
        <v>5</v>
      </c>
      <c r="F33" s="34">
        <f t="shared" si="6"/>
        <v>1</v>
      </c>
      <c r="H33" s="50">
        <f t="shared" si="2"/>
        <v>0</v>
      </c>
    </row>
    <row r="34" spans="1:8" x14ac:dyDescent="0.45">
      <c r="A34" s="34"/>
      <c r="B34" s="34">
        <v>83</v>
      </c>
      <c r="C34" s="34">
        <v>5</v>
      </c>
      <c r="D34" s="34">
        <v>0</v>
      </c>
      <c r="E34" s="41">
        <f t="shared" si="5"/>
        <v>5</v>
      </c>
      <c r="F34" s="34">
        <f t="shared" si="6"/>
        <v>1</v>
      </c>
      <c r="H34" s="50">
        <f t="shared" si="2"/>
        <v>0</v>
      </c>
    </row>
    <row r="35" spans="1:8" x14ac:dyDescent="0.45">
      <c r="A35" s="34"/>
      <c r="B35" s="34">
        <v>15</v>
      </c>
      <c r="C35" s="34">
        <v>5</v>
      </c>
      <c r="D35" s="34">
        <v>0</v>
      </c>
      <c r="E35" s="41">
        <f t="shared" si="5"/>
        <v>5</v>
      </c>
      <c r="F35" s="34">
        <f t="shared" si="6"/>
        <v>1</v>
      </c>
      <c r="H35" s="50">
        <f t="shared" si="2"/>
        <v>0</v>
      </c>
    </row>
    <row r="36" spans="1:8" x14ac:dyDescent="0.45">
      <c r="A36" s="34"/>
      <c r="B36" s="34">
        <v>20</v>
      </c>
      <c r="C36" s="34">
        <v>2</v>
      </c>
      <c r="D36" s="34">
        <v>5</v>
      </c>
      <c r="E36" s="41">
        <f t="shared" si="5"/>
        <v>7</v>
      </c>
      <c r="F36" s="34"/>
      <c r="H36" s="50"/>
    </row>
    <row r="37" spans="1:8" x14ac:dyDescent="0.45">
      <c r="A37" s="34"/>
      <c r="B37" s="34">
        <v>30</v>
      </c>
      <c r="C37" s="34">
        <v>2</v>
      </c>
      <c r="D37" s="34">
        <v>1</v>
      </c>
      <c r="E37" s="41">
        <f t="shared" si="5"/>
        <v>3</v>
      </c>
      <c r="F37" s="34">
        <f>C37/E37</f>
        <v>0.66666666666666663</v>
      </c>
      <c r="H37" s="50">
        <f t="shared" ref="H37:H49" si="7">1-F37</f>
        <v>0.33333333333333337</v>
      </c>
    </row>
    <row r="38" spans="1:8" x14ac:dyDescent="0.45">
      <c r="A38" s="34"/>
      <c r="B38" s="41">
        <v>80</v>
      </c>
      <c r="C38" s="34">
        <v>3</v>
      </c>
      <c r="D38" s="34">
        <v>1</v>
      </c>
      <c r="E38" s="41">
        <f t="shared" si="5"/>
        <v>4</v>
      </c>
      <c r="F38" s="34">
        <f>C38/E38</f>
        <v>0.75</v>
      </c>
      <c r="H38" s="50">
        <f t="shared" si="7"/>
        <v>0.25</v>
      </c>
    </row>
    <row r="39" spans="1:8" x14ac:dyDescent="0.45">
      <c r="A39" s="40"/>
      <c r="B39" s="40">
        <v>120</v>
      </c>
      <c r="C39" s="40">
        <v>5</v>
      </c>
      <c r="D39" s="40">
        <v>0</v>
      </c>
      <c r="E39" s="40">
        <f t="shared" si="5"/>
        <v>5</v>
      </c>
      <c r="F39" s="34">
        <f>C39/E39</f>
        <v>1</v>
      </c>
      <c r="H39" s="50">
        <f t="shared" si="7"/>
        <v>0</v>
      </c>
    </row>
    <row r="40" spans="1:8" ht="14.65" thickBot="1" x14ac:dyDescent="0.5">
      <c r="A40" s="53"/>
      <c r="B40" s="53">
        <v>127</v>
      </c>
      <c r="C40" s="53">
        <v>4</v>
      </c>
      <c r="D40" s="53">
        <v>1</v>
      </c>
      <c r="E40" s="53">
        <f t="shared" si="5"/>
        <v>5</v>
      </c>
      <c r="F40" s="53">
        <f>C40/E40</f>
        <v>0.8</v>
      </c>
      <c r="G40" s="52"/>
      <c r="H40" s="50">
        <f t="shared" si="7"/>
        <v>0.19999999999999996</v>
      </c>
    </row>
    <row r="41" spans="1:8" ht="14.65" thickTop="1" x14ac:dyDescent="0.45">
      <c r="A41" s="41" t="s">
        <v>2931</v>
      </c>
      <c r="B41" s="41"/>
      <c r="C41" s="41">
        <f>SUM(C30:C40)</f>
        <v>44</v>
      </c>
      <c r="D41" s="41">
        <f>SUM(D30:D40)</f>
        <v>9</v>
      </c>
      <c r="E41" s="41">
        <f>SUM(E30:E40)</f>
        <v>53</v>
      </c>
      <c r="F41" s="51">
        <f>AVERAGE(F30:F40)</f>
        <v>0.90500000000000003</v>
      </c>
      <c r="G41" s="51">
        <f>STDEV(F30:F40)</f>
        <v>0.12958861785104062</v>
      </c>
      <c r="H41" s="50">
        <f t="shared" si="7"/>
        <v>9.4999999999999973E-2</v>
      </c>
    </row>
    <row r="42" spans="1:8" x14ac:dyDescent="0.45">
      <c r="H42" s="50">
        <f t="shared" si="7"/>
        <v>1</v>
      </c>
    </row>
    <row r="43" spans="1:8" x14ac:dyDescent="0.45">
      <c r="H43" s="50">
        <f t="shared" si="7"/>
        <v>1</v>
      </c>
    </row>
    <row r="44" spans="1:8" ht="14.65" thickBot="1" x14ac:dyDescent="0.5">
      <c r="A44" s="53" t="s">
        <v>2945</v>
      </c>
      <c r="B44" s="53" t="s">
        <v>2936</v>
      </c>
      <c r="C44" s="53" t="s">
        <v>2942</v>
      </c>
      <c r="D44" s="53" t="s">
        <v>2941</v>
      </c>
      <c r="E44" s="53" t="s">
        <v>2931</v>
      </c>
      <c r="F44" s="34" t="s">
        <v>2940</v>
      </c>
      <c r="G44" s="34" t="s">
        <v>2932</v>
      </c>
      <c r="H44" s="50" t="e">
        <f t="shared" si="7"/>
        <v>#VALUE!</v>
      </c>
    </row>
    <row r="45" spans="1:8" ht="14.65" thickTop="1" x14ac:dyDescent="0.45">
      <c r="A45" s="41"/>
      <c r="B45" s="34">
        <v>24</v>
      </c>
      <c r="C45" s="41">
        <v>11</v>
      </c>
      <c r="D45" s="41">
        <v>2</v>
      </c>
      <c r="E45" s="41">
        <f t="shared" ref="E45:E53" si="8">SUM(C45:D45)</f>
        <v>13</v>
      </c>
      <c r="F45" s="34">
        <f>C45/E45</f>
        <v>0.84615384615384615</v>
      </c>
      <c r="H45" s="50">
        <f t="shared" si="7"/>
        <v>0.15384615384615385</v>
      </c>
    </row>
    <row r="46" spans="1:8" x14ac:dyDescent="0.45">
      <c r="A46" s="34"/>
      <c r="B46" s="34">
        <v>27</v>
      </c>
      <c r="C46" s="34">
        <v>1</v>
      </c>
      <c r="D46" s="34">
        <v>0</v>
      </c>
      <c r="E46" s="41">
        <f t="shared" si="8"/>
        <v>1</v>
      </c>
      <c r="F46" s="34">
        <f>C46/E46</f>
        <v>1</v>
      </c>
      <c r="H46" s="50">
        <f t="shared" si="7"/>
        <v>0</v>
      </c>
    </row>
    <row r="47" spans="1:8" x14ac:dyDescent="0.45">
      <c r="A47" s="34"/>
      <c r="B47" s="34">
        <v>26</v>
      </c>
      <c r="C47" s="34">
        <v>5</v>
      </c>
      <c r="D47" s="34">
        <v>1</v>
      </c>
      <c r="E47" s="41">
        <f t="shared" si="8"/>
        <v>6</v>
      </c>
      <c r="F47" s="34">
        <f>C47/E47</f>
        <v>0.83333333333333337</v>
      </c>
      <c r="H47" s="50">
        <f t="shared" si="7"/>
        <v>0.16666666666666663</v>
      </c>
    </row>
    <row r="48" spans="1:8" x14ac:dyDescent="0.45">
      <c r="A48" s="34"/>
      <c r="B48" s="34">
        <v>111</v>
      </c>
      <c r="C48" s="34">
        <v>6</v>
      </c>
      <c r="D48" s="34">
        <v>1</v>
      </c>
      <c r="E48" s="41">
        <f t="shared" si="8"/>
        <v>7</v>
      </c>
      <c r="F48" s="34">
        <f>C48/E48</f>
        <v>0.8571428571428571</v>
      </c>
      <c r="H48" s="50">
        <f t="shared" si="7"/>
        <v>0.1428571428571429</v>
      </c>
    </row>
    <row r="49" spans="1:8" x14ac:dyDescent="0.45">
      <c r="A49" s="34"/>
      <c r="B49" s="34">
        <v>112</v>
      </c>
      <c r="C49" s="34">
        <v>1</v>
      </c>
      <c r="D49" s="34">
        <v>0</v>
      </c>
      <c r="E49" s="41">
        <f t="shared" si="8"/>
        <v>1</v>
      </c>
      <c r="F49" s="34">
        <f>C49/E49</f>
        <v>1</v>
      </c>
      <c r="H49" s="50">
        <f t="shared" si="7"/>
        <v>0</v>
      </c>
    </row>
    <row r="50" spans="1:8" x14ac:dyDescent="0.45">
      <c r="A50" s="34"/>
      <c r="B50" s="34">
        <v>25</v>
      </c>
      <c r="C50" s="34">
        <v>0</v>
      </c>
      <c r="D50" s="34">
        <v>2</v>
      </c>
      <c r="E50" s="41">
        <f t="shared" si="8"/>
        <v>2</v>
      </c>
      <c r="F50" s="34"/>
      <c r="H50" s="50"/>
    </row>
    <row r="51" spans="1:8" x14ac:dyDescent="0.45">
      <c r="A51" s="34"/>
      <c r="B51" s="34">
        <v>78</v>
      </c>
      <c r="C51" s="34">
        <v>3</v>
      </c>
      <c r="D51" s="34">
        <v>0</v>
      </c>
      <c r="E51" s="41">
        <f t="shared" si="8"/>
        <v>3</v>
      </c>
      <c r="F51" s="34">
        <f>C51/E51</f>
        <v>1</v>
      </c>
      <c r="H51" s="50">
        <f t="shared" ref="H51:H82" si="9">1-F51</f>
        <v>0</v>
      </c>
    </row>
    <row r="52" spans="1:8" x14ac:dyDescent="0.45">
      <c r="A52" s="34"/>
      <c r="B52" s="34">
        <v>86</v>
      </c>
      <c r="C52" s="34">
        <v>3</v>
      </c>
      <c r="D52" s="34">
        <v>0</v>
      </c>
      <c r="E52" s="41">
        <f t="shared" si="8"/>
        <v>3</v>
      </c>
      <c r="F52" s="34">
        <f>C52/E52</f>
        <v>1</v>
      </c>
      <c r="H52" s="50">
        <f t="shared" si="9"/>
        <v>0</v>
      </c>
    </row>
    <row r="53" spans="1:8" ht="14.65" thickBot="1" x14ac:dyDescent="0.5">
      <c r="A53" s="53"/>
      <c r="B53" s="53">
        <v>87</v>
      </c>
      <c r="C53" s="53">
        <v>2</v>
      </c>
      <c r="D53" s="53">
        <v>1</v>
      </c>
      <c r="E53" s="53">
        <f t="shared" si="8"/>
        <v>3</v>
      </c>
      <c r="F53" s="53">
        <f>C53/E53</f>
        <v>0.66666666666666663</v>
      </c>
      <c r="G53" s="52"/>
      <c r="H53" s="50">
        <f t="shared" si="9"/>
        <v>0.33333333333333337</v>
      </c>
    </row>
    <row r="54" spans="1:8" ht="14.65" thickTop="1" x14ac:dyDescent="0.45">
      <c r="A54" s="41" t="s">
        <v>2931</v>
      </c>
      <c r="B54" s="41"/>
      <c r="C54" s="41">
        <f>SUM(C45:C53)</f>
        <v>32</v>
      </c>
      <c r="D54" s="41">
        <f>SUM(D45:D53)</f>
        <v>7</v>
      </c>
      <c r="E54" s="41">
        <f>SUM(E45:E53)</f>
        <v>39</v>
      </c>
      <c r="F54" s="51">
        <f>AVERAGE(F45:F53)</f>
        <v>0.90041208791208793</v>
      </c>
      <c r="G54" s="41">
        <f>STDEV(F45:F53)</f>
        <v>0.12166914935607269</v>
      </c>
      <c r="H54" s="50">
        <f t="shared" si="9"/>
        <v>9.9587912087912067E-2</v>
      </c>
    </row>
    <row r="55" spans="1:8" x14ac:dyDescent="0.45">
      <c r="H55" s="50">
        <f t="shared" si="9"/>
        <v>1</v>
      </c>
    </row>
    <row r="56" spans="1:8" x14ac:dyDescent="0.45">
      <c r="H56" s="50">
        <f t="shared" si="9"/>
        <v>1</v>
      </c>
    </row>
    <row r="57" spans="1:8" ht="14.65" thickBot="1" x14ac:dyDescent="0.5">
      <c r="A57" s="53" t="s">
        <v>2944</v>
      </c>
      <c r="B57" s="53" t="s">
        <v>2936</v>
      </c>
      <c r="C57" s="53" t="s">
        <v>2942</v>
      </c>
      <c r="D57" s="53" t="s">
        <v>2941</v>
      </c>
      <c r="E57" s="53" t="s">
        <v>2931</v>
      </c>
      <c r="F57" s="34" t="s">
        <v>2940</v>
      </c>
      <c r="G57" s="34" t="s">
        <v>2932</v>
      </c>
      <c r="H57" s="50" t="e">
        <f t="shared" si="9"/>
        <v>#VALUE!</v>
      </c>
    </row>
    <row r="58" spans="1:8" ht="14.65" thickTop="1" x14ac:dyDescent="0.45">
      <c r="A58" s="41"/>
      <c r="B58" s="34">
        <v>39</v>
      </c>
      <c r="C58" s="41">
        <v>2</v>
      </c>
      <c r="D58" s="41">
        <v>0</v>
      </c>
      <c r="E58" s="41">
        <f t="shared" ref="E58:E71" si="10">SUM(C58:D58)</f>
        <v>2</v>
      </c>
      <c r="F58" s="55">
        <f t="shared" ref="F58:F71" si="11">C58/E58</f>
        <v>1</v>
      </c>
      <c r="H58" s="50">
        <f t="shared" si="9"/>
        <v>0</v>
      </c>
    </row>
    <row r="59" spans="1:8" x14ac:dyDescent="0.45">
      <c r="A59" s="34"/>
      <c r="B59" s="34">
        <v>40</v>
      </c>
      <c r="C59" s="34">
        <v>3</v>
      </c>
      <c r="D59" s="34">
        <v>1</v>
      </c>
      <c r="E59" s="41">
        <f t="shared" si="10"/>
        <v>4</v>
      </c>
      <c r="F59" s="55">
        <f t="shared" si="11"/>
        <v>0.75</v>
      </c>
      <c r="H59" s="50">
        <f t="shared" si="9"/>
        <v>0.25</v>
      </c>
    </row>
    <row r="60" spans="1:8" x14ac:dyDescent="0.45">
      <c r="A60" s="34"/>
      <c r="B60" s="34">
        <v>47</v>
      </c>
      <c r="C60" s="34">
        <v>3</v>
      </c>
      <c r="D60" s="34">
        <v>0</v>
      </c>
      <c r="E60" s="41">
        <f t="shared" si="10"/>
        <v>3</v>
      </c>
      <c r="F60" s="55">
        <f t="shared" si="11"/>
        <v>1</v>
      </c>
      <c r="H60" s="50">
        <f t="shared" si="9"/>
        <v>0</v>
      </c>
    </row>
    <row r="61" spans="1:8" x14ac:dyDescent="0.45">
      <c r="A61" s="34"/>
      <c r="B61" s="34">
        <v>48</v>
      </c>
      <c r="C61" s="34">
        <v>5</v>
      </c>
      <c r="D61" s="34">
        <v>0</v>
      </c>
      <c r="E61" s="41">
        <f t="shared" si="10"/>
        <v>5</v>
      </c>
      <c r="F61" s="55">
        <f t="shared" si="11"/>
        <v>1</v>
      </c>
      <c r="H61" s="50">
        <f t="shared" si="9"/>
        <v>0</v>
      </c>
    </row>
    <row r="62" spans="1:8" x14ac:dyDescent="0.45">
      <c r="A62" s="34"/>
      <c r="B62" s="34">
        <v>50</v>
      </c>
      <c r="C62" s="34">
        <v>1</v>
      </c>
      <c r="D62" s="34">
        <v>0</v>
      </c>
      <c r="E62" s="41">
        <f t="shared" si="10"/>
        <v>1</v>
      </c>
      <c r="F62" s="34">
        <f t="shared" si="11"/>
        <v>1</v>
      </c>
      <c r="H62" s="50">
        <f t="shared" si="9"/>
        <v>0</v>
      </c>
    </row>
    <row r="63" spans="1:8" x14ac:dyDescent="0.45">
      <c r="A63" s="34"/>
      <c r="B63" s="34">
        <v>51</v>
      </c>
      <c r="C63" s="34">
        <v>2</v>
      </c>
      <c r="D63" s="34">
        <v>0</v>
      </c>
      <c r="E63" s="41">
        <f t="shared" si="10"/>
        <v>2</v>
      </c>
      <c r="F63" s="34">
        <f t="shared" si="11"/>
        <v>1</v>
      </c>
      <c r="H63" s="50">
        <f t="shared" si="9"/>
        <v>0</v>
      </c>
    </row>
    <row r="64" spans="1:8" x14ac:dyDescent="0.45">
      <c r="A64" s="34"/>
      <c r="B64" s="34">
        <v>93</v>
      </c>
      <c r="C64" s="34">
        <v>6</v>
      </c>
      <c r="D64" s="34">
        <v>0</v>
      </c>
      <c r="E64" s="41">
        <f t="shared" si="10"/>
        <v>6</v>
      </c>
      <c r="F64" s="34">
        <f t="shared" si="11"/>
        <v>1</v>
      </c>
      <c r="H64" s="50">
        <f t="shared" si="9"/>
        <v>0</v>
      </c>
    </row>
    <row r="65" spans="1:8" x14ac:dyDescent="0.45">
      <c r="A65" s="34"/>
      <c r="B65" s="40">
        <v>95</v>
      </c>
      <c r="C65" s="34">
        <v>3</v>
      </c>
      <c r="D65" s="34">
        <v>0</v>
      </c>
      <c r="E65" s="41">
        <f t="shared" si="10"/>
        <v>3</v>
      </c>
      <c r="F65" s="34">
        <f t="shared" si="11"/>
        <v>1</v>
      </c>
      <c r="H65" s="50">
        <f t="shared" si="9"/>
        <v>0</v>
      </c>
    </row>
    <row r="66" spans="1:8" x14ac:dyDescent="0.45">
      <c r="A66" s="34"/>
      <c r="B66" s="41">
        <v>37</v>
      </c>
      <c r="C66" s="34">
        <v>1</v>
      </c>
      <c r="D66" s="34">
        <v>2</v>
      </c>
      <c r="E66" s="41">
        <f t="shared" si="10"/>
        <v>3</v>
      </c>
      <c r="F66" s="34">
        <f t="shared" si="11"/>
        <v>0.33333333333333331</v>
      </c>
      <c r="H66" s="50">
        <f t="shared" si="9"/>
        <v>0.66666666666666674</v>
      </c>
    </row>
    <row r="67" spans="1:8" x14ac:dyDescent="0.45">
      <c r="A67" s="34"/>
      <c r="B67" s="34">
        <v>114</v>
      </c>
      <c r="C67" s="34">
        <v>6</v>
      </c>
      <c r="D67" s="34">
        <v>1</v>
      </c>
      <c r="E67" s="34">
        <f t="shared" si="10"/>
        <v>7</v>
      </c>
      <c r="F67" s="34">
        <f t="shared" si="11"/>
        <v>0.8571428571428571</v>
      </c>
      <c r="H67" s="50">
        <f t="shared" si="9"/>
        <v>0.1428571428571429</v>
      </c>
    </row>
    <row r="68" spans="1:8" x14ac:dyDescent="0.45">
      <c r="A68" s="34"/>
      <c r="B68" s="34">
        <v>116</v>
      </c>
      <c r="C68" s="34">
        <v>2</v>
      </c>
      <c r="D68" s="34">
        <v>1</v>
      </c>
      <c r="E68" s="34">
        <f t="shared" si="10"/>
        <v>3</v>
      </c>
      <c r="F68" s="34">
        <f t="shared" si="11"/>
        <v>0.66666666666666663</v>
      </c>
      <c r="H68" s="50">
        <f t="shared" si="9"/>
        <v>0.33333333333333337</v>
      </c>
    </row>
    <row r="69" spans="1:8" x14ac:dyDescent="0.45">
      <c r="A69" s="34"/>
      <c r="B69" s="34">
        <v>129</v>
      </c>
      <c r="C69" s="34">
        <v>4</v>
      </c>
      <c r="D69" s="34">
        <v>1</v>
      </c>
      <c r="E69" s="34">
        <f t="shared" si="10"/>
        <v>5</v>
      </c>
      <c r="F69" s="34">
        <f t="shared" si="11"/>
        <v>0.8</v>
      </c>
      <c r="H69" s="50">
        <f t="shared" si="9"/>
        <v>0.19999999999999996</v>
      </c>
    </row>
    <row r="70" spans="1:8" x14ac:dyDescent="0.45">
      <c r="A70" s="34"/>
      <c r="B70" s="34">
        <v>132</v>
      </c>
      <c r="C70" s="34">
        <v>1</v>
      </c>
      <c r="D70" s="34">
        <v>0</v>
      </c>
      <c r="E70" s="34">
        <f t="shared" si="10"/>
        <v>1</v>
      </c>
      <c r="F70" s="34">
        <f t="shared" si="11"/>
        <v>1</v>
      </c>
      <c r="H70" s="50">
        <f t="shared" si="9"/>
        <v>0</v>
      </c>
    </row>
    <row r="71" spans="1:8" ht="14.65" thickBot="1" x14ac:dyDescent="0.5">
      <c r="A71" s="53"/>
      <c r="B71" s="53">
        <v>133</v>
      </c>
      <c r="C71" s="53">
        <v>3</v>
      </c>
      <c r="D71" s="53">
        <v>1</v>
      </c>
      <c r="E71" s="53">
        <f t="shared" si="10"/>
        <v>4</v>
      </c>
      <c r="F71" s="53">
        <f t="shared" si="11"/>
        <v>0.75</v>
      </c>
      <c r="G71" s="52"/>
      <c r="H71" s="50">
        <f t="shared" si="9"/>
        <v>0.25</v>
      </c>
    </row>
    <row r="72" spans="1:8" ht="14.65" thickTop="1" x14ac:dyDescent="0.45">
      <c r="A72" s="41" t="s">
        <v>2931</v>
      </c>
      <c r="B72" s="41"/>
      <c r="C72" s="41">
        <f>SUM(C58:C71)</f>
        <v>42</v>
      </c>
      <c r="D72" s="41">
        <f>SUM(D58:D71)</f>
        <v>7</v>
      </c>
      <c r="E72" s="41">
        <f>SUM(E58:E71)</f>
        <v>49</v>
      </c>
      <c r="F72" s="51">
        <f>AVERAGE(F58:F71)</f>
        <v>0.8683673469387756</v>
      </c>
      <c r="G72" s="41">
        <f>STDEV(F58:F71)</f>
        <v>0.19579886538009955</v>
      </c>
      <c r="H72" s="50">
        <f t="shared" si="9"/>
        <v>0.1316326530612244</v>
      </c>
    </row>
    <row r="73" spans="1:8" x14ac:dyDescent="0.45">
      <c r="H73" s="50">
        <f t="shared" si="9"/>
        <v>1</v>
      </c>
    </row>
    <row r="74" spans="1:8" x14ac:dyDescent="0.45">
      <c r="H74" s="50">
        <f t="shared" si="9"/>
        <v>1</v>
      </c>
    </row>
    <row r="75" spans="1:8" ht="14.65" thickBot="1" x14ac:dyDescent="0.5">
      <c r="A75" s="34" t="s">
        <v>2943</v>
      </c>
      <c r="B75" s="53" t="s">
        <v>2936</v>
      </c>
      <c r="C75" s="53" t="s">
        <v>2942</v>
      </c>
      <c r="D75" s="53" t="s">
        <v>2941</v>
      </c>
      <c r="E75" s="53" t="s">
        <v>2931</v>
      </c>
      <c r="F75" s="34" t="s">
        <v>2940</v>
      </c>
      <c r="G75" s="34" t="s">
        <v>2932</v>
      </c>
      <c r="H75" s="50" t="e">
        <f t="shared" si="9"/>
        <v>#VALUE!</v>
      </c>
    </row>
    <row r="76" spans="1:8" ht="14.65" thickTop="1" x14ac:dyDescent="0.45">
      <c r="A76" s="34"/>
      <c r="B76" s="34">
        <v>45</v>
      </c>
      <c r="C76" s="34">
        <v>3</v>
      </c>
      <c r="D76" s="34">
        <v>0</v>
      </c>
      <c r="E76" s="41">
        <f t="shared" ref="E76:E85" si="12">SUM(C76:D76)</f>
        <v>3</v>
      </c>
      <c r="F76" s="34">
        <f t="shared" ref="F76:F85" si="13">C76/E76</f>
        <v>1</v>
      </c>
      <c r="H76" s="50">
        <f t="shared" si="9"/>
        <v>0</v>
      </c>
    </row>
    <row r="77" spans="1:8" x14ac:dyDescent="0.45">
      <c r="A77" s="34"/>
      <c r="B77" s="34">
        <v>46</v>
      </c>
      <c r="C77" s="34">
        <v>2</v>
      </c>
      <c r="D77" s="34">
        <v>3</v>
      </c>
      <c r="E77" s="41">
        <f t="shared" si="12"/>
        <v>5</v>
      </c>
      <c r="F77" s="34">
        <f t="shared" si="13"/>
        <v>0.4</v>
      </c>
      <c r="H77" s="50">
        <f t="shared" si="9"/>
        <v>0.6</v>
      </c>
    </row>
    <row r="78" spans="1:8" x14ac:dyDescent="0.45">
      <c r="A78" s="34"/>
      <c r="B78" s="34">
        <v>71</v>
      </c>
      <c r="C78" s="34">
        <v>5</v>
      </c>
      <c r="D78" s="34">
        <v>0</v>
      </c>
      <c r="E78" s="41">
        <f t="shared" si="12"/>
        <v>5</v>
      </c>
      <c r="F78" s="34">
        <f t="shared" si="13"/>
        <v>1</v>
      </c>
      <c r="H78" s="50">
        <f t="shared" si="9"/>
        <v>0</v>
      </c>
    </row>
    <row r="79" spans="1:8" x14ac:dyDescent="0.45">
      <c r="A79" s="34"/>
      <c r="B79" s="34">
        <v>74</v>
      </c>
      <c r="C79" s="34">
        <v>7</v>
      </c>
      <c r="D79" s="34">
        <v>2</v>
      </c>
      <c r="E79" s="41">
        <f t="shared" si="12"/>
        <v>9</v>
      </c>
      <c r="F79" s="34">
        <f t="shared" si="13"/>
        <v>0.77777777777777779</v>
      </c>
      <c r="H79" s="50">
        <f t="shared" si="9"/>
        <v>0.22222222222222221</v>
      </c>
    </row>
    <row r="80" spans="1:8" x14ac:dyDescent="0.45">
      <c r="A80" s="34"/>
      <c r="B80" s="34">
        <v>97</v>
      </c>
      <c r="C80" s="34">
        <v>2</v>
      </c>
      <c r="D80" s="34">
        <v>0</v>
      </c>
      <c r="E80" s="41">
        <f t="shared" si="12"/>
        <v>2</v>
      </c>
      <c r="F80" s="34">
        <f t="shared" si="13"/>
        <v>1</v>
      </c>
      <c r="H80" s="50">
        <f t="shared" si="9"/>
        <v>0</v>
      </c>
    </row>
    <row r="81" spans="1:8" x14ac:dyDescent="0.45">
      <c r="A81" s="34"/>
      <c r="B81" s="34">
        <v>98</v>
      </c>
      <c r="C81" s="34">
        <v>3</v>
      </c>
      <c r="D81" s="34">
        <v>0</v>
      </c>
      <c r="E81" s="41">
        <f t="shared" si="12"/>
        <v>3</v>
      </c>
      <c r="F81" s="34">
        <f t="shared" si="13"/>
        <v>1</v>
      </c>
      <c r="H81" s="50">
        <f t="shared" si="9"/>
        <v>0</v>
      </c>
    </row>
    <row r="82" spans="1:8" x14ac:dyDescent="0.45">
      <c r="A82" s="34"/>
      <c r="B82" s="34">
        <v>99</v>
      </c>
      <c r="C82" s="34">
        <v>1</v>
      </c>
      <c r="D82" s="34">
        <v>0</v>
      </c>
      <c r="E82" s="41">
        <f t="shared" si="12"/>
        <v>1</v>
      </c>
      <c r="F82" s="34">
        <f t="shared" si="13"/>
        <v>1</v>
      </c>
      <c r="H82" s="50">
        <f t="shared" si="9"/>
        <v>0</v>
      </c>
    </row>
    <row r="83" spans="1:8" x14ac:dyDescent="0.45">
      <c r="A83" s="34"/>
      <c r="B83" s="41">
        <v>69</v>
      </c>
      <c r="C83" s="34">
        <v>8</v>
      </c>
      <c r="D83" s="34">
        <v>3</v>
      </c>
      <c r="E83" s="41">
        <f t="shared" si="12"/>
        <v>11</v>
      </c>
      <c r="F83" s="34">
        <f t="shared" si="13"/>
        <v>0.72727272727272729</v>
      </c>
      <c r="H83" s="50">
        <f t="shared" ref="H83:H114" si="14">1-F83</f>
        <v>0.27272727272727271</v>
      </c>
    </row>
    <row r="84" spans="1:8" x14ac:dyDescent="0.45">
      <c r="A84" s="34"/>
      <c r="B84" s="34">
        <v>72</v>
      </c>
      <c r="C84" s="34">
        <v>10</v>
      </c>
      <c r="D84" s="34">
        <v>2</v>
      </c>
      <c r="E84" s="41">
        <f t="shared" si="12"/>
        <v>12</v>
      </c>
      <c r="F84" s="34">
        <f t="shared" si="13"/>
        <v>0.83333333333333337</v>
      </c>
      <c r="H84" s="50">
        <f t="shared" si="14"/>
        <v>0.16666666666666663</v>
      </c>
    </row>
    <row r="85" spans="1:8" ht="14.65" thickBot="1" x14ac:dyDescent="0.5">
      <c r="A85" s="53"/>
      <c r="B85" s="53">
        <v>75</v>
      </c>
      <c r="C85" s="53">
        <v>3</v>
      </c>
      <c r="D85" s="53">
        <v>0</v>
      </c>
      <c r="E85" s="53">
        <f t="shared" si="12"/>
        <v>3</v>
      </c>
      <c r="F85" s="53">
        <f t="shared" si="13"/>
        <v>1</v>
      </c>
      <c r="G85" s="52"/>
      <c r="H85" s="50">
        <f t="shared" si="14"/>
        <v>0</v>
      </c>
    </row>
    <row r="86" spans="1:8" ht="14.65" thickTop="1" x14ac:dyDescent="0.45">
      <c r="A86" s="41" t="s">
        <v>2931</v>
      </c>
      <c r="B86" s="41"/>
      <c r="C86" s="41">
        <f>SUM(C76:C85)</f>
        <v>44</v>
      </c>
      <c r="D86" s="41">
        <f>SUM(D76:D85)</f>
        <v>10</v>
      </c>
      <c r="E86" s="41">
        <f>SUM(E76:E85)</f>
        <v>54</v>
      </c>
      <c r="F86" s="51">
        <f>AVERAGE(F76:F85)</f>
        <v>0.87383838383838375</v>
      </c>
      <c r="G86" s="41">
        <f>STDEV(F76:F85)</f>
        <v>0.19787008229063052</v>
      </c>
      <c r="H86" s="50">
        <f t="shared" si="14"/>
        <v>0.12616161616161625</v>
      </c>
    </row>
    <row r="87" spans="1:8" x14ac:dyDescent="0.45">
      <c r="H87" s="50">
        <f t="shared" si="14"/>
        <v>1</v>
      </c>
    </row>
    <row r="88" spans="1:8" x14ac:dyDescent="0.45">
      <c r="H88" s="50">
        <f t="shared" si="14"/>
        <v>1</v>
      </c>
    </row>
    <row r="89" spans="1:8" x14ac:dyDescent="0.45">
      <c r="H89" s="50">
        <f t="shared" si="14"/>
        <v>1</v>
      </c>
    </row>
    <row r="90" spans="1:8" x14ac:dyDescent="0.45">
      <c r="H90" s="50">
        <f t="shared" si="14"/>
        <v>1</v>
      </c>
    </row>
    <row r="91" spans="1:8" x14ac:dyDescent="0.45">
      <c r="H91" s="50">
        <f t="shared" si="14"/>
        <v>1</v>
      </c>
    </row>
    <row r="92" spans="1:8" ht="14.65" thickBot="1" x14ac:dyDescent="0.5">
      <c r="A92" s="34" t="s">
        <v>2939</v>
      </c>
      <c r="B92" s="53" t="s">
        <v>2936</v>
      </c>
      <c r="C92" s="53" t="s">
        <v>2935</v>
      </c>
      <c r="D92" s="53" t="s">
        <v>2934</v>
      </c>
      <c r="E92" s="53" t="s">
        <v>2931</v>
      </c>
      <c r="F92" s="34" t="s">
        <v>2933</v>
      </c>
      <c r="G92" s="34" t="s">
        <v>2932</v>
      </c>
      <c r="H92" s="50" t="e">
        <f t="shared" si="14"/>
        <v>#VALUE!</v>
      </c>
    </row>
    <row r="93" spans="1:8" ht="14.65" thickTop="1" x14ac:dyDescent="0.45">
      <c r="A93" s="34"/>
      <c r="B93" s="34">
        <v>1</v>
      </c>
      <c r="C93" s="34">
        <v>4</v>
      </c>
      <c r="D93" s="34">
        <v>4</v>
      </c>
      <c r="E93" s="41">
        <f t="shared" ref="E93:E102" si="15">SUM(C93:D93)</f>
        <v>8</v>
      </c>
      <c r="F93" s="34">
        <f t="shared" ref="F93:F102" si="16">C93/E93</f>
        <v>0.5</v>
      </c>
      <c r="H93" s="50">
        <f t="shared" si="14"/>
        <v>0.5</v>
      </c>
    </row>
    <row r="94" spans="1:8" x14ac:dyDescent="0.45">
      <c r="A94" s="34"/>
      <c r="B94" s="34">
        <v>34</v>
      </c>
      <c r="C94" s="34">
        <v>5</v>
      </c>
      <c r="D94" s="34">
        <v>4</v>
      </c>
      <c r="E94" s="41">
        <f t="shared" si="15"/>
        <v>9</v>
      </c>
      <c r="F94" s="34">
        <f t="shared" si="16"/>
        <v>0.55555555555555558</v>
      </c>
      <c r="H94" s="50">
        <f t="shared" si="14"/>
        <v>0.44444444444444442</v>
      </c>
    </row>
    <row r="95" spans="1:8" x14ac:dyDescent="0.45">
      <c r="A95" s="34"/>
      <c r="B95" s="34">
        <v>35</v>
      </c>
      <c r="C95" s="34">
        <v>6</v>
      </c>
      <c r="D95" s="34">
        <v>5</v>
      </c>
      <c r="E95" s="41">
        <f t="shared" si="15"/>
        <v>11</v>
      </c>
      <c r="F95" s="34">
        <f t="shared" si="16"/>
        <v>0.54545454545454541</v>
      </c>
      <c r="H95" s="50">
        <f t="shared" si="14"/>
        <v>0.45454545454545459</v>
      </c>
    </row>
    <row r="96" spans="1:8" x14ac:dyDescent="0.45">
      <c r="A96" s="34"/>
      <c r="B96" s="34">
        <v>36</v>
      </c>
      <c r="C96" s="34">
        <v>5</v>
      </c>
      <c r="D96" s="34">
        <v>8</v>
      </c>
      <c r="E96" s="41">
        <f t="shared" si="15"/>
        <v>13</v>
      </c>
      <c r="F96" s="34">
        <f t="shared" si="16"/>
        <v>0.38461538461538464</v>
      </c>
      <c r="H96" s="50">
        <f t="shared" si="14"/>
        <v>0.61538461538461542</v>
      </c>
    </row>
    <row r="97" spans="1:8" x14ac:dyDescent="0.45">
      <c r="A97" s="34"/>
      <c r="B97" s="34">
        <v>52</v>
      </c>
      <c r="C97" s="34">
        <v>2</v>
      </c>
      <c r="D97" s="34">
        <v>1</v>
      </c>
      <c r="E97" s="41">
        <f t="shared" si="15"/>
        <v>3</v>
      </c>
      <c r="F97" s="34">
        <f t="shared" si="16"/>
        <v>0.66666666666666663</v>
      </c>
      <c r="H97" s="50">
        <f t="shared" si="14"/>
        <v>0.33333333333333337</v>
      </c>
    </row>
    <row r="98" spans="1:8" x14ac:dyDescent="0.45">
      <c r="A98" s="34"/>
      <c r="B98" s="34">
        <v>53</v>
      </c>
      <c r="C98" s="34">
        <v>2</v>
      </c>
      <c r="D98" s="34">
        <v>2</v>
      </c>
      <c r="E98" s="41">
        <f t="shared" si="15"/>
        <v>4</v>
      </c>
      <c r="F98" s="34">
        <f t="shared" si="16"/>
        <v>0.5</v>
      </c>
      <c r="H98" s="50">
        <f t="shared" si="14"/>
        <v>0.5</v>
      </c>
    </row>
    <row r="99" spans="1:8" x14ac:dyDescent="0.45">
      <c r="A99" s="34"/>
      <c r="B99" s="34">
        <v>54</v>
      </c>
      <c r="C99" s="34">
        <v>2</v>
      </c>
      <c r="D99" s="34">
        <v>1</v>
      </c>
      <c r="E99" s="41">
        <f t="shared" si="15"/>
        <v>3</v>
      </c>
      <c r="F99" s="34">
        <f t="shared" si="16"/>
        <v>0.66666666666666663</v>
      </c>
      <c r="H99" s="50">
        <f t="shared" si="14"/>
        <v>0.33333333333333337</v>
      </c>
    </row>
    <row r="100" spans="1:8" x14ac:dyDescent="0.45">
      <c r="A100" s="34"/>
      <c r="B100" s="41">
        <v>55</v>
      </c>
      <c r="C100" s="34">
        <v>1</v>
      </c>
      <c r="D100" s="34">
        <v>1</v>
      </c>
      <c r="E100" s="41">
        <f t="shared" si="15"/>
        <v>2</v>
      </c>
      <c r="F100" s="34">
        <f t="shared" si="16"/>
        <v>0.5</v>
      </c>
      <c r="H100" s="50">
        <f t="shared" si="14"/>
        <v>0.5</v>
      </c>
    </row>
    <row r="101" spans="1:8" x14ac:dyDescent="0.45">
      <c r="A101" s="34"/>
      <c r="B101" s="34">
        <v>66</v>
      </c>
      <c r="C101" s="34">
        <v>2</v>
      </c>
      <c r="D101" s="34">
        <v>2</v>
      </c>
      <c r="E101" s="41">
        <f t="shared" si="15"/>
        <v>4</v>
      </c>
      <c r="F101" s="34">
        <f t="shared" si="16"/>
        <v>0.5</v>
      </c>
      <c r="H101" s="50">
        <f t="shared" si="14"/>
        <v>0.5</v>
      </c>
    </row>
    <row r="102" spans="1:8" ht="14.65" thickBot="1" x14ac:dyDescent="0.5">
      <c r="A102" s="53"/>
      <c r="B102" s="53">
        <v>67</v>
      </c>
      <c r="C102" s="53">
        <v>1</v>
      </c>
      <c r="D102" s="53">
        <v>1</v>
      </c>
      <c r="E102" s="41">
        <f t="shared" si="15"/>
        <v>2</v>
      </c>
      <c r="F102" s="34">
        <f t="shared" si="16"/>
        <v>0.5</v>
      </c>
      <c r="G102" s="52"/>
      <c r="H102" s="50">
        <f t="shared" si="14"/>
        <v>0.5</v>
      </c>
    </row>
    <row r="103" spans="1:8" ht="14.65" thickTop="1" x14ac:dyDescent="0.45">
      <c r="A103" s="41" t="s">
        <v>2931</v>
      </c>
      <c r="B103" s="41"/>
      <c r="C103" s="41">
        <f>SUM(C93:C102)</f>
        <v>30</v>
      </c>
      <c r="D103" s="41">
        <f>SUM(D93:D102)</f>
        <v>29</v>
      </c>
      <c r="E103" s="41">
        <f>SUM(E93:E102)</f>
        <v>59</v>
      </c>
      <c r="F103" s="51">
        <f>AVERAGE(F93:F102)</f>
        <v>0.53189588189588188</v>
      </c>
      <c r="G103" s="41">
        <f>STDEV(F93:F102)</f>
        <v>8.422735611256521E-2</v>
      </c>
      <c r="H103" s="50">
        <f t="shared" si="14"/>
        <v>0.46810411810411812</v>
      </c>
    </row>
    <row r="104" spans="1:8" x14ac:dyDescent="0.45">
      <c r="H104" s="50">
        <f t="shared" si="14"/>
        <v>1</v>
      </c>
    </row>
    <row r="105" spans="1:8" x14ac:dyDescent="0.45">
      <c r="H105" s="50">
        <f t="shared" si="14"/>
        <v>1</v>
      </c>
    </row>
    <row r="106" spans="1:8" x14ac:dyDescent="0.45">
      <c r="H106" s="50">
        <f t="shared" si="14"/>
        <v>1</v>
      </c>
    </row>
    <row r="107" spans="1:8" ht="14.65" thickBot="1" x14ac:dyDescent="0.5">
      <c r="A107" s="34" t="s">
        <v>2938</v>
      </c>
      <c r="B107" s="53" t="s">
        <v>2936</v>
      </c>
      <c r="C107" s="53" t="s">
        <v>2935</v>
      </c>
      <c r="D107" s="53" t="s">
        <v>2934</v>
      </c>
      <c r="E107" s="53" t="s">
        <v>2931</v>
      </c>
      <c r="F107" s="34" t="s">
        <v>2933</v>
      </c>
      <c r="G107" s="34" t="s">
        <v>2932</v>
      </c>
      <c r="H107" s="50" t="e">
        <f t="shared" si="14"/>
        <v>#VALUE!</v>
      </c>
    </row>
    <row r="108" spans="1:8" ht="14.65" thickTop="1" x14ac:dyDescent="0.45">
      <c r="A108" s="34"/>
      <c r="B108" s="34">
        <v>56</v>
      </c>
      <c r="C108" s="34">
        <v>6</v>
      </c>
      <c r="D108" s="34">
        <v>3</v>
      </c>
      <c r="E108" s="41">
        <f t="shared" ref="E108:E114" si="17">SUM(C108:D108)</f>
        <v>9</v>
      </c>
      <c r="F108" s="34">
        <f t="shared" ref="F108:F114" si="18">C108/E108</f>
        <v>0.66666666666666663</v>
      </c>
      <c r="H108" s="50">
        <f t="shared" si="14"/>
        <v>0.33333333333333337</v>
      </c>
    </row>
    <row r="109" spans="1:8" x14ac:dyDescent="0.45">
      <c r="A109" s="34"/>
      <c r="B109" s="34">
        <v>59</v>
      </c>
      <c r="C109" s="34">
        <v>2</v>
      </c>
      <c r="D109" s="34">
        <v>2</v>
      </c>
      <c r="E109" s="41">
        <f t="shared" si="17"/>
        <v>4</v>
      </c>
      <c r="F109" s="34">
        <f t="shared" si="18"/>
        <v>0.5</v>
      </c>
      <c r="H109" s="50">
        <f t="shared" si="14"/>
        <v>0.5</v>
      </c>
    </row>
    <row r="110" spans="1:8" x14ac:dyDescent="0.45">
      <c r="A110" s="34"/>
      <c r="B110" s="34">
        <v>60</v>
      </c>
      <c r="C110" s="34">
        <v>3</v>
      </c>
      <c r="D110" s="34">
        <v>0</v>
      </c>
      <c r="E110" s="41">
        <f t="shared" si="17"/>
        <v>3</v>
      </c>
      <c r="F110" s="34">
        <f t="shared" si="18"/>
        <v>1</v>
      </c>
      <c r="H110" s="50">
        <f t="shared" si="14"/>
        <v>0</v>
      </c>
    </row>
    <row r="111" spans="1:8" x14ac:dyDescent="0.45">
      <c r="A111" s="34"/>
      <c r="B111" s="34">
        <v>61</v>
      </c>
      <c r="C111" s="34">
        <v>1</v>
      </c>
      <c r="D111" s="34">
        <v>1</v>
      </c>
      <c r="E111" s="41">
        <f t="shared" si="17"/>
        <v>2</v>
      </c>
      <c r="F111" s="34">
        <f t="shared" si="18"/>
        <v>0.5</v>
      </c>
      <c r="H111" s="50">
        <f t="shared" si="14"/>
        <v>0.5</v>
      </c>
    </row>
    <row r="112" spans="1:8" x14ac:dyDescent="0.45">
      <c r="A112" s="34"/>
      <c r="B112" s="34">
        <v>63</v>
      </c>
      <c r="C112" s="34">
        <v>1</v>
      </c>
      <c r="D112" s="34">
        <v>1</v>
      </c>
      <c r="E112" s="41">
        <f t="shared" si="17"/>
        <v>2</v>
      </c>
      <c r="F112" s="34">
        <f t="shared" si="18"/>
        <v>0.5</v>
      </c>
      <c r="H112" s="50">
        <f t="shared" si="14"/>
        <v>0.5</v>
      </c>
    </row>
    <row r="113" spans="1:8" x14ac:dyDescent="0.45">
      <c r="A113" s="34"/>
      <c r="B113" s="34">
        <v>64</v>
      </c>
      <c r="C113" s="34">
        <v>1</v>
      </c>
      <c r="D113" s="34">
        <v>1</v>
      </c>
      <c r="E113" s="41">
        <f t="shared" si="17"/>
        <v>2</v>
      </c>
      <c r="F113" s="34">
        <f t="shared" si="18"/>
        <v>0.5</v>
      </c>
      <c r="H113" s="50">
        <f t="shared" si="14"/>
        <v>0.5</v>
      </c>
    </row>
    <row r="114" spans="1:8" ht="14.65" thickBot="1" x14ac:dyDescent="0.5">
      <c r="A114" s="53"/>
      <c r="B114" s="53">
        <v>68</v>
      </c>
      <c r="C114" s="53">
        <v>1</v>
      </c>
      <c r="D114" s="53">
        <v>1</v>
      </c>
      <c r="E114" s="54">
        <f t="shared" si="17"/>
        <v>2</v>
      </c>
      <c r="F114" s="53">
        <f t="shared" si="18"/>
        <v>0.5</v>
      </c>
      <c r="G114" s="52"/>
      <c r="H114" s="50">
        <f t="shared" si="14"/>
        <v>0.5</v>
      </c>
    </row>
    <row r="115" spans="1:8" ht="14.65" thickTop="1" x14ac:dyDescent="0.45">
      <c r="A115" s="41" t="s">
        <v>2931</v>
      </c>
      <c r="B115" s="41"/>
      <c r="C115" s="41">
        <f>SUM(C108:C114)</f>
        <v>15</v>
      </c>
      <c r="D115" s="41">
        <f>SUM(D108:D114)</f>
        <v>9</v>
      </c>
      <c r="E115" s="41">
        <f>SUM(E108:E114)</f>
        <v>24</v>
      </c>
      <c r="F115" s="51">
        <f>AVERAGE(F108:F114)</f>
        <v>0.59523809523809512</v>
      </c>
      <c r="G115" s="41">
        <f>STDEV(F108:F114)</f>
        <v>0.18898223650461388</v>
      </c>
      <c r="H115" s="50">
        <f t="shared" ref="H115:H129" si="19">1-F115</f>
        <v>0.40476190476190488</v>
      </c>
    </row>
    <row r="116" spans="1:8" x14ac:dyDescent="0.45">
      <c r="H116" s="50">
        <f t="shared" si="19"/>
        <v>1</v>
      </c>
    </row>
    <row r="117" spans="1:8" x14ac:dyDescent="0.45">
      <c r="H117" s="50">
        <f t="shared" si="19"/>
        <v>1</v>
      </c>
    </row>
    <row r="118" spans="1:8" x14ac:dyDescent="0.45">
      <c r="H118" s="50">
        <f t="shared" si="19"/>
        <v>1</v>
      </c>
    </row>
    <row r="119" spans="1:8" ht="14.65" thickBot="1" x14ac:dyDescent="0.5">
      <c r="A119" s="34" t="s">
        <v>2937</v>
      </c>
      <c r="B119" s="53" t="s">
        <v>2936</v>
      </c>
      <c r="C119" s="53" t="s">
        <v>2935</v>
      </c>
      <c r="D119" s="53" t="s">
        <v>2934</v>
      </c>
      <c r="E119" s="53" t="s">
        <v>2931</v>
      </c>
      <c r="F119" s="34" t="s">
        <v>2933</v>
      </c>
      <c r="G119" s="34" t="s">
        <v>2932</v>
      </c>
      <c r="H119" s="50" t="e">
        <f t="shared" si="19"/>
        <v>#VALUE!</v>
      </c>
    </row>
    <row r="120" spans="1:8" ht="14.65" thickTop="1" x14ac:dyDescent="0.45">
      <c r="A120" s="34"/>
      <c r="B120" s="34">
        <v>5</v>
      </c>
      <c r="C120" s="34">
        <v>1</v>
      </c>
      <c r="D120" s="34">
        <v>1</v>
      </c>
      <c r="E120" s="41">
        <f t="shared" ref="E120:E128" si="20">SUM(C120:D120)</f>
        <v>2</v>
      </c>
      <c r="F120" s="34">
        <f t="shared" ref="F120:F128" si="21">C120/E120</f>
        <v>0.5</v>
      </c>
      <c r="H120" s="50">
        <f t="shared" si="19"/>
        <v>0.5</v>
      </c>
    </row>
    <row r="121" spans="1:8" x14ac:dyDescent="0.45">
      <c r="A121" s="34"/>
      <c r="B121" s="34">
        <v>7</v>
      </c>
      <c r="C121" s="34">
        <v>2</v>
      </c>
      <c r="D121" s="34">
        <v>0</v>
      </c>
      <c r="E121" s="41">
        <f t="shared" si="20"/>
        <v>2</v>
      </c>
      <c r="F121" s="34">
        <f t="shared" si="21"/>
        <v>1</v>
      </c>
      <c r="H121" s="50">
        <f t="shared" si="19"/>
        <v>0</v>
      </c>
    </row>
    <row r="122" spans="1:8" x14ac:dyDescent="0.45">
      <c r="A122" s="34"/>
      <c r="B122" s="34">
        <v>8</v>
      </c>
      <c r="C122" s="34">
        <v>2</v>
      </c>
      <c r="D122" s="34">
        <v>0</v>
      </c>
      <c r="E122" s="41">
        <f t="shared" si="20"/>
        <v>2</v>
      </c>
      <c r="F122" s="34">
        <f t="shared" si="21"/>
        <v>1</v>
      </c>
      <c r="H122" s="50">
        <f t="shared" si="19"/>
        <v>0</v>
      </c>
    </row>
    <row r="123" spans="1:8" x14ac:dyDescent="0.45">
      <c r="A123" s="34"/>
      <c r="B123" s="34">
        <v>12</v>
      </c>
      <c r="C123" s="34">
        <v>1</v>
      </c>
      <c r="D123" s="34">
        <v>0</v>
      </c>
      <c r="E123" s="41">
        <f t="shared" si="20"/>
        <v>1</v>
      </c>
      <c r="F123" s="34">
        <f t="shared" si="21"/>
        <v>1</v>
      </c>
      <c r="H123" s="50">
        <f t="shared" si="19"/>
        <v>0</v>
      </c>
    </row>
    <row r="124" spans="1:8" x14ac:dyDescent="0.45">
      <c r="A124" s="34"/>
      <c r="B124" s="34">
        <v>15</v>
      </c>
      <c r="C124" s="34">
        <v>2</v>
      </c>
      <c r="D124" s="34">
        <v>2</v>
      </c>
      <c r="E124" s="41">
        <f t="shared" si="20"/>
        <v>4</v>
      </c>
      <c r="F124" s="34">
        <f t="shared" si="21"/>
        <v>0.5</v>
      </c>
      <c r="H124" s="50">
        <f t="shared" si="19"/>
        <v>0.5</v>
      </c>
    </row>
    <row r="125" spans="1:8" x14ac:dyDescent="0.45">
      <c r="A125" s="34"/>
      <c r="B125" s="34">
        <v>13</v>
      </c>
      <c r="C125" s="34">
        <v>2</v>
      </c>
      <c r="D125" s="34">
        <v>2</v>
      </c>
      <c r="E125" s="41">
        <f t="shared" si="20"/>
        <v>4</v>
      </c>
      <c r="F125" s="34">
        <f t="shared" si="21"/>
        <v>0.5</v>
      </c>
      <c r="H125" s="50">
        <f t="shared" si="19"/>
        <v>0.5</v>
      </c>
    </row>
    <row r="126" spans="1:8" x14ac:dyDescent="0.45">
      <c r="A126" s="40"/>
      <c r="B126" s="40">
        <v>19</v>
      </c>
      <c r="C126" s="40">
        <v>5</v>
      </c>
      <c r="D126" s="40">
        <v>2</v>
      </c>
      <c r="E126" s="34">
        <f t="shared" si="20"/>
        <v>7</v>
      </c>
      <c r="F126" s="40">
        <f t="shared" si="21"/>
        <v>0.7142857142857143</v>
      </c>
      <c r="H126" s="50">
        <f t="shared" si="19"/>
        <v>0.2857142857142857</v>
      </c>
    </row>
    <row r="127" spans="1:8" x14ac:dyDescent="0.45">
      <c r="A127" s="40"/>
      <c r="B127" s="40">
        <v>20</v>
      </c>
      <c r="C127" s="40">
        <v>2</v>
      </c>
      <c r="D127" s="40">
        <v>2</v>
      </c>
      <c r="E127" s="41">
        <f t="shared" si="20"/>
        <v>4</v>
      </c>
      <c r="F127" s="40">
        <f t="shared" si="21"/>
        <v>0.5</v>
      </c>
      <c r="H127" s="50">
        <f t="shared" si="19"/>
        <v>0.5</v>
      </c>
    </row>
    <row r="128" spans="1:8" ht="14.65" thickBot="1" x14ac:dyDescent="0.5">
      <c r="A128" s="53"/>
      <c r="B128" s="53">
        <v>14</v>
      </c>
      <c r="C128" s="53">
        <v>3</v>
      </c>
      <c r="D128" s="53">
        <v>4</v>
      </c>
      <c r="E128" s="54">
        <f t="shared" si="20"/>
        <v>7</v>
      </c>
      <c r="F128" s="53">
        <f t="shared" si="21"/>
        <v>0.42857142857142855</v>
      </c>
      <c r="G128" s="52"/>
      <c r="H128" s="50">
        <f t="shared" si="19"/>
        <v>0.5714285714285714</v>
      </c>
    </row>
    <row r="129" spans="1:8" ht="14.65" thickTop="1" x14ac:dyDescent="0.45">
      <c r="A129" s="41" t="s">
        <v>2931</v>
      </c>
      <c r="B129" s="41"/>
      <c r="C129" s="41">
        <f>SUM(C120:C128)</f>
        <v>20</v>
      </c>
      <c r="D129" s="41">
        <f>SUM(D120:D128)</f>
        <v>13</v>
      </c>
      <c r="E129" s="41">
        <f>SUM(E120:E128)</f>
        <v>33</v>
      </c>
      <c r="F129" s="51">
        <f>AVERAGE(F120:F128)</f>
        <v>0.68253968253968256</v>
      </c>
      <c r="G129" s="41">
        <f>STDEV(F120:F128)</f>
        <v>0.25028328620986467</v>
      </c>
      <c r="H129" s="50">
        <f t="shared" si="19"/>
        <v>0.31746031746031744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3281-58DB-4171-9EBF-BD9B571730AD}">
  <dimension ref="D1:AF314"/>
  <sheetViews>
    <sheetView zoomScale="55" zoomScaleNormal="55" workbookViewId="0">
      <selection activeCell="H265" sqref="H265:H289"/>
    </sheetView>
  </sheetViews>
  <sheetFormatPr defaultRowHeight="14.25" x14ac:dyDescent="0.45"/>
  <cols>
    <col min="4" max="4" width="9.1328125" style="16"/>
    <col min="5" max="6" width="15.19921875" customWidth="1"/>
    <col min="7" max="9" width="12.1328125" style="16" customWidth="1"/>
    <col min="10" max="10" width="6.53125" style="16" customWidth="1"/>
    <col min="11" max="11" width="12" style="16" customWidth="1"/>
    <col min="12" max="12" width="9.53125" customWidth="1"/>
    <col min="13" max="13" width="9.53125" style="16" customWidth="1"/>
    <col min="14" max="14" width="12.53125" style="16" customWidth="1"/>
    <col min="15" max="15" width="12.53125" style="17" customWidth="1"/>
    <col min="16" max="16" width="9.1328125" customWidth="1"/>
    <col min="17" max="17" width="10.46484375" customWidth="1"/>
    <col min="18" max="19" width="11.33203125" customWidth="1"/>
    <col min="20" max="20" width="11.46484375" style="16" customWidth="1"/>
    <col min="21" max="21" width="13.796875" customWidth="1"/>
    <col min="23" max="23" width="17" customWidth="1"/>
    <col min="25" max="25" width="12.33203125" customWidth="1"/>
    <col min="26" max="26" width="11.796875" customWidth="1"/>
    <col min="30" max="30" width="13.19921875" customWidth="1"/>
  </cols>
  <sheetData>
    <row r="1" spans="14:15" x14ac:dyDescent="0.45">
      <c r="O1" s="32"/>
    </row>
    <row r="2" spans="14:15" x14ac:dyDescent="0.45">
      <c r="O2" s="32"/>
    </row>
    <row r="3" spans="14:15" x14ac:dyDescent="0.45">
      <c r="O3" s="32"/>
    </row>
    <row r="4" spans="14:15" x14ac:dyDescent="0.45">
      <c r="O4" s="32"/>
    </row>
    <row r="5" spans="14:15" x14ac:dyDescent="0.45">
      <c r="O5" s="32"/>
    </row>
    <row r="6" spans="14:15" x14ac:dyDescent="0.45">
      <c r="O6" s="32"/>
    </row>
    <row r="7" spans="14:15" x14ac:dyDescent="0.45">
      <c r="O7" s="32"/>
    </row>
    <row r="8" spans="14:15" x14ac:dyDescent="0.45">
      <c r="O8" s="32"/>
    </row>
    <row r="9" spans="14:15" x14ac:dyDescent="0.45">
      <c r="O9" s="32"/>
    </row>
    <row r="10" spans="14:15" x14ac:dyDescent="0.45">
      <c r="O10" s="32"/>
    </row>
    <row r="11" spans="14:15" x14ac:dyDescent="0.45">
      <c r="O11" s="32"/>
    </row>
    <row r="12" spans="14:15" x14ac:dyDescent="0.45">
      <c r="N12" s="74"/>
      <c r="O12" s="76"/>
    </row>
    <row r="13" spans="14:15" x14ac:dyDescent="0.45">
      <c r="N13" s="74"/>
      <c r="O13" s="76"/>
    </row>
    <row r="14" spans="14:15" x14ac:dyDescent="0.45">
      <c r="N14" s="74"/>
      <c r="O14" s="76"/>
    </row>
    <row r="15" spans="14:15" x14ac:dyDescent="0.45">
      <c r="N15" s="74"/>
      <c r="O15" s="76"/>
    </row>
    <row r="16" spans="14:15" x14ac:dyDescent="0.45">
      <c r="O16" s="32"/>
    </row>
    <row r="17" spans="4:27" x14ac:dyDescent="0.45">
      <c r="O17" s="32"/>
    </row>
    <row r="18" spans="4:27" x14ac:dyDescent="0.45">
      <c r="O18" s="32"/>
    </row>
    <row r="19" spans="4:27" x14ac:dyDescent="0.45">
      <c r="O19" s="32"/>
    </row>
    <row r="20" spans="4:27" x14ac:dyDescent="0.45">
      <c r="O20" s="32"/>
      <c r="R20" s="81"/>
      <c r="S20" s="31"/>
      <c r="X20" t="s">
        <v>124</v>
      </c>
      <c r="AA20">
        <v>0.52359877600000004</v>
      </c>
    </row>
    <row r="21" spans="4:27" x14ac:dyDescent="0.45">
      <c r="N21" s="83"/>
      <c r="O21" s="77"/>
      <c r="R21" s="81"/>
      <c r="S21" s="31"/>
    </row>
    <row r="22" spans="4:27" x14ac:dyDescent="0.45">
      <c r="N22" s="83"/>
      <c r="O22" s="77"/>
      <c r="R22" s="81"/>
      <c r="S22" s="31"/>
      <c r="T22" s="82"/>
      <c r="U22" s="82"/>
    </row>
    <row r="23" spans="4:27" x14ac:dyDescent="0.45">
      <c r="N23" s="83"/>
      <c r="O23" s="77"/>
    </row>
    <row r="24" spans="4:27" s="8" customFormat="1" ht="44.75" customHeight="1" x14ac:dyDescent="0.45">
      <c r="D24" s="16" t="s">
        <v>123</v>
      </c>
      <c r="E24" s="30" t="s">
        <v>122</v>
      </c>
      <c r="F24" s="7" t="s">
        <v>121</v>
      </c>
      <c r="G24" s="27" t="s">
        <v>120</v>
      </c>
      <c r="H24" s="27" t="s">
        <v>119</v>
      </c>
      <c r="I24" s="27" t="s">
        <v>118</v>
      </c>
      <c r="J24" s="27" t="s">
        <v>117</v>
      </c>
      <c r="K24" s="29" t="s">
        <v>116</v>
      </c>
      <c r="L24" s="28" t="s">
        <v>115</v>
      </c>
      <c r="M24" s="27" t="s">
        <v>114</v>
      </c>
      <c r="N24" s="26" t="s">
        <v>113</v>
      </c>
      <c r="O24" s="25" t="s">
        <v>112</v>
      </c>
      <c r="P24" s="9" t="s">
        <v>111</v>
      </c>
      <c r="Q24" s="8" t="s">
        <v>110</v>
      </c>
      <c r="R24" s="9" t="s">
        <v>109</v>
      </c>
      <c r="S24" s="9" t="s">
        <v>108</v>
      </c>
      <c r="T24" s="24" t="s">
        <v>107</v>
      </c>
      <c r="U24" s="23" t="s">
        <v>106</v>
      </c>
      <c r="V24" s="23" t="s">
        <v>105</v>
      </c>
      <c r="W24" s="9" t="s">
        <v>104</v>
      </c>
      <c r="X24" s="23" t="s">
        <v>103</v>
      </c>
      <c r="Y24" s="23" t="s">
        <v>102</v>
      </c>
      <c r="Z24" s="23" t="s">
        <v>101</v>
      </c>
    </row>
    <row r="26" spans="4:27" x14ac:dyDescent="0.45">
      <c r="D26" s="74">
        <v>98</v>
      </c>
      <c r="E26">
        <v>0</v>
      </c>
      <c r="F26">
        <f t="shared" ref="F26:F51" si="0">E26*Q26</f>
        <v>0</v>
      </c>
      <c r="G26" s="16">
        <v>42.484999999999999</v>
      </c>
      <c r="H26" s="16">
        <f>G26*Q26</f>
        <v>33.56315</v>
      </c>
      <c r="I26" s="16">
        <f>PI()*((H26/2)^2)</f>
        <v>884.7392798790363</v>
      </c>
      <c r="J26" s="16">
        <v>1</v>
      </c>
      <c r="K26" s="16" t="s">
        <v>95</v>
      </c>
      <c r="L26">
        <v>0</v>
      </c>
      <c r="N26" s="22">
        <v>0</v>
      </c>
      <c r="O26" s="21"/>
      <c r="P26">
        <v>1.5</v>
      </c>
      <c r="Q26">
        <v>0.79</v>
      </c>
      <c r="R26" s="19">
        <f t="shared" ref="R26:R89" si="1">(2.5*(10^9))/1460</f>
        <v>1712328.7671232878</v>
      </c>
      <c r="S26" s="19">
        <f t="shared" ref="S26:S89" si="2">R26*(10^-9)</f>
        <v>1.7123287671232878E-3</v>
      </c>
      <c r="T26" s="16">
        <f xml:space="preserve"> ((0.1586*H26) + 0.3223)*1000</f>
        <v>5645.4155899999996</v>
      </c>
      <c r="U26">
        <v>141</v>
      </c>
      <c r="V26">
        <f t="shared" ref="V26:V89" si="3">U26/P26</f>
        <v>94</v>
      </c>
      <c r="W26" s="19">
        <f>S26*T26*V26*I26</f>
        <v>803944.8062143178</v>
      </c>
      <c r="X26">
        <f t="shared" ref="X26:X89" si="4">(4/3)*PI()*((F26/2)^3)</f>
        <v>0</v>
      </c>
      <c r="Y26">
        <f t="shared" ref="Y26:Y89" si="5">X26/$AA$20</f>
        <v>0</v>
      </c>
      <c r="Z26" s="20">
        <v>0</v>
      </c>
    </row>
    <row r="27" spans="4:27" x14ac:dyDescent="0.45">
      <c r="D27" s="74"/>
      <c r="E27">
        <v>13.342000000000001</v>
      </c>
      <c r="F27">
        <f t="shared" si="0"/>
        <v>10.540180000000001</v>
      </c>
      <c r="G27" s="74">
        <v>35.902999999999999</v>
      </c>
      <c r="H27" s="74">
        <f>G27*Q27</f>
        <v>28.36337</v>
      </c>
      <c r="I27" s="74">
        <f>PI()*((H27/2)^2)</f>
        <v>631.83770963085669</v>
      </c>
      <c r="J27" s="74">
        <v>2</v>
      </c>
      <c r="K27" s="74" t="s">
        <v>95</v>
      </c>
      <c r="L27">
        <v>0</v>
      </c>
      <c r="M27" s="74">
        <f>SUM(L27:L29)</f>
        <v>1</v>
      </c>
      <c r="N27" s="83">
        <v>3</v>
      </c>
      <c r="O27" s="78">
        <f>M27/N27</f>
        <v>0.33333333333333331</v>
      </c>
      <c r="P27">
        <v>1.5</v>
      </c>
      <c r="Q27">
        <v>0.79</v>
      </c>
      <c r="R27" s="19">
        <f t="shared" si="1"/>
        <v>1712328.7671232878</v>
      </c>
      <c r="S27" s="19">
        <f t="shared" si="2"/>
        <v>1.7123287671232878E-3</v>
      </c>
      <c r="T27" s="74">
        <f xml:space="preserve"> ((0.1586*H27) + 0.3223)*1000</f>
        <v>4820.7304819999999</v>
      </c>
      <c r="U27">
        <v>141</v>
      </c>
      <c r="V27">
        <f t="shared" si="3"/>
        <v>94</v>
      </c>
      <c r="W27" s="79">
        <f>S27*T27*V27*I27</f>
        <v>490267.83357959997</v>
      </c>
      <c r="X27">
        <f t="shared" si="4"/>
        <v>613.11607823808106</v>
      </c>
      <c r="Y27">
        <f t="shared" si="5"/>
        <v>1170.9654535901379</v>
      </c>
      <c r="Z27" s="80">
        <f>(SUM(Y27:Y29))/W27</f>
        <v>3.2548628057279829E-3</v>
      </c>
    </row>
    <row r="28" spans="4:27" x14ac:dyDescent="0.45">
      <c r="D28" s="74"/>
      <c r="E28">
        <v>9</v>
      </c>
      <c r="F28">
        <f t="shared" si="0"/>
        <v>7.11</v>
      </c>
      <c r="G28" s="74"/>
      <c r="H28" s="74"/>
      <c r="I28" s="74"/>
      <c r="J28" s="74"/>
      <c r="K28" s="74"/>
      <c r="L28">
        <v>0</v>
      </c>
      <c r="M28" s="74"/>
      <c r="N28" s="83"/>
      <c r="O28" s="78"/>
      <c r="P28">
        <v>1.5</v>
      </c>
      <c r="Q28">
        <v>0.79</v>
      </c>
      <c r="R28" s="19">
        <f t="shared" si="1"/>
        <v>1712328.7671232878</v>
      </c>
      <c r="S28" s="19">
        <f t="shared" si="2"/>
        <v>1.7123287671232878E-3</v>
      </c>
      <c r="T28" s="74"/>
      <c r="U28">
        <v>141</v>
      </c>
      <c r="V28">
        <f t="shared" si="3"/>
        <v>94</v>
      </c>
      <c r="W28" s="79"/>
      <c r="X28">
        <f t="shared" si="4"/>
        <v>188.19471559049086</v>
      </c>
      <c r="Y28">
        <f t="shared" si="5"/>
        <v>359.42543072425144</v>
      </c>
      <c r="Z28" s="80"/>
    </row>
    <row r="29" spans="4:27" x14ac:dyDescent="0.45">
      <c r="D29" s="74"/>
      <c r="E29">
        <v>5.0990000000000002</v>
      </c>
      <c r="F29">
        <f t="shared" si="0"/>
        <v>4.0282100000000005</v>
      </c>
      <c r="G29" s="74"/>
      <c r="H29" s="74"/>
      <c r="I29" s="74"/>
      <c r="J29" s="74"/>
      <c r="K29" s="74"/>
      <c r="L29">
        <v>1</v>
      </c>
      <c r="M29" s="74"/>
      <c r="N29" s="83"/>
      <c r="O29" s="78"/>
      <c r="P29">
        <v>1.5</v>
      </c>
      <c r="Q29">
        <v>0.79</v>
      </c>
      <c r="R29" s="19">
        <f t="shared" si="1"/>
        <v>1712328.7671232878</v>
      </c>
      <c r="S29" s="19">
        <f t="shared" si="2"/>
        <v>1.7123287671232878E-3</v>
      </c>
      <c r="T29" s="74"/>
      <c r="U29">
        <v>141</v>
      </c>
      <c r="V29">
        <f t="shared" si="3"/>
        <v>94</v>
      </c>
      <c r="W29" s="79"/>
      <c r="X29">
        <f t="shared" si="4"/>
        <v>34.224328207582488</v>
      </c>
      <c r="Y29">
        <f t="shared" si="5"/>
        <v>65.363652048687158</v>
      </c>
      <c r="Z29" s="80"/>
    </row>
    <row r="30" spans="4:27" x14ac:dyDescent="0.45">
      <c r="D30" s="74"/>
      <c r="E30">
        <v>4.2569999999999997</v>
      </c>
      <c r="F30">
        <f t="shared" si="0"/>
        <v>3.3630299999999997</v>
      </c>
      <c r="G30" s="16">
        <v>8.4589999999999996</v>
      </c>
      <c r="H30" s="16">
        <f>G30*Q30</f>
        <v>6.6826100000000004</v>
      </c>
      <c r="I30" s="16">
        <f>PI()*((H30/2)^2)</f>
        <v>35.073742876395528</v>
      </c>
      <c r="J30" s="16">
        <v>3</v>
      </c>
      <c r="K30" s="16" t="s">
        <v>100</v>
      </c>
      <c r="L30">
        <v>0</v>
      </c>
      <c r="M30" s="16">
        <v>0</v>
      </c>
      <c r="N30" s="16">
        <v>1</v>
      </c>
      <c r="O30" s="17">
        <f>M30/N30</f>
        <v>0</v>
      </c>
      <c r="P30">
        <v>1.5</v>
      </c>
      <c r="Q30">
        <v>0.79</v>
      </c>
      <c r="R30" s="19">
        <f t="shared" si="1"/>
        <v>1712328.7671232878</v>
      </c>
      <c r="S30" s="19">
        <f t="shared" si="2"/>
        <v>1.7123287671232878E-3</v>
      </c>
      <c r="T30" s="16">
        <f xml:space="preserve"> ((0.1586*H30) + 0.3223)*1000</f>
        <v>1382.1619460000002</v>
      </c>
      <c r="U30">
        <v>141</v>
      </c>
      <c r="V30">
        <f t="shared" si="3"/>
        <v>94</v>
      </c>
      <c r="W30" s="19">
        <f>S30*T30*V30*I30</f>
        <v>7802.9001960770447</v>
      </c>
      <c r="X30">
        <f t="shared" si="4"/>
        <v>19.915483143015145</v>
      </c>
      <c r="Y30">
        <f t="shared" si="5"/>
        <v>38.03577100610935</v>
      </c>
      <c r="Z30" s="20">
        <f>(SUM(Y30))/W30</f>
        <v>4.8745684361350752E-3</v>
      </c>
    </row>
    <row r="31" spans="4:27" x14ac:dyDescent="0.45">
      <c r="D31" s="74"/>
      <c r="E31">
        <v>5.0620000000000003</v>
      </c>
      <c r="F31">
        <f t="shared" si="0"/>
        <v>3.9989800000000004</v>
      </c>
      <c r="G31" s="16">
        <v>11.63</v>
      </c>
      <c r="H31" s="16">
        <f>G31*Q31</f>
        <v>9.1877000000000013</v>
      </c>
      <c r="I31" s="16">
        <f>PI()*((H31/2)^2)</f>
        <v>66.298468060508071</v>
      </c>
      <c r="J31" s="16">
        <v>4</v>
      </c>
      <c r="K31" s="16" t="s">
        <v>94</v>
      </c>
      <c r="L31">
        <v>1</v>
      </c>
      <c r="M31" s="16">
        <v>1</v>
      </c>
      <c r="N31" s="16">
        <v>1</v>
      </c>
      <c r="O31" s="17">
        <f>M31/N31</f>
        <v>1</v>
      </c>
      <c r="P31">
        <v>1.5</v>
      </c>
      <c r="Q31">
        <v>0.79</v>
      </c>
      <c r="R31" s="19">
        <f t="shared" si="1"/>
        <v>1712328.7671232878</v>
      </c>
      <c r="S31" s="19">
        <f t="shared" si="2"/>
        <v>1.7123287671232878E-3</v>
      </c>
      <c r="T31" s="16">
        <f xml:space="preserve"> ((0.1586*H31) + 0.3223)*1000</f>
        <v>1779.4692200000002</v>
      </c>
      <c r="U31">
        <v>141</v>
      </c>
      <c r="V31">
        <f t="shared" si="3"/>
        <v>94</v>
      </c>
      <c r="W31" s="19">
        <f>S31*T31*V31*I31</f>
        <v>18989.301070550959</v>
      </c>
      <c r="X31">
        <f t="shared" si="4"/>
        <v>33.484692778708187</v>
      </c>
      <c r="Y31">
        <f t="shared" si="5"/>
        <v>63.951052434676022</v>
      </c>
      <c r="Z31" s="20">
        <f>(SUM(Y31))/W31</f>
        <v>3.367741245298005E-3</v>
      </c>
    </row>
    <row r="32" spans="4:27" x14ac:dyDescent="0.45">
      <c r="D32" s="74"/>
      <c r="E32">
        <v>0</v>
      </c>
      <c r="F32">
        <f t="shared" si="0"/>
        <v>0</v>
      </c>
      <c r="G32" s="16">
        <v>27.83</v>
      </c>
      <c r="H32" s="16">
        <f>G32*Q32</f>
        <v>21.985700000000001</v>
      </c>
      <c r="I32" s="16">
        <f>PI()*((H32/2)^2)</f>
        <v>379.63869916602579</v>
      </c>
      <c r="J32" s="16">
        <v>5</v>
      </c>
      <c r="K32" s="16" t="s">
        <v>96</v>
      </c>
      <c r="L32">
        <v>0</v>
      </c>
      <c r="M32" s="16">
        <v>0</v>
      </c>
      <c r="N32" s="16">
        <v>0</v>
      </c>
      <c r="O32" s="17">
        <v>0</v>
      </c>
      <c r="P32">
        <v>1.5</v>
      </c>
      <c r="Q32">
        <v>0.79</v>
      </c>
      <c r="R32" s="19">
        <f t="shared" si="1"/>
        <v>1712328.7671232878</v>
      </c>
      <c r="S32" s="19">
        <f t="shared" si="2"/>
        <v>1.7123287671232878E-3</v>
      </c>
      <c r="T32" s="16">
        <f xml:space="preserve"> ((0.1586*H32) + 0.3223)*1000</f>
        <v>3809.2320199999995</v>
      </c>
      <c r="U32">
        <v>141</v>
      </c>
      <c r="V32">
        <f t="shared" si="3"/>
        <v>94</v>
      </c>
      <c r="W32" s="19">
        <f>S32*T32*V32*I32</f>
        <v>232767.80403436819</v>
      </c>
      <c r="X32">
        <f t="shared" si="4"/>
        <v>0</v>
      </c>
      <c r="Y32">
        <f t="shared" si="5"/>
        <v>0</v>
      </c>
      <c r="Z32" s="20">
        <f>(SUM(Y32))/W32</f>
        <v>0</v>
      </c>
    </row>
    <row r="33" spans="4:26" x14ac:dyDescent="0.45">
      <c r="D33" s="74">
        <v>97</v>
      </c>
      <c r="E33">
        <v>14.141999999999999</v>
      </c>
      <c r="F33">
        <f t="shared" si="0"/>
        <v>9.6165599999999998</v>
      </c>
      <c r="G33" s="74">
        <v>71.448999999999998</v>
      </c>
      <c r="H33" s="74">
        <f>G33*Q33</f>
        <v>48.585320000000003</v>
      </c>
      <c r="I33" s="74">
        <f>PI()*((H33/2)^2)</f>
        <v>1853.9585337756673</v>
      </c>
      <c r="J33" s="74">
        <v>1</v>
      </c>
      <c r="K33" s="74" t="s">
        <v>95</v>
      </c>
      <c r="L33">
        <v>1</v>
      </c>
      <c r="M33" s="74">
        <f>SUM(L33:L34)</f>
        <v>2</v>
      </c>
      <c r="N33" s="74">
        <v>2</v>
      </c>
      <c r="O33" s="75">
        <f>M33/N33</f>
        <v>1</v>
      </c>
      <c r="P33">
        <v>1.5</v>
      </c>
      <c r="Q33">
        <v>0.68</v>
      </c>
      <c r="R33" s="19">
        <f t="shared" si="1"/>
        <v>1712328.7671232878</v>
      </c>
      <c r="S33" s="19">
        <f t="shared" si="2"/>
        <v>1.7123287671232878E-3</v>
      </c>
      <c r="T33" s="74">
        <f xml:space="preserve"> ((0.1586*H33) + 0.3223)*1000</f>
        <v>8027.9317520000004</v>
      </c>
      <c r="U33">
        <v>115</v>
      </c>
      <c r="V33">
        <f t="shared" si="3"/>
        <v>76.666666666666671</v>
      </c>
      <c r="W33" s="79">
        <f>S33*T33*V33*I33</f>
        <v>1953877.9072165987</v>
      </c>
      <c r="X33">
        <f t="shared" si="4"/>
        <v>465.64812565256904</v>
      </c>
      <c r="Y33">
        <f t="shared" si="5"/>
        <v>889.32241058670661</v>
      </c>
      <c r="Z33" s="80">
        <f>(SUM(Y33:Y34))/W33</f>
        <v>6.1608476450828375E-4</v>
      </c>
    </row>
    <row r="34" spans="4:26" x14ac:dyDescent="0.45">
      <c r="D34" s="74"/>
      <c r="E34">
        <v>10</v>
      </c>
      <c r="F34">
        <f t="shared" si="0"/>
        <v>6.8000000000000007</v>
      </c>
      <c r="G34" s="74"/>
      <c r="H34" s="74"/>
      <c r="I34" s="74"/>
      <c r="J34" s="74"/>
      <c r="K34" s="74"/>
      <c r="L34">
        <v>1</v>
      </c>
      <c r="M34" s="74"/>
      <c r="N34" s="74"/>
      <c r="O34" s="75"/>
      <c r="P34">
        <v>1.5</v>
      </c>
      <c r="Q34">
        <v>0.68</v>
      </c>
      <c r="R34" s="19">
        <f t="shared" si="1"/>
        <v>1712328.7671232878</v>
      </c>
      <c r="S34" s="19">
        <f t="shared" si="2"/>
        <v>1.7123287671232878E-3</v>
      </c>
      <c r="T34" s="74"/>
      <c r="U34">
        <v>115</v>
      </c>
      <c r="V34">
        <f t="shared" si="3"/>
        <v>76.666666666666671</v>
      </c>
      <c r="W34" s="79"/>
      <c r="X34">
        <f t="shared" si="4"/>
        <v>164.63621020892433</v>
      </c>
      <c r="Y34">
        <f t="shared" si="5"/>
        <v>314.43199975877008</v>
      </c>
      <c r="Z34" s="80"/>
    </row>
    <row r="35" spans="4:26" x14ac:dyDescent="0.45">
      <c r="D35" s="74"/>
      <c r="E35">
        <v>6.8010000000000002</v>
      </c>
      <c r="F35">
        <f t="shared" si="0"/>
        <v>4.6246800000000006</v>
      </c>
      <c r="G35" s="74">
        <v>32.387999999999998</v>
      </c>
      <c r="H35" s="74">
        <f>G35*Q35</f>
        <v>22.02384</v>
      </c>
      <c r="I35" s="74">
        <f>PI()*((H35/2)^2)</f>
        <v>380.95700871943274</v>
      </c>
      <c r="J35" s="74">
        <v>2</v>
      </c>
      <c r="K35" s="74" t="s">
        <v>94</v>
      </c>
      <c r="L35">
        <v>1</v>
      </c>
      <c r="M35" s="74">
        <v>2</v>
      </c>
      <c r="N35" s="74">
        <v>2</v>
      </c>
      <c r="O35" s="75">
        <f>M35/N35</f>
        <v>1</v>
      </c>
      <c r="P35">
        <v>1.5</v>
      </c>
      <c r="Q35">
        <v>0.68</v>
      </c>
      <c r="R35" s="19">
        <f t="shared" si="1"/>
        <v>1712328.7671232878</v>
      </c>
      <c r="S35" s="19">
        <f t="shared" si="2"/>
        <v>1.7123287671232878E-3</v>
      </c>
      <c r="T35" s="74">
        <f xml:space="preserve"> ((0.1586*H35) + 0.3223)*1000</f>
        <v>3815.2810239999994</v>
      </c>
      <c r="U35">
        <v>115</v>
      </c>
      <c r="V35">
        <f t="shared" si="3"/>
        <v>76.666666666666671</v>
      </c>
      <c r="W35" s="79">
        <f>S35*T35*V35*I35</f>
        <v>190807.8485475014</v>
      </c>
      <c r="X35">
        <f t="shared" si="4"/>
        <v>51.789734542236019</v>
      </c>
      <c r="Y35">
        <f t="shared" si="5"/>
        <v>98.911106969883392</v>
      </c>
      <c r="Z35" s="80">
        <f>(SUM(Y35:Y36))/W35</f>
        <v>8.7807734766575675E-4</v>
      </c>
    </row>
    <row r="36" spans="4:26" x14ac:dyDescent="0.45">
      <c r="D36" s="74"/>
      <c r="E36">
        <v>6.0209999999999999</v>
      </c>
      <c r="F36">
        <f t="shared" si="0"/>
        <v>4.0942800000000004</v>
      </c>
      <c r="G36" s="74"/>
      <c r="H36" s="74"/>
      <c r="I36" s="74"/>
      <c r="J36" s="74"/>
      <c r="K36" s="74"/>
      <c r="L36">
        <v>1</v>
      </c>
      <c r="M36" s="74"/>
      <c r="N36" s="74"/>
      <c r="O36" s="75"/>
      <c r="P36">
        <v>1.5</v>
      </c>
      <c r="Q36">
        <v>0.68</v>
      </c>
      <c r="R36" s="19">
        <f t="shared" si="1"/>
        <v>1712328.7671232878</v>
      </c>
      <c r="S36" s="19">
        <f t="shared" si="2"/>
        <v>1.7123287671232878E-3</v>
      </c>
      <c r="T36" s="74"/>
      <c r="U36">
        <v>115</v>
      </c>
      <c r="V36">
        <f t="shared" si="3"/>
        <v>76.666666666666671</v>
      </c>
      <c r="W36" s="79"/>
      <c r="X36">
        <f t="shared" si="4"/>
        <v>35.936124736814079</v>
      </c>
      <c r="Y36">
        <f t="shared" si="5"/>
        <v>68.632942596516074</v>
      </c>
      <c r="Z36" s="80"/>
    </row>
    <row r="37" spans="4:26" x14ac:dyDescent="0.45">
      <c r="D37" s="74">
        <v>96</v>
      </c>
      <c r="E37">
        <v>6.4029999999999996</v>
      </c>
      <c r="F37">
        <f t="shared" si="0"/>
        <v>4.3540400000000004</v>
      </c>
      <c r="G37" s="16">
        <v>47.011000000000003</v>
      </c>
      <c r="H37" s="16">
        <f>G37*Q37</f>
        <v>31.967480000000005</v>
      </c>
      <c r="I37" s="16">
        <f>PI()*((H37/2)^2)</f>
        <v>802.61391642761328</v>
      </c>
      <c r="J37" s="16">
        <v>1</v>
      </c>
      <c r="K37" s="16" t="s">
        <v>95</v>
      </c>
      <c r="L37">
        <v>1</v>
      </c>
      <c r="M37" s="16">
        <v>0</v>
      </c>
      <c r="N37" s="16">
        <v>1</v>
      </c>
      <c r="O37" s="17">
        <v>0</v>
      </c>
      <c r="P37">
        <v>1.5</v>
      </c>
      <c r="Q37">
        <v>0.68</v>
      </c>
      <c r="R37" s="19">
        <f t="shared" si="1"/>
        <v>1712328.7671232878</v>
      </c>
      <c r="S37" s="19">
        <f t="shared" si="2"/>
        <v>1.7123287671232878E-3</v>
      </c>
      <c r="T37" s="16">
        <f xml:space="preserve"> ((0.1586*H37) + 0.3223)*1000</f>
        <v>5392.3423280000006</v>
      </c>
      <c r="U37">
        <v>148</v>
      </c>
      <c r="V37">
        <f t="shared" si="3"/>
        <v>98.666666666666671</v>
      </c>
      <c r="W37" s="19">
        <f>S37*T37*V37*I37</f>
        <v>731209.37351596146</v>
      </c>
      <c r="X37">
        <f t="shared" si="4"/>
        <v>43.219114635121983</v>
      </c>
      <c r="Y37">
        <f t="shared" si="5"/>
        <v>82.542428699493328</v>
      </c>
      <c r="Z37" s="20">
        <f>(SUM(Y37))/W37</f>
        <v>1.1288480658090405E-4</v>
      </c>
    </row>
    <row r="38" spans="4:26" x14ac:dyDescent="0.45">
      <c r="D38" s="74"/>
      <c r="E38">
        <v>7.81</v>
      </c>
      <c r="F38">
        <f t="shared" si="0"/>
        <v>5.3108000000000004</v>
      </c>
      <c r="G38" s="74">
        <v>55.713999999999999</v>
      </c>
      <c r="H38" s="74">
        <f>G38*Q38</f>
        <v>37.88552</v>
      </c>
      <c r="I38" s="74">
        <f>PI()*((H38/2)^2)</f>
        <v>1127.2919001027012</v>
      </c>
      <c r="J38" s="74">
        <v>2</v>
      </c>
      <c r="K38" s="74" t="s">
        <v>95</v>
      </c>
      <c r="L38">
        <v>1</v>
      </c>
      <c r="M38" s="74">
        <v>1</v>
      </c>
      <c r="N38" s="74">
        <v>3</v>
      </c>
      <c r="O38" s="75">
        <f>M38/N38</f>
        <v>0.33333333333333331</v>
      </c>
      <c r="P38">
        <v>1.5</v>
      </c>
      <c r="Q38">
        <v>0.68</v>
      </c>
      <c r="R38" s="19">
        <f t="shared" si="1"/>
        <v>1712328.7671232878</v>
      </c>
      <c r="S38" s="19">
        <f t="shared" si="2"/>
        <v>1.7123287671232878E-3</v>
      </c>
      <c r="T38" s="74">
        <f xml:space="preserve"> ((0.1586*H38) + 0.3223)*1000</f>
        <v>6330.9434719999999</v>
      </c>
      <c r="U38">
        <v>148</v>
      </c>
      <c r="V38">
        <f t="shared" si="3"/>
        <v>98.666666666666671</v>
      </c>
      <c r="W38" s="79">
        <f>S38*T38*V38*I38</f>
        <v>1205764.3285468763</v>
      </c>
      <c r="X38">
        <f t="shared" si="4"/>
        <v>78.429322251306886</v>
      </c>
      <c r="Y38">
        <f t="shared" si="5"/>
        <v>149.78897172079502</v>
      </c>
      <c r="Z38" s="80">
        <f>(SUM(Y38:Y40))/W38</f>
        <v>5.8254345529906324E-4</v>
      </c>
    </row>
    <row r="39" spans="4:26" x14ac:dyDescent="0.45">
      <c r="D39" s="74"/>
      <c r="E39">
        <v>9.0549999999999997</v>
      </c>
      <c r="F39">
        <f t="shared" si="0"/>
        <v>6.1574</v>
      </c>
      <c r="G39" s="74"/>
      <c r="H39" s="74"/>
      <c r="I39" s="74"/>
      <c r="J39" s="74"/>
      <c r="K39" s="74"/>
      <c r="L39">
        <v>0</v>
      </c>
      <c r="M39" s="74"/>
      <c r="N39" s="74"/>
      <c r="O39" s="75"/>
      <c r="P39">
        <v>1.5</v>
      </c>
      <c r="Q39">
        <v>0.68</v>
      </c>
      <c r="R39" s="19">
        <f t="shared" si="1"/>
        <v>1712328.7671232878</v>
      </c>
      <c r="S39" s="19">
        <f t="shared" si="2"/>
        <v>1.7123287671232878E-3</v>
      </c>
      <c r="T39" s="74"/>
      <c r="U39">
        <v>148</v>
      </c>
      <c r="V39">
        <f t="shared" si="3"/>
        <v>98.666666666666671</v>
      </c>
      <c r="W39" s="79"/>
      <c r="X39">
        <f t="shared" si="4"/>
        <v>122.23363424556638</v>
      </c>
      <c r="Y39">
        <f t="shared" si="5"/>
        <v>233.44904504812359</v>
      </c>
      <c r="Z39" s="80"/>
    </row>
    <row r="40" spans="4:26" x14ac:dyDescent="0.45">
      <c r="D40" s="74"/>
      <c r="E40">
        <v>10.050000000000001</v>
      </c>
      <c r="F40">
        <f t="shared" si="0"/>
        <v>6.8340000000000014</v>
      </c>
      <c r="G40" s="74"/>
      <c r="H40" s="74"/>
      <c r="I40" s="74"/>
      <c r="J40" s="74"/>
      <c r="K40" s="74"/>
      <c r="L40">
        <v>0</v>
      </c>
      <c r="M40" s="74"/>
      <c r="N40" s="74"/>
      <c r="O40" s="75"/>
      <c r="P40">
        <v>1.5</v>
      </c>
      <c r="Q40">
        <v>0.68</v>
      </c>
      <c r="R40" s="19">
        <f t="shared" si="1"/>
        <v>1712328.7671232878</v>
      </c>
      <c r="S40" s="19">
        <f t="shared" si="2"/>
        <v>1.7123287671232878E-3</v>
      </c>
      <c r="T40" s="74"/>
      <c r="U40">
        <v>148</v>
      </c>
      <c r="V40">
        <f t="shared" si="3"/>
        <v>98.666666666666671</v>
      </c>
      <c r="W40" s="79"/>
      <c r="X40">
        <f t="shared" si="4"/>
        <v>167.11812165735023</v>
      </c>
      <c r="Y40">
        <f t="shared" si="5"/>
        <v>319.17210145913367</v>
      </c>
      <c r="Z40" s="80"/>
    </row>
    <row r="41" spans="4:26" x14ac:dyDescent="0.45">
      <c r="D41" s="74"/>
      <c r="E41">
        <v>9.8989999999999991</v>
      </c>
      <c r="F41">
        <f t="shared" si="0"/>
        <v>6.7313200000000002</v>
      </c>
      <c r="G41" s="74">
        <v>76.025999999999996</v>
      </c>
      <c r="H41" s="74">
        <f>G41*Q41</f>
        <v>51.697679999999998</v>
      </c>
      <c r="I41" s="74">
        <f>PI()*((H41/2)^2)</f>
        <v>2099.0944935961115</v>
      </c>
      <c r="J41" s="74">
        <v>3</v>
      </c>
      <c r="K41" s="74" t="s">
        <v>95</v>
      </c>
      <c r="L41">
        <v>1</v>
      </c>
      <c r="M41" s="74">
        <v>2</v>
      </c>
      <c r="N41" s="74">
        <v>3</v>
      </c>
      <c r="O41" s="75">
        <f>M41/N41</f>
        <v>0.66666666666666663</v>
      </c>
      <c r="P41">
        <v>1.5</v>
      </c>
      <c r="Q41">
        <v>0.68</v>
      </c>
      <c r="R41" s="19">
        <f t="shared" si="1"/>
        <v>1712328.7671232878</v>
      </c>
      <c r="S41" s="19">
        <f t="shared" si="2"/>
        <v>1.7123287671232878E-3</v>
      </c>
      <c r="T41" s="74">
        <f xml:space="preserve"> ((0.1586*H41) + 0.3223)*1000</f>
        <v>8521.5520479999996</v>
      </c>
      <c r="U41">
        <v>148</v>
      </c>
      <c r="V41">
        <f t="shared" si="3"/>
        <v>98.666666666666671</v>
      </c>
      <c r="W41" s="79">
        <f>S41*T41*V41*I41</f>
        <v>3022096.302700595</v>
      </c>
      <c r="X41">
        <f t="shared" si="4"/>
        <v>159.69794703415212</v>
      </c>
      <c r="Y41">
        <f t="shared" si="5"/>
        <v>305.00061183136171</v>
      </c>
      <c r="Z41" s="80">
        <f>(SUM(Y41:Y43))/W41</f>
        <v>3.0744471433755849E-4</v>
      </c>
    </row>
    <row r="42" spans="4:26" x14ac:dyDescent="0.45">
      <c r="D42" s="74"/>
      <c r="E42">
        <v>10.63</v>
      </c>
      <c r="F42">
        <f t="shared" si="0"/>
        <v>7.2284000000000015</v>
      </c>
      <c r="G42" s="74"/>
      <c r="H42" s="74"/>
      <c r="I42" s="74"/>
      <c r="J42" s="74"/>
      <c r="K42" s="74"/>
      <c r="L42">
        <v>0</v>
      </c>
      <c r="M42" s="74"/>
      <c r="N42" s="74"/>
      <c r="O42" s="75"/>
      <c r="P42">
        <v>1.5</v>
      </c>
      <c r="Q42">
        <v>0.68</v>
      </c>
      <c r="R42" s="19">
        <f t="shared" si="1"/>
        <v>1712328.7671232878</v>
      </c>
      <c r="S42" s="19">
        <f t="shared" si="2"/>
        <v>1.7123287671232878E-3</v>
      </c>
      <c r="T42" s="74"/>
      <c r="U42">
        <v>148</v>
      </c>
      <c r="V42">
        <f t="shared" si="3"/>
        <v>98.666666666666671</v>
      </c>
      <c r="W42" s="79"/>
      <c r="X42">
        <f t="shared" si="4"/>
        <v>197.75394408382286</v>
      </c>
      <c r="Y42">
        <f t="shared" si="5"/>
        <v>377.6822123125491</v>
      </c>
      <c r="Z42" s="80"/>
    </row>
    <row r="43" spans="4:26" x14ac:dyDescent="0.45">
      <c r="D43" s="74"/>
      <c r="E43">
        <v>9.2200000000000006</v>
      </c>
      <c r="F43">
        <f t="shared" si="0"/>
        <v>6.2696000000000005</v>
      </c>
      <c r="G43" s="74"/>
      <c r="H43" s="74"/>
      <c r="I43" s="74"/>
      <c r="J43" s="74"/>
      <c r="K43" s="74"/>
      <c r="L43">
        <v>1</v>
      </c>
      <c r="M43" s="74"/>
      <c r="N43" s="74"/>
      <c r="O43" s="75"/>
      <c r="P43">
        <v>1.5</v>
      </c>
      <c r="Q43">
        <v>0.68</v>
      </c>
      <c r="R43" s="19">
        <f t="shared" si="1"/>
        <v>1712328.7671232878</v>
      </c>
      <c r="S43" s="19">
        <f t="shared" si="2"/>
        <v>1.7123287671232878E-3</v>
      </c>
      <c r="T43" s="74"/>
      <c r="U43">
        <v>148</v>
      </c>
      <c r="V43">
        <f t="shared" si="3"/>
        <v>98.666666666666671</v>
      </c>
      <c r="W43" s="79"/>
      <c r="X43">
        <f t="shared" si="4"/>
        <v>129.03814868594225</v>
      </c>
      <c r="Y43">
        <f t="shared" si="5"/>
        <v>246.44471034046541</v>
      </c>
      <c r="Z43" s="80"/>
    </row>
    <row r="44" spans="4:26" x14ac:dyDescent="0.45">
      <c r="D44" s="74"/>
      <c r="E44">
        <v>8.9440000000000008</v>
      </c>
      <c r="F44">
        <f t="shared" si="0"/>
        <v>6.0819200000000011</v>
      </c>
      <c r="G44" s="74">
        <v>19.416</v>
      </c>
      <c r="H44" s="74">
        <f>G44*Q44</f>
        <v>13.20288</v>
      </c>
      <c r="I44" s="74">
        <f>PI()*((H44/2)^2)</f>
        <v>136.90749789793736</v>
      </c>
      <c r="J44" s="74">
        <v>4</v>
      </c>
      <c r="K44" s="74" t="s">
        <v>94</v>
      </c>
      <c r="L44">
        <v>1</v>
      </c>
      <c r="M44" s="74">
        <v>1</v>
      </c>
      <c r="N44" s="74">
        <v>2</v>
      </c>
      <c r="O44" s="75">
        <f>M44/N44</f>
        <v>0.5</v>
      </c>
      <c r="P44">
        <v>1.5</v>
      </c>
      <c r="Q44">
        <v>0.68</v>
      </c>
      <c r="R44" s="19">
        <f t="shared" si="1"/>
        <v>1712328.7671232878</v>
      </c>
      <c r="S44" s="19">
        <f t="shared" si="2"/>
        <v>1.7123287671232878E-3</v>
      </c>
      <c r="T44" s="74">
        <f xml:space="preserve"> ((0.1586*H44) + 0.3223)*1000</f>
        <v>2416.2767679999997</v>
      </c>
      <c r="U44">
        <v>148</v>
      </c>
      <c r="V44">
        <f t="shared" si="3"/>
        <v>98.666666666666671</v>
      </c>
      <c r="W44" s="79">
        <f>S44*T44*V44*I44</f>
        <v>55889.666857645709</v>
      </c>
      <c r="X44">
        <f t="shared" si="4"/>
        <v>117.79333885822095</v>
      </c>
      <c r="Y44">
        <f t="shared" si="5"/>
        <v>224.96870553841964</v>
      </c>
      <c r="Z44" s="80">
        <f>(SUM(Y44:Y45))/W44</f>
        <v>8.2021915026647112E-3</v>
      </c>
    </row>
    <row r="45" spans="4:26" x14ac:dyDescent="0.45">
      <c r="D45" s="74"/>
      <c r="E45">
        <v>9.0549999999999997</v>
      </c>
      <c r="F45">
        <f t="shared" si="0"/>
        <v>6.1574</v>
      </c>
      <c r="G45" s="74"/>
      <c r="H45" s="74"/>
      <c r="I45" s="74"/>
      <c r="J45" s="74"/>
      <c r="K45" s="74"/>
      <c r="L45">
        <v>0</v>
      </c>
      <c r="M45" s="74"/>
      <c r="N45" s="74"/>
      <c r="O45" s="75"/>
      <c r="P45">
        <v>1.5</v>
      </c>
      <c r="Q45">
        <v>0.68</v>
      </c>
      <c r="R45" s="19">
        <f t="shared" si="1"/>
        <v>1712328.7671232878</v>
      </c>
      <c r="S45" s="19">
        <f t="shared" si="2"/>
        <v>1.7123287671232878E-3</v>
      </c>
      <c r="T45" s="74"/>
      <c r="U45">
        <v>148</v>
      </c>
      <c r="V45">
        <f t="shared" si="3"/>
        <v>98.666666666666671</v>
      </c>
      <c r="W45" s="79"/>
      <c r="X45">
        <f t="shared" si="4"/>
        <v>122.23363424556638</v>
      </c>
      <c r="Y45">
        <f t="shared" si="5"/>
        <v>233.44904504812359</v>
      </c>
      <c r="Z45" s="80"/>
    </row>
    <row r="46" spans="4:26" x14ac:dyDescent="0.45">
      <c r="D46" s="74">
        <v>95</v>
      </c>
      <c r="E46">
        <v>0</v>
      </c>
      <c r="F46">
        <f t="shared" si="0"/>
        <v>0</v>
      </c>
      <c r="G46" s="16">
        <v>48.417000000000002</v>
      </c>
      <c r="H46" s="16">
        <f>G46*Q46</f>
        <v>32.923560000000002</v>
      </c>
      <c r="I46" s="16">
        <f>PI()*((H46/2)^2)</f>
        <v>851.34082392882863</v>
      </c>
      <c r="J46" s="16">
        <v>1</v>
      </c>
      <c r="K46" s="16" t="s">
        <v>99</v>
      </c>
      <c r="L46">
        <v>0</v>
      </c>
      <c r="M46" s="16">
        <v>0</v>
      </c>
      <c r="N46" s="16">
        <v>0</v>
      </c>
      <c r="O46" s="17">
        <v>0</v>
      </c>
      <c r="P46">
        <v>1.5</v>
      </c>
      <c r="Q46">
        <v>0.68</v>
      </c>
      <c r="R46" s="19">
        <f t="shared" si="1"/>
        <v>1712328.7671232878</v>
      </c>
      <c r="S46" s="19">
        <f t="shared" si="2"/>
        <v>1.7123287671232878E-3</v>
      </c>
      <c r="T46" s="16">
        <f xml:space="preserve"> ((0.1586*H46) + 0.3223)*1000</f>
        <v>5543.9766159999999</v>
      </c>
      <c r="U46">
        <v>108</v>
      </c>
      <c r="V46">
        <f t="shared" si="3"/>
        <v>72</v>
      </c>
      <c r="W46" s="19">
        <f>S46*T46*V46*I46</f>
        <v>581894.82987627946</v>
      </c>
      <c r="X46">
        <f t="shared" si="4"/>
        <v>0</v>
      </c>
      <c r="Y46">
        <f t="shared" si="5"/>
        <v>0</v>
      </c>
      <c r="Z46" s="20">
        <f>(SUM(Y46))/W46</f>
        <v>0</v>
      </c>
    </row>
    <row r="47" spans="4:26" x14ac:dyDescent="0.45">
      <c r="D47" s="74"/>
      <c r="E47">
        <v>8.1890000000000001</v>
      </c>
      <c r="F47">
        <f t="shared" si="0"/>
        <v>5.5685200000000004</v>
      </c>
      <c r="G47" s="74">
        <v>47.011000000000003</v>
      </c>
      <c r="H47" s="74">
        <f>G47*Q47</f>
        <v>31.967480000000005</v>
      </c>
      <c r="I47" s="74">
        <f>PI()*((H47/2)^2)</f>
        <v>802.61391642761328</v>
      </c>
      <c r="J47" s="74">
        <v>2</v>
      </c>
      <c r="K47" s="74" t="s">
        <v>95</v>
      </c>
      <c r="L47">
        <v>1</v>
      </c>
      <c r="M47" s="74">
        <v>4</v>
      </c>
      <c r="N47" s="74">
        <v>4</v>
      </c>
      <c r="O47" s="75">
        <v>1</v>
      </c>
      <c r="P47">
        <v>1.5</v>
      </c>
      <c r="Q47">
        <v>0.68</v>
      </c>
      <c r="R47" s="19">
        <f t="shared" si="1"/>
        <v>1712328.7671232878</v>
      </c>
      <c r="S47" s="19">
        <f t="shared" si="2"/>
        <v>1.7123287671232878E-3</v>
      </c>
      <c r="T47" s="74">
        <f xml:space="preserve"> ((0.1586*H47) + 0.3223)*1000</f>
        <v>5392.3423280000006</v>
      </c>
      <c r="U47">
        <v>108</v>
      </c>
      <c r="V47">
        <f t="shared" si="3"/>
        <v>72</v>
      </c>
      <c r="W47" s="79">
        <f>S47*T47*V47*I47</f>
        <v>533585.21851164754</v>
      </c>
      <c r="X47">
        <f t="shared" si="4"/>
        <v>90.410313207929917</v>
      </c>
      <c r="Y47">
        <f t="shared" si="5"/>
        <v>172.67097890987031</v>
      </c>
      <c r="Z47" s="80">
        <f>(SUM(Y47:Y50))/W47</f>
        <v>1.3678019944426863E-3</v>
      </c>
    </row>
    <row r="48" spans="4:26" x14ac:dyDescent="0.45">
      <c r="D48" s="74"/>
      <c r="E48">
        <v>6.6</v>
      </c>
      <c r="F48">
        <f t="shared" si="0"/>
        <v>4.4880000000000004</v>
      </c>
      <c r="G48" s="74"/>
      <c r="H48" s="74"/>
      <c r="I48" s="74"/>
      <c r="J48" s="74"/>
      <c r="K48" s="74"/>
      <c r="L48">
        <v>1</v>
      </c>
      <c r="M48" s="74"/>
      <c r="N48" s="74"/>
      <c r="O48" s="75"/>
      <c r="P48">
        <v>1.5</v>
      </c>
      <c r="Q48">
        <v>0.68</v>
      </c>
      <c r="R48" s="19">
        <f t="shared" si="1"/>
        <v>1712328.7671232878</v>
      </c>
      <c r="S48" s="19">
        <f t="shared" si="2"/>
        <v>1.7123287671232878E-3</v>
      </c>
      <c r="T48" s="74"/>
      <c r="U48">
        <v>108</v>
      </c>
      <c r="V48">
        <f t="shared" si="3"/>
        <v>72</v>
      </c>
      <c r="W48" s="79"/>
      <c r="X48">
        <f t="shared" si="4"/>
        <v>47.332251890224917</v>
      </c>
      <c r="Y48">
        <f t="shared" si="5"/>
        <v>90.397942202647386</v>
      </c>
      <c r="Z48" s="80"/>
    </row>
    <row r="49" spans="4:26" x14ac:dyDescent="0.45">
      <c r="D49" s="74"/>
      <c r="E49">
        <v>8.0969999999999995</v>
      </c>
      <c r="F49">
        <f t="shared" si="0"/>
        <v>5.50596</v>
      </c>
      <c r="G49" s="74"/>
      <c r="H49" s="74"/>
      <c r="I49" s="74"/>
      <c r="J49" s="74"/>
      <c r="K49" s="74"/>
      <c r="L49">
        <v>1</v>
      </c>
      <c r="M49" s="74"/>
      <c r="N49" s="74"/>
      <c r="O49" s="75"/>
      <c r="P49">
        <v>1.5</v>
      </c>
      <c r="Q49">
        <v>0.68</v>
      </c>
      <c r="R49" s="19">
        <f t="shared" si="1"/>
        <v>1712328.7671232878</v>
      </c>
      <c r="S49" s="19">
        <f t="shared" si="2"/>
        <v>1.7123287671232878E-3</v>
      </c>
      <c r="T49" s="74"/>
      <c r="U49">
        <v>108</v>
      </c>
      <c r="V49">
        <f t="shared" si="3"/>
        <v>72</v>
      </c>
      <c r="W49" s="79"/>
      <c r="X49">
        <f t="shared" si="4"/>
        <v>87.397252155368648</v>
      </c>
      <c r="Y49">
        <f t="shared" si="5"/>
        <v>166.9164561900516</v>
      </c>
      <c r="Z49" s="80"/>
    </row>
    <row r="50" spans="4:26" x14ac:dyDescent="0.45">
      <c r="D50" s="74"/>
      <c r="E50">
        <v>9.843</v>
      </c>
      <c r="F50">
        <f t="shared" si="0"/>
        <v>6.6932400000000003</v>
      </c>
      <c r="G50" s="74"/>
      <c r="H50" s="74"/>
      <c r="I50" s="74"/>
      <c r="J50" s="74"/>
      <c r="K50" s="74"/>
      <c r="L50">
        <v>1</v>
      </c>
      <c r="M50" s="74"/>
      <c r="N50" s="74"/>
      <c r="O50" s="75"/>
      <c r="P50">
        <v>1.5</v>
      </c>
      <c r="Q50">
        <v>0.68</v>
      </c>
      <c r="R50" s="19">
        <f t="shared" si="1"/>
        <v>1712328.7671232878</v>
      </c>
      <c r="S50" s="19">
        <f t="shared" si="2"/>
        <v>1.7123287671232878E-3</v>
      </c>
      <c r="T50" s="74"/>
      <c r="U50">
        <v>108</v>
      </c>
      <c r="V50">
        <f t="shared" si="3"/>
        <v>72</v>
      </c>
      <c r="W50" s="79"/>
      <c r="X50">
        <f t="shared" si="4"/>
        <v>157.00295112192975</v>
      </c>
      <c r="Y50">
        <f t="shared" si="5"/>
        <v>299.85354878279878</v>
      </c>
      <c r="Z50" s="80"/>
    </row>
    <row r="51" spans="4:26" x14ac:dyDescent="0.45">
      <c r="D51" s="74"/>
      <c r="E51">
        <v>4.67</v>
      </c>
      <c r="F51" s="61">
        <f t="shared" si="0"/>
        <v>3.1756000000000002</v>
      </c>
      <c r="G51" s="74">
        <v>35.401000000000003</v>
      </c>
      <c r="H51" s="74">
        <f>G51*Q51</f>
        <v>24.072680000000005</v>
      </c>
      <c r="I51" s="74">
        <f>PI()*((H51/2)^2)</f>
        <v>455.13346233912057</v>
      </c>
      <c r="J51" s="74">
        <v>3</v>
      </c>
      <c r="K51" s="74" t="s">
        <v>95</v>
      </c>
      <c r="L51">
        <v>1</v>
      </c>
      <c r="M51" s="74">
        <v>1</v>
      </c>
      <c r="N51" s="74">
        <v>2</v>
      </c>
      <c r="O51" s="75">
        <v>0.5</v>
      </c>
      <c r="P51">
        <v>1.5</v>
      </c>
      <c r="Q51">
        <v>0.68</v>
      </c>
      <c r="R51" s="19">
        <f t="shared" si="1"/>
        <v>1712328.7671232878</v>
      </c>
      <c r="S51" s="19">
        <f t="shared" si="2"/>
        <v>1.7123287671232878E-3</v>
      </c>
      <c r="T51" s="74">
        <f xml:space="preserve"> ((0.1586*H51) + 0.3223)*1000</f>
        <v>4140.2270480000007</v>
      </c>
      <c r="U51">
        <v>108</v>
      </c>
      <c r="V51">
        <f t="shared" si="3"/>
        <v>72</v>
      </c>
      <c r="W51" s="79">
        <f>S51*T51*V51*I51</f>
        <v>232317.8471374911</v>
      </c>
      <c r="X51">
        <f t="shared" si="4"/>
        <v>16.767796791334661</v>
      </c>
      <c r="Y51">
        <f t="shared" si="5"/>
        <v>32.024132904647317</v>
      </c>
      <c r="Z51" s="80">
        <f>(SUM(Y51:Y52))/W51</f>
        <v>1.3784620208577729E-4</v>
      </c>
    </row>
    <row r="52" spans="4:26" x14ac:dyDescent="0.45">
      <c r="D52" s="74"/>
      <c r="E52">
        <v>5.59</v>
      </c>
      <c r="F52" s="61"/>
      <c r="G52" s="74"/>
      <c r="H52" s="74"/>
      <c r="I52" s="74"/>
      <c r="J52" s="74"/>
      <c r="K52" s="74"/>
      <c r="L52">
        <v>0</v>
      </c>
      <c r="M52" s="74"/>
      <c r="N52" s="74"/>
      <c r="O52" s="75"/>
      <c r="P52">
        <v>1.5</v>
      </c>
      <c r="Q52">
        <v>0.68</v>
      </c>
      <c r="R52" s="19">
        <f t="shared" si="1"/>
        <v>1712328.7671232878</v>
      </c>
      <c r="S52" s="19">
        <f t="shared" si="2"/>
        <v>1.7123287671232878E-3</v>
      </c>
      <c r="T52" s="74"/>
      <c r="U52">
        <v>108</v>
      </c>
      <c r="V52">
        <f t="shared" si="3"/>
        <v>72</v>
      </c>
      <c r="W52" s="79"/>
      <c r="X52">
        <f t="shared" si="4"/>
        <v>0</v>
      </c>
      <c r="Y52">
        <f t="shared" si="5"/>
        <v>0</v>
      </c>
      <c r="Z52" s="80"/>
    </row>
    <row r="53" spans="4:26" x14ac:dyDescent="0.45">
      <c r="D53" s="74">
        <v>85</v>
      </c>
      <c r="E53">
        <v>18.867999999999999</v>
      </c>
      <c r="F53">
        <f t="shared" ref="F53:F116" si="6">E53*Q53</f>
        <v>17.735919999999997</v>
      </c>
      <c r="G53" s="74">
        <v>46.872</v>
      </c>
      <c r="H53" s="74">
        <f>G53*Q53</f>
        <v>44.05968</v>
      </c>
      <c r="I53" s="74">
        <f>PI()*((H53/2)^2)</f>
        <v>1524.6584271824406</v>
      </c>
      <c r="J53" s="74">
        <v>1</v>
      </c>
      <c r="K53" s="74" t="s">
        <v>94</v>
      </c>
      <c r="L53">
        <v>1</v>
      </c>
      <c r="M53" s="74">
        <v>1</v>
      </c>
      <c r="N53" s="74">
        <v>7</v>
      </c>
      <c r="O53" s="75">
        <f>M53/N53</f>
        <v>0.14285714285714285</v>
      </c>
      <c r="P53">
        <v>0.74</v>
      </c>
      <c r="Q53">
        <v>0.94</v>
      </c>
      <c r="R53" s="19">
        <f t="shared" si="1"/>
        <v>1712328.7671232878</v>
      </c>
      <c r="S53" s="19">
        <f t="shared" si="2"/>
        <v>1.7123287671232878E-3</v>
      </c>
      <c r="T53" s="74">
        <f xml:space="preserve"> ((0.1586*H53) + 0.3223)*1000</f>
        <v>7310.1652479999993</v>
      </c>
      <c r="U53">
        <v>179</v>
      </c>
      <c r="V53">
        <f t="shared" si="3"/>
        <v>241.8918918918919</v>
      </c>
      <c r="W53" s="79">
        <f>S53*T53*V53*I53</f>
        <v>4616450.860452692</v>
      </c>
      <c r="X53">
        <f t="shared" si="4"/>
        <v>2921.1898692584969</v>
      </c>
      <c r="Y53">
        <f t="shared" si="5"/>
        <v>5579.0616845492714</v>
      </c>
      <c r="Z53" s="80">
        <f>(SUM(Y53:Y59))/W53</f>
        <v>7.0843649391864822E-3</v>
      </c>
    </row>
    <row r="54" spans="4:26" x14ac:dyDescent="0.45">
      <c r="D54" s="74"/>
      <c r="E54">
        <v>10.63</v>
      </c>
      <c r="F54">
        <f t="shared" si="6"/>
        <v>9.9922000000000004</v>
      </c>
      <c r="G54" s="74"/>
      <c r="H54" s="74"/>
      <c r="I54" s="74"/>
      <c r="J54" s="74"/>
      <c r="K54" s="74"/>
      <c r="L54">
        <v>0</v>
      </c>
      <c r="M54" s="74"/>
      <c r="N54" s="74"/>
      <c r="O54" s="75"/>
      <c r="P54">
        <v>0.74</v>
      </c>
      <c r="Q54">
        <v>0.94</v>
      </c>
      <c r="R54" s="19">
        <f t="shared" si="1"/>
        <v>1712328.7671232878</v>
      </c>
      <c r="S54" s="19">
        <f t="shared" si="2"/>
        <v>1.7123287671232878E-3</v>
      </c>
      <c r="T54" s="74"/>
      <c r="U54">
        <v>179</v>
      </c>
      <c r="V54">
        <f t="shared" si="3"/>
        <v>241.8918918918919</v>
      </c>
      <c r="W54" s="79"/>
      <c r="X54">
        <f t="shared" si="4"/>
        <v>522.3745098874092</v>
      </c>
      <c r="Y54">
        <f t="shared" si="5"/>
        <v>997.66182396004911</v>
      </c>
      <c r="Z54" s="80"/>
    </row>
    <row r="55" spans="4:26" x14ac:dyDescent="0.45">
      <c r="D55" s="74"/>
      <c r="E55">
        <v>6.7080000000000002</v>
      </c>
      <c r="F55">
        <f t="shared" si="6"/>
        <v>6.3055199999999996</v>
      </c>
      <c r="G55" s="74"/>
      <c r="H55" s="74"/>
      <c r="I55" s="74"/>
      <c r="J55" s="74"/>
      <c r="K55" s="74"/>
      <c r="L55">
        <v>0</v>
      </c>
      <c r="M55" s="74"/>
      <c r="N55" s="74"/>
      <c r="O55" s="75"/>
      <c r="P55">
        <v>0.74</v>
      </c>
      <c r="Q55">
        <v>0.94</v>
      </c>
      <c r="R55" s="19">
        <f t="shared" si="1"/>
        <v>1712328.7671232878</v>
      </c>
      <c r="S55" s="19">
        <f t="shared" si="2"/>
        <v>1.7123287671232878E-3</v>
      </c>
      <c r="T55" s="74"/>
      <c r="U55">
        <v>179</v>
      </c>
      <c r="V55">
        <f t="shared" si="3"/>
        <v>241.8918918918919</v>
      </c>
      <c r="W55" s="79"/>
      <c r="X55">
        <f t="shared" si="4"/>
        <v>131.26874854796935</v>
      </c>
      <c r="Y55">
        <f t="shared" si="5"/>
        <v>250.70484226641764</v>
      </c>
      <c r="Z55" s="80"/>
    </row>
    <row r="56" spans="4:26" x14ac:dyDescent="0.45">
      <c r="D56" s="74"/>
      <c r="E56">
        <v>15</v>
      </c>
      <c r="F56">
        <f t="shared" si="6"/>
        <v>14.1</v>
      </c>
      <c r="G56" s="74"/>
      <c r="H56" s="74"/>
      <c r="I56" s="74"/>
      <c r="J56" s="74"/>
      <c r="K56" s="74"/>
      <c r="L56">
        <v>0</v>
      </c>
      <c r="M56" s="74"/>
      <c r="N56" s="74"/>
      <c r="O56" s="75"/>
      <c r="P56">
        <v>0.74</v>
      </c>
      <c r="Q56">
        <v>0.94</v>
      </c>
      <c r="R56" s="19">
        <f t="shared" si="1"/>
        <v>1712328.7671232878</v>
      </c>
      <c r="S56" s="19">
        <f t="shared" si="2"/>
        <v>1.7123287671232878E-3</v>
      </c>
      <c r="T56" s="74"/>
      <c r="U56">
        <v>179</v>
      </c>
      <c r="V56">
        <f t="shared" si="3"/>
        <v>241.8918918918919</v>
      </c>
      <c r="W56" s="79"/>
      <c r="X56">
        <f t="shared" si="4"/>
        <v>1467.7630833314388</v>
      </c>
      <c r="Y56">
        <f t="shared" si="5"/>
        <v>2803.2209978493888</v>
      </c>
      <c r="Z56" s="80"/>
    </row>
    <row r="57" spans="4:26" x14ac:dyDescent="0.45">
      <c r="D57" s="74"/>
      <c r="E57">
        <v>12.648999999999999</v>
      </c>
      <c r="F57">
        <f t="shared" si="6"/>
        <v>11.890059999999998</v>
      </c>
      <c r="G57" s="74"/>
      <c r="H57" s="74"/>
      <c r="I57" s="74"/>
      <c r="J57" s="74"/>
      <c r="K57" s="74"/>
      <c r="L57">
        <v>0</v>
      </c>
      <c r="M57" s="74"/>
      <c r="N57" s="74"/>
      <c r="O57" s="75"/>
      <c r="P57">
        <v>0.74</v>
      </c>
      <c r="Q57">
        <v>0.94</v>
      </c>
      <c r="R57" s="19">
        <f t="shared" si="1"/>
        <v>1712328.7671232878</v>
      </c>
      <c r="S57" s="19">
        <f t="shared" si="2"/>
        <v>1.7123287671232878E-3</v>
      </c>
      <c r="T57" s="74"/>
      <c r="U57">
        <v>179</v>
      </c>
      <c r="V57">
        <f t="shared" si="3"/>
        <v>241.8918918918919</v>
      </c>
      <c r="W57" s="79"/>
      <c r="X57">
        <f t="shared" si="4"/>
        <v>880.13797720786908</v>
      </c>
      <c r="Y57">
        <f t="shared" si="5"/>
        <v>1680.9397148168066</v>
      </c>
      <c r="Z57" s="80"/>
    </row>
    <row r="58" spans="4:26" x14ac:dyDescent="0.45">
      <c r="D58" s="74"/>
      <c r="E58">
        <v>25.71</v>
      </c>
      <c r="F58">
        <f t="shared" si="6"/>
        <v>24.167400000000001</v>
      </c>
      <c r="G58" s="74"/>
      <c r="H58" s="74"/>
      <c r="I58" s="74"/>
      <c r="J58" s="74"/>
      <c r="K58" s="74"/>
      <c r="L58">
        <v>0</v>
      </c>
      <c r="M58" s="74"/>
      <c r="N58" s="74"/>
      <c r="O58" s="75"/>
      <c r="P58">
        <v>0.74</v>
      </c>
      <c r="Q58">
        <v>0.94</v>
      </c>
      <c r="R58" s="19">
        <f t="shared" si="1"/>
        <v>1712328.7671232878</v>
      </c>
      <c r="S58" s="19">
        <f t="shared" si="2"/>
        <v>1.7123287671232878E-3</v>
      </c>
      <c r="T58" s="74"/>
      <c r="U58">
        <v>179</v>
      </c>
      <c r="V58">
        <f t="shared" si="3"/>
        <v>241.8918918918919</v>
      </c>
      <c r="W58" s="79"/>
      <c r="X58">
        <f t="shared" si="4"/>
        <v>7390.7483149821282</v>
      </c>
      <c r="Y58">
        <f t="shared" si="5"/>
        <v>14115.289518900876</v>
      </c>
      <c r="Z58" s="80"/>
    </row>
    <row r="59" spans="4:26" x14ac:dyDescent="0.45">
      <c r="D59" s="74"/>
      <c r="E59">
        <v>20.616</v>
      </c>
      <c r="F59">
        <f t="shared" si="6"/>
        <v>19.37904</v>
      </c>
      <c r="G59" s="74"/>
      <c r="H59" s="74"/>
      <c r="I59" s="74"/>
      <c r="J59" s="74"/>
      <c r="K59" s="74"/>
      <c r="L59">
        <v>0</v>
      </c>
      <c r="M59" s="74"/>
      <c r="N59" s="74"/>
      <c r="O59" s="75"/>
      <c r="P59">
        <v>0.74</v>
      </c>
      <c r="Q59">
        <v>0.94</v>
      </c>
      <c r="R59" s="19">
        <f t="shared" si="1"/>
        <v>1712328.7671232878</v>
      </c>
      <c r="S59" s="19">
        <f t="shared" si="2"/>
        <v>1.7123287671232878E-3</v>
      </c>
      <c r="T59" s="74"/>
      <c r="U59">
        <v>179</v>
      </c>
      <c r="V59">
        <f t="shared" si="3"/>
        <v>241.8918918918919</v>
      </c>
      <c r="W59" s="79"/>
      <c r="X59">
        <f t="shared" si="4"/>
        <v>3810.617869775494</v>
      </c>
      <c r="Y59">
        <f t="shared" si="5"/>
        <v>7277.7440369255055</v>
      </c>
      <c r="Z59" s="80"/>
    </row>
    <row r="60" spans="4:26" x14ac:dyDescent="0.45">
      <c r="D60" s="74"/>
      <c r="E60">
        <v>0</v>
      </c>
      <c r="F60">
        <f t="shared" si="6"/>
        <v>0</v>
      </c>
      <c r="G60" s="16">
        <v>91.022000000000006</v>
      </c>
      <c r="H60" s="16">
        <f>G60*Q60</f>
        <v>85.560680000000005</v>
      </c>
      <c r="I60" s="16">
        <f>PI()*((H60/2)^2)</f>
        <v>5749.6093271161408</v>
      </c>
      <c r="J60" s="16">
        <v>2</v>
      </c>
      <c r="K60" s="16" t="s">
        <v>95</v>
      </c>
      <c r="L60">
        <v>0</v>
      </c>
      <c r="M60" s="16">
        <v>0</v>
      </c>
      <c r="N60" s="16">
        <v>0</v>
      </c>
      <c r="O60" s="17">
        <v>0</v>
      </c>
      <c r="P60">
        <v>0.74</v>
      </c>
      <c r="Q60">
        <v>0.94</v>
      </c>
      <c r="R60" s="19">
        <f t="shared" si="1"/>
        <v>1712328.7671232878</v>
      </c>
      <c r="S60" s="19">
        <f t="shared" si="2"/>
        <v>1.7123287671232878E-3</v>
      </c>
      <c r="T60" s="16">
        <f xml:space="preserve"> ((0.1586*H60) + 0.3223)*1000</f>
        <v>13892.223848</v>
      </c>
      <c r="U60">
        <v>179</v>
      </c>
      <c r="V60">
        <f t="shared" si="3"/>
        <v>241.8918918918919</v>
      </c>
      <c r="W60" s="19">
        <f>S60*T60*V60*I60</f>
        <v>33084042.729871925</v>
      </c>
      <c r="X60">
        <f t="shared" si="4"/>
        <v>0</v>
      </c>
      <c r="Y60">
        <f t="shared" si="5"/>
        <v>0</v>
      </c>
      <c r="Z60" s="20">
        <f>(SUM(Y60))/W60</f>
        <v>0</v>
      </c>
    </row>
    <row r="61" spans="4:26" x14ac:dyDescent="0.45">
      <c r="D61" s="74"/>
      <c r="E61">
        <v>16.643000000000001</v>
      </c>
      <c r="F61">
        <f t="shared" si="6"/>
        <v>15.64442</v>
      </c>
      <c r="G61" s="16">
        <v>73.593000000000004</v>
      </c>
      <c r="H61" s="16">
        <f>G61*Q61</f>
        <v>69.177419999999998</v>
      </c>
      <c r="I61" s="16">
        <f>PI()*((H61/2)^2)</f>
        <v>3758.5350358025516</v>
      </c>
      <c r="J61" s="16">
        <v>3</v>
      </c>
      <c r="K61" s="16" t="s">
        <v>95</v>
      </c>
      <c r="L61">
        <v>1</v>
      </c>
      <c r="M61" s="16">
        <v>0</v>
      </c>
      <c r="N61" s="16">
        <v>1</v>
      </c>
      <c r="O61" s="17">
        <v>0</v>
      </c>
      <c r="P61">
        <v>0.74</v>
      </c>
      <c r="Q61">
        <v>0.94</v>
      </c>
      <c r="R61" s="19">
        <f t="shared" si="1"/>
        <v>1712328.7671232878</v>
      </c>
      <c r="S61" s="19">
        <f t="shared" si="2"/>
        <v>1.7123287671232878E-3</v>
      </c>
      <c r="T61" s="16">
        <f xml:space="preserve"> ((0.1586*H61) + 0.3223)*1000</f>
        <v>11293.838811999998</v>
      </c>
      <c r="U61">
        <v>179</v>
      </c>
      <c r="V61">
        <f t="shared" si="3"/>
        <v>241.8918918918919</v>
      </c>
      <c r="W61" s="19">
        <f>S61*T61*V61*I61</f>
        <v>17582015.241081893</v>
      </c>
      <c r="X61">
        <f t="shared" si="4"/>
        <v>2004.8275544393171</v>
      </c>
      <c r="Y61">
        <f t="shared" si="5"/>
        <v>3828.9385810927047</v>
      </c>
      <c r="Z61" s="20">
        <f>(SUM(Y61))/W61</f>
        <v>2.1777586520037019E-4</v>
      </c>
    </row>
    <row r="62" spans="4:26" x14ac:dyDescent="0.45">
      <c r="D62" s="74"/>
      <c r="E62">
        <v>0</v>
      </c>
      <c r="F62">
        <f t="shared" si="6"/>
        <v>0</v>
      </c>
      <c r="G62" s="16">
        <v>45.011000000000003</v>
      </c>
      <c r="H62" s="16">
        <f>G62*Q62</f>
        <v>42.310340000000004</v>
      </c>
      <c r="I62" s="16">
        <f>PI()*((H62/2)^2)</f>
        <v>1405.9922017957424</v>
      </c>
      <c r="J62" s="16">
        <v>4</v>
      </c>
      <c r="K62" s="16" t="s">
        <v>94</v>
      </c>
      <c r="L62">
        <v>0</v>
      </c>
      <c r="M62" s="16">
        <v>0</v>
      </c>
      <c r="N62" s="16">
        <v>0</v>
      </c>
      <c r="O62" s="17">
        <v>0</v>
      </c>
      <c r="P62">
        <v>0.74</v>
      </c>
      <c r="Q62">
        <v>0.94</v>
      </c>
      <c r="R62" s="19">
        <f t="shared" si="1"/>
        <v>1712328.7671232878</v>
      </c>
      <c r="S62" s="19">
        <f t="shared" si="2"/>
        <v>1.7123287671232878E-3</v>
      </c>
      <c r="T62" s="16">
        <f xml:space="preserve"> ((0.1586*H62) + 0.3223)*1000</f>
        <v>7032.719924</v>
      </c>
      <c r="U62">
        <v>179</v>
      </c>
      <c r="V62">
        <f t="shared" si="3"/>
        <v>241.8918918918919</v>
      </c>
      <c r="W62" s="19">
        <f>S62*T62*V62*I62</f>
        <v>4095573.2537250109</v>
      </c>
      <c r="X62">
        <f t="shared" si="4"/>
        <v>0</v>
      </c>
      <c r="Y62">
        <f t="shared" si="5"/>
        <v>0</v>
      </c>
      <c r="Z62" s="20">
        <f>(SUM(Y62))/W62</f>
        <v>0</v>
      </c>
    </row>
    <row r="63" spans="4:26" x14ac:dyDescent="0.45">
      <c r="D63" s="74"/>
      <c r="E63">
        <v>17.088000000000001</v>
      </c>
      <c r="F63">
        <f t="shared" si="6"/>
        <v>16.062719999999999</v>
      </c>
      <c r="G63" s="74">
        <v>55.462000000000003</v>
      </c>
      <c r="H63" s="74">
        <f>G63*Q63</f>
        <v>52.134279999999997</v>
      </c>
      <c r="I63" s="74">
        <f>PI()*((H63/2)^2)</f>
        <v>2134.6989750336002</v>
      </c>
      <c r="J63" s="74">
        <v>5</v>
      </c>
      <c r="K63" s="74" t="s">
        <v>94</v>
      </c>
      <c r="L63">
        <v>1</v>
      </c>
      <c r="M63" s="74">
        <v>2</v>
      </c>
      <c r="N63" s="74">
        <v>4</v>
      </c>
      <c r="O63" s="75">
        <v>0.5</v>
      </c>
      <c r="P63">
        <v>0.74</v>
      </c>
      <c r="Q63">
        <v>0.94</v>
      </c>
      <c r="R63" s="19">
        <f t="shared" si="1"/>
        <v>1712328.7671232878</v>
      </c>
      <c r="S63" s="19">
        <f t="shared" si="2"/>
        <v>1.7123287671232878E-3</v>
      </c>
      <c r="T63" s="74">
        <f xml:space="preserve"> ((0.1586*H63) + 0.3223)*1000</f>
        <v>8590.7968079999991</v>
      </c>
      <c r="U63">
        <v>179</v>
      </c>
      <c r="V63">
        <f t="shared" si="3"/>
        <v>241.8918918918919</v>
      </c>
      <c r="W63" s="79">
        <f>S63*T63*V63*I63</f>
        <v>7595888.004896231</v>
      </c>
      <c r="X63">
        <f t="shared" si="4"/>
        <v>2169.9807896521006</v>
      </c>
      <c r="Y63">
        <f t="shared" si="5"/>
        <v>4144.3580258715128</v>
      </c>
      <c r="Z63" s="80">
        <f>(SUM(Y63:Y66))/W63</f>
        <v>1.8022577205563351E-3</v>
      </c>
    </row>
    <row r="64" spans="4:26" x14ac:dyDescent="0.45">
      <c r="D64" s="74"/>
      <c r="E64">
        <v>17.888999999999999</v>
      </c>
      <c r="F64">
        <f t="shared" si="6"/>
        <v>16.815659999999998</v>
      </c>
      <c r="G64" s="74"/>
      <c r="H64" s="74"/>
      <c r="I64" s="74"/>
      <c r="J64" s="74"/>
      <c r="K64" s="74"/>
      <c r="L64">
        <v>0</v>
      </c>
      <c r="M64" s="74"/>
      <c r="N64" s="74"/>
      <c r="O64" s="75"/>
      <c r="P64">
        <v>0.74</v>
      </c>
      <c r="Q64">
        <v>0.94</v>
      </c>
      <c r="R64" s="19">
        <f t="shared" si="1"/>
        <v>1712328.7671232878</v>
      </c>
      <c r="S64" s="19">
        <f t="shared" si="2"/>
        <v>1.7123287671232878E-3</v>
      </c>
      <c r="T64" s="74"/>
      <c r="U64">
        <v>179</v>
      </c>
      <c r="V64">
        <f t="shared" si="3"/>
        <v>241.8918918918919</v>
      </c>
      <c r="W64" s="79"/>
      <c r="X64">
        <f t="shared" si="4"/>
        <v>2489.6619119191537</v>
      </c>
      <c r="Y64">
        <f t="shared" si="5"/>
        <v>4754.903995266699</v>
      </c>
      <c r="Z64" s="80"/>
    </row>
    <row r="65" spans="4:26" x14ac:dyDescent="0.45">
      <c r="D65" s="74"/>
      <c r="E65">
        <v>14.56</v>
      </c>
      <c r="F65">
        <f t="shared" si="6"/>
        <v>13.686399999999999</v>
      </c>
      <c r="G65" s="74"/>
      <c r="H65" s="74"/>
      <c r="I65" s="74"/>
      <c r="J65" s="74"/>
      <c r="K65" s="74"/>
      <c r="L65">
        <v>0</v>
      </c>
      <c r="M65" s="74"/>
      <c r="N65" s="74"/>
      <c r="O65" s="75"/>
      <c r="P65">
        <v>0.74</v>
      </c>
      <c r="Q65">
        <v>0.94</v>
      </c>
      <c r="R65" s="19">
        <f t="shared" si="1"/>
        <v>1712328.7671232878</v>
      </c>
      <c r="S65" s="19">
        <f t="shared" si="2"/>
        <v>1.7123287671232878E-3</v>
      </c>
      <c r="T65" s="74"/>
      <c r="U65">
        <v>179</v>
      </c>
      <c r="V65">
        <f t="shared" si="3"/>
        <v>241.8918918918919</v>
      </c>
      <c r="W65" s="79"/>
      <c r="X65">
        <f t="shared" si="4"/>
        <v>1342.3516718653809</v>
      </c>
      <c r="Y65">
        <f t="shared" si="5"/>
        <v>2563.7028453736889</v>
      </c>
      <c r="Z65" s="80"/>
    </row>
    <row r="66" spans="4:26" x14ac:dyDescent="0.45">
      <c r="D66" s="74"/>
      <c r="E66">
        <v>13.891999999999999</v>
      </c>
      <c r="F66">
        <f t="shared" si="6"/>
        <v>13.058479999999999</v>
      </c>
      <c r="G66" s="74"/>
      <c r="H66" s="74"/>
      <c r="I66" s="74"/>
      <c r="J66" s="74"/>
      <c r="K66" s="74"/>
      <c r="L66">
        <v>1</v>
      </c>
      <c r="M66" s="74"/>
      <c r="N66" s="74"/>
      <c r="O66" s="75"/>
      <c r="P66">
        <v>0.74</v>
      </c>
      <c r="Q66">
        <v>0.94</v>
      </c>
      <c r="R66" s="19">
        <f t="shared" si="1"/>
        <v>1712328.7671232878</v>
      </c>
      <c r="S66" s="19">
        <f t="shared" si="2"/>
        <v>1.7123287671232878E-3</v>
      </c>
      <c r="T66" s="74"/>
      <c r="U66">
        <v>179</v>
      </c>
      <c r="V66">
        <f t="shared" si="3"/>
        <v>241.8918918918919</v>
      </c>
      <c r="W66" s="79"/>
      <c r="X66">
        <f t="shared" si="4"/>
        <v>1165.9408190756105</v>
      </c>
      <c r="Y66">
        <f t="shared" si="5"/>
        <v>2226.7829347935881</v>
      </c>
      <c r="Z66" s="80"/>
    </row>
    <row r="67" spans="4:26" x14ac:dyDescent="0.45">
      <c r="D67" s="74">
        <v>84</v>
      </c>
      <c r="E67">
        <v>67.356999999999999</v>
      </c>
      <c r="F67">
        <f t="shared" si="6"/>
        <v>21.55424</v>
      </c>
      <c r="G67" s="74">
        <v>135.10400000000001</v>
      </c>
      <c r="H67" s="74">
        <f>G67*Q67</f>
        <v>43.233280000000008</v>
      </c>
      <c r="I67" s="74">
        <f>PI()*((H67/2)^2)</f>
        <v>1468.0006659290352</v>
      </c>
      <c r="J67" s="74">
        <v>1</v>
      </c>
      <c r="K67" s="74" t="s">
        <v>94</v>
      </c>
      <c r="L67">
        <v>0</v>
      </c>
      <c r="M67" s="74">
        <v>2</v>
      </c>
      <c r="N67" s="74">
        <v>7</v>
      </c>
      <c r="O67" s="75">
        <f>M67/N67</f>
        <v>0.2857142857142857</v>
      </c>
      <c r="P67">
        <v>0.74</v>
      </c>
      <c r="Q67">
        <v>0.32</v>
      </c>
      <c r="R67" s="19">
        <f t="shared" si="1"/>
        <v>1712328.7671232878</v>
      </c>
      <c r="S67" s="19">
        <f t="shared" si="2"/>
        <v>1.7123287671232878E-3</v>
      </c>
      <c r="T67" s="74">
        <f xml:space="preserve"> ((0.1586*H67) + 0.3223)*1000</f>
        <v>7179.0982080000013</v>
      </c>
      <c r="U67">
        <v>100</v>
      </c>
      <c r="V67">
        <f t="shared" si="3"/>
        <v>135.13513513513513</v>
      </c>
      <c r="W67" s="79">
        <f>S67*T67*V67*I67</f>
        <v>2438661.826664649</v>
      </c>
      <c r="X67">
        <f t="shared" si="4"/>
        <v>5243.2041184682485</v>
      </c>
      <c r="Y67">
        <f t="shared" si="5"/>
        <v>10013.782229445564</v>
      </c>
      <c r="Z67" s="80">
        <f>(SUM(Y67:Y73))/W67</f>
        <v>1.050859515862162E-2</v>
      </c>
    </row>
    <row r="68" spans="4:26" x14ac:dyDescent="0.45">
      <c r="D68" s="74"/>
      <c r="E68">
        <v>64.14</v>
      </c>
      <c r="F68">
        <f t="shared" si="6"/>
        <v>20.524799999999999</v>
      </c>
      <c r="G68" s="74"/>
      <c r="H68" s="74"/>
      <c r="I68" s="74"/>
      <c r="J68" s="74"/>
      <c r="K68" s="74"/>
      <c r="L68">
        <v>0</v>
      </c>
      <c r="M68" s="74"/>
      <c r="N68" s="74"/>
      <c r="O68" s="75"/>
      <c r="P68">
        <v>0.74</v>
      </c>
      <c r="Q68">
        <v>0.32</v>
      </c>
      <c r="R68" s="19">
        <f t="shared" si="1"/>
        <v>1712328.7671232878</v>
      </c>
      <c r="S68" s="19">
        <f t="shared" si="2"/>
        <v>1.7123287671232878E-3</v>
      </c>
      <c r="T68" s="74"/>
      <c r="U68">
        <v>100</v>
      </c>
      <c r="V68">
        <f t="shared" si="3"/>
        <v>135.13513513513513</v>
      </c>
      <c r="W68" s="79"/>
      <c r="X68">
        <f t="shared" si="4"/>
        <v>4527.2598681926065</v>
      </c>
      <c r="Y68">
        <f t="shared" si="5"/>
        <v>8646.429433579513</v>
      </c>
      <c r="Z68" s="80"/>
    </row>
    <row r="69" spans="4:26" x14ac:dyDescent="0.45">
      <c r="D69" s="74"/>
      <c r="E69">
        <v>48.085999999999999</v>
      </c>
      <c r="F69">
        <f t="shared" si="6"/>
        <v>15.38752</v>
      </c>
      <c r="G69" s="74"/>
      <c r="H69" s="74"/>
      <c r="I69" s="74"/>
      <c r="J69" s="74"/>
      <c r="K69" s="74"/>
      <c r="L69">
        <v>1</v>
      </c>
      <c r="M69" s="74"/>
      <c r="N69" s="74"/>
      <c r="O69" s="75"/>
      <c r="P69">
        <v>0.74</v>
      </c>
      <c r="Q69">
        <v>0.32</v>
      </c>
      <c r="R69" s="19">
        <f t="shared" si="1"/>
        <v>1712328.7671232878</v>
      </c>
      <c r="S69" s="19">
        <f t="shared" si="2"/>
        <v>1.7123287671232878E-3</v>
      </c>
      <c r="T69" s="74"/>
      <c r="U69">
        <v>100</v>
      </c>
      <c r="V69">
        <f t="shared" si="3"/>
        <v>135.13513513513513</v>
      </c>
      <c r="W69" s="79"/>
      <c r="X69">
        <f t="shared" si="4"/>
        <v>1907.6755500775519</v>
      </c>
      <c r="Y69">
        <f t="shared" si="5"/>
        <v>3643.391920529531</v>
      </c>
      <c r="Z69" s="80"/>
    </row>
    <row r="70" spans="4:26" x14ac:dyDescent="0.45">
      <c r="D70" s="74"/>
      <c r="E70">
        <v>33.015000000000001</v>
      </c>
      <c r="F70">
        <f t="shared" si="6"/>
        <v>10.5648</v>
      </c>
      <c r="G70" s="74"/>
      <c r="H70" s="74"/>
      <c r="I70" s="74"/>
      <c r="J70" s="74"/>
      <c r="K70" s="74"/>
      <c r="L70">
        <v>0</v>
      </c>
      <c r="M70" s="74"/>
      <c r="N70" s="74"/>
      <c r="O70" s="75"/>
      <c r="P70">
        <v>0.74</v>
      </c>
      <c r="Q70">
        <v>0.32</v>
      </c>
      <c r="R70" s="19">
        <f t="shared" si="1"/>
        <v>1712328.7671232878</v>
      </c>
      <c r="S70" s="19">
        <f t="shared" si="2"/>
        <v>1.7123287671232878E-3</v>
      </c>
      <c r="T70" s="74"/>
      <c r="U70">
        <v>100</v>
      </c>
      <c r="V70">
        <f t="shared" si="3"/>
        <v>135.13513513513513</v>
      </c>
      <c r="W70" s="79"/>
      <c r="X70">
        <f t="shared" si="4"/>
        <v>617.4225144743242</v>
      </c>
      <c r="Y70">
        <f t="shared" si="5"/>
        <v>1179.1901409531258</v>
      </c>
      <c r="Z70" s="80"/>
    </row>
    <row r="71" spans="4:26" x14ac:dyDescent="0.45">
      <c r="D71" s="74"/>
      <c r="E71">
        <v>15.651999999999999</v>
      </c>
      <c r="F71">
        <f t="shared" si="6"/>
        <v>5.0086399999999998</v>
      </c>
      <c r="G71" s="74"/>
      <c r="H71" s="74"/>
      <c r="I71" s="74"/>
      <c r="J71" s="74"/>
      <c r="K71" s="74"/>
      <c r="L71">
        <v>0</v>
      </c>
      <c r="M71" s="74"/>
      <c r="N71" s="74"/>
      <c r="O71" s="75"/>
      <c r="P71">
        <v>0.74</v>
      </c>
      <c r="Q71">
        <v>0.32</v>
      </c>
      <c r="R71" s="19">
        <f t="shared" si="1"/>
        <v>1712328.7671232878</v>
      </c>
      <c r="S71" s="19">
        <f t="shared" si="2"/>
        <v>1.7123287671232878E-3</v>
      </c>
      <c r="T71" s="74"/>
      <c r="U71">
        <v>100</v>
      </c>
      <c r="V71">
        <f t="shared" si="3"/>
        <v>135.13513513513513</v>
      </c>
      <c r="W71" s="79"/>
      <c r="X71">
        <f t="shared" si="4"/>
        <v>65.789725590669249</v>
      </c>
      <c r="Y71">
        <f t="shared" si="5"/>
        <v>125.6491202925754</v>
      </c>
      <c r="Z71" s="80"/>
    </row>
    <row r="72" spans="4:26" x14ac:dyDescent="0.45">
      <c r="D72" s="74"/>
      <c r="E72">
        <v>20.881</v>
      </c>
      <c r="F72">
        <f t="shared" si="6"/>
        <v>6.6819199999999999</v>
      </c>
      <c r="G72" s="74"/>
      <c r="H72" s="74"/>
      <c r="I72" s="74"/>
      <c r="J72" s="74"/>
      <c r="K72" s="74"/>
      <c r="L72">
        <v>0</v>
      </c>
      <c r="M72" s="74"/>
      <c r="N72" s="74"/>
      <c r="O72" s="75"/>
      <c r="P72">
        <v>0.74</v>
      </c>
      <c r="Q72">
        <v>0.32</v>
      </c>
      <c r="R72" s="19">
        <f t="shared" si="1"/>
        <v>1712328.7671232878</v>
      </c>
      <c r="S72" s="19">
        <f t="shared" si="2"/>
        <v>1.7123287671232878E-3</v>
      </c>
      <c r="T72" s="74"/>
      <c r="U72">
        <v>100</v>
      </c>
      <c r="V72">
        <f t="shared" si="3"/>
        <v>135.13513513513513</v>
      </c>
      <c r="W72" s="79"/>
      <c r="X72">
        <f t="shared" si="4"/>
        <v>156.20769982110909</v>
      </c>
      <c r="Y72">
        <f t="shared" si="5"/>
        <v>298.33473067765362</v>
      </c>
      <c r="Z72" s="80"/>
    </row>
    <row r="73" spans="4:26" x14ac:dyDescent="0.45">
      <c r="D73" s="74"/>
      <c r="E73">
        <v>37.442999999999998</v>
      </c>
      <c r="F73">
        <f t="shared" si="6"/>
        <v>11.98176</v>
      </c>
      <c r="G73" s="74"/>
      <c r="H73" s="74"/>
      <c r="I73" s="74"/>
      <c r="J73" s="74"/>
      <c r="K73" s="74"/>
      <c r="L73">
        <v>1</v>
      </c>
      <c r="M73" s="74"/>
      <c r="N73" s="74"/>
      <c r="O73" s="75"/>
      <c r="P73">
        <v>0.74</v>
      </c>
      <c r="Q73">
        <v>0.32</v>
      </c>
      <c r="R73" s="19">
        <f t="shared" si="1"/>
        <v>1712328.7671232878</v>
      </c>
      <c r="S73" s="19">
        <f t="shared" si="2"/>
        <v>1.7123287671232878E-3</v>
      </c>
      <c r="T73" s="74"/>
      <c r="U73">
        <v>100</v>
      </c>
      <c r="V73">
        <f t="shared" si="3"/>
        <v>135.13513513513513</v>
      </c>
      <c r="W73" s="79"/>
      <c r="X73">
        <f t="shared" si="4"/>
        <v>900.65916145836104</v>
      </c>
      <c r="Y73">
        <f t="shared" si="5"/>
        <v>1720.1322897255225</v>
      </c>
      <c r="Z73" s="80"/>
    </row>
    <row r="74" spans="4:26" x14ac:dyDescent="0.45">
      <c r="D74" s="74">
        <v>83</v>
      </c>
      <c r="E74">
        <v>19.533000000000001</v>
      </c>
      <c r="F74">
        <f t="shared" si="6"/>
        <v>18.36102</v>
      </c>
      <c r="G74" s="74">
        <v>40.871000000000002</v>
      </c>
      <c r="H74" s="74">
        <f>G74*Q74</f>
        <v>38.41874</v>
      </c>
      <c r="I74" s="74">
        <f>PI()*((H74/2)^2)</f>
        <v>1159.2473618109402</v>
      </c>
      <c r="J74" s="74">
        <v>1</v>
      </c>
      <c r="K74" s="74" t="s">
        <v>94</v>
      </c>
      <c r="L74">
        <v>0</v>
      </c>
      <c r="M74" s="74">
        <v>3</v>
      </c>
      <c r="N74" s="74">
        <v>10</v>
      </c>
      <c r="O74" s="75">
        <f>M74/N74</f>
        <v>0.3</v>
      </c>
      <c r="P74">
        <v>0.74</v>
      </c>
      <c r="Q74">
        <v>0.94</v>
      </c>
      <c r="R74" s="19">
        <f t="shared" si="1"/>
        <v>1712328.7671232878</v>
      </c>
      <c r="S74" s="19">
        <f t="shared" si="2"/>
        <v>1.7123287671232878E-3</v>
      </c>
      <c r="T74" s="74">
        <f xml:space="preserve"> ((0.1586*H74) + 0.3223)*1000</f>
        <v>6415.5121639999998</v>
      </c>
      <c r="U74">
        <v>300</v>
      </c>
      <c r="V74">
        <f t="shared" si="3"/>
        <v>405.40540540540542</v>
      </c>
      <c r="W74" s="79">
        <f>S74*T74*V74*I74</f>
        <v>5162786.156134069</v>
      </c>
      <c r="X74">
        <f t="shared" si="4"/>
        <v>3241.0746446353523</v>
      </c>
      <c r="Y74">
        <f t="shared" si="5"/>
        <v>6189.9966027333721</v>
      </c>
      <c r="Z74" s="80">
        <f>(SUM(Y74:Y83))/W74</f>
        <v>4.9299063078000549E-3</v>
      </c>
    </row>
    <row r="75" spans="4:26" x14ac:dyDescent="0.45">
      <c r="D75" s="74"/>
      <c r="E75">
        <v>18.952999999999999</v>
      </c>
      <c r="F75">
        <f t="shared" si="6"/>
        <v>17.815819999999999</v>
      </c>
      <c r="G75" s="74"/>
      <c r="H75" s="74"/>
      <c r="I75" s="74"/>
      <c r="J75" s="74"/>
      <c r="K75" s="74"/>
      <c r="L75">
        <v>0</v>
      </c>
      <c r="M75" s="74"/>
      <c r="N75" s="74"/>
      <c r="O75" s="75"/>
      <c r="P75">
        <v>0.74</v>
      </c>
      <c r="Q75">
        <v>0.94</v>
      </c>
      <c r="R75" s="19">
        <f t="shared" si="1"/>
        <v>1712328.7671232878</v>
      </c>
      <c r="S75" s="19">
        <f t="shared" si="2"/>
        <v>1.7123287671232878E-3</v>
      </c>
      <c r="T75" s="74"/>
      <c r="U75">
        <v>300</v>
      </c>
      <c r="V75">
        <f t="shared" si="3"/>
        <v>405.40540540540542</v>
      </c>
      <c r="W75" s="79"/>
      <c r="X75">
        <f t="shared" si="4"/>
        <v>2960.8477149425862</v>
      </c>
      <c r="Y75">
        <f t="shared" si="5"/>
        <v>5654.8025905671448</v>
      </c>
      <c r="Z75" s="80"/>
    </row>
    <row r="76" spans="4:26" x14ac:dyDescent="0.45">
      <c r="D76" s="74"/>
      <c r="E76">
        <v>12.454000000000001</v>
      </c>
      <c r="F76">
        <f t="shared" si="6"/>
        <v>11.706759999999999</v>
      </c>
      <c r="G76" s="74"/>
      <c r="H76" s="74"/>
      <c r="I76" s="74"/>
      <c r="J76" s="74"/>
      <c r="K76" s="74"/>
      <c r="L76">
        <v>1</v>
      </c>
      <c r="M76" s="74"/>
      <c r="N76" s="74"/>
      <c r="O76" s="75"/>
      <c r="P76">
        <v>0.74</v>
      </c>
      <c r="Q76">
        <v>0.94</v>
      </c>
      <c r="R76" s="19">
        <f t="shared" si="1"/>
        <v>1712328.7671232878</v>
      </c>
      <c r="S76" s="19">
        <f t="shared" si="2"/>
        <v>1.7123287671232878E-3</v>
      </c>
      <c r="T76" s="74"/>
      <c r="U76">
        <v>300</v>
      </c>
      <c r="V76">
        <f t="shared" si="3"/>
        <v>405.40540540540542</v>
      </c>
      <c r="W76" s="79"/>
      <c r="X76">
        <f t="shared" si="4"/>
        <v>840.05702363906857</v>
      </c>
      <c r="Y76">
        <f t="shared" si="5"/>
        <v>1604.3907322637983</v>
      </c>
      <c r="Z76" s="80"/>
    </row>
    <row r="77" spans="4:26" x14ac:dyDescent="0.45">
      <c r="D77" s="74"/>
      <c r="E77">
        <v>13.333</v>
      </c>
      <c r="F77">
        <f t="shared" si="6"/>
        <v>12.533019999999999</v>
      </c>
      <c r="G77" s="74"/>
      <c r="H77" s="74"/>
      <c r="I77" s="74"/>
      <c r="J77" s="74"/>
      <c r="K77" s="74"/>
      <c r="L77">
        <v>1</v>
      </c>
      <c r="M77" s="74"/>
      <c r="N77" s="74"/>
      <c r="O77" s="75"/>
      <c r="P77">
        <v>0.74</v>
      </c>
      <c r="Q77">
        <v>0.94</v>
      </c>
      <c r="R77" s="19">
        <f t="shared" si="1"/>
        <v>1712328.7671232878</v>
      </c>
      <c r="S77" s="19">
        <f t="shared" si="2"/>
        <v>1.7123287671232878E-3</v>
      </c>
      <c r="T77" s="74"/>
      <c r="U77">
        <v>300</v>
      </c>
      <c r="V77">
        <f t="shared" si="3"/>
        <v>405.40540540540542</v>
      </c>
      <c r="W77" s="79"/>
      <c r="X77">
        <f t="shared" si="4"/>
        <v>1030.7796131307782</v>
      </c>
      <c r="Y77">
        <f t="shared" si="5"/>
        <v>1968.6440465070493</v>
      </c>
      <c r="Z77" s="80"/>
    </row>
    <row r="78" spans="4:26" x14ac:dyDescent="0.45">
      <c r="D78" s="74"/>
      <c r="E78">
        <v>20.068999999999999</v>
      </c>
      <c r="F78">
        <f t="shared" si="6"/>
        <v>18.864859999999997</v>
      </c>
      <c r="G78" s="74"/>
      <c r="H78" s="74"/>
      <c r="I78" s="74"/>
      <c r="J78" s="74"/>
      <c r="K78" s="74"/>
      <c r="L78">
        <v>1</v>
      </c>
      <c r="M78" s="74"/>
      <c r="N78" s="74"/>
      <c r="O78" s="75"/>
      <c r="P78">
        <v>0.74</v>
      </c>
      <c r="Q78">
        <v>0.94</v>
      </c>
      <c r="R78" s="19">
        <f t="shared" si="1"/>
        <v>1712328.7671232878</v>
      </c>
      <c r="S78" s="19">
        <f t="shared" si="2"/>
        <v>1.7123287671232878E-3</v>
      </c>
      <c r="T78" s="74"/>
      <c r="U78">
        <v>300</v>
      </c>
      <c r="V78">
        <f t="shared" si="3"/>
        <v>405.40540540540542</v>
      </c>
      <c r="W78" s="79"/>
      <c r="X78">
        <f t="shared" si="4"/>
        <v>3515.2756187635891</v>
      </c>
      <c r="Y78">
        <f t="shared" si="5"/>
        <v>6713.6818875290664</v>
      </c>
      <c r="Z78" s="80"/>
    </row>
    <row r="79" spans="4:26" x14ac:dyDescent="0.45">
      <c r="D79" s="74"/>
      <c r="E79">
        <v>9.1709999999999994</v>
      </c>
      <c r="F79">
        <f t="shared" si="6"/>
        <v>8.6207399999999996</v>
      </c>
      <c r="G79" s="74"/>
      <c r="H79" s="74"/>
      <c r="I79" s="74"/>
      <c r="J79" s="74"/>
      <c r="K79" s="74"/>
      <c r="L79">
        <v>0</v>
      </c>
      <c r="M79" s="74"/>
      <c r="N79" s="74"/>
      <c r="O79" s="75"/>
      <c r="P79">
        <v>0.74</v>
      </c>
      <c r="Q79">
        <v>0.94</v>
      </c>
      <c r="R79" s="19">
        <f t="shared" si="1"/>
        <v>1712328.7671232878</v>
      </c>
      <c r="S79" s="19">
        <f t="shared" si="2"/>
        <v>1.7123287671232878E-3</v>
      </c>
      <c r="T79" s="74"/>
      <c r="U79">
        <v>300</v>
      </c>
      <c r="V79">
        <f t="shared" si="3"/>
        <v>405.40540540540542</v>
      </c>
      <c r="W79" s="79"/>
      <c r="X79">
        <f t="shared" si="4"/>
        <v>335.45345051971452</v>
      </c>
      <c r="Y79">
        <f t="shared" si="5"/>
        <v>640.66889743782463</v>
      </c>
      <c r="Z79" s="80"/>
    </row>
    <row r="80" spans="4:26" x14ac:dyDescent="0.45">
      <c r="D80" s="74"/>
      <c r="E80">
        <v>12.97</v>
      </c>
      <c r="F80">
        <f t="shared" si="6"/>
        <v>12.191800000000001</v>
      </c>
      <c r="G80" s="74"/>
      <c r="H80" s="74"/>
      <c r="I80" s="74"/>
      <c r="J80" s="74"/>
      <c r="K80" s="74"/>
      <c r="L80">
        <v>0</v>
      </c>
      <c r="M80" s="74"/>
      <c r="N80" s="74"/>
      <c r="O80" s="75"/>
      <c r="P80">
        <v>0.74</v>
      </c>
      <c r="Q80">
        <v>0.94</v>
      </c>
      <c r="R80" s="19">
        <f t="shared" si="1"/>
        <v>1712328.7671232878</v>
      </c>
      <c r="S80" s="19">
        <f t="shared" si="2"/>
        <v>1.7123287671232878E-3</v>
      </c>
      <c r="T80" s="74"/>
      <c r="U80">
        <v>300</v>
      </c>
      <c r="V80">
        <f t="shared" si="3"/>
        <v>405.40540540540542</v>
      </c>
      <c r="W80" s="79"/>
      <c r="X80">
        <f t="shared" si="4"/>
        <v>948.85993968483615</v>
      </c>
      <c r="Y80">
        <f t="shared" si="5"/>
        <v>1812.1889950423338</v>
      </c>
      <c r="Z80" s="80"/>
    </row>
    <row r="81" spans="4:26" x14ac:dyDescent="0.45">
      <c r="D81" s="74"/>
      <c r="E81">
        <v>6.8719999999999999</v>
      </c>
      <c r="F81">
        <f t="shared" si="6"/>
        <v>6.4596799999999996</v>
      </c>
      <c r="G81" s="74"/>
      <c r="H81" s="74"/>
      <c r="I81" s="74"/>
      <c r="J81" s="74"/>
      <c r="K81" s="74"/>
      <c r="L81">
        <v>0</v>
      </c>
      <c r="M81" s="74"/>
      <c r="N81" s="74"/>
      <c r="O81" s="75"/>
      <c r="P81">
        <v>0.74</v>
      </c>
      <c r="Q81">
        <v>0.94</v>
      </c>
      <c r="R81" s="19">
        <f t="shared" si="1"/>
        <v>1712328.7671232878</v>
      </c>
      <c r="S81" s="19">
        <f t="shared" si="2"/>
        <v>1.7123287671232878E-3</v>
      </c>
      <c r="T81" s="74"/>
      <c r="U81">
        <v>300</v>
      </c>
      <c r="V81">
        <f t="shared" si="3"/>
        <v>405.40540540540542</v>
      </c>
      <c r="W81" s="79"/>
      <c r="X81">
        <f t="shared" si="4"/>
        <v>141.13399517687014</v>
      </c>
      <c r="Y81">
        <f t="shared" si="5"/>
        <v>269.54607544168539</v>
      </c>
      <c r="Z81" s="80"/>
    </row>
    <row r="82" spans="4:26" x14ac:dyDescent="0.45">
      <c r="D82" s="74"/>
      <c r="E82">
        <v>6.8719999999999999</v>
      </c>
      <c r="F82">
        <f t="shared" si="6"/>
        <v>6.4596799999999996</v>
      </c>
      <c r="G82" s="74"/>
      <c r="H82" s="74"/>
      <c r="I82" s="74"/>
      <c r="J82" s="74"/>
      <c r="K82" s="74"/>
      <c r="L82">
        <v>0</v>
      </c>
      <c r="M82" s="74"/>
      <c r="N82" s="74"/>
      <c r="O82" s="75"/>
      <c r="P82">
        <v>0.74</v>
      </c>
      <c r="Q82">
        <v>0.94</v>
      </c>
      <c r="R82" s="19">
        <f t="shared" si="1"/>
        <v>1712328.7671232878</v>
      </c>
      <c r="S82" s="19">
        <f t="shared" si="2"/>
        <v>1.7123287671232878E-3</v>
      </c>
      <c r="T82" s="74"/>
      <c r="U82">
        <v>300</v>
      </c>
      <c r="V82">
        <f t="shared" si="3"/>
        <v>405.40540540540542</v>
      </c>
      <c r="W82" s="79"/>
      <c r="X82">
        <f t="shared" si="4"/>
        <v>141.13399517687014</v>
      </c>
      <c r="Y82">
        <f t="shared" si="5"/>
        <v>269.54607544168539</v>
      </c>
      <c r="Z82" s="80"/>
    </row>
    <row r="83" spans="4:26" x14ac:dyDescent="0.45">
      <c r="D83" s="74"/>
      <c r="E83">
        <v>7.3410000000000002</v>
      </c>
      <c r="F83">
        <f t="shared" si="6"/>
        <v>6.9005399999999995</v>
      </c>
      <c r="G83" s="74"/>
      <c r="H83" s="74"/>
      <c r="I83" s="74"/>
      <c r="J83" s="74"/>
      <c r="K83" s="74"/>
      <c r="L83">
        <v>0</v>
      </c>
      <c r="M83" s="74"/>
      <c r="N83" s="74"/>
      <c r="O83" s="75"/>
      <c r="P83">
        <v>0.74</v>
      </c>
      <c r="Q83">
        <v>0.94</v>
      </c>
      <c r="R83" s="19">
        <f t="shared" si="1"/>
        <v>1712328.7671232878</v>
      </c>
      <c r="S83" s="19">
        <f t="shared" si="2"/>
        <v>1.7123287671232878E-3</v>
      </c>
      <c r="T83" s="74"/>
      <c r="U83">
        <v>300</v>
      </c>
      <c r="V83">
        <f t="shared" si="3"/>
        <v>405.40540540540542</v>
      </c>
      <c r="W83" s="79"/>
      <c r="X83">
        <f t="shared" si="4"/>
        <v>172.04729756469311</v>
      </c>
      <c r="Y83">
        <f t="shared" si="5"/>
        <v>328.58613398418851</v>
      </c>
      <c r="Z83" s="80"/>
    </row>
    <row r="84" spans="4:26" x14ac:dyDescent="0.45">
      <c r="D84" s="74"/>
      <c r="E84">
        <v>17.951000000000001</v>
      </c>
      <c r="F84">
        <f t="shared" si="6"/>
        <v>16.873940000000001</v>
      </c>
      <c r="G84" s="74">
        <v>70.741</v>
      </c>
      <c r="H84" s="74">
        <f>G84*Q84</f>
        <v>66.496539999999996</v>
      </c>
      <c r="I84" s="74">
        <f>PI()*((H84/2)^2)</f>
        <v>3472.8656129600058</v>
      </c>
      <c r="J84" s="74">
        <v>2</v>
      </c>
      <c r="K84" s="74" t="s">
        <v>95</v>
      </c>
      <c r="L84">
        <v>0</v>
      </c>
      <c r="M84" s="74">
        <v>0</v>
      </c>
      <c r="N84" s="74">
        <v>3</v>
      </c>
      <c r="O84" s="75">
        <v>0</v>
      </c>
      <c r="P84">
        <v>0.74</v>
      </c>
      <c r="Q84">
        <v>0.94</v>
      </c>
      <c r="R84" s="19">
        <f t="shared" si="1"/>
        <v>1712328.7671232878</v>
      </c>
      <c r="S84" s="19">
        <f t="shared" si="2"/>
        <v>1.7123287671232878E-3</v>
      </c>
      <c r="T84" s="74">
        <f xml:space="preserve"> ((0.1586*H84) + 0.3223)*1000</f>
        <v>10868.651243999999</v>
      </c>
      <c r="U84">
        <v>300</v>
      </c>
      <c r="V84">
        <f t="shared" si="3"/>
        <v>405.40540540540542</v>
      </c>
      <c r="W84" s="79">
        <f>S84*T84*V84*I84</f>
        <v>26202354.566278175</v>
      </c>
      <c r="X84">
        <f t="shared" si="4"/>
        <v>2515.6378697866639</v>
      </c>
      <c r="Y84">
        <f t="shared" si="5"/>
        <v>4804.5144203825712</v>
      </c>
      <c r="Z84" s="80">
        <f>(SUM(Y84:Y86))/W84</f>
        <v>1.6585480696533767E-3</v>
      </c>
    </row>
    <row r="85" spans="4:26" x14ac:dyDescent="0.45">
      <c r="D85" s="74"/>
      <c r="E85">
        <v>16.808</v>
      </c>
      <c r="F85">
        <f t="shared" si="6"/>
        <v>15.799519999999999</v>
      </c>
      <c r="G85" s="74"/>
      <c r="H85" s="74"/>
      <c r="I85" s="74"/>
      <c r="J85" s="74"/>
      <c r="K85" s="74"/>
      <c r="L85">
        <v>0</v>
      </c>
      <c r="M85" s="74"/>
      <c r="N85" s="74"/>
      <c r="O85" s="75"/>
      <c r="P85">
        <v>0.74</v>
      </c>
      <c r="Q85">
        <v>0.94</v>
      </c>
      <c r="R85" s="19">
        <f t="shared" si="1"/>
        <v>1712328.7671232878</v>
      </c>
      <c r="S85" s="19">
        <f t="shared" si="2"/>
        <v>1.7123287671232878E-3</v>
      </c>
      <c r="T85" s="74"/>
      <c r="U85">
        <v>300</v>
      </c>
      <c r="V85">
        <f t="shared" si="3"/>
        <v>405.40540540540542</v>
      </c>
      <c r="W85" s="79"/>
      <c r="X85">
        <f t="shared" si="4"/>
        <v>2065.0487153702102</v>
      </c>
      <c r="Y85">
        <f t="shared" si="5"/>
        <v>3943.952526295077</v>
      </c>
      <c r="Z85" s="80"/>
    </row>
    <row r="86" spans="4:26" x14ac:dyDescent="0.45">
      <c r="D86" s="74"/>
      <c r="E86">
        <v>34.701999999999998</v>
      </c>
      <c r="F86">
        <f t="shared" si="6"/>
        <v>32.619879999999995</v>
      </c>
      <c r="G86" s="74"/>
      <c r="H86" s="74"/>
      <c r="I86" s="74"/>
      <c r="J86" s="74"/>
      <c r="K86" s="74"/>
      <c r="L86">
        <v>0</v>
      </c>
      <c r="M86" s="74"/>
      <c r="N86" s="74"/>
      <c r="O86" s="75"/>
      <c r="P86">
        <v>0.74</v>
      </c>
      <c r="Q86">
        <v>0.94</v>
      </c>
      <c r="R86" s="19">
        <f t="shared" si="1"/>
        <v>1712328.7671232878</v>
      </c>
      <c r="S86" s="19">
        <f t="shared" si="2"/>
        <v>1.7123287671232878E-3</v>
      </c>
      <c r="T86" s="74"/>
      <c r="U86">
        <v>300</v>
      </c>
      <c r="V86">
        <f t="shared" si="3"/>
        <v>405.40540540540542</v>
      </c>
      <c r="W86" s="79"/>
      <c r="X86">
        <f t="shared" si="4"/>
        <v>18173.798119789946</v>
      </c>
      <c r="Y86">
        <f t="shared" si="5"/>
        <v>34709.397639596362</v>
      </c>
      <c r="Z86" s="80"/>
    </row>
    <row r="87" spans="4:26" x14ac:dyDescent="0.45">
      <c r="D87" s="74"/>
      <c r="E87">
        <v>10.446</v>
      </c>
      <c r="F87">
        <f t="shared" si="6"/>
        <v>9.8192399999999989</v>
      </c>
      <c r="G87" s="16">
        <v>44.834000000000003</v>
      </c>
      <c r="H87" s="16">
        <f>G87*Q87</f>
        <v>42.14396</v>
      </c>
      <c r="I87" s="16">
        <f>PI()*((H87/2)^2)</f>
        <v>1394.9561744495113</v>
      </c>
      <c r="J87" s="16">
        <v>3</v>
      </c>
      <c r="K87" s="16" t="s">
        <v>94</v>
      </c>
      <c r="L87">
        <v>0</v>
      </c>
      <c r="M87" s="16">
        <v>0</v>
      </c>
      <c r="N87" s="16">
        <v>1</v>
      </c>
      <c r="O87" s="17">
        <v>0</v>
      </c>
      <c r="P87">
        <v>0.74</v>
      </c>
      <c r="Q87">
        <v>0.94</v>
      </c>
      <c r="R87" s="19">
        <f t="shared" si="1"/>
        <v>1712328.7671232878</v>
      </c>
      <c r="S87" s="19">
        <f t="shared" si="2"/>
        <v>1.7123287671232878E-3</v>
      </c>
      <c r="T87" s="16">
        <f xml:space="preserve"> ((0.1586*H87) + 0.3223)*1000</f>
        <v>7006.3320560000002</v>
      </c>
      <c r="U87">
        <v>300</v>
      </c>
      <c r="V87">
        <f t="shared" si="3"/>
        <v>405.40540540540542</v>
      </c>
      <c r="W87" s="19">
        <f>S87*T87*V87*I87</f>
        <v>6784658.1093303906</v>
      </c>
      <c r="X87">
        <f t="shared" si="4"/>
        <v>495.71521350581486</v>
      </c>
      <c r="Y87">
        <f t="shared" si="5"/>
        <v>946.74631841731969</v>
      </c>
      <c r="Z87" s="18">
        <f>(SUM(Y87))/W87</f>
        <v>1.3954222941836024E-4</v>
      </c>
    </row>
    <row r="88" spans="4:26" x14ac:dyDescent="0.45">
      <c r="D88" s="74"/>
      <c r="E88">
        <v>16</v>
      </c>
      <c r="F88">
        <f t="shared" si="6"/>
        <v>15.04</v>
      </c>
      <c r="G88" s="74">
        <v>41.764000000000003</v>
      </c>
      <c r="H88" s="74">
        <f>G88*Q88</f>
        <v>39.258160000000004</v>
      </c>
      <c r="I88" s="74">
        <f>PI()*((H88/2)^2)</f>
        <v>1210.4581050427355</v>
      </c>
      <c r="J88" s="74">
        <v>4</v>
      </c>
      <c r="K88" s="74" t="s">
        <v>94</v>
      </c>
      <c r="L88">
        <v>0</v>
      </c>
      <c r="M88" s="74">
        <v>0</v>
      </c>
      <c r="N88" s="74">
        <v>11</v>
      </c>
      <c r="O88" s="75">
        <v>0</v>
      </c>
      <c r="P88">
        <v>0.74</v>
      </c>
      <c r="Q88">
        <v>0.94</v>
      </c>
      <c r="R88" s="19">
        <f t="shared" si="1"/>
        <v>1712328.7671232878</v>
      </c>
      <c r="S88" s="19">
        <f t="shared" si="2"/>
        <v>1.7123287671232878E-3</v>
      </c>
      <c r="T88" s="74">
        <f xml:space="preserve"> ((0.1586*H88) + 0.3223)*1000</f>
        <v>6548.6441760000007</v>
      </c>
      <c r="U88">
        <v>300</v>
      </c>
      <c r="V88">
        <f t="shared" si="3"/>
        <v>405.40540540540542</v>
      </c>
      <c r="W88" s="79">
        <f>S88*T88*V88*I88</f>
        <v>5502725.4395687534</v>
      </c>
      <c r="X88">
        <f t="shared" si="4"/>
        <v>1781.3207672075771</v>
      </c>
      <c r="Y88">
        <f t="shared" si="5"/>
        <v>3402.0720613899543</v>
      </c>
      <c r="Z88" s="80">
        <f>(SUM(Y88:Y98))/W88</f>
        <v>5.8249635109876435E-3</v>
      </c>
    </row>
    <row r="89" spans="4:26" x14ac:dyDescent="0.45">
      <c r="D89" s="74"/>
      <c r="E89">
        <v>10.817</v>
      </c>
      <c r="F89">
        <f t="shared" si="6"/>
        <v>10.16798</v>
      </c>
      <c r="G89" s="74"/>
      <c r="H89" s="74"/>
      <c r="I89" s="74"/>
      <c r="J89" s="74"/>
      <c r="K89" s="74"/>
      <c r="L89">
        <v>0</v>
      </c>
      <c r="M89" s="74"/>
      <c r="N89" s="74"/>
      <c r="O89" s="75"/>
      <c r="P89">
        <v>0.74</v>
      </c>
      <c r="Q89">
        <v>0.94</v>
      </c>
      <c r="R89" s="19">
        <f t="shared" si="1"/>
        <v>1712328.7671232878</v>
      </c>
      <c r="S89" s="19">
        <f t="shared" si="2"/>
        <v>1.7123287671232878E-3</v>
      </c>
      <c r="T89" s="74"/>
      <c r="U89">
        <v>300</v>
      </c>
      <c r="V89">
        <f t="shared" si="3"/>
        <v>405.40540540540542</v>
      </c>
      <c r="W89" s="79"/>
      <c r="X89">
        <f t="shared" si="4"/>
        <v>550.43073012597608</v>
      </c>
      <c r="Y89">
        <f t="shared" si="5"/>
        <v>1051.2452575442537</v>
      </c>
      <c r="Z89" s="80"/>
    </row>
    <row r="90" spans="4:26" x14ac:dyDescent="0.45">
      <c r="D90" s="74"/>
      <c r="E90">
        <v>22.472000000000001</v>
      </c>
      <c r="F90">
        <f t="shared" si="6"/>
        <v>21.12368</v>
      </c>
      <c r="G90" s="74"/>
      <c r="H90" s="74"/>
      <c r="I90" s="74"/>
      <c r="J90" s="74"/>
      <c r="K90" s="74"/>
      <c r="L90">
        <v>0</v>
      </c>
      <c r="M90" s="74"/>
      <c r="N90" s="74"/>
      <c r="O90" s="75"/>
      <c r="P90">
        <v>0.74</v>
      </c>
      <c r="Q90">
        <v>0.94</v>
      </c>
      <c r="R90" s="19">
        <f t="shared" ref="R90:R153" si="7">(2.5*(10^9))/1460</f>
        <v>1712328.7671232878</v>
      </c>
      <c r="S90" s="19">
        <f t="shared" ref="S90:S153" si="8">R90*(10^-9)</f>
        <v>1.7123287671232878E-3</v>
      </c>
      <c r="T90" s="74"/>
      <c r="U90">
        <v>300</v>
      </c>
      <c r="V90">
        <f t="shared" ref="V90:V153" si="9">U90/P90</f>
        <v>405.40540540540542</v>
      </c>
      <c r="W90" s="79"/>
      <c r="X90">
        <f t="shared" ref="X90:X153" si="10">(4/3)*PI()*((F90/2)^3)</f>
        <v>4935.2295963720098</v>
      </c>
      <c r="Y90">
        <f t="shared" ref="Y90:Y153" si="11">X90/$AA$20</f>
        <v>9425.5942194410509</v>
      </c>
      <c r="Z90" s="80"/>
    </row>
    <row r="91" spans="4:26" x14ac:dyDescent="0.45">
      <c r="D91" s="74"/>
      <c r="E91">
        <v>10.77</v>
      </c>
      <c r="F91">
        <f t="shared" si="6"/>
        <v>10.123799999999999</v>
      </c>
      <c r="G91" s="74"/>
      <c r="H91" s="74"/>
      <c r="I91" s="74"/>
      <c r="J91" s="74"/>
      <c r="K91" s="74"/>
      <c r="L91">
        <v>0</v>
      </c>
      <c r="M91" s="74"/>
      <c r="N91" s="74"/>
      <c r="O91" s="75"/>
      <c r="P91">
        <v>0.74</v>
      </c>
      <c r="Q91">
        <v>0.94</v>
      </c>
      <c r="R91" s="19">
        <f t="shared" si="7"/>
        <v>1712328.7671232878</v>
      </c>
      <c r="S91" s="19">
        <f t="shared" si="8"/>
        <v>1.7123287671232878E-3</v>
      </c>
      <c r="T91" s="74"/>
      <c r="U91">
        <v>300</v>
      </c>
      <c r="V91">
        <f t="shared" si="9"/>
        <v>405.40540540540542</v>
      </c>
      <c r="W91" s="79"/>
      <c r="X91">
        <f t="shared" si="10"/>
        <v>543.286974763834</v>
      </c>
      <c r="Y91">
        <f t="shared" si="11"/>
        <v>1037.6016898172313</v>
      </c>
      <c r="Z91" s="80"/>
    </row>
    <row r="92" spans="4:26" x14ac:dyDescent="0.45">
      <c r="D92" s="74"/>
      <c r="E92">
        <v>15.132999999999999</v>
      </c>
      <c r="F92">
        <f t="shared" si="6"/>
        <v>14.225019999999999</v>
      </c>
      <c r="G92" s="74"/>
      <c r="H92" s="74"/>
      <c r="I92" s="74"/>
      <c r="J92" s="74"/>
      <c r="K92" s="74"/>
      <c r="L92">
        <v>0</v>
      </c>
      <c r="M92" s="74"/>
      <c r="N92" s="74"/>
      <c r="O92" s="75"/>
      <c r="P92">
        <v>0.74</v>
      </c>
      <c r="Q92">
        <v>0.94</v>
      </c>
      <c r="R92" s="19">
        <f t="shared" si="7"/>
        <v>1712328.7671232878</v>
      </c>
      <c r="S92" s="19">
        <f t="shared" si="8"/>
        <v>1.7123287671232878E-3</v>
      </c>
      <c r="T92" s="74"/>
      <c r="U92">
        <v>300</v>
      </c>
      <c r="V92">
        <f t="shared" si="9"/>
        <v>405.40540540540542</v>
      </c>
      <c r="W92" s="79"/>
      <c r="X92">
        <f t="shared" si="10"/>
        <v>1507.1527813086129</v>
      </c>
      <c r="Y92">
        <f t="shared" si="11"/>
        <v>2878.4497794712429</v>
      </c>
      <c r="Z92" s="80"/>
    </row>
    <row r="93" spans="4:26" x14ac:dyDescent="0.45">
      <c r="D93" s="74"/>
      <c r="E93">
        <v>9.4339999999999993</v>
      </c>
      <c r="F93">
        <f t="shared" si="6"/>
        <v>8.8679599999999983</v>
      </c>
      <c r="G93" s="74"/>
      <c r="H93" s="74"/>
      <c r="I93" s="74"/>
      <c r="J93" s="74"/>
      <c r="K93" s="74"/>
      <c r="L93">
        <v>0</v>
      </c>
      <c r="M93" s="74"/>
      <c r="N93" s="74"/>
      <c r="O93" s="75"/>
      <c r="P93">
        <v>0.74</v>
      </c>
      <c r="Q93">
        <v>0.94</v>
      </c>
      <c r="R93" s="19">
        <f t="shared" si="7"/>
        <v>1712328.7671232878</v>
      </c>
      <c r="S93" s="19">
        <f t="shared" si="8"/>
        <v>1.7123287671232878E-3</v>
      </c>
      <c r="T93" s="74"/>
      <c r="U93">
        <v>300</v>
      </c>
      <c r="V93">
        <f t="shared" si="9"/>
        <v>405.40540540540542</v>
      </c>
      <c r="W93" s="79"/>
      <c r="X93">
        <f t="shared" si="10"/>
        <v>365.14873365731211</v>
      </c>
      <c r="Y93">
        <f t="shared" si="11"/>
        <v>697.38271056865892</v>
      </c>
      <c r="Z93" s="80"/>
    </row>
    <row r="94" spans="4:26" x14ac:dyDescent="0.45">
      <c r="D94" s="74"/>
      <c r="E94">
        <v>18.358000000000001</v>
      </c>
      <c r="F94">
        <f t="shared" si="6"/>
        <v>17.256519999999998</v>
      </c>
      <c r="G94" s="74"/>
      <c r="H94" s="74"/>
      <c r="I94" s="74"/>
      <c r="J94" s="74"/>
      <c r="K94" s="74"/>
      <c r="L94">
        <v>0</v>
      </c>
      <c r="M94" s="74"/>
      <c r="N94" s="74"/>
      <c r="O94" s="75"/>
      <c r="P94">
        <v>0.74</v>
      </c>
      <c r="Q94">
        <v>0.94</v>
      </c>
      <c r="R94" s="19">
        <f t="shared" si="7"/>
        <v>1712328.7671232878</v>
      </c>
      <c r="S94" s="19">
        <f t="shared" si="8"/>
        <v>1.7123287671232878E-3</v>
      </c>
      <c r="T94" s="74"/>
      <c r="U94">
        <v>300</v>
      </c>
      <c r="V94">
        <f t="shared" si="9"/>
        <v>405.40540540540542</v>
      </c>
      <c r="W94" s="79"/>
      <c r="X94">
        <f t="shared" si="10"/>
        <v>2690.6566372050311</v>
      </c>
      <c r="Y94">
        <f t="shared" si="11"/>
        <v>5138.7756437479347</v>
      </c>
      <c r="Z94" s="80"/>
    </row>
    <row r="95" spans="4:26" x14ac:dyDescent="0.45">
      <c r="D95" s="74"/>
      <c r="E95">
        <v>8.9440000000000008</v>
      </c>
      <c r="F95">
        <f t="shared" si="6"/>
        <v>8.4073600000000006</v>
      </c>
      <c r="G95" s="74"/>
      <c r="H95" s="74"/>
      <c r="I95" s="74"/>
      <c r="J95" s="74"/>
      <c r="K95" s="74"/>
      <c r="L95">
        <v>0</v>
      </c>
      <c r="M95" s="74"/>
      <c r="N95" s="74"/>
      <c r="O95" s="75"/>
      <c r="P95">
        <v>0.74</v>
      </c>
      <c r="Q95">
        <v>0.94</v>
      </c>
      <c r="R95" s="19">
        <f t="shared" si="7"/>
        <v>1712328.7671232878</v>
      </c>
      <c r="S95" s="19">
        <f t="shared" si="8"/>
        <v>1.7123287671232878E-3</v>
      </c>
      <c r="T95" s="74"/>
      <c r="U95">
        <v>300</v>
      </c>
      <c r="V95">
        <f t="shared" si="9"/>
        <v>405.40540540540542</v>
      </c>
      <c r="W95" s="79"/>
      <c r="X95">
        <f t="shared" si="10"/>
        <v>311.15555211370526</v>
      </c>
      <c r="Y95">
        <f t="shared" si="11"/>
        <v>594.26332981669395</v>
      </c>
      <c r="Z95" s="80"/>
    </row>
    <row r="96" spans="4:26" x14ac:dyDescent="0.45">
      <c r="D96" s="74"/>
      <c r="E96">
        <v>12.207000000000001</v>
      </c>
      <c r="F96">
        <f t="shared" si="6"/>
        <v>11.47458</v>
      </c>
      <c r="G96" s="74"/>
      <c r="H96" s="74"/>
      <c r="I96" s="74"/>
      <c r="J96" s="74"/>
      <c r="K96" s="74"/>
      <c r="L96">
        <v>0</v>
      </c>
      <c r="M96" s="74"/>
      <c r="N96" s="74"/>
      <c r="O96" s="75"/>
      <c r="P96">
        <v>0.74</v>
      </c>
      <c r="Q96">
        <v>0.94</v>
      </c>
      <c r="R96" s="19">
        <f t="shared" si="7"/>
        <v>1712328.7671232878</v>
      </c>
      <c r="S96" s="19">
        <f t="shared" si="8"/>
        <v>1.7123287671232878E-3</v>
      </c>
      <c r="T96" s="74"/>
      <c r="U96">
        <v>300</v>
      </c>
      <c r="V96">
        <f t="shared" si="9"/>
        <v>405.40540540540542</v>
      </c>
      <c r="W96" s="79"/>
      <c r="X96">
        <f t="shared" si="10"/>
        <v>791.05925663252344</v>
      </c>
      <c r="Y96">
        <f t="shared" si="11"/>
        <v>1510.8118905009117</v>
      </c>
      <c r="Z96" s="80"/>
    </row>
    <row r="97" spans="4:32" x14ac:dyDescent="0.45">
      <c r="D97" s="74"/>
      <c r="E97">
        <v>12.042</v>
      </c>
      <c r="F97">
        <f t="shared" si="6"/>
        <v>11.319479999999999</v>
      </c>
      <c r="G97" s="74"/>
      <c r="H97" s="74"/>
      <c r="I97" s="74"/>
      <c r="J97" s="74"/>
      <c r="K97" s="74"/>
      <c r="L97">
        <v>0</v>
      </c>
      <c r="M97" s="74"/>
      <c r="N97" s="74"/>
      <c r="O97" s="75"/>
      <c r="P97">
        <v>0.74</v>
      </c>
      <c r="Q97">
        <v>0.94</v>
      </c>
      <c r="R97" s="19">
        <f t="shared" si="7"/>
        <v>1712328.7671232878</v>
      </c>
      <c r="S97" s="19">
        <f t="shared" si="8"/>
        <v>1.7123287671232878E-3</v>
      </c>
      <c r="T97" s="74"/>
      <c r="U97">
        <v>300</v>
      </c>
      <c r="V97">
        <f t="shared" si="9"/>
        <v>405.40540540540542</v>
      </c>
      <c r="W97" s="79"/>
      <c r="X97">
        <f t="shared" si="10"/>
        <v>759.4130426521973</v>
      </c>
      <c r="Y97">
        <f t="shared" si="11"/>
        <v>1450.3720739259277</v>
      </c>
      <c r="Z97" s="80"/>
    </row>
    <row r="98" spans="4:32" x14ac:dyDescent="0.45">
      <c r="D98" s="74"/>
      <c r="E98">
        <v>18.027999999999999</v>
      </c>
      <c r="F98">
        <f t="shared" si="6"/>
        <v>16.946319999999996</v>
      </c>
      <c r="G98" s="74"/>
      <c r="H98" s="74"/>
      <c r="I98" s="74"/>
      <c r="J98" s="74"/>
      <c r="K98" s="74"/>
      <c r="L98">
        <v>0</v>
      </c>
      <c r="M98" s="74"/>
      <c r="N98" s="74"/>
      <c r="O98" s="75"/>
      <c r="P98">
        <v>0.74</v>
      </c>
      <c r="Q98">
        <v>0.94</v>
      </c>
      <c r="R98" s="19">
        <f t="shared" si="7"/>
        <v>1712328.7671232878</v>
      </c>
      <c r="S98" s="19">
        <f t="shared" si="8"/>
        <v>1.7123287671232878E-3</v>
      </c>
      <c r="T98" s="74"/>
      <c r="U98">
        <v>300</v>
      </c>
      <c r="V98">
        <f t="shared" si="9"/>
        <v>405.40540540540542</v>
      </c>
      <c r="W98" s="79"/>
      <c r="X98">
        <f t="shared" si="10"/>
        <v>2548.1490706675927</v>
      </c>
      <c r="Y98">
        <f t="shared" si="11"/>
        <v>4866.6062402475754</v>
      </c>
      <c r="Z98" s="80"/>
      <c r="AD98" t="s">
        <v>98</v>
      </c>
      <c r="AE98" t="s">
        <v>97</v>
      </c>
    </row>
    <row r="99" spans="4:32" x14ac:dyDescent="0.45">
      <c r="D99" s="74">
        <v>81</v>
      </c>
      <c r="E99">
        <v>12.166</v>
      </c>
      <c r="F99">
        <f t="shared" si="6"/>
        <v>11.43604</v>
      </c>
      <c r="G99" s="16">
        <v>35.941000000000003</v>
      </c>
      <c r="H99" s="16">
        <f>G99*Q99</f>
        <v>33.78454</v>
      </c>
      <c r="I99" s="16">
        <f>PI()*((H99/2)^2)</f>
        <v>896.44964903207836</v>
      </c>
      <c r="J99" s="16">
        <v>1</v>
      </c>
      <c r="K99" s="16" t="s">
        <v>94</v>
      </c>
      <c r="L99">
        <v>1</v>
      </c>
      <c r="M99" s="16">
        <v>1</v>
      </c>
      <c r="N99" s="16">
        <v>1</v>
      </c>
      <c r="O99" s="17">
        <v>1</v>
      </c>
      <c r="P99">
        <v>0.74</v>
      </c>
      <c r="Q99">
        <v>0.94</v>
      </c>
      <c r="R99" s="19">
        <f t="shared" si="7"/>
        <v>1712328.7671232878</v>
      </c>
      <c r="S99" s="19">
        <f t="shared" si="8"/>
        <v>1.7123287671232878E-3</v>
      </c>
      <c r="T99" s="16">
        <f xml:space="preserve"> ((0.1586*H99) + 0.3223)*1000</f>
        <v>5680.5280439999997</v>
      </c>
      <c r="U99">
        <v>85</v>
      </c>
      <c r="V99">
        <f t="shared" si="9"/>
        <v>114.86486486486487</v>
      </c>
      <c r="W99" s="19">
        <f>S99*T99*V99*I99</f>
        <v>1001587.6679138691</v>
      </c>
      <c r="X99">
        <f t="shared" si="10"/>
        <v>783.11513857015279</v>
      </c>
      <c r="Y99">
        <f t="shared" si="11"/>
        <v>1495.6397426149688</v>
      </c>
      <c r="Z99" s="18">
        <f>(SUM(Y99:Y109))/W99</f>
        <v>6.194255034224648E-2</v>
      </c>
      <c r="AE99">
        <v>2</v>
      </c>
      <c r="AF99">
        <v>4</v>
      </c>
    </row>
    <row r="100" spans="4:32" x14ac:dyDescent="0.45">
      <c r="D100" s="74"/>
      <c r="E100">
        <v>0</v>
      </c>
      <c r="F100">
        <f t="shared" si="6"/>
        <v>0</v>
      </c>
      <c r="G100" s="16">
        <v>49.578000000000003</v>
      </c>
      <c r="H100" s="16">
        <f>G100*Q100</f>
        <v>46.603320000000004</v>
      </c>
      <c r="I100" s="16">
        <f>PI()*((H100/2)^2)</f>
        <v>1705.782265405647</v>
      </c>
      <c r="J100" s="16">
        <v>2</v>
      </c>
      <c r="K100" s="16" t="s">
        <v>96</v>
      </c>
      <c r="L100">
        <v>0</v>
      </c>
      <c r="M100" s="16">
        <v>0</v>
      </c>
      <c r="N100" s="16">
        <v>0</v>
      </c>
      <c r="O100" s="17">
        <v>0</v>
      </c>
      <c r="P100">
        <v>0.74</v>
      </c>
      <c r="Q100">
        <v>0.94</v>
      </c>
      <c r="R100" s="19">
        <f t="shared" si="7"/>
        <v>1712328.7671232878</v>
      </c>
      <c r="S100" s="19">
        <f t="shared" si="8"/>
        <v>1.7123287671232878E-3</v>
      </c>
      <c r="T100" s="16">
        <f xml:space="preserve"> ((0.1586*H100) + 0.3223)*1000</f>
        <v>7713.5865520000007</v>
      </c>
      <c r="U100">
        <v>85</v>
      </c>
      <c r="V100">
        <f t="shared" si="9"/>
        <v>114.86486486486487</v>
      </c>
      <c r="W100" s="19">
        <f>S100*T100*V100*I100</f>
        <v>2587940.6404137663</v>
      </c>
      <c r="X100">
        <f t="shared" si="10"/>
        <v>0</v>
      </c>
      <c r="Y100">
        <f t="shared" si="11"/>
        <v>0</v>
      </c>
      <c r="Z100" s="18">
        <f>(SUM(Y100:Y110))/W100</f>
        <v>2.5679199324049488E-2</v>
      </c>
      <c r="AE100">
        <v>2</v>
      </c>
      <c r="AF100">
        <v>7</v>
      </c>
    </row>
    <row r="101" spans="4:32" x14ac:dyDescent="0.45">
      <c r="D101" s="74">
        <v>80</v>
      </c>
      <c r="E101">
        <v>17.088000000000001</v>
      </c>
      <c r="F101">
        <f t="shared" si="6"/>
        <v>16.062719999999999</v>
      </c>
      <c r="G101" s="74">
        <v>47.412999999999997</v>
      </c>
      <c r="H101" s="74">
        <f>G101*Q101</f>
        <v>44.568219999999997</v>
      </c>
      <c r="I101" s="74">
        <f>PI()*((H101/2)^2)</f>
        <v>1560.0569760669514</v>
      </c>
      <c r="J101" s="74">
        <v>1</v>
      </c>
      <c r="K101" s="74" t="s">
        <v>94</v>
      </c>
      <c r="L101">
        <v>0</v>
      </c>
      <c r="M101" s="74">
        <v>0</v>
      </c>
      <c r="N101" s="74">
        <v>15</v>
      </c>
      <c r="O101" s="75">
        <v>0</v>
      </c>
      <c r="P101">
        <v>0.74</v>
      </c>
      <c r="Q101">
        <v>0.94</v>
      </c>
      <c r="R101" s="19">
        <f t="shared" si="7"/>
        <v>1712328.7671232878</v>
      </c>
      <c r="S101" s="19">
        <f t="shared" si="8"/>
        <v>1.7123287671232878E-3</v>
      </c>
      <c r="T101" s="74">
        <f xml:space="preserve"> ((0.1586*H101) + 0.3223)*1000</f>
        <v>7390.8196919999991</v>
      </c>
      <c r="U101">
        <v>100</v>
      </c>
      <c r="V101">
        <f t="shared" si="9"/>
        <v>135.13513513513513</v>
      </c>
      <c r="W101" s="79">
        <f>S101*T101*V101*I101</f>
        <v>2668016.433579599</v>
      </c>
      <c r="X101">
        <f t="shared" si="10"/>
        <v>2169.9807896521006</v>
      </c>
      <c r="Y101">
        <f t="shared" si="11"/>
        <v>4144.3580258715128</v>
      </c>
      <c r="Z101" s="80">
        <f>(SUM(Y101:Y115))/W101</f>
        <v>4.1966694399047301E-2</v>
      </c>
      <c r="AE101">
        <v>3</v>
      </c>
      <c r="AF101">
        <v>10</v>
      </c>
    </row>
    <row r="102" spans="4:32" x14ac:dyDescent="0.45">
      <c r="D102" s="74"/>
      <c r="E102">
        <v>17.117000000000001</v>
      </c>
      <c r="F102">
        <f t="shared" si="6"/>
        <v>16.089980000000001</v>
      </c>
      <c r="G102" s="74"/>
      <c r="H102" s="74"/>
      <c r="I102" s="74"/>
      <c r="J102" s="74"/>
      <c r="K102" s="74"/>
      <c r="L102">
        <v>0</v>
      </c>
      <c r="M102" s="74"/>
      <c r="N102" s="74"/>
      <c r="O102" s="75"/>
      <c r="P102">
        <v>0.74</v>
      </c>
      <c r="Q102">
        <v>0.94</v>
      </c>
      <c r="R102" s="19">
        <f t="shared" si="7"/>
        <v>1712328.7671232878</v>
      </c>
      <c r="S102" s="19">
        <f t="shared" si="8"/>
        <v>1.7123287671232878E-3</v>
      </c>
      <c r="T102" s="74"/>
      <c r="U102">
        <v>100</v>
      </c>
      <c r="V102">
        <f t="shared" si="9"/>
        <v>135.13513513513513</v>
      </c>
      <c r="W102" s="79"/>
      <c r="X102">
        <f t="shared" si="10"/>
        <v>2181.0475559280258</v>
      </c>
      <c r="Y102">
        <f t="shared" si="11"/>
        <v>4165.4939925375711</v>
      </c>
      <c r="Z102" s="80"/>
      <c r="AE102">
        <v>0</v>
      </c>
      <c r="AF102">
        <v>3</v>
      </c>
    </row>
    <row r="103" spans="4:32" x14ac:dyDescent="0.45">
      <c r="D103" s="74"/>
      <c r="E103">
        <v>17.692</v>
      </c>
      <c r="F103">
        <f t="shared" si="6"/>
        <v>16.630479999999999</v>
      </c>
      <c r="G103" s="74"/>
      <c r="H103" s="74"/>
      <c r="I103" s="74"/>
      <c r="J103" s="74"/>
      <c r="K103" s="74"/>
      <c r="L103">
        <v>0</v>
      </c>
      <c r="M103" s="74"/>
      <c r="N103" s="74"/>
      <c r="O103" s="75"/>
      <c r="P103">
        <v>0.74</v>
      </c>
      <c r="Q103">
        <v>0.94</v>
      </c>
      <c r="R103" s="19">
        <f t="shared" si="7"/>
        <v>1712328.7671232878</v>
      </c>
      <c r="S103" s="19">
        <f t="shared" si="8"/>
        <v>1.7123287671232878E-3</v>
      </c>
      <c r="T103" s="74"/>
      <c r="U103">
        <v>100</v>
      </c>
      <c r="V103">
        <f t="shared" si="9"/>
        <v>135.13513513513513</v>
      </c>
      <c r="W103" s="79"/>
      <c r="X103">
        <f t="shared" si="10"/>
        <v>2408.3132507415598</v>
      </c>
      <c r="Y103">
        <f t="shared" si="11"/>
        <v>4599.5394969020317</v>
      </c>
      <c r="Z103" s="80"/>
      <c r="AE103">
        <v>0</v>
      </c>
      <c r="AF103">
        <v>1</v>
      </c>
    </row>
    <row r="104" spans="4:32" x14ac:dyDescent="0.45">
      <c r="D104" s="74"/>
      <c r="E104">
        <v>11.401999999999999</v>
      </c>
      <c r="F104">
        <f t="shared" si="6"/>
        <v>10.717879999999999</v>
      </c>
      <c r="G104" s="74"/>
      <c r="H104" s="74"/>
      <c r="I104" s="74"/>
      <c r="J104" s="74"/>
      <c r="K104" s="74"/>
      <c r="L104">
        <v>0</v>
      </c>
      <c r="M104" s="74"/>
      <c r="N104" s="74"/>
      <c r="O104" s="75"/>
      <c r="P104">
        <v>0.74</v>
      </c>
      <c r="Q104">
        <v>0.94</v>
      </c>
      <c r="R104" s="19">
        <f t="shared" si="7"/>
        <v>1712328.7671232878</v>
      </c>
      <c r="S104" s="19">
        <f t="shared" si="8"/>
        <v>1.7123287671232878E-3</v>
      </c>
      <c r="T104" s="74"/>
      <c r="U104">
        <v>100</v>
      </c>
      <c r="V104">
        <f t="shared" si="9"/>
        <v>135.13513513513513</v>
      </c>
      <c r="W104" s="79"/>
      <c r="X104">
        <f t="shared" si="10"/>
        <v>644.65193874808392</v>
      </c>
      <c r="Y104">
        <f t="shared" si="11"/>
        <v>1231.194510561812</v>
      </c>
      <c r="Z104" s="80"/>
      <c r="AE104">
        <v>0</v>
      </c>
      <c r="AF104">
        <v>11</v>
      </c>
    </row>
    <row r="105" spans="4:32" x14ac:dyDescent="0.45">
      <c r="D105" s="74"/>
      <c r="E105">
        <v>24.597000000000001</v>
      </c>
      <c r="F105">
        <f t="shared" si="6"/>
        <v>23.121179999999999</v>
      </c>
      <c r="G105" s="74"/>
      <c r="H105" s="74"/>
      <c r="I105" s="74"/>
      <c r="J105" s="74"/>
      <c r="K105" s="74"/>
      <c r="L105">
        <v>0</v>
      </c>
      <c r="M105" s="74"/>
      <c r="N105" s="74"/>
      <c r="O105" s="75"/>
      <c r="P105">
        <v>0.74</v>
      </c>
      <c r="Q105">
        <v>0.94</v>
      </c>
      <c r="R105" s="19">
        <f t="shared" si="7"/>
        <v>1712328.7671232878</v>
      </c>
      <c r="S105" s="19">
        <f t="shared" si="8"/>
        <v>1.7123287671232878E-3</v>
      </c>
      <c r="T105" s="74"/>
      <c r="U105">
        <v>100</v>
      </c>
      <c r="V105">
        <f t="shared" si="9"/>
        <v>135.13513513513513</v>
      </c>
      <c r="W105" s="79"/>
      <c r="X105">
        <f t="shared" si="10"/>
        <v>6471.8524373329847</v>
      </c>
      <c r="Y105">
        <f t="shared" si="11"/>
        <v>12360.32766687175</v>
      </c>
      <c r="Z105" s="80"/>
      <c r="AE105">
        <v>1</v>
      </c>
      <c r="AF105">
        <v>1</v>
      </c>
    </row>
    <row r="106" spans="4:32" x14ac:dyDescent="0.45">
      <c r="D106" s="74"/>
      <c r="E106">
        <v>25.318000000000001</v>
      </c>
      <c r="F106">
        <f t="shared" si="6"/>
        <v>23.798919999999999</v>
      </c>
      <c r="G106" s="74"/>
      <c r="H106" s="74"/>
      <c r="I106" s="74"/>
      <c r="J106" s="74"/>
      <c r="K106" s="74"/>
      <c r="L106">
        <v>0</v>
      </c>
      <c r="M106" s="74"/>
      <c r="N106" s="74"/>
      <c r="O106" s="75"/>
      <c r="P106">
        <v>0.74</v>
      </c>
      <c r="Q106">
        <v>0.94</v>
      </c>
      <c r="R106" s="19">
        <f t="shared" si="7"/>
        <v>1712328.7671232878</v>
      </c>
      <c r="S106" s="19">
        <f t="shared" si="8"/>
        <v>1.7123287671232878E-3</v>
      </c>
      <c r="T106" s="74"/>
      <c r="U106">
        <v>100</v>
      </c>
      <c r="V106">
        <f t="shared" si="9"/>
        <v>135.13513513513513</v>
      </c>
      <c r="W106" s="79"/>
      <c r="X106">
        <f t="shared" si="10"/>
        <v>7057.8166134917192</v>
      </c>
      <c r="Y106">
        <f t="shared" si="11"/>
        <v>13479.43680733837</v>
      </c>
      <c r="Z106" s="80"/>
      <c r="AE106">
        <v>0</v>
      </c>
      <c r="AF106">
        <v>0</v>
      </c>
    </row>
    <row r="107" spans="4:32" x14ac:dyDescent="0.45">
      <c r="D107" s="74"/>
      <c r="E107">
        <v>24.597000000000001</v>
      </c>
      <c r="F107">
        <f t="shared" si="6"/>
        <v>23.121179999999999</v>
      </c>
      <c r="G107" s="74"/>
      <c r="H107" s="74"/>
      <c r="I107" s="74"/>
      <c r="J107" s="74"/>
      <c r="K107" s="74"/>
      <c r="L107">
        <v>0</v>
      </c>
      <c r="M107" s="74"/>
      <c r="N107" s="74"/>
      <c r="O107" s="75"/>
      <c r="P107">
        <v>0.74</v>
      </c>
      <c r="Q107">
        <v>0.94</v>
      </c>
      <c r="R107" s="19">
        <f t="shared" si="7"/>
        <v>1712328.7671232878</v>
      </c>
      <c r="S107" s="19">
        <f t="shared" si="8"/>
        <v>1.7123287671232878E-3</v>
      </c>
      <c r="T107" s="74"/>
      <c r="U107">
        <v>100</v>
      </c>
      <c r="V107">
        <f t="shared" si="9"/>
        <v>135.13513513513513</v>
      </c>
      <c r="W107" s="79"/>
      <c r="X107">
        <f t="shared" si="10"/>
        <v>6471.8524373329847</v>
      </c>
      <c r="Y107">
        <f t="shared" si="11"/>
        <v>12360.32766687175</v>
      </c>
      <c r="Z107" s="80"/>
      <c r="AE107">
        <v>0</v>
      </c>
      <c r="AF107">
        <v>15</v>
      </c>
    </row>
    <row r="108" spans="4:32" x14ac:dyDescent="0.45">
      <c r="D108" s="74"/>
      <c r="E108">
        <v>16.279</v>
      </c>
      <c r="F108">
        <f t="shared" si="6"/>
        <v>15.302259999999999</v>
      </c>
      <c r="G108" s="74"/>
      <c r="H108" s="74"/>
      <c r="I108" s="74"/>
      <c r="J108" s="74"/>
      <c r="K108" s="74"/>
      <c r="L108">
        <v>0</v>
      </c>
      <c r="M108" s="74"/>
      <c r="N108" s="74"/>
      <c r="O108" s="75"/>
      <c r="P108">
        <v>0.74</v>
      </c>
      <c r="Q108">
        <v>0.94</v>
      </c>
      <c r="R108" s="19">
        <f t="shared" si="7"/>
        <v>1712328.7671232878</v>
      </c>
      <c r="S108" s="19">
        <f t="shared" si="8"/>
        <v>1.7123287671232878E-3</v>
      </c>
      <c r="T108" s="74"/>
      <c r="U108">
        <v>100</v>
      </c>
      <c r="V108">
        <f t="shared" si="9"/>
        <v>135.13513513513513</v>
      </c>
      <c r="W108" s="79"/>
      <c r="X108">
        <f t="shared" si="10"/>
        <v>1876.1404740983967</v>
      </c>
      <c r="Y108">
        <f t="shared" si="11"/>
        <v>3583.1643619014048</v>
      </c>
      <c r="Z108" s="80"/>
      <c r="AE108">
        <v>0</v>
      </c>
      <c r="AF108">
        <v>7</v>
      </c>
    </row>
    <row r="109" spans="4:32" x14ac:dyDescent="0.45">
      <c r="D109" s="74"/>
      <c r="E109">
        <v>17.72</v>
      </c>
      <c r="F109">
        <f t="shared" si="6"/>
        <v>16.656799999999997</v>
      </c>
      <c r="G109" s="74"/>
      <c r="H109" s="74"/>
      <c r="I109" s="74"/>
      <c r="J109" s="74"/>
      <c r="K109" s="74"/>
      <c r="L109">
        <v>0</v>
      </c>
      <c r="M109" s="74"/>
      <c r="N109" s="74"/>
      <c r="O109" s="75"/>
      <c r="P109">
        <v>0.74</v>
      </c>
      <c r="Q109">
        <v>0.94</v>
      </c>
      <c r="R109" s="19">
        <f t="shared" si="7"/>
        <v>1712328.7671232878</v>
      </c>
      <c r="S109" s="19">
        <f t="shared" si="8"/>
        <v>1.7123287671232878E-3</v>
      </c>
      <c r="T109" s="74"/>
      <c r="U109">
        <v>100</v>
      </c>
      <c r="V109">
        <f t="shared" si="9"/>
        <v>135.13513513513513</v>
      </c>
      <c r="W109" s="79"/>
      <c r="X109">
        <f t="shared" si="10"/>
        <v>2419.7658082026219</v>
      </c>
      <c r="Y109">
        <f t="shared" si="11"/>
        <v>4621.4122704569154</v>
      </c>
      <c r="Z109" s="80"/>
      <c r="AE109">
        <v>1</v>
      </c>
      <c r="AF109">
        <v>12</v>
      </c>
    </row>
    <row r="110" spans="4:32" x14ac:dyDescent="0.45">
      <c r="D110" s="74"/>
      <c r="E110">
        <v>19.234999999999999</v>
      </c>
      <c r="F110">
        <f t="shared" si="6"/>
        <v>18.0809</v>
      </c>
      <c r="G110" s="74"/>
      <c r="H110" s="74"/>
      <c r="I110" s="74"/>
      <c r="J110" s="74"/>
      <c r="K110" s="74"/>
      <c r="L110">
        <v>0</v>
      </c>
      <c r="M110" s="74"/>
      <c r="N110" s="74"/>
      <c r="O110" s="75"/>
      <c r="P110">
        <v>0.74</v>
      </c>
      <c r="Q110">
        <v>0.94</v>
      </c>
      <c r="R110" s="19">
        <f t="shared" si="7"/>
        <v>1712328.7671232878</v>
      </c>
      <c r="S110" s="19">
        <f t="shared" si="8"/>
        <v>1.7123287671232878E-3</v>
      </c>
      <c r="T110" s="74"/>
      <c r="U110">
        <v>100</v>
      </c>
      <c r="V110">
        <f t="shared" si="9"/>
        <v>135.13513513513513</v>
      </c>
      <c r="W110" s="79"/>
      <c r="X110">
        <f t="shared" si="10"/>
        <v>3094.986471664361</v>
      </c>
      <c r="Y110">
        <f t="shared" si="11"/>
        <v>5910.9887446802604</v>
      </c>
      <c r="Z110" s="80"/>
      <c r="AE110">
        <v>3</v>
      </c>
      <c r="AF110">
        <v>22</v>
      </c>
    </row>
    <row r="111" spans="4:32" x14ac:dyDescent="0.45">
      <c r="D111" s="74"/>
      <c r="E111">
        <v>8.0619999999999994</v>
      </c>
      <c r="F111">
        <f t="shared" si="6"/>
        <v>7.5782799999999986</v>
      </c>
      <c r="G111" s="74"/>
      <c r="H111" s="74"/>
      <c r="I111" s="74"/>
      <c r="J111" s="74"/>
      <c r="K111" s="74"/>
      <c r="L111">
        <v>0</v>
      </c>
      <c r="M111" s="74"/>
      <c r="N111" s="74"/>
      <c r="O111" s="75"/>
      <c r="P111">
        <v>0.74</v>
      </c>
      <c r="Q111">
        <v>0.94</v>
      </c>
      <c r="R111" s="19">
        <f t="shared" si="7"/>
        <v>1712328.7671232878</v>
      </c>
      <c r="S111" s="19">
        <f t="shared" si="8"/>
        <v>1.7123287671232878E-3</v>
      </c>
      <c r="T111" s="74"/>
      <c r="U111">
        <v>100</v>
      </c>
      <c r="V111">
        <f t="shared" si="9"/>
        <v>135.13513513513513</v>
      </c>
      <c r="W111" s="79"/>
      <c r="X111">
        <f t="shared" si="10"/>
        <v>227.88228449473471</v>
      </c>
      <c r="Y111">
        <f t="shared" si="11"/>
        <v>435.22310391102724</v>
      </c>
      <c r="Z111" s="80"/>
      <c r="AE111">
        <v>2</v>
      </c>
      <c r="AF111">
        <v>19</v>
      </c>
    </row>
    <row r="112" spans="4:32" x14ac:dyDescent="0.45">
      <c r="D112" s="74"/>
      <c r="E112">
        <v>13.601000000000001</v>
      </c>
      <c r="F112">
        <f t="shared" si="6"/>
        <v>12.784940000000001</v>
      </c>
      <c r="G112" s="74"/>
      <c r="H112" s="74"/>
      <c r="I112" s="74"/>
      <c r="J112" s="74"/>
      <c r="K112" s="74"/>
      <c r="L112">
        <v>0</v>
      </c>
      <c r="M112" s="74"/>
      <c r="N112" s="74"/>
      <c r="O112" s="75"/>
      <c r="P112">
        <v>0.74</v>
      </c>
      <c r="Q112">
        <v>0.94</v>
      </c>
      <c r="R112" s="19">
        <f t="shared" si="7"/>
        <v>1712328.7671232878</v>
      </c>
      <c r="S112" s="19">
        <f t="shared" si="8"/>
        <v>1.7123287671232878E-3</v>
      </c>
      <c r="T112" s="74"/>
      <c r="U112">
        <v>100</v>
      </c>
      <c r="V112">
        <f t="shared" si="9"/>
        <v>135.13513513513513</v>
      </c>
      <c r="W112" s="79"/>
      <c r="X112">
        <f t="shared" si="10"/>
        <v>1094.1949472030958</v>
      </c>
      <c r="Y112">
        <f t="shared" si="11"/>
        <v>2089.7584130393302</v>
      </c>
      <c r="Z112" s="80"/>
      <c r="AE112">
        <v>2</v>
      </c>
      <c r="AF112">
        <v>22</v>
      </c>
    </row>
    <row r="113" spans="4:32" x14ac:dyDescent="0.45">
      <c r="D113" s="74"/>
      <c r="E113">
        <v>23.853999999999999</v>
      </c>
      <c r="F113">
        <f t="shared" si="6"/>
        <v>22.422759999999997</v>
      </c>
      <c r="G113" s="74"/>
      <c r="H113" s="74"/>
      <c r="I113" s="74"/>
      <c r="J113" s="74"/>
      <c r="K113" s="74"/>
      <c r="L113">
        <v>0</v>
      </c>
      <c r="M113" s="74"/>
      <c r="N113" s="74"/>
      <c r="O113" s="75"/>
      <c r="P113">
        <v>0.74</v>
      </c>
      <c r="Q113">
        <v>0.94</v>
      </c>
      <c r="R113" s="19">
        <f t="shared" si="7"/>
        <v>1712328.7671232878</v>
      </c>
      <c r="S113" s="19">
        <f t="shared" si="8"/>
        <v>1.7123287671232878E-3</v>
      </c>
      <c r="T113" s="74"/>
      <c r="U113">
        <v>100</v>
      </c>
      <c r="V113">
        <f t="shared" si="9"/>
        <v>135.13513513513513</v>
      </c>
      <c r="W113" s="79"/>
      <c r="X113">
        <f t="shared" si="10"/>
        <v>5902.9054624164792</v>
      </c>
      <c r="Y113">
        <f t="shared" si="11"/>
        <v>11273.718986723679</v>
      </c>
      <c r="Z113" s="80"/>
      <c r="AE113">
        <v>0</v>
      </c>
      <c r="AF113">
        <v>1</v>
      </c>
    </row>
    <row r="114" spans="4:32" x14ac:dyDescent="0.45">
      <c r="D114" s="74"/>
      <c r="E114">
        <v>30.594000000000001</v>
      </c>
      <c r="F114">
        <f t="shared" si="6"/>
        <v>28.75836</v>
      </c>
      <c r="G114" s="74"/>
      <c r="H114" s="74"/>
      <c r="I114" s="74"/>
      <c r="J114" s="74"/>
      <c r="K114" s="74"/>
      <c r="L114">
        <v>0</v>
      </c>
      <c r="M114" s="74"/>
      <c r="N114" s="74"/>
      <c r="O114" s="75"/>
      <c r="P114">
        <v>0.74</v>
      </c>
      <c r="Q114">
        <v>0.94</v>
      </c>
      <c r="R114" s="19">
        <f t="shared" si="7"/>
        <v>1712328.7671232878</v>
      </c>
      <c r="S114" s="19">
        <f t="shared" si="8"/>
        <v>1.7123287671232878E-3</v>
      </c>
      <c r="T114" s="74"/>
      <c r="U114">
        <v>100</v>
      </c>
      <c r="V114">
        <f t="shared" si="9"/>
        <v>135.13513513513513</v>
      </c>
      <c r="W114" s="79"/>
      <c r="X114">
        <f t="shared" si="10"/>
        <v>12453.48695481048</v>
      </c>
      <c r="Y114">
        <f t="shared" si="11"/>
        <v>23784.408072815051</v>
      </c>
      <c r="Z114" s="80"/>
      <c r="AE114">
        <v>0</v>
      </c>
      <c r="AF114">
        <v>7</v>
      </c>
    </row>
    <row r="115" spans="4:32" x14ac:dyDescent="0.45">
      <c r="D115" s="74"/>
      <c r="E115">
        <v>21.213000000000001</v>
      </c>
      <c r="F115">
        <f t="shared" si="6"/>
        <v>19.94022</v>
      </c>
      <c r="G115" s="74"/>
      <c r="H115" s="74"/>
      <c r="I115" s="74"/>
      <c r="J115" s="74"/>
      <c r="K115" s="74"/>
      <c r="L115">
        <v>0</v>
      </c>
      <c r="M115" s="74"/>
      <c r="N115" s="74"/>
      <c r="O115" s="75"/>
      <c r="P115">
        <v>0.74</v>
      </c>
      <c r="Q115">
        <v>0.94</v>
      </c>
      <c r="R115" s="19">
        <f t="shared" si="7"/>
        <v>1712328.7671232878</v>
      </c>
      <c r="S115" s="19">
        <f t="shared" si="8"/>
        <v>1.7123287671232878E-3</v>
      </c>
      <c r="T115" s="74"/>
      <c r="U115">
        <v>100</v>
      </c>
      <c r="V115">
        <f t="shared" si="9"/>
        <v>135.13513513513513</v>
      </c>
      <c r="W115" s="79"/>
      <c r="X115">
        <f t="shared" si="10"/>
        <v>4151.3414806378496</v>
      </c>
      <c r="Y115">
        <f t="shared" si="11"/>
        <v>7928.4781991886266</v>
      </c>
      <c r="Z115" s="80"/>
      <c r="AE115">
        <v>0</v>
      </c>
      <c r="AF115">
        <v>7</v>
      </c>
    </row>
    <row r="116" spans="4:32" x14ac:dyDescent="0.45">
      <c r="D116" s="74"/>
      <c r="E116">
        <v>10.355</v>
      </c>
      <c r="F116">
        <f t="shared" si="6"/>
        <v>9.7337000000000007</v>
      </c>
      <c r="G116" s="74">
        <v>44.921999999999997</v>
      </c>
      <c r="H116" s="74">
        <f>G116*Q116</f>
        <v>42.226679999999995</v>
      </c>
      <c r="I116" s="74">
        <f>PI()*((H116/2)^2)</f>
        <v>1400.4375776698701</v>
      </c>
      <c r="J116" s="74">
        <v>2</v>
      </c>
      <c r="K116" s="74" t="s">
        <v>94</v>
      </c>
      <c r="L116">
        <v>0</v>
      </c>
      <c r="M116" s="74">
        <v>0</v>
      </c>
      <c r="N116" s="74">
        <v>7</v>
      </c>
      <c r="O116" s="75">
        <v>0</v>
      </c>
      <c r="P116">
        <v>0.74</v>
      </c>
      <c r="Q116">
        <v>0.94</v>
      </c>
      <c r="R116" s="19">
        <f t="shared" si="7"/>
        <v>1712328.7671232878</v>
      </c>
      <c r="S116" s="19">
        <f t="shared" si="8"/>
        <v>1.7123287671232878E-3</v>
      </c>
      <c r="T116" s="74">
        <f xml:space="preserve"> ((0.1586*H116) + 0.3223)*1000</f>
        <v>7019.4514479999989</v>
      </c>
      <c r="U116">
        <v>100</v>
      </c>
      <c r="V116">
        <f t="shared" si="9"/>
        <v>135.13513513513513</v>
      </c>
      <c r="W116" s="79">
        <f>S116*T116*V116*I116</f>
        <v>2274690.7586098625</v>
      </c>
      <c r="X116">
        <f t="shared" si="10"/>
        <v>482.87252238597262</v>
      </c>
      <c r="Y116">
        <f t="shared" si="11"/>
        <v>922.21858514423377</v>
      </c>
      <c r="Z116" s="80">
        <f>(SUM(Y116:Y122))/W116</f>
        <v>6.6669846697798392E-3</v>
      </c>
      <c r="AE116">
        <v>1</v>
      </c>
      <c r="AF116">
        <v>6</v>
      </c>
    </row>
    <row r="117" spans="4:32" x14ac:dyDescent="0.45">
      <c r="D117" s="74"/>
      <c r="E117">
        <v>13.744</v>
      </c>
      <c r="F117">
        <f t="shared" ref="F117:F180" si="12">E117*Q117</f>
        <v>12.919359999999999</v>
      </c>
      <c r="G117" s="74"/>
      <c r="H117" s="74"/>
      <c r="I117" s="74"/>
      <c r="J117" s="74"/>
      <c r="K117" s="74"/>
      <c r="L117">
        <v>0</v>
      </c>
      <c r="M117" s="74"/>
      <c r="N117" s="74"/>
      <c r="O117" s="75"/>
      <c r="P117">
        <v>0.74</v>
      </c>
      <c r="Q117">
        <v>0.94</v>
      </c>
      <c r="R117" s="19">
        <f t="shared" si="7"/>
        <v>1712328.7671232878</v>
      </c>
      <c r="S117" s="19">
        <f t="shared" si="8"/>
        <v>1.7123287671232878E-3</v>
      </c>
      <c r="T117" s="74"/>
      <c r="U117">
        <v>100</v>
      </c>
      <c r="V117">
        <f t="shared" si="9"/>
        <v>135.13513513513513</v>
      </c>
      <c r="W117" s="79"/>
      <c r="X117">
        <f t="shared" si="10"/>
        <v>1129.0719614149612</v>
      </c>
      <c r="Y117">
        <f t="shared" si="11"/>
        <v>2156.3686035334831</v>
      </c>
      <c r="Z117" s="80"/>
      <c r="AE117">
        <v>1</v>
      </c>
      <c r="AF117">
        <v>13</v>
      </c>
    </row>
    <row r="118" spans="4:32" x14ac:dyDescent="0.45">
      <c r="D118" s="74"/>
      <c r="E118">
        <v>8.3330000000000002</v>
      </c>
      <c r="F118">
        <f t="shared" si="12"/>
        <v>7.8330199999999994</v>
      </c>
      <c r="G118" s="74"/>
      <c r="H118" s="74"/>
      <c r="I118" s="74"/>
      <c r="J118" s="74"/>
      <c r="K118" s="74"/>
      <c r="L118">
        <v>0</v>
      </c>
      <c r="M118" s="74"/>
      <c r="N118" s="74"/>
      <c r="O118" s="75"/>
      <c r="P118">
        <v>0.74</v>
      </c>
      <c r="Q118">
        <v>0.94</v>
      </c>
      <c r="R118" s="19">
        <f t="shared" si="7"/>
        <v>1712328.7671232878</v>
      </c>
      <c r="S118" s="19">
        <f t="shared" si="8"/>
        <v>1.7123287671232878E-3</v>
      </c>
      <c r="T118" s="74"/>
      <c r="U118">
        <v>100</v>
      </c>
      <c r="V118">
        <f t="shared" si="9"/>
        <v>135.13513513513513</v>
      </c>
      <c r="W118" s="79"/>
      <c r="X118">
        <f t="shared" si="10"/>
        <v>251.64385439070776</v>
      </c>
      <c r="Y118">
        <f t="shared" si="11"/>
        <v>480.60435953102331</v>
      </c>
      <c r="Z118" s="80"/>
      <c r="AE118">
        <v>2</v>
      </c>
      <c r="AF118">
        <v>7</v>
      </c>
    </row>
    <row r="119" spans="4:32" x14ac:dyDescent="0.45">
      <c r="D119" s="74"/>
      <c r="E119">
        <v>10.77</v>
      </c>
      <c r="F119">
        <f t="shared" si="12"/>
        <v>10.123799999999999</v>
      </c>
      <c r="G119" s="74"/>
      <c r="H119" s="74"/>
      <c r="I119" s="74"/>
      <c r="J119" s="74"/>
      <c r="K119" s="74"/>
      <c r="L119">
        <v>0</v>
      </c>
      <c r="M119" s="74"/>
      <c r="N119" s="74"/>
      <c r="O119" s="75"/>
      <c r="P119">
        <v>0.74</v>
      </c>
      <c r="Q119">
        <v>0.94</v>
      </c>
      <c r="R119" s="19">
        <f t="shared" si="7"/>
        <v>1712328.7671232878</v>
      </c>
      <c r="S119" s="19">
        <f t="shared" si="8"/>
        <v>1.7123287671232878E-3</v>
      </c>
      <c r="T119" s="74"/>
      <c r="U119">
        <v>100</v>
      </c>
      <c r="V119">
        <f t="shared" si="9"/>
        <v>135.13513513513513</v>
      </c>
      <c r="W119" s="79"/>
      <c r="X119">
        <f t="shared" si="10"/>
        <v>543.286974763834</v>
      </c>
      <c r="Y119">
        <f t="shared" si="11"/>
        <v>1037.6016898172313</v>
      </c>
      <c r="Z119" s="80"/>
      <c r="AE119">
        <v>5</v>
      </c>
      <c r="AF119">
        <v>16</v>
      </c>
    </row>
    <row r="120" spans="4:32" x14ac:dyDescent="0.45">
      <c r="D120" s="74"/>
      <c r="E120">
        <v>17.337</v>
      </c>
      <c r="F120">
        <f t="shared" si="12"/>
        <v>16.296779999999998</v>
      </c>
      <c r="G120" s="74"/>
      <c r="H120" s="74"/>
      <c r="I120" s="74"/>
      <c r="J120" s="74"/>
      <c r="K120" s="74"/>
      <c r="L120">
        <v>0</v>
      </c>
      <c r="M120" s="74"/>
      <c r="N120" s="74"/>
      <c r="O120" s="75"/>
      <c r="P120">
        <v>0.74</v>
      </c>
      <c r="Q120">
        <v>0.94</v>
      </c>
      <c r="R120" s="19">
        <f t="shared" si="7"/>
        <v>1712328.7671232878</v>
      </c>
      <c r="S120" s="19">
        <f t="shared" si="8"/>
        <v>1.7123287671232878E-3</v>
      </c>
      <c r="T120" s="74"/>
      <c r="U120">
        <v>100</v>
      </c>
      <c r="V120">
        <f t="shared" si="9"/>
        <v>135.13513513513513</v>
      </c>
      <c r="W120" s="79"/>
      <c r="X120">
        <f t="shared" si="10"/>
        <v>2266.2302415798986</v>
      </c>
      <c r="Y120">
        <f t="shared" si="11"/>
        <v>4328.1809382608226</v>
      </c>
      <c r="Z120" s="80"/>
      <c r="AE120">
        <v>3</v>
      </c>
      <c r="AF120">
        <v>10</v>
      </c>
    </row>
    <row r="121" spans="4:32" x14ac:dyDescent="0.45">
      <c r="D121" s="74"/>
      <c r="E121">
        <v>13.4</v>
      </c>
      <c r="F121">
        <f t="shared" si="12"/>
        <v>12.596</v>
      </c>
      <c r="G121" s="74"/>
      <c r="H121" s="74"/>
      <c r="I121" s="74"/>
      <c r="J121" s="74"/>
      <c r="K121" s="74"/>
      <c r="L121">
        <v>0</v>
      </c>
      <c r="M121" s="74"/>
      <c r="N121" s="74"/>
      <c r="O121" s="75"/>
      <c r="P121">
        <v>0.74</v>
      </c>
      <c r="Q121">
        <v>0.94</v>
      </c>
      <c r="R121" s="19">
        <f t="shared" si="7"/>
        <v>1712328.7671232878</v>
      </c>
      <c r="S121" s="19">
        <f t="shared" si="8"/>
        <v>1.7123287671232878E-3</v>
      </c>
      <c r="T121" s="74"/>
      <c r="U121">
        <v>100</v>
      </c>
      <c r="V121">
        <f t="shared" si="9"/>
        <v>135.13513513513513</v>
      </c>
      <c r="W121" s="79"/>
      <c r="X121">
        <f t="shared" si="10"/>
        <v>1046.3972224758841</v>
      </c>
      <c r="Y121">
        <f t="shared" si="11"/>
        <v>1998.4714832027873</v>
      </c>
      <c r="Z121" s="80"/>
      <c r="AE121">
        <v>5</v>
      </c>
      <c r="AF121">
        <v>25</v>
      </c>
    </row>
    <row r="122" spans="4:32" x14ac:dyDescent="0.45">
      <c r="D122" s="74"/>
      <c r="E122">
        <v>17.221</v>
      </c>
      <c r="F122">
        <f t="shared" si="12"/>
        <v>16.187739999999998</v>
      </c>
      <c r="G122" s="74"/>
      <c r="H122" s="74"/>
      <c r="I122" s="74"/>
      <c r="J122" s="74"/>
      <c r="K122" s="74"/>
      <c r="L122">
        <v>0</v>
      </c>
      <c r="M122" s="74"/>
      <c r="N122" s="74"/>
      <c r="O122" s="75"/>
      <c r="P122">
        <v>0.74</v>
      </c>
      <c r="Q122">
        <v>0.94</v>
      </c>
      <c r="R122" s="19">
        <f t="shared" si="7"/>
        <v>1712328.7671232878</v>
      </c>
      <c r="S122" s="19">
        <f t="shared" si="8"/>
        <v>1.7123287671232878E-3</v>
      </c>
      <c r="T122" s="74"/>
      <c r="U122">
        <v>100</v>
      </c>
      <c r="V122">
        <f t="shared" si="9"/>
        <v>135.13513513513513</v>
      </c>
      <c r="W122" s="79"/>
      <c r="X122">
        <f t="shared" si="10"/>
        <v>2221.0446193186217</v>
      </c>
      <c r="Y122">
        <f t="shared" si="11"/>
        <v>4241.882756652245</v>
      </c>
      <c r="Z122" s="80"/>
      <c r="AE122">
        <v>4</v>
      </c>
      <c r="AF122">
        <v>14</v>
      </c>
    </row>
    <row r="123" spans="4:32" x14ac:dyDescent="0.45">
      <c r="D123" s="74"/>
      <c r="E123">
        <v>14.141999999999999</v>
      </c>
      <c r="F123">
        <f t="shared" si="12"/>
        <v>13.293479999999999</v>
      </c>
      <c r="G123" s="74">
        <v>30.364000000000001</v>
      </c>
      <c r="H123" s="74">
        <f>G123*Q123</f>
        <v>28.542159999999999</v>
      </c>
      <c r="I123" s="74">
        <f>PI()*((H123/2)^2)</f>
        <v>639.82846027221865</v>
      </c>
      <c r="J123" s="74">
        <v>3</v>
      </c>
      <c r="K123" s="74" t="s">
        <v>94</v>
      </c>
      <c r="L123">
        <v>0</v>
      </c>
      <c r="M123" s="74">
        <v>1</v>
      </c>
      <c r="N123" s="74">
        <v>12</v>
      </c>
      <c r="O123" s="75">
        <f>M123/N123</f>
        <v>8.3333333333333329E-2</v>
      </c>
      <c r="P123">
        <v>0.74</v>
      </c>
      <c r="Q123">
        <v>0.94</v>
      </c>
      <c r="R123" s="19">
        <f t="shared" si="7"/>
        <v>1712328.7671232878</v>
      </c>
      <c r="S123" s="19">
        <f t="shared" si="8"/>
        <v>1.7123287671232878E-3</v>
      </c>
      <c r="T123" s="74">
        <f xml:space="preserve"> ((0.1586*H123) + 0.3223)*1000</f>
        <v>4849.0865759999997</v>
      </c>
      <c r="U123">
        <v>100</v>
      </c>
      <c r="V123">
        <f t="shared" si="9"/>
        <v>135.13513513513513</v>
      </c>
      <c r="W123" s="79">
        <f>S123*T123*V123*I123</f>
        <v>717924.74954849237</v>
      </c>
      <c r="X123">
        <f t="shared" si="10"/>
        <v>1230.0271053741774</v>
      </c>
      <c r="Y123">
        <f t="shared" si="11"/>
        <v>2349.1787256855187</v>
      </c>
      <c r="Z123" s="80">
        <f>(SUM(Y123:Y134))/W123</f>
        <v>6.4905935528944293E-3</v>
      </c>
    </row>
    <row r="124" spans="4:32" x14ac:dyDescent="0.45">
      <c r="D124" s="74"/>
      <c r="E124">
        <v>8.6020000000000003</v>
      </c>
      <c r="F124">
        <f t="shared" si="12"/>
        <v>8.0858799999999995</v>
      </c>
      <c r="G124" s="74"/>
      <c r="H124" s="74"/>
      <c r="I124" s="74"/>
      <c r="J124" s="74"/>
      <c r="K124" s="74"/>
      <c r="L124">
        <v>0</v>
      </c>
      <c r="M124" s="74"/>
      <c r="N124" s="74"/>
      <c r="O124" s="75"/>
      <c r="P124">
        <v>0.74</v>
      </c>
      <c r="Q124">
        <v>0.94</v>
      </c>
      <c r="R124" s="19">
        <f t="shared" si="7"/>
        <v>1712328.7671232878</v>
      </c>
      <c r="S124" s="19">
        <f t="shared" si="8"/>
        <v>1.7123287671232878E-3</v>
      </c>
      <c r="T124" s="74"/>
      <c r="U124">
        <v>100</v>
      </c>
      <c r="V124">
        <f t="shared" si="9"/>
        <v>135.13513513513513</v>
      </c>
      <c r="W124" s="79"/>
      <c r="X124">
        <f t="shared" si="10"/>
        <v>276.80918570732234</v>
      </c>
      <c r="Y124">
        <f t="shared" si="11"/>
        <v>528.66660197716408</v>
      </c>
      <c r="Z124" s="80"/>
    </row>
    <row r="125" spans="4:32" x14ac:dyDescent="0.45">
      <c r="D125" s="74"/>
      <c r="E125">
        <v>7.032</v>
      </c>
      <c r="F125">
        <f t="shared" si="12"/>
        <v>6.61008</v>
      </c>
      <c r="G125" s="74"/>
      <c r="H125" s="74"/>
      <c r="I125" s="74"/>
      <c r="J125" s="74"/>
      <c r="K125" s="74"/>
      <c r="L125">
        <v>0</v>
      </c>
      <c r="M125" s="74"/>
      <c r="N125" s="74"/>
      <c r="O125" s="75"/>
      <c r="P125">
        <v>0.74</v>
      </c>
      <c r="Q125">
        <v>0.94</v>
      </c>
      <c r="R125" s="19">
        <f t="shared" si="7"/>
        <v>1712328.7671232878</v>
      </c>
      <c r="S125" s="19">
        <f t="shared" si="8"/>
        <v>1.7123287671232878E-3</v>
      </c>
      <c r="T125" s="74"/>
      <c r="U125">
        <v>100</v>
      </c>
      <c r="V125">
        <f t="shared" si="9"/>
        <v>135.13513513513513</v>
      </c>
      <c r="W125" s="79"/>
      <c r="X125">
        <f t="shared" si="10"/>
        <v>151.22332029620128</v>
      </c>
      <c r="Y125">
        <f t="shared" si="11"/>
        <v>288.81526700933551</v>
      </c>
      <c r="Z125" s="80"/>
    </row>
    <row r="126" spans="4:32" x14ac:dyDescent="0.45">
      <c r="D126" s="74"/>
      <c r="E126">
        <v>4.3330000000000002</v>
      </c>
      <c r="F126">
        <f t="shared" si="12"/>
        <v>4.0730199999999996</v>
      </c>
      <c r="G126" s="74"/>
      <c r="H126" s="74"/>
      <c r="I126" s="74"/>
      <c r="J126" s="74"/>
      <c r="K126" s="74"/>
      <c r="L126">
        <v>0</v>
      </c>
      <c r="M126" s="74"/>
      <c r="N126" s="74"/>
      <c r="O126" s="75"/>
      <c r="P126">
        <v>0.74</v>
      </c>
      <c r="Q126">
        <v>0.94</v>
      </c>
      <c r="R126" s="19">
        <f t="shared" si="7"/>
        <v>1712328.7671232878</v>
      </c>
      <c r="S126" s="19">
        <f t="shared" si="8"/>
        <v>1.7123287671232878E-3</v>
      </c>
      <c r="T126" s="74"/>
      <c r="U126">
        <v>100</v>
      </c>
      <c r="V126">
        <f t="shared" si="9"/>
        <v>135.13513513513513</v>
      </c>
      <c r="W126" s="79"/>
      <c r="X126">
        <f t="shared" si="10"/>
        <v>35.379219703014691</v>
      </c>
      <c r="Y126">
        <f t="shared" si="11"/>
        <v>67.569332329788878</v>
      </c>
      <c r="Z126" s="80"/>
    </row>
    <row r="127" spans="4:32" x14ac:dyDescent="0.45">
      <c r="D127" s="74"/>
      <c r="E127">
        <v>5.1749999999999998</v>
      </c>
      <c r="F127">
        <f t="shared" si="12"/>
        <v>4.8644999999999996</v>
      </c>
      <c r="G127" s="74"/>
      <c r="H127" s="74"/>
      <c r="I127" s="74"/>
      <c r="J127" s="74"/>
      <c r="K127" s="74"/>
      <c r="L127">
        <v>0</v>
      </c>
      <c r="M127" s="74"/>
      <c r="N127" s="74"/>
      <c r="O127" s="75"/>
      <c r="P127">
        <v>0.74</v>
      </c>
      <c r="Q127">
        <v>0.94</v>
      </c>
      <c r="R127" s="19">
        <f t="shared" si="7"/>
        <v>1712328.7671232878</v>
      </c>
      <c r="S127" s="19">
        <f t="shared" si="8"/>
        <v>1.7123287671232878E-3</v>
      </c>
      <c r="T127" s="74"/>
      <c r="U127">
        <v>100</v>
      </c>
      <c r="V127">
        <f t="shared" si="9"/>
        <v>135.13513513513513</v>
      </c>
      <c r="W127" s="79"/>
      <c r="X127">
        <f t="shared" si="10"/>
        <v>60.271672842765945</v>
      </c>
      <c r="Y127">
        <f t="shared" si="11"/>
        <v>115.1104158478131</v>
      </c>
      <c r="Z127" s="80"/>
    </row>
    <row r="128" spans="4:32" x14ac:dyDescent="0.45">
      <c r="D128" s="74"/>
      <c r="E128">
        <v>6.1459999999999999</v>
      </c>
      <c r="F128">
        <f t="shared" si="12"/>
        <v>5.7772399999999999</v>
      </c>
      <c r="G128" s="74"/>
      <c r="H128" s="74"/>
      <c r="I128" s="74"/>
      <c r="J128" s="74"/>
      <c r="K128" s="74"/>
      <c r="L128">
        <v>0</v>
      </c>
      <c r="M128" s="74"/>
      <c r="N128" s="74"/>
      <c r="O128" s="75"/>
      <c r="P128">
        <v>0.74</v>
      </c>
      <c r="Q128">
        <v>0.94</v>
      </c>
      <c r="R128" s="19">
        <f t="shared" si="7"/>
        <v>1712328.7671232878</v>
      </c>
      <c r="S128" s="19">
        <f t="shared" si="8"/>
        <v>1.7123287671232878E-3</v>
      </c>
      <c r="T128" s="74"/>
      <c r="U128">
        <v>100</v>
      </c>
      <c r="V128">
        <f t="shared" si="9"/>
        <v>135.13513513513513</v>
      </c>
      <c r="W128" s="79"/>
      <c r="X128">
        <f t="shared" si="10"/>
        <v>100.9624430393509</v>
      </c>
      <c r="Y128">
        <f t="shared" si="11"/>
        <v>192.82406236822618</v>
      </c>
      <c r="Z128" s="80"/>
    </row>
    <row r="129" spans="4:26" x14ac:dyDescent="0.45">
      <c r="D129" s="74"/>
      <c r="E129">
        <v>4.7380000000000004</v>
      </c>
      <c r="F129">
        <f t="shared" si="12"/>
        <v>4.4537200000000006</v>
      </c>
      <c r="G129" s="74"/>
      <c r="H129" s="74"/>
      <c r="I129" s="74"/>
      <c r="J129" s="74"/>
      <c r="K129" s="74"/>
      <c r="L129">
        <v>0</v>
      </c>
      <c r="M129" s="74"/>
      <c r="N129" s="74"/>
      <c r="O129" s="75"/>
      <c r="P129">
        <v>0.74</v>
      </c>
      <c r="Q129">
        <v>0.94</v>
      </c>
      <c r="R129" s="19">
        <f t="shared" si="7"/>
        <v>1712328.7671232878</v>
      </c>
      <c r="S129" s="19">
        <f t="shared" si="8"/>
        <v>1.7123287671232878E-3</v>
      </c>
      <c r="T129" s="74"/>
      <c r="U129">
        <v>100</v>
      </c>
      <c r="V129">
        <f t="shared" si="9"/>
        <v>135.13513513513513</v>
      </c>
      <c r="W129" s="79"/>
      <c r="X129">
        <f t="shared" si="10"/>
        <v>46.255923094971266</v>
      </c>
      <c r="Y129">
        <f t="shared" si="11"/>
        <v>88.34230562634329</v>
      </c>
      <c r="Z129" s="80"/>
    </row>
    <row r="130" spans="4:26" x14ac:dyDescent="0.45">
      <c r="D130" s="74"/>
      <c r="E130">
        <v>4.6669999999999998</v>
      </c>
      <c r="F130">
        <f t="shared" si="12"/>
        <v>4.3869799999999994</v>
      </c>
      <c r="G130" s="74"/>
      <c r="H130" s="74"/>
      <c r="I130" s="74"/>
      <c r="J130" s="74"/>
      <c r="K130" s="74"/>
      <c r="L130">
        <v>0</v>
      </c>
      <c r="M130" s="74"/>
      <c r="N130" s="74"/>
      <c r="O130" s="75"/>
      <c r="P130">
        <v>0.74</v>
      </c>
      <c r="Q130">
        <v>0.94</v>
      </c>
      <c r="R130" s="19">
        <f t="shared" si="7"/>
        <v>1712328.7671232878</v>
      </c>
      <c r="S130" s="19">
        <f t="shared" si="8"/>
        <v>1.7123287671232878E-3</v>
      </c>
      <c r="T130" s="74"/>
      <c r="U130">
        <v>100</v>
      </c>
      <c r="V130">
        <f t="shared" si="9"/>
        <v>135.13513513513513</v>
      </c>
      <c r="W130" s="79"/>
      <c r="X130">
        <f t="shared" si="10"/>
        <v>44.207462353931227</v>
      </c>
      <c r="Y130">
        <f t="shared" si="11"/>
        <v>84.430033797350248</v>
      </c>
      <c r="Z130" s="80"/>
    </row>
    <row r="131" spans="4:26" x14ac:dyDescent="0.45">
      <c r="D131" s="74"/>
      <c r="E131">
        <v>6.7080000000000002</v>
      </c>
      <c r="F131">
        <f t="shared" si="12"/>
        <v>6.3055199999999996</v>
      </c>
      <c r="G131" s="74"/>
      <c r="H131" s="74"/>
      <c r="I131" s="74"/>
      <c r="J131" s="74"/>
      <c r="K131" s="74"/>
      <c r="L131">
        <v>0</v>
      </c>
      <c r="M131" s="74"/>
      <c r="N131" s="74"/>
      <c r="O131" s="75"/>
      <c r="P131">
        <v>0.74</v>
      </c>
      <c r="Q131">
        <v>0.94</v>
      </c>
      <c r="R131" s="19">
        <f t="shared" si="7"/>
        <v>1712328.7671232878</v>
      </c>
      <c r="S131" s="19">
        <f t="shared" si="8"/>
        <v>1.7123287671232878E-3</v>
      </c>
      <c r="T131" s="74"/>
      <c r="U131">
        <v>100</v>
      </c>
      <c r="V131">
        <f t="shared" si="9"/>
        <v>135.13513513513513</v>
      </c>
      <c r="W131" s="79"/>
      <c r="X131">
        <f t="shared" si="10"/>
        <v>131.26874854796935</v>
      </c>
      <c r="Y131">
        <f t="shared" si="11"/>
        <v>250.70484226641764</v>
      </c>
      <c r="Z131" s="80"/>
    </row>
    <row r="132" spans="4:26" x14ac:dyDescent="0.45">
      <c r="D132" s="74"/>
      <c r="E132">
        <v>5.6669999999999998</v>
      </c>
      <c r="F132">
        <f t="shared" si="12"/>
        <v>5.3269799999999998</v>
      </c>
      <c r="G132" s="74"/>
      <c r="H132" s="74"/>
      <c r="I132" s="74"/>
      <c r="J132" s="74"/>
      <c r="K132" s="74"/>
      <c r="L132">
        <v>0</v>
      </c>
      <c r="M132" s="74"/>
      <c r="N132" s="74"/>
      <c r="O132" s="75"/>
      <c r="P132">
        <v>0.74</v>
      </c>
      <c r="Q132">
        <v>0.94</v>
      </c>
      <c r="R132" s="19">
        <f t="shared" si="7"/>
        <v>1712328.7671232878</v>
      </c>
      <c r="S132" s="19">
        <f t="shared" si="8"/>
        <v>1.7123287671232878E-3</v>
      </c>
      <c r="T132" s="74"/>
      <c r="U132">
        <v>100</v>
      </c>
      <c r="V132">
        <f t="shared" si="9"/>
        <v>135.13513513513513</v>
      </c>
      <c r="W132" s="79"/>
      <c r="X132">
        <f t="shared" si="10"/>
        <v>79.148341880471776</v>
      </c>
      <c r="Y132">
        <f t="shared" si="11"/>
        <v>151.16219805768179</v>
      </c>
      <c r="Z132" s="80"/>
    </row>
    <row r="133" spans="4:26" x14ac:dyDescent="0.45">
      <c r="D133" s="74"/>
      <c r="E133">
        <v>4.5339999999999998</v>
      </c>
      <c r="F133">
        <f t="shared" si="12"/>
        <v>4.2619599999999993</v>
      </c>
      <c r="G133" s="74"/>
      <c r="H133" s="74"/>
      <c r="I133" s="74"/>
      <c r="J133" s="74"/>
      <c r="K133" s="74"/>
      <c r="L133">
        <v>0</v>
      </c>
      <c r="M133" s="74"/>
      <c r="N133" s="74"/>
      <c r="O133" s="75"/>
      <c r="P133">
        <v>0.74</v>
      </c>
      <c r="Q133">
        <v>0.94</v>
      </c>
      <c r="R133" s="19">
        <f t="shared" si="7"/>
        <v>1712328.7671232878</v>
      </c>
      <c r="S133" s="19">
        <f t="shared" si="8"/>
        <v>1.7123287671232878E-3</v>
      </c>
      <c r="T133" s="74"/>
      <c r="U133">
        <v>100</v>
      </c>
      <c r="V133">
        <f t="shared" si="9"/>
        <v>135.13513513513513</v>
      </c>
      <c r="W133" s="79"/>
      <c r="X133">
        <f t="shared" si="10"/>
        <v>40.534678286470246</v>
      </c>
      <c r="Y133">
        <f t="shared" si="11"/>
        <v>77.415532931784853</v>
      </c>
      <c r="Z133" s="80"/>
    </row>
    <row r="134" spans="4:26" x14ac:dyDescent="0.45">
      <c r="D134" s="74"/>
      <c r="E134">
        <v>8.2449999999999992</v>
      </c>
      <c r="F134">
        <f t="shared" si="12"/>
        <v>7.7502999999999984</v>
      </c>
      <c r="G134" s="74"/>
      <c r="H134" s="74"/>
      <c r="I134" s="74"/>
      <c r="J134" s="74"/>
      <c r="K134" s="74"/>
      <c r="L134">
        <v>1</v>
      </c>
      <c r="M134" s="74"/>
      <c r="N134" s="74"/>
      <c r="O134" s="75"/>
      <c r="P134">
        <v>0.74</v>
      </c>
      <c r="Q134">
        <v>0.94</v>
      </c>
      <c r="R134" s="19">
        <f t="shared" si="7"/>
        <v>1712328.7671232878</v>
      </c>
      <c r="S134" s="19">
        <f t="shared" si="8"/>
        <v>1.7123287671232878E-3</v>
      </c>
      <c r="T134" s="74"/>
      <c r="U134">
        <v>100</v>
      </c>
      <c r="V134">
        <f t="shared" si="9"/>
        <v>135.13513513513513</v>
      </c>
      <c r="W134" s="79"/>
      <c r="X134">
        <f t="shared" si="10"/>
        <v>243.75535369209723</v>
      </c>
      <c r="Y134">
        <f t="shared" si="11"/>
        <v>465.53843298536896</v>
      </c>
      <c r="Z134" s="80"/>
    </row>
    <row r="135" spans="4:26" x14ac:dyDescent="0.45">
      <c r="D135" s="74"/>
      <c r="E135">
        <v>49.405999999999999</v>
      </c>
      <c r="F135">
        <f t="shared" si="12"/>
        <v>46.44164</v>
      </c>
      <c r="G135" s="74">
        <v>61.4</v>
      </c>
      <c r="H135" s="74">
        <f>G135*Q135</f>
        <v>57.715999999999994</v>
      </c>
      <c r="I135" s="74">
        <f>PI()*((H135/2)^2)</f>
        <v>2616.2686116483169</v>
      </c>
      <c r="J135" s="74">
        <v>4</v>
      </c>
      <c r="K135" s="74" t="s">
        <v>95</v>
      </c>
      <c r="L135">
        <v>0</v>
      </c>
      <c r="M135" s="74">
        <v>3</v>
      </c>
      <c r="N135" s="74">
        <v>22</v>
      </c>
      <c r="O135" s="75">
        <f>M135/N135</f>
        <v>0.13636363636363635</v>
      </c>
      <c r="P135">
        <v>0.74</v>
      </c>
      <c r="Q135">
        <v>0.94</v>
      </c>
      <c r="R135" s="19">
        <f t="shared" si="7"/>
        <v>1712328.7671232878</v>
      </c>
      <c r="S135" s="19">
        <f t="shared" si="8"/>
        <v>1.7123287671232878E-3</v>
      </c>
      <c r="T135" s="74">
        <f xml:space="preserve"> ((0.1586*H135) + 0.3223)*1000</f>
        <v>9476.0575999999983</v>
      </c>
      <c r="U135">
        <v>100</v>
      </c>
      <c r="V135">
        <f t="shared" si="9"/>
        <v>135.13513513513513</v>
      </c>
      <c r="W135" s="79">
        <f>S135*T135*V135*I135</f>
        <v>5736743.8127201675</v>
      </c>
      <c r="X135">
        <f t="shared" si="10"/>
        <v>52447.074135692921</v>
      </c>
      <c r="Y135">
        <f t="shared" si="11"/>
        <v>100166.53311598444</v>
      </c>
      <c r="Z135" s="80">
        <f>(SUM(Y135:Y156))/W135</f>
        <v>4.2194668553109958E-2</v>
      </c>
    </row>
    <row r="136" spans="4:26" x14ac:dyDescent="0.45">
      <c r="D136" s="74"/>
      <c r="E136">
        <v>22.361000000000001</v>
      </c>
      <c r="F136">
        <f t="shared" si="12"/>
        <v>21.01934</v>
      </c>
      <c r="G136" s="74"/>
      <c r="H136" s="74"/>
      <c r="I136" s="74"/>
      <c r="J136" s="74"/>
      <c r="K136" s="74"/>
      <c r="L136">
        <v>1</v>
      </c>
      <c r="M136" s="74"/>
      <c r="N136" s="74"/>
      <c r="O136" s="75"/>
      <c r="P136">
        <v>0.74</v>
      </c>
      <c r="Q136">
        <v>0.94</v>
      </c>
      <c r="R136" s="19">
        <f t="shared" si="7"/>
        <v>1712328.7671232878</v>
      </c>
      <c r="S136" s="19">
        <f t="shared" si="8"/>
        <v>1.7123287671232878E-3</v>
      </c>
      <c r="T136" s="74"/>
      <c r="U136">
        <v>100</v>
      </c>
      <c r="V136">
        <f t="shared" si="9"/>
        <v>135.13513513513513</v>
      </c>
      <c r="W136" s="79"/>
      <c r="X136">
        <f t="shared" si="10"/>
        <v>4862.457830435611</v>
      </c>
      <c r="Y136">
        <f t="shared" si="11"/>
        <v>9286.6103843520268</v>
      </c>
      <c r="Z136" s="80"/>
    </row>
    <row r="137" spans="4:26" x14ac:dyDescent="0.45">
      <c r="D137" s="74"/>
      <c r="E137">
        <v>16.401</v>
      </c>
      <c r="F137">
        <f t="shared" si="12"/>
        <v>15.416939999999999</v>
      </c>
      <c r="G137" s="74"/>
      <c r="H137" s="74"/>
      <c r="I137" s="74"/>
      <c r="J137" s="74"/>
      <c r="K137" s="74"/>
      <c r="L137">
        <v>1</v>
      </c>
      <c r="M137" s="74"/>
      <c r="N137" s="74"/>
      <c r="O137" s="75"/>
      <c r="P137">
        <v>0.74</v>
      </c>
      <c r="Q137">
        <v>0.94</v>
      </c>
      <c r="R137" s="19">
        <f t="shared" si="7"/>
        <v>1712328.7671232878</v>
      </c>
      <c r="S137" s="19">
        <f t="shared" si="8"/>
        <v>1.7123287671232878E-3</v>
      </c>
      <c r="T137" s="74"/>
      <c r="U137">
        <v>100</v>
      </c>
      <c r="V137">
        <f t="shared" si="9"/>
        <v>135.13513513513513</v>
      </c>
      <c r="W137" s="79"/>
      <c r="X137">
        <f t="shared" si="10"/>
        <v>1918.6385619953774</v>
      </c>
      <c r="Y137">
        <f t="shared" si="11"/>
        <v>3664.3297309682353</v>
      </c>
      <c r="Z137" s="80"/>
    </row>
    <row r="138" spans="4:26" x14ac:dyDescent="0.45">
      <c r="D138" s="74"/>
      <c r="E138">
        <v>16.492000000000001</v>
      </c>
      <c r="F138">
        <f t="shared" si="12"/>
        <v>15.50248</v>
      </c>
      <c r="G138" s="74"/>
      <c r="H138" s="74"/>
      <c r="I138" s="74"/>
      <c r="J138" s="74"/>
      <c r="K138" s="74"/>
      <c r="L138">
        <v>0</v>
      </c>
      <c r="M138" s="74"/>
      <c r="N138" s="74"/>
      <c r="O138" s="75"/>
      <c r="P138">
        <v>0.74</v>
      </c>
      <c r="Q138">
        <v>0.94</v>
      </c>
      <c r="R138" s="19">
        <f t="shared" si="7"/>
        <v>1712328.7671232878</v>
      </c>
      <c r="S138" s="19">
        <f t="shared" si="8"/>
        <v>1.7123287671232878E-3</v>
      </c>
      <c r="T138" s="74"/>
      <c r="U138">
        <v>100</v>
      </c>
      <c r="V138">
        <f t="shared" si="9"/>
        <v>135.13513513513513</v>
      </c>
      <c r="W138" s="79"/>
      <c r="X138">
        <f t="shared" si="10"/>
        <v>1950.7524521024313</v>
      </c>
      <c r="Y138">
        <f t="shared" si="11"/>
        <v>3725.6627431505517</v>
      </c>
      <c r="Z138" s="80"/>
    </row>
    <row r="139" spans="4:26" x14ac:dyDescent="0.45">
      <c r="D139" s="74"/>
      <c r="E139">
        <v>22.204000000000001</v>
      </c>
      <c r="F139">
        <f t="shared" si="12"/>
        <v>20.871759999999998</v>
      </c>
      <c r="G139" s="74"/>
      <c r="H139" s="74"/>
      <c r="I139" s="74"/>
      <c r="J139" s="74"/>
      <c r="K139" s="74"/>
      <c r="L139">
        <v>0</v>
      </c>
      <c r="M139" s="74"/>
      <c r="N139" s="74"/>
      <c r="O139" s="75"/>
      <c r="P139">
        <v>0.74</v>
      </c>
      <c r="Q139">
        <v>0.94</v>
      </c>
      <c r="R139" s="19">
        <f t="shared" si="7"/>
        <v>1712328.7671232878</v>
      </c>
      <c r="S139" s="19">
        <f t="shared" si="8"/>
        <v>1.7123287671232878E-3</v>
      </c>
      <c r="T139" s="74"/>
      <c r="U139">
        <v>100</v>
      </c>
      <c r="V139">
        <f t="shared" si="9"/>
        <v>135.13513513513513</v>
      </c>
      <c r="W139" s="79"/>
      <c r="X139">
        <f t="shared" si="10"/>
        <v>4760.755075494938</v>
      </c>
      <c r="Y139">
        <f t="shared" si="11"/>
        <v>9092.3724304025836</v>
      </c>
      <c r="Z139" s="80"/>
    </row>
    <row r="140" spans="4:26" x14ac:dyDescent="0.45">
      <c r="D140" s="74"/>
      <c r="E140">
        <v>18.439</v>
      </c>
      <c r="F140">
        <f t="shared" si="12"/>
        <v>17.332660000000001</v>
      </c>
      <c r="G140" s="74"/>
      <c r="H140" s="74"/>
      <c r="I140" s="74"/>
      <c r="J140" s="74"/>
      <c r="K140" s="74"/>
      <c r="L140">
        <v>0</v>
      </c>
      <c r="M140" s="74"/>
      <c r="N140" s="74"/>
      <c r="O140" s="75"/>
      <c r="P140">
        <v>0.74</v>
      </c>
      <c r="Q140">
        <v>0.94</v>
      </c>
      <c r="R140" s="19">
        <f t="shared" si="7"/>
        <v>1712328.7671232878</v>
      </c>
      <c r="S140" s="19">
        <f t="shared" si="8"/>
        <v>1.7123287671232878E-3</v>
      </c>
      <c r="T140" s="74"/>
      <c r="U140">
        <v>100</v>
      </c>
      <c r="V140">
        <f t="shared" si="9"/>
        <v>135.13513513513513</v>
      </c>
      <c r="W140" s="79"/>
      <c r="X140">
        <f t="shared" si="10"/>
        <v>2726.4295243486463</v>
      </c>
      <c r="Y140">
        <f t="shared" si="11"/>
        <v>5207.0968255064181</v>
      </c>
      <c r="Z140" s="80"/>
    </row>
    <row r="141" spans="4:26" x14ac:dyDescent="0.45">
      <c r="D141" s="74"/>
      <c r="E141">
        <v>13.038</v>
      </c>
      <c r="F141">
        <f t="shared" si="12"/>
        <v>12.25572</v>
      </c>
      <c r="G141" s="74"/>
      <c r="H141" s="74"/>
      <c r="I141" s="74"/>
      <c r="J141" s="74"/>
      <c r="K141" s="74"/>
      <c r="L141">
        <v>0</v>
      </c>
      <c r="M141" s="74"/>
      <c r="N141" s="74"/>
      <c r="O141" s="75"/>
      <c r="P141">
        <v>0.74</v>
      </c>
      <c r="Q141">
        <v>0.94</v>
      </c>
      <c r="R141" s="19">
        <f t="shared" si="7"/>
        <v>1712328.7671232878</v>
      </c>
      <c r="S141" s="19">
        <f t="shared" si="8"/>
        <v>1.7123287671232878E-3</v>
      </c>
      <c r="T141" s="74"/>
      <c r="U141">
        <v>100</v>
      </c>
      <c r="V141">
        <f t="shared" si="9"/>
        <v>135.13513513513513</v>
      </c>
      <c r="W141" s="79"/>
      <c r="X141">
        <f t="shared" si="10"/>
        <v>963.86256495630562</v>
      </c>
      <c r="Y141">
        <f t="shared" si="11"/>
        <v>1840.8418986760687</v>
      </c>
      <c r="Z141" s="80"/>
    </row>
    <row r="142" spans="4:26" x14ac:dyDescent="0.45">
      <c r="D142" s="74"/>
      <c r="E142">
        <v>14.036</v>
      </c>
      <c r="F142">
        <f t="shared" si="12"/>
        <v>13.193839999999998</v>
      </c>
      <c r="G142" s="74"/>
      <c r="H142" s="74"/>
      <c r="I142" s="74"/>
      <c r="J142" s="74"/>
      <c r="K142" s="74"/>
      <c r="L142">
        <v>0</v>
      </c>
      <c r="M142" s="74"/>
      <c r="N142" s="74"/>
      <c r="O142" s="75"/>
      <c r="P142">
        <v>0.74</v>
      </c>
      <c r="Q142">
        <v>0.94</v>
      </c>
      <c r="R142" s="19">
        <f t="shared" si="7"/>
        <v>1712328.7671232878</v>
      </c>
      <c r="S142" s="19">
        <f t="shared" si="8"/>
        <v>1.7123287671232878E-3</v>
      </c>
      <c r="T142" s="74"/>
      <c r="U142">
        <v>100</v>
      </c>
      <c r="V142">
        <f t="shared" si="9"/>
        <v>135.13513513513513</v>
      </c>
      <c r="W142" s="79"/>
      <c r="X142">
        <f t="shared" si="10"/>
        <v>1202.5752507761576</v>
      </c>
      <c r="Y142">
        <f t="shared" si="11"/>
        <v>2296.749545449964</v>
      </c>
      <c r="Z142" s="80"/>
    </row>
    <row r="143" spans="4:26" x14ac:dyDescent="0.45">
      <c r="D143" s="74"/>
      <c r="E143">
        <v>24.698</v>
      </c>
      <c r="F143">
        <f t="shared" si="12"/>
        <v>23.21612</v>
      </c>
      <c r="G143" s="74"/>
      <c r="H143" s="74"/>
      <c r="I143" s="74"/>
      <c r="J143" s="74"/>
      <c r="K143" s="74"/>
      <c r="L143">
        <v>0</v>
      </c>
      <c r="M143" s="74"/>
      <c r="N143" s="74"/>
      <c r="O143" s="75"/>
      <c r="P143">
        <v>0.74</v>
      </c>
      <c r="Q143">
        <v>0.94</v>
      </c>
      <c r="R143" s="19">
        <f t="shared" si="7"/>
        <v>1712328.7671232878</v>
      </c>
      <c r="S143" s="19">
        <f t="shared" si="8"/>
        <v>1.7123287671232878E-3</v>
      </c>
      <c r="T143" s="74"/>
      <c r="U143">
        <v>100</v>
      </c>
      <c r="V143">
        <f t="shared" si="9"/>
        <v>135.13513513513513</v>
      </c>
      <c r="W143" s="79"/>
      <c r="X143">
        <f t="shared" si="10"/>
        <v>6551.9042499096913</v>
      </c>
      <c r="Y143">
        <f t="shared" si="11"/>
        <v>12513.215366855042</v>
      </c>
      <c r="Z143" s="80"/>
    </row>
    <row r="144" spans="4:26" x14ac:dyDescent="0.45">
      <c r="D144" s="74"/>
      <c r="E144">
        <v>23.431000000000001</v>
      </c>
      <c r="F144">
        <f t="shared" si="12"/>
        <v>22.02514</v>
      </c>
      <c r="G144" s="74"/>
      <c r="H144" s="74"/>
      <c r="I144" s="74"/>
      <c r="J144" s="74"/>
      <c r="K144" s="74"/>
      <c r="L144">
        <v>0</v>
      </c>
      <c r="M144" s="74"/>
      <c r="N144" s="74"/>
      <c r="O144" s="75"/>
      <c r="P144">
        <v>0.74</v>
      </c>
      <c r="Q144">
        <v>0.94</v>
      </c>
      <c r="R144" s="19">
        <f t="shared" si="7"/>
        <v>1712328.7671232878</v>
      </c>
      <c r="S144" s="19">
        <f t="shared" si="8"/>
        <v>1.7123287671232878E-3</v>
      </c>
      <c r="T144" s="74"/>
      <c r="U144">
        <v>100</v>
      </c>
      <c r="V144">
        <f t="shared" si="9"/>
        <v>135.13513513513513</v>
      </c>
      <c r="W144" s="79"/>
      <c r="X144">
        <f t="shared" si="10"/>
        <v>5594.4146846329095</v>
      </c>
      <c r="Y144">
        <f t="shared" si="11"/>
        <v>10684.545000985467</v>
      </c>
      <c r="Z144" s="80"/>
    </row>
    <row r="145" spans="4:26" x14ac:dyDescent="0.45">
      <c r="D145" s="74"/>
      <c r="E145">
        <v>16.030999999999999</v>
      </c>
      <c r="F145">
        <f t="shared" si="12"/>
        <v>15.069139999999997</v>
      </c>
      <c r="G145" s="74"/>
      <c r="H145" s="74"/>
      <c r="I145" s="74"/>
      <c r="J145" s="74"/>
      <c r="K145" s="74"/>
      <c r="L145">
        <v>0</v>
      </c>
      <c r="M145" s="74"/>
      <c r="N145" s="74"/>
      <c r="O145" s="75"/>
      <c r="P145">
        <v>0.74</v>
      </c>
      <c r="Q145">
        <v>0.94</v>
      </c>
      <c r="R145" s="19">
        <f t="shared" si="7"/>
        <v>1712328.7671232878</v>
      </c>
      <c r="S145" s="19">
        <f t="shared" si="8"/>
        <v>1.7123287671232878E-3</v>
      </c>
      <c r="T145" s="74"/>
      <c r="U145">
        <v>100</v>
      </c>
      <c r="V145">
        <f t="shared" si="9"/>
        <v>135.13513513513513</v>
      </c>
      <c r="W145" s="79"/>
      <c r="X145">
        <f t="shared" si="10"/>
        <v>1791.6947678563445</v>
      </c>
      <c r="Y145">
        <f t="shared" si="11"/>
        <v>3421.8849431694325</v>
      </c>
      <c r="Z145" s="80"/>
    </row>
    <row r="146" spans="4:26" x14ac:dyDescent="0.45">
      <c r="D146" s="74"/>
      <c r="E146">
        <v>13.928000000000001</v>
      </c>
      <c r="F146">
        <f t="shared" si="12"/>
        <v>13.092320000000001</v>
      </c>
      <c r="G146" s="74"/>
      <c r="H146" s="74"/>
      <c r="I146" s="74"/>
      <c r="J146" s="74"/>
      <c r="K146" s="74"/>
      <c r="L146">
        <v>0</v>
      </c>
      <c r="M146" s="74"/>
      <c r="N146" s="74"/>
      <c r="O146" s="75"/>
      <c r="P146">
        <v>0.74</v>
      </c>
      <c r="Q146">
        <v>0.94</v>
      </c>
      <c r="R146" s="19">
        <f t="shared" si="7"/>
        <v>1712328.7671232878</v>
      </c>
      <c r="S146" s="19">
        <f t="shared" si="8"/>
        <v>1.7123287671232878E-3</v>
      </c>
      <c r="T146" s="74"/>
      <c r="U146">
        <v>100</v>
      </c>
      <c r="V146">
        <f t="shared" si="9"/>
        <v>135.13513513513513</v>
      </c>
      <c r="W146" s="79"/>
      <c r="X146">
        <f t="shared" si="10"/>
        <v>1175.0286542360061</v>
      </c>
      <c r="Y146">
        <f t="shared" si="11"/>
        <v>2244.1394214336474</v>
      </c>
      <c r="Z146" s="80"/>
    </row>
    <row r="147" spans="4:26" x14ac:dyDescent="0.45">
      <c r="D147" s="74"/>
      <c r="E147">
        <v>17</v>
      </c>
      <c r="F147">
        <f t="shared" si="12"/>
        <v>15.979999999999999</v>
      </c>
      <c r="G147" s="74"/>
      <c r="H147" s="74"/>
      <c r="I147" s="74"/>
      <c r="J147" s="74"/>
      <c r="K147" s="74"/>
      <c r="L147">
        <v>0</v>
      </c>
      <c r="M147" s="74"/>
      <c r="N147" s="74"/>
      <c r="O147" s="75"/>
      <c r="P147">
        <v>0.74</v>
      </c>
      <c r="Q147">
        <v>0.94</v>
      </c>
      <c r="R147" s="19">
        <f t="shared" si="7"/>
        <v>1712328.7671232878</v>
      </c>
      <c r="S147" s="19">
        <f t="shared" si="8"/>
        <v>1.7123287671232878E-3</v>
      </c>
      <c r="T147" s="74"/>
      <c r="U147">
        <v>100</v>
      </c>
      <c r="V147">
        <f t="shared" si="9"/>
        <v>135.13513513513513</v>
      </c>
      <c r="W147" s="79"/>
      <c r="X147">
        <f t="shared" si="10"/>
        <v>2136.6281565651429</v>
      </c>
      <c r="Y147">
        <f t="shared" si="11"/>
        <v>4080.6591888693465</v>
      </c>
      <c r="Z147" s="80"/>
    </row>
    <row r="148" spans="4:26" x14ac:dyDescent="0.45">
      <c r="D148" s="74"/>
      <c r="E148">
        <v>23.021999999999998</v>
      </c>
      <c r="F148">
        <f t="shared" si="12"/>
        <v>21.640679999999996</v>
      </c>
      <c r="G148" s="74"/>
      <c r="H148" s="74"/>
      <c r="I148" s="74"/>
      <c r="J148" s="74"/>
      <c r="K148" s="74"/>
      <c r="L148">
        <v>0</v>
      </c>
      <c r="M148" s="74"/>
      <c r="N148" s="74"/>
      <c r="O148" s="75"/>
      <c r="P148">
        <v>0.74</v>
      </c>
      <c r="Q148">
        <v>0.94</v>
      </c>
      <c r="R148" s="19">
        <f t="shared" si="7"/>
        <v>1712328.7671232878</v>
      </c>
      <c r="S148" s="19">
        <f t="shared" si="8"/>
        <v>1.7123287671232878E-3</v>
      </c>
      <c r="T148" s="74"/>
      <c r="U148">
        <v>100</v>
      </c>
      <c r="V148">
        <f t="shared" si="9"/>
        <v>135.13513513513513</v>
      </c>
      <c r="W148" s="79"/>
      <c r="X148">
        <f t="shared" si="10"/>
        <v>5306.5386513273215</v>
      </c>
      <c r="Y148">
        <f t="shared" si="11"/>
        <v>10134.742277028014</v>
      </c>
      <c r="Z148" s="80"/>
    </row>
    <row r="149" spans="4:26" x14ac:dyDescent="0.45">
      <c r="D149" s="74"/>
      <c r="E149">
        <v>13.601000000000001</v>
      </c>
      <c r="F149">
        <f t="shared" si="12"/>
        <v>12.784940000000001</v>
      </c>
      <c r="G149" s="74"/>
      <c r="H149" s="74"/>
      <c r="I149" s="74"/>
      <c r="J149" s="74"/>
      <c r="K149" s="74"/>
      <c r="L149">
        <v>0</v>
      </c>
      <c r="M149" s="74"/>
      <c r="N149" s="74"/>
      <c r="O149" s="75"/>
      <c r="P149">
        <v>0.74</v>
      </c>
      <c r="Q149">
        <v>0.94</v>
      </c>
      <c r="R149" s="19">
        <f t="shared" si="7"/>
        <v>1712328.7671232878</v>
      </c>
      <c r="S149" s="19">
        <f t="shared" si="8"/>
        <v>1.7123287671232878E-3</v>
      </c>
      <c r="T149" s="74"/>
      <c r="U149">
        <v>100</v>
      </c>
      <c r="V149">
        <f t="shared" si="9"/>
        <v>135.13513513513513</v>
      </c>
      <c r="W149" s="79"/>
      <c r="X149">
        <f t="shared" si="10"/>
        <v>1094.1949472030958</v>
      </c>
      <c r="Y149">
        <f t="shared" si="11"/>
        <v>2089.7584130393302</v>
      </c>
      <c r="Z149" s="80"/>
    </row>
    <row r="150" spans="4:26" x14ac:dyDescent="0.45">
      <c r="D150" s="74"/>
      <c r="E150">
        <v>18.974</v>
      </c>
      <c r="F150">
        <f t="shared" si="12"/>
        <v>17.835559999999997</v>
      </c>
      <c r="G150" s="74"/>
      <c r="H150" s="74"/>
      <c r="I150" s="74"/>
      <c r="J150" s="74"/>
      <c r="K150" s="74"/>
      <c r="L150">
        <v>0</v>
      </c>
      <c r="M150" s="74"/>
      <c r="N150" s="74"/>
      <c r="O150" s="75"/>
      <c r="P150">
        <v>0.74</v>
      </c>
      <c r="Q150">
        <v>0.94</v>
      </c>
      <c r="R150" s="19">
        <f t="shared" si="7"/>
        <v>1712328.7671232878</v>
      </c>
      <c r="S150" s="19">
        <f t="shared" si="8"/>
        <v>1.7123287671232878E-3</v>
      </c>
      <c r="T150" s="74"/>
      <c r="U150">
        <v>100</v>
      </c>
      <c r="V150">
        <f t="shared" si="9"/>
        <v>135.13513513513513</v>
      </c>
      <c r="W150" s="79"/>
      <c r="X150">
        <f t="shared" si="10"/>
        <v>2970.700517250255</v>
      </c>
      <c r="Y150">
        <f t="shared" si="11"/>
        <v>5673.6200568395807</v>
      </c>
      <c r="Z150" s="80"/>
    </row>
    <row r="151" spans="4:26" x14ac:dyDescent="0.45">
      <c r="D151" s="74"/>
      <c r="E151">
        <v>23.408999999999999</v>
      </c>
      <c r="F151">
        <f t="shared" si="12"/>
        <v>22.004459999999998</v>
      </c>
      <c r="G151" s="74"/>
      <c r="H151" s="74"/>
      <c r="I151" s="74"/>
      <c r="J151" s="74"/>
      <c r="K151" s="74"/>
      <c r="L151">
        <v>0</v>
      </c>
      <c r="M151" s="74"/>
      <c r="N151" s="74"/>
      <c r="O151" s="75"/>
      <c r="P151">
        <v>0.74</v>
      </c>
      <c r="Q151">
        <v>0.94</v>
      </c>
      <c r="R151" s="19">
        <f t="shared" si="7"/>
        <v>1712328.7671232878</v>
      </c>
      <c r="S151" s="19">
        <f t="shared" si="8"/>
        <v>1.7123287671232878E-3</v>
      </c>
      <c r="T151" s="74"/>
      <c r="U151">
        <v>100</v>
      </c>
      <c r="V151">
        <f t="shared" si="9"/>
        <v>135.13513513513513</v>
      </c>
      <c r="W151" s="79"/>
      <c r="X151">
        <f t="shared" si="10"/>
        <v>5578.6712338043581</v>
      </c>
      <c r="Y151">
        <f t="shared" si="11"/>
        <v>10654.477224760276</v>
      </c>
      <c r="Z151" s="80"/>
    </row>
    <row r="152" spans="4:26" x14ac:dyDescent="0.45">
      <c r="D152" s="74"/>
      <c r="E152">
        <v>17.088000000000001</v>
      </c>
      <c r="F152">
        <f t="shared" si="12"/>
        <v>16.062719999999999</v>
      </c>
      <c r="G152" s="74"/>
      <c r="H152" s="74"/>
      <c r="I152" s="74"/>
      <c r="J152" s="74"/>
      <c r="K152" s="74"/>
      <c r="L152">
        <v>0</v>
      </c>
      <c r="M152" s="74"/>
      <c r="N152" s="74"/>
      <c r="O152" s="75"/>
      <c r="P152">
        <v>0.74</v>
      </c>
      <c r="Q152">
        <v>0.94</v>
      </c>
      <c r="R152" s="19">
        <f t="shared" si="7"/>
        <v>1712328.7671232878</v>
      </c>
      <c r="S152" s="19">
        <f t="shared" si="8"/>
        <v>1.7123287671232878E-3</v>
      </c>
      <c r="T152" s="74"/>
      <c r="U152">
        <v>100</v>
      </c>
      <c r="V152">
        <f t="shared" si="9"/>
        <v>135.13513513513513</v>
      </c>
      <c r="W152" s="79"/>
      <c r="X152">
        <f t="shared" si="10"/>
        <v>2169.9807896521006</v>
      </c>
      <c r="Y152">
        <f t="shared" si="11"/>
        <v>4144.3580258715128</v>
      </c>
      <c r="Z152" s="80"/>
    </row>
    <row r="153" spans="4:26" x14ac:dyDescent="0.45">
      <c r="D153" s="74"/>
      <c r="E153">
        <v>28.32</v>
      </c>
      <c r="F153">
        <f t="shared" si="12"/>
        <v>26.620799999999999</v>
      </c>
      <c r="G153" s="74"/>
      <c r="H153" s="74"/>
      <c r="I153" s="74"/>
      <c r="J153" s="74"/>
      <c r="K153" s="74"/>
      <c r="L153">
        <v>0</v>
      </c>
      <c r="M153" s="74"/>
      <c r="N153" s="74"/>
      <c r="O153" s="75"/>
      <c r="P153">
        <v>0.74</v>
      </c>
      <c r="Q153">
        <v>0.94</v>
      </c>
      <c r="R153" s="19">
        <f t="shared" si="7"/>
        <v>1712328.7671232878</v>
      </c>
      <c r="S153" s="19">
        <f t="shared" si="8"/>
        <v>1.7123287671232878E-3</v>
      </c>
      <c r="T153" s="74"/>
      <c r="U153">
        <v>100</v>
      </c>
      <c r="V153">
        <f t="shared" si="9"/>
        <v>135.13513513513513</v>
      </c>
      <c r="W153" s="79"/>
      <c r="X153">
        <f t="shared" si="10"/>
        <v>9877.838701904775</v>
      </c>
      <c r="Y153">
        <f t="shared" si="11"/>
        <v>18865.282263197601</v>
      </c>
      <c r="Z153" s="80"/>
    </row>
    <row r="154" spans="4:26" x14ac:dyDescent="0.45">
      <c r="D154" s="74"/>
      <c r="E154">
        <v>18.439</v>
      </c>
      <c r="F154">
        <f t="shared" si="12"/>
        <v>17.332660000000001</v>
      </c>
      <c r="G154" s="74"/>
      <c r="H154" s="74"/>
      <c r="I154" s="74"/>
      <c r="J154" s="74"/>
      <c r="K154" s="74"/>
      <c r="L154">
        <v>0</v>
      </c>
      <c r="M154" s="74"/>
      <c r="N154" s="74"/>
      <c r="O154" s="75"/>
      <c r="P154">
        <v>0.74</v>
      </c>
      <c r="Q154">
        <v>0.94</v>
      </c>
      <c r="R154" s="19">
        <f t="shared" ref="R154:R217" si="13">(2.5*(10^9))/1460</f>
        <v>1712328.7671232878</v>
      </c>
      <c r="S154" s="19">
        <f t="shared" ref="S154:S217" si="14">R154*(10^-9)</f>
        <v>1.7123287671232878E-3</v>
      </c>
      <c r="T154" s="74"/>
      <c r="U154">
        <v>100</v>
      </c>
      <c r="V154">
        <f t="shared" ref="V154:V217" si="15">U154/P154</f>
        <v>135.13513513513513</v>
      </c>
      <c r="W154" s="79"/>
      <c r="X154">
        <f t="shared" ref="X154:X217" si="16">(4/3)*PI()*((F154/2)^3)</f>
        <v>2726.4295243486463</v>
      </c>
      <c r="Y154">
        <f t="shared" ref="Y154:Y217" si="17">X154/$AA$20</f>
        <v>5207.0968255064181</v>
      </c>
      <c r="Z154" s="80"/>
    </row>
    <row r="155" spans="4:26" x14ac:dyDescent="0.45">
      <c r="D155" s="74"/>
      <c r="E155">
        <v>19.234999999999999</v>
      </c>
      <c r="F155">
        <f t="shared" si="12"/>
        <v>18.0809</v>
      </c>
      <c r="G155" s="74"/>
      <c r="H155" s="74"/>
      <c r="I155" s="74"/>
      <c r="J155" s="74"/>
      <c r="K155" s="74"/>
      <c r="L155">
        <v>0</v>
      </c>
      <c r="M155" s="74"/>
      <c r="N155" s="74"/>
      <c r="O155" s="75"/>
      <c r="P155">
        <v>0.74</v>
      </c>
      <c r="Q155">
        <v>0.94</v>
      </c>
      <c r="R155" s="19">
        <f t="shared" si="13"/>
        <v>1712328.7671232878</v>
      </c>
      <c r="S155" s="19">
        <f t="shared" si="14"/>
        <v>1.7123287671232878E-3</v>
      </c>
      <c r="T155" s="74"/>
      <c r="U155">
        <v>100</v>
      </c>
      <c r="V155">
        <f t="shared" si="15"/>
        <v>135.13513513513513</v>
      </c>
      <c r="W155" s="79"/>
      <c r="X155">
        <f t="shared" si="16"/>
        <v>3094.986471664361</v>
      </c>
      <c r="Y155">
        <f t="shared" si="17"/>
        <v>5910.9887446802604</v>
      </c>
      <c r="Z155" s="80"/>
    </row>
    <row r="156" spans="4:26" x14ac:dyDescent="0.45">
      <c r="D156" s="74"/>
      <c r="E156">
        <v>23.77</v>
      </c>
      <c r="F156">
        <f t="shared" si="12"/>
        <v>22.343799999999998</v>
      </c>
      <c r="G156" s="74"/>
      <c r="H156" s="74"/>
      <c r="I156" s="74"/>
      <c r="J156" s="74"/>
      <c r="K156" s="74"/>
      <c r="L156">
        <v>1</v>
      </c>
      <c r="M156" s="74"/>
      <c r="N156" s="74"/>
      <c r="O156" s="75"/>
      <c r="P156">
        <v>0.74</v>
      </c>
      <c r="Q156">
        <v>0.94</v>
      </c>
      <c r="R156" s="19">
        <f t="shared" si="13"/>
        <v>1712328.7671232878</v>
      </c>
      <c r="S156" s="19">
        <f t="shared" si="14"/>
        <v>1.7123287671232878E-3</v>
      </c>
      <c r="T156" s="74"/>
      <c r="U156">
        <v>100</v>
      </c>
      <c r="V156">
        <f t="shared" si="15"/>
        <v>135.13513513513513</v>
      </c>
      <c r="W156" s="79"/>
      <c r="X156">
        <f t="shared" si="16"/>
        <v>5840.764936857161</v>
      </c>
      <c r="Y156">
        <f t="shared" si="17"/>
        <v>11155.039325105605</v>
      </c>
      <c r="Z156" s="80"/>
    </row>
    <row r="157" spans="4:26" x14ac:dyDescent="0.45">
      <c r="D157" s="74"/>
      <c r="E157">
        <v>11.705</v>
      </c>
      <c r="F157">
        <f t="shared" si="12"/>
        <v>11.002699999999999</v>
      </c>
      <c r="G157" s="74">
        <v>33.241999999999997</v>
      </c>
      <c r="H157" s="74">
        <f>G157*Q157</f>
        <v>31.247479999999996</v>
      </c>
      <c r="I157" s="74">
        <f>PI()*((H157/2)^2)</f>
        <v>766.86669871967774</v>
      </c>
      <c r="J157" s="74">
        <v>5</v>
      </c>
      <c r="K157" s="74" t="s">
        <v>94</v>
      </c>
      <c r="L157">
        <v>0</v>
      </c>
      <c r="M157" s="74">
        <v>2</v>
      </c>
      <c r="N157" s="74">
        <v>19</v>
      </c>
      <c r="O157" s="75">
        <f>M157/N157</f>
        <v>0.10526315789473684</v>
      </c>
      <c r="P157">
        <v>0.74</v>
      </c>
      <c r="Q157">
        <v>0.94</v>
      </c>
      <c r="R157" s="19">
        <f t="shared" si="13"/>
        <v>1712328.7671232878</v>
      </c>
      <c r="S157" s="19">
        <f t="shared" si="14"/>
        <v>1.7123287671232878E-3</v>
      </c>
      <c r="T157" s="74">
        <f xml:space="preserve"> ((0.1586*H157) + 0.3223)*1000</f>
        <v>5278.1503279999997</v>
      </c>
      <c r="U157">
        <v>100</v>
      </c>
      <c r="V157">
        <f t="shared" si="15"/>
        <v>135.13513513513513</v>
      </c>
      <c r="W157" s="79">
        <f>S157*T157*V157*I157</f>
        <v>936606.28410300449</v>
      </c>
      <c r="X157">
        <f t="shared" si="16"/>
        <v>697.42327545376293</v>
      </c>
      <c r="Y157">
        <f t="shared" si="17"/>
        <v>1331.980339567797</v>
      </c>
      <c r="Z157" s="80">
        <f>(SUM(Y157:Y175))/W157</f>
        <v>0.19254056424514548</v>
      </c>
    </row>
    <row r="158" spans="4:26" x14ac:dyDescent="0.45">
      <c r="D158" s="74"/>
      <c r="E158">
        <v>12.166</v>
      </c>
      <c r="F158">
        <f t="shared" si="12"/>
        <v>11.43604</v>
      </c>
      <c r="G158" s="74"/>
      <c r="H158" s="74"/>
      <c r="I158" s="74"/>
      <c r="J158" s="74"/>
      <c r="K158" s="74"/>
      <c r="L158">
        <v>0</v>
      </c>
      <c r="M158" s="74"/>
      <c r="N158" s="74"/>
      <c r="O158" s="75"/>
      <c r="P158">
        <v>0.74</v>
      </c>
      <c r="Q158">
        <v>0.94</v>
      </c>
      <c r="R158" s="19">
        <f t="shared" si="13"/>
        <v>1712328.7671232878</v>
      </c>
      <c r="S158" s="19">
        <f t="shared" si="14"/>
        <v>1.7123287671232878E-3</v>
      </c>
      <c r="T158" s="74"/>
      <c r="U158">
        <v>100</v>
      </c>
      <c r="V158">
        <f t="shared" si="15"/>
        <v>135.13513513513513</v>
      </c>
      <c r="W158" s="79"/>
      <c r="X158">
        <f t="shared" si="16"/>
        <v>783.11513857015279</v>
      </c>
      <c r="Y158">
        <f t="shared" si="17"/>
        <v>1495.6397426149688</v>
      </c>
      <c r="Z158" s="80"/>
    </row>
    <row r="159" spans="4:26" x14ac:dyDescent="0.45">
      <c r="D159" s="74"/>
      <c r="E159">
        <v>15.032999999999999</v>
      </c>
      <c r="F159">
        <f t="shared" si="12"/>
        <v>14.131019999999999</v>
      </c>
      <c r="G159" s="74"/>
      <c r="H159" s="74"/>
      <c r="I159" s="74"/>
      <c r="J159" s="74"/>
      <c r="K159" s="74"/>
      <c r="L159">
        <v>0</v>
      </c>
      <c r="M159" s="74"/>
      <c r="N159" s="74"/>
      <c r="O159" s="75"/>
      <c r="P159">
        <v>0.74</v>
      </c>
      <c r="Q159">
        <v>0.94</v>
      </c>
      <c r="R159" s="19">
        <f t="shared" si="13"/>
        <v>1712328.7671232878</v>
      </c>
      <c r="S159" s="19">
        <f t="shared" si="14"/>
        <v>1.7123287671232878E-3</v>
      </c>
      <c r="T159" s="74"/>
      <c r="U159">
        <v>100</v>
      </c>
      <c r="V159">
        <f t="shared" si="15"/>
        <v>135.13513513513513</v>
      </c>
      <c r="W159" s="79"/>
      <c r="X159">
        <f t="shared" si="16"/>
        <v>1477.4716472301375</v>
      </c>
      <c r="Y159">
        <f t="shared" si="17"/>
        <v>2821.7629890527805</v>
      </c>
      <c r="Z159" s="80"/>
    </row>
    <row r="160" spans="4:26" x14ac:dyDescent="0.45">
      <c r="D160" s="74"/>
      <c r="E160">
        <v>17</v>
      </c>
      <c r="F160">
        <f t="shared" si="12"/>
        <v>15.979999999999999</v>
      </c>
      <c r="G160" s="74"/>
      <c r="H160" s="74"/>
      <c r="I160" s="74"/>
      <c r="J160" s="74"/>
      <c r="K160" s="74"/>
      <c r="L160">
        <v>0</v>
      </c>
      <c r="M160" s="74"/>
      <c r="N160" s="74"/>
      <c r="O160" s="75"/>
      <c r="P160">
        <v>0.74</v>
      </c>
      <c r="Q160">
        <v>0.94</v>
      </c>
      <c r="R160" s="19">
        <f t="shared" si="13"/>
        <v>1712328.7671232878</v>
      </c>
      <c r="S160" s="19">
        <f t="shared" si="14"/>
        <v>1.7123287671232878E-3</v>
      </c>
      <c r="T160" s="74"/>
      <c r="U160">
        <v>100</v>
      </c>
      <c r="V160">
        <f t="shared" si="15"/>
        <v>135.13513513513513</v>
      </c>
      <c r="W160" s="79"/>
      <c r="X160">
        <f t="shared" si="16"/>
        <v>2136.6281565651429</v>
      </c>
      <c r="Y160">
        <f t="shared" si="17"/>
        <v>4080.6591888693465</v>
      </c>
      <c r="Z160" s="80"/>
    </row>
    <row r="161" spans="4:26" x14ac:dyDescent="0.45">
      <c r="D161" s="74"/>
      <c r="E161">
        <v>21.19</v>
      </c>
      <c r="F161">
        <f t="shared" si="12"/>
        <v>19.918600000000001</v>
      </c>
      <c r="G161" s="74"/>
      <c r="H161" s="74"/>
      <c r="I161" s="74"/>
      <c r="J161" s="74"/>
      <c r="K161" s="74"/>
      <c r="L161">
        <v>1</v>
      </c>
      <c r="M161" s="74"/>
      <c r="N161" s="74"/>
      <c r="O161" s="75"/>
      <c r="P161">
        <v>0.74</v>
      </c>
      <c r="Q161">
        <v>0.94</v>
      </c>
      <c r="R161" s="19">
        <f t="shared" si="13"/>
        <v>1712328.7671232878</v>
      </c>
      <c r="S161" s="19">
        <f t="shared" si="14"/>
        <v>1.7123287671232878E-3</v>
      </c>
      <c r="T161" s="74"/>
      <c r="U161">
        <v>100</v>
      </c>
      <c r="V161">
        <f t="shared" si="15"/>
        <v>135.13513513513513</v>
      </c>
      <c r="W161" s="79"/>
      <c r="X161">
        <f t="shared" si="16"/>
        <v>4137.852954653893</v>
      </c>
      <c r="Y161">
        <f t="shared" si="17"/>
        <v>7902.717012183949</v>
      </c>
      <c r="Z161" s="80"/>
    </row>
    <row r="162" spans="4:26" x14ac:dyDescent="0.45">
      <c r="D162" s="74"/>
      <c r="E162">
        <v>20.248000000000001</v>
      </c>
      <c r="F162">
        <f t="shared" si="12"/>
        <v>19.03312</v>
      </c>
      <c r="G162" s="74"/>
      <c r="H162" s="74"/>
      <c r="I162" s="74"/>
      <c r="J162" s="74"/>
      <c r="K162" s="74"/>
      <c r="L162">
        <v>0</v>
      </c>
      <c r="M162" s="74"/>
      <c r="N162" s="74"/>
      <c r="O162" s="75"/>
      <c r="P162">
        <v>0.74</v>
      </c>
      <c r="Q162">
        <v>0.94</v>
      </c>
      <c r="R162" s="19">
        <f t="shared" si="13"/>
        <v>1712328.7671232878</v>
      </c>
      <c r="S162" s="19">
        <f t="shared" si="14"/>
        <v>1.7123287671232878E-3</v>
      </c>
      <c r="T162" s="74"/>
      <c r="U162">
        <v>100</v>
      </c>
      <c r="V162">
        <f t="shared" si="15"/>
        <v>135.13513513513513</v>
      </c>
      <c r="W162" s="79"/>
      <c r="X162">
        <f t="shared" si="16"/>
        <v>3610.1777025393035</v>
      </c>
      <c r="Y162">
        <f t="shared" si="17"/>
        <v>6894.9315163015262</v>
      </c>
      <c r="Z162" s="80"/>
    </row>
    <row r="163" spans="4:26" x14ac:dyDescent="0.45">
      <c r="D163" s="74"/>
      <c r="E163">
        <v>17</v>
      </c>
      <c r="F163">
        <f t="shared" si="12"/>
        <v>15.979999999999999</v>
      </c>
      <c r="G163" s="74"/>
      <c r="H163" s="74"/>
      <c r="I163" s="74"/>
      <c r="J163" s="74"/>
      <c r="K163" s="74"/>
      <c r="L163">
        <v>0</v>
      </c>
      <c r="M163" s="74"/>
      <c r="N163" s="74"/>
      <c r="O163" s="75"/>
      <c r="P163">
        <v>0.74</v>
      </c>
      <c r="Q163">
        <v>0.94</v>
      </c>
      <c r="R163" s="19">
        <f t="shared" si="13"/>
        <v>1712328.7671232878</v>
      </c>
      <c r="S163" s="19">
        <f t="shared" si="14"/>
        <v>1.7123287671232878E-3</v>
      </c>
      <c r="T163" s="74"/>
      <c r="U163">
        <v>100</v>
      </c>
      <c r="V163">
        <f t="shared" si="15"/>
        <v>135.13513513513513</v>
      </c>
      <c r="W163" s="79"/>
      <c r="X163">
        <f t="shared" si="16"/>
        <v>2136.6281565651429</v>
      </c>
      <c r="Y163">
        <f t="shared" si="17"/>
        <v>4080.6591888693465</v>
      </c>
      <c r="Z163" s="80"/>
    </row>
    <row r="164" spans="4:26" x14ac:dyDescent="0.45">
      <c r="D164" s="74"/>
      <c r="E164">
        <v>21.19</v>
      </c>
      <c r="F164">
        <f t="shared" si="12"/>
        <v>19.918600000000001</v>
      </c>
      <c r="G164" s="74"/>
      <c r="H164" s="74"/>
      <c r="I164" s="74"/>
      <c r="J164" s="74"/>
      <c r="K164" s="74"/>
      <c r="L164">
        <v>0</v>
      </c>
      <c r="M164" s="74"/>
      <c r="N164" s="74"/>
      <c r="O164" s="75"/>
      <c r="P164">
        <v>0.74</v>
      </c>
      <c r="Q164">
        <v>0.94</v>
      </c>
      <c r="R164" s="19">
        <f t="shared" si="13"/>
        <v>1712328.7671232878</v>
      </c>
      <c r="S164" s="19">
        <f t="shared" si="14"/>
        <v>1.7123287671232878E-3</v>
      </c>
      <c r="T164" s="74"/>
      <c r="U164">
        <v>100</v>
      </c>
      <c r="V164">
        <f t="shared" si="15"/>
        <v>135.13513513513513</v>
      </c>
      <c r="W164" s="79"/>
      <c r="X164">
        <f t="shared" si="16"/>
        <v>4137.852954653893</v>
      </c>
      <c r="Y164">
        <f t="shared" si="17"/>
        <v>7902.717012183949</v>
      </c>
      <c r="Z164" s="80"/>
    </row>
    <row r="165" spans="4:26" x14ac:dyDescent="0.45">
      <c r="D165" s="74"/>
      <c r="E165">
        <v>20.518000000000001</v>
      </c>
      <c r="F165">
        <f t="shared" si="12"/>
        <v>19.286919999999999</v>
      </c>
      <c r="G165" s="74"/>
      <c r="H165" s="74"/>
      <c r="I165" s="74"/>
      <c r="J165" s="74"/>
      <c r="K165" s="74"/>
      <c r="L165">
        <v>0</v>
      </c>
      <c r="M165" s="74"/>
      <c r="N165" s="74"/>
      <c r="O165" s="75"/>
      <c r="P165">
        <v>0.74</v>
      </c>
      <c r="Q165">
        <v>0.94</v>
      </c>
      <c r="R165" s="19">
        <f t="shared" si="13"/>
        <v>1712328.7671232878</v>
      </c>
      <c r="S165" s="19">
        <f t="shared" si="14"/>
        <v>1.7123287671232878E-3</v>
      </c>
      <c r="T165" s="74"/>
      <c r="U165">
        <v>100</v>
      </c>
      <c r="V165">
        <f t="shared" si="15"/>
        <v>135.13513513513513</v>
      </c>
      <c r="W165" s="79"/>
      <c r="X165">
        <f t="shared" si="16"/>
        <v>3756.533442970232</v>
      </c>
      <c r="Y165">
        <f t="shared" si="17"/>
        <v>7174.4503905605607</v>
      </c>
      <c r="Z165" s="80"/>
    </row>
    <row r="166" spans="4:26" x14ac:dyDescent="0.45">
      <c r="D166" s="74"/>
      <c r="E166">
        <v>25.297999999999998</v>
      </c>
      <c r="F166">
        <f t="shared" si="12"/>
        <v>23.780119999999997</v>
      </c>
      <c r="G166" s="74"/>
      <c r="H166" s="74"/>
      <c r="I166" s="74"/>
      <c r="J166" s="74"/>
      <c r="K166" s="74"/>
      <c r="L166">
        <v>0</v>
      </c>
      <c r="M166" s="74"/>
      <c r="N166" s="74"/>
      <c r="O166" s="75"/>
      <c r="P166">
        <v>0.74</v>
      </c>
      <c r="Q166">
        <v>0.94</v>
      </c>
      <c r="R166" s="19">
        <f t="shared" si="13"/>
        <v>1712328.7671232878</v>
      </c>
      <c r="S166" s="19">
        <f t="shared" si="14"/>
        <v>1.7123287671232878E-3</v>
      </c>
      <c r="T166" s="74"/>
      <c r="U166">
        <v>100</v>
      </c>
      <c r="V166">
        <f t="shared" si="15"/>
        <v>135.13513513513513</v>
      </c>
      <c r="W166" s="79"/>
      <c r="X166">
        <f t="shared" si="16"/>
        <v>7041.1038176629527</v>
      </c>
      <c r="Y166">
        <f t="shared" si="17"/>
        <v>13447.517718534453</v>
      </c>
      <c r="Z166" s="80"/>
    </row>
    <row r="167" spans="4:26" x14ac:dyDescent="0.45">
      <c r="D167" s="74"/>
      <c r="E167">
        <v>19.416</v>
      </c>
      <c r="F167">
        <f t="shared" si="12"/>
        <v>18.25104</v>
      </c>
      <c r="G167" s="74"/>
      <c r="H167" s="74"/>
      <c r="I167" s="74"/>
      <c r="J167" s="74"/>
      <c r="K167" s="74"/>
      <c r="L167">
        <v>0</v>
      </c>
      <c r="M167" s="74"/>
      <c r="N167" s="74"/>
      <c r="O167" s="75"/>
      <c r="P167">
        <v>0.74</v>
      </c>
      <c r="Q167">
        <v>0.94</v>
      </c>
      <c r="R167" s="19">
        <f t="shared" si="13"/>
        <v>1712328.7671232878</v>
      </c>
      <c r="S167" s="19">
        <f t="shared" si="14"/>
        <v>1.7123287671232878E-3</v>
      </c>
      <c r="T167" s="74"/>
      <c r="U167">
        <v>100</v>
      </c>
      <c r="V167">
        <f t="shared" si="15"/>
        <v>135.13513513513513</v>
      </c>
      <c r="W167" s="79"/>
      <c r="X167">
        <f t="shared" si="16"/>
        <v>3183.1820201506871</v>
      </c>
      <c r="Y167">
        <f t="shared" si="17"/>
        <v>6079.4298345546304</v>
      </c>
      <c r="Z167" s="80"/>
    </row>
    <row r="168" spans="4:26" x14ac:dyDescent="0.45">
      <c r="D168" s="74"/>
      <c r="E168">
        <v>18.111000000000001</v>
      </c>
      <c r="F168">
        <f t="shared" si="12"/>
        <v>17.024339999999999</v>
      </c>
      <c r="G168" s="74"/>
      <c r="H168" s="74"/>
      <c r="I168" s="74"/>
      <c r="J168" s="74"/>
      <c r="K168" s="74"/>
      <c r="L168">
        <v>0</v>
      </c>
      <c r="M168" s="74"/>
      <c r="N168" s="74"/>
      <c r="O168" s="75"/>
      <c r="P168">
        <v>0.74</v>
      </c>
      <c r="Q168">
        <v>0.94</v>
      </c>
      <c r="R168" s="19">
        <f t="shared" si="13"/>
        <v>1712328.7671232878</v>
      </c>
      <c r="S168" s="19">
        <f t="shared" si="14"/>
        <v>1.7123287671232878E-3</v>
      </c>
      <c r="T168" s="74"/>
      <c r="U168">
        <v>100</v>
      </c>
      <c r="V168">
        <f t="shared" si="15"/>
        <v>135.13513513513513</v>
      </c>
      <c r="W168" s="79"/>
      <c r="X168">
        <f t="shared" si="16"/>
        <v>2583.5060019606885</v>
      </c>
      <c r="Y168">
        <f t="shared" si="17"/>
        <v>4934.1330048500504</v>
      </c>
      <c r="Z168" s="80"/>
    </row>
    <row r="169" spans="4:26" x14ac:dyDescent="0.45">
      <c r="D169" s="74"/>
      <c r="E169">
        <v>36.014000000000003</v>
      </c>
      <c r="F169">
        <f t="shared" si="12"/>
        <v>33.853160000000003</v>
      </c>
      <c r="G169" s="74"/>
      <c r="H169" s="74"/>
      <c r="I169" s="74"/>
      <c r="J169" s="74"/>
      <c r="K169" s="74"/>
      <c r="L169">
        <v>1</v>
      </c>
      <c r="M169" s="74"/>
      <c r="N169" s="74"/>
      <c r="O169" s="75"/>
      <c r="P169">
        <v>0.74</v>
      </c>
      <c r="Q169">
        <v>0.94</v>
      </c>
      <c r="R169" s="19">
        <f t="shared" si="13"/>
        <v>1712328.7671232878</v>
      </c>
      <c r="S169" s="19">
        <f t="shared" si="14"/>
        <v>1.7123287671232878E-3</v>
      </c>
      <c r="T169" s="74"/>
      <c r="U169">
        <v>100</v>
      </c>
      <c r="V169">
        <f t="shared" si="15"/>
        <v>135.13513513513513</v>
      </c>
      <c r="W169" s="79"/>
      <c r="X169">
        <f t="shared" si="16"/>
        <v>20314.038153985191</v>
      </c>
      <c r="Y169">
        <f t="shared" si="17"/>
        <v>38796.955006604505</v>
      </c>
      <c r="Z169" s="80"/>
    </row>
    <row r="170" spans="4:26" x14ac:dyDescent="0.45">
      <c r="D170" s="74"/>
      <c r="E170">
        <v>12.042</v>
      </c>
      <c r="F170">
        <f t="shared" si="12"/>
        <v>11.319479999999999</v>
      </c>
      <c r="G170" s="74"/>
      <c r="H170" s="74"/>
      <c r="I170" s="74"/>
      <c r="J170" s="74"/>
      <c r="K170" s="74"/>
      <c r="L170">
        <v>0</v>
      </c>
      <c r="M170" s="74"/>
      <c r="N170" s="74"/>
      <c r="O170" s="75"/>
      <c r="P170">
        <v>0.74</v>
      </c>
      <c r="Q170">
        <v>0.94</v>
      </c>
      <c r="R170" s="19">
        <f t="shared" si="13"/>
        <v>1712328.7671232878</v>
      </c>
      <c r="S170" s="19">
        <f t="shared" si="14"/>
        <v>1.7123287671232878E-3</v>
      </c>
      <c r="T170" s="74"/>
      <c r="U170">
        <v>100</v>
      </c>
      <c r="V170">
        <f t="shared" si="15"/>
        <v>135.13513513513513</v>
      </c>
      <c r="W170" s="79"/>
      <c r="X170">
        <f t="shared" si="16"/>
        <v>759.4130426521973</v>
      </c>
      <c r="Y170">
        <f t="shared" si="17"/>
        <v>1450.3720739259277</v>
      </c>
      <c r="Z170" s="80"/>
    </row>
    <row r="171" spans="4:26" x14ac:dyDescent="0.45">
      <c r="D171" s="74"/>
      <c r="E171">
        <v>21.378</v>
      </c>
      <c r="F171">
        <f t="shared" si="12"/>
        <v>20.095319999999997</v>
      </c>
      <c r="G171" s="74"/>
      <c r="H171" s="74"/>
      <c r="I171" s="74"/>
      <c r="J171" s="74"/>
      <c r="K171" s="74"/>
      <c r="L171">
        <v>0</v>
      </c>
      <c r="M171" s="74"/>
      <c r="N171" s="74"/>
      <c r="O171" s="75"/>
      <c r="P171">
        <v>0.74</v>
      </c>
      <c r="Q171">
        <v>0.94</v>
      </c>
      <c r="R171" s="19">
        <f t="shared" si="13"/>
        <v>1712328.7671232878</v>
      </c>
      <c r="S171" s="19">
        <f t="shared" si="14"/>
        <v>1.7123287671232878E-3</v>
      </c>
      <c r="T171" s="74"/>
      <c r="U171">
        <v>100</v>
      </c>
      <c r="V171">
        <f t="shared" si="15"/>
        <v>135.13513513513513</v>
      </c>
      <c r="W171" s="79"/>
      <c r="X171">
        <f t="shared" si="16"/>
        <v>4248.9674226489933</v>
      </c>
      <c r="Y171">
        <f t="shared" si="17"/>
        <v>8114.9300139864972</v>
      </c>
      <c r="Z171" s="80"/>
    </row>
    <row r="172" spans="4:26" x14ac:dyDescent="0.45">
      <c r="D172" s="74"/>
      <c r="E172">
        <v>39.293999999999997</v>
      </c>
      <c r="F172">
        <f t="shared" si="12"/>
        <v>36.936359999999993</v>
      </c>
      <c r="G172" s="74"/>
      <c r="H172" s="74"/>
      <c r="I172" s="74"/>
      <c r="J172" s="74"/>
      <c r="K172" s="74"/>
      <c r="L172">
        <v>0</v>
      </c>
      <c r="M172" s="74"/>
      <c r="N172" s="74"/>
      <c r="O172" s="75"/>
      <c r="P172">
        <v>0.74</v>
      </c>
      <c r="Q172">
        <v>0.94</v>
      </c>
      <c r="R172" s="19">
        <f t="shared" si="13"/>
        <v>1712328.7671232878</v>
      </c>
      <c r="S172" s="19">
        <f t="shared" si="14"/>
        <v>1.7123287671232878E-3</v>
      </c>
      <c r="T172" s="74"/>
      <c r="U172">
        <v>100</v>
      </c>
      <c r="V172">
        <f t="shared" si="15"/>
        <v>135.13513513513513</v>
      </c>
      <c r="W172" s="79"/>
      <c r="X172">
        <f t="shared" si="16"/>
        <v>26385.231292431097</v>
      </c>
      <c r="Y172">
        <f t="shared" si="17"/>
        <v>50392.079779099971</v>
      </c>
      <c r="Z172" s="80"/>
    </row>
    <row r="173" spans="4:26" x14ac:dyDescent="0.45">
      <c r="D173" s="74"/>
      <c r="E173">
        <v>12.53</v>
      </c>
      <c r="F173">
        <f t="shared" si="12"/>
        <v>11.778199999999998</v>
      </c>
      <c r="G173" s="74"/>
      <c r="H173" s="74"/>
      <c r="I173" s="74"/>
      <c r="J173" s="74"/>
      <c r="K173" s="74"/>
      <c r="L173">
        <v>0</v>
      </c>
      <c r="M173" s="74"/>
      <c r="N173" s="74"/>
      <c r="O173" s="75"/>
      <c r="P173">
        <v>0.74</v>
      </c>
      <c r="Q173">
        <v>0.94</v>
      </c>
      <c r="R173" s="19">
        <f t="shared" si="13"/>
        <v>1712328.7671232878</v>
      </c>
      <c r="S173" s="19">
        <f t="shared" si="14"/>
        <v>1.7123287671232878E-3</v>
      </c>
      <c r="T173" s="74"/>
      <c r="U173">
        <v>100</v>
      </c>
      <c r="V173">
        <f t="shared" si="15"/>
        <v>135.13513513513513</v>
      </c>
      <c r="W173" s="79"/>
      <c r="X173">
        <f t="shared" si="16"/>
        <v>855.53030137028998</v>
      </c>
      <c r="Y173">
        <f t="shared" si="17"/>
        <v>1633.942515882218</v>
      </c>
      <c r="Z173" s="80"/>
    </row>
    <row r="174" spans="4:26" x14ac:dyDescent="0.45">
      <c r="D174" s="74"/>
      <c r="E174">
        <v>19.026</v>
      </c>
      <c r="F174">
        <f t="shared" si="12"/>
        <v>17.884439999999998</v>
      </c>
      <c r="G174" s="74"/>
      <c r="H174" s="74"/>
      <c r="I174" s="74"/>
      <c r="J174" s="74"/>
      <c r="K174" s="74"/>
      <c r="L174">
        <v>0</v>
      </c>
      <c r="M174" s="74"/>
      <c r="N174" s="74"/>
      <c r="O174" s="75"/>
      <c r="P174">
        <v>0.74</v>
      </c>
      <c r="Q174">
        <v>0.94</v>
      </c>
      <c r="R174" s="19">
        <f t="shared" si="13"/>
        <v>1712328.7671232878</v>
      </c>
      <c r="S174" s="19">
        <f t="shared" si="14"/>
        <v>1.7123287671232878E-3</v>
      </c>
      <c r="T174" s="74"/>
      <c r="U174">
        <v>100</v>
      </c>
      <c r="V174">
        <f t="shared" si="15"/>
        <v>135.13513513513513</v>
      </c>
      <c r="W174" s="79"/>
      <c r="X174">
        <f t="shared" si="16"/>
        <v>2995.191953515648</v>
      </c>
      <c r="Y174">
        <f t="shared" si="17"/>
        <v>5720.3952545443835</v>
      </c>
      <c r="Z174" s="80"/>
    </row>
    <row r="175" spans="4:26" x14ac:dyDescent="0.45">
      <c r="D175" s="74"/>
      <c r="E175">
        <v>19.416</v>
      </c>
      <c r="F175">
        <f t="shared" si="12"/>
        <v>18.25104</v>
      </c>
      <c r="G175" s="74"/>
      <c r="H175" s="74"/>
      <c r="I175" s="74"/>
      <c r="J175" s="74"/>
      <c r="K175" s="74"/>
      <c r="L175">
        <v>0</v>
      </c>
      <c r="M175" s="74"/>
      <c r="N175" s="74"/>
      <c r="O175" s="75"/>
      <c r="P175">
        <v>0.74</v>
      </c>
      <c r="Q175">
        <v>0.94</v>
      </c>
      <c r="R175" s="19">
        <f t="shared" si="13"/>
        <v>1712328.7671232878</v>
      </c>
      <c r="S175" s="19">
        <f t="shared" si="14"/>
        <v>1.7123287671232878E-3</v>
      </c>
      <c r="T175" s="74"/>
      <c r="U175">
        <v>100</v>
      </c>
      <c r="V175">
        <f t="shared" si="15"/>
        <v>135.13513513513513</v>
      </c>
      <c r="W175" s="79"/>
      <c r="X175">
        <f t="shared" si="16"/>
        <v>3183.1820201506871</v>
      </c>
      <c r="Y175">
        <f t="shared" si="17"/>
        <v>6079.4298345546304</v>
      </c>
      <c r="Z175" s="80"/>
    </row>
    <row r="176" spans="4:26" x14ac:dyDescent="0.45">
      <c r="D176" s="74"/>
      <c r="E176">
        <v>26.42</v>
      </c>
      <c r="F176">
        <f t="shared" si="12"/>
        <v>24.834800000000001</v>
      </c>
      <c r="G176" s="74">
        <v>43.186</v>
      </c>
      <c r="H176" s="74">
        <f>G176*Q176</f>
        <v>40.594839999999998</v>
      </c>
      <c r="I176" s="74">
        <f>PI()*((H176/2)^2)</f>
        <v>1294.2898619822367</v>
      </c>
      <c r="J176" s="74">
        <v>6</v>
      </c>
      <c r="K176" s="74" t="s">
        <v>94</v>
      </c>
      <c r="L176">
        <v>0</v>
      </c>
      <c r="M176" s="74">
        <v>2</v>
      </c>
      <c r="N176" s="74">
        <v>22</v>
      </c>
      <c r="O176" s="75">
        <f>M176/N176</f>
        <v>9.0909090909090912E-2</v>
      </c>
      <c r="P176">
        <v>0.74</v>
      </c>
      <c r="Q176">
        <v>0.94</v>
      </c>
      <c r="R176" s="19">
        <f t="shared" si="13"/>
        <v>1712328.7671232878</v>
      </c>
      <c r="S176" s="19">
        <f t="shared" si="14"/>
        <v>1.7123287671232878E-3</v>
      </c>
      <c r="T176" s="74">
        <f xml:space="preserve"> ((0.1586*H176) + 0.3223)*1000</f>
        <v>6760.6416239999999</v>
      </c>
      <c r="U176">
        <v>100</v>
      </c>
      <c r="V176">
        <f t="shared" si="15"/>
        <v>135.13513513513513</v>
      </c>
      <c r="W176" s="79">
        <f>S176*T176*V176*I176</f>
        <v>2024766.270464255</v>
      </c>
      <c r="X176">
        <f t="shared" si="16"/>
        <v>8020.1155039819996</v>
      </c>
      <c r="Y176">
        <f t="shared" si="17"/>
        <v>15317.292307768876</v>
      </c>
      <c r="Z176" s="80">
        <f>(SUM(Y176:Y198))/W176</f>
        <v>0.11129433080436668</v>
      </c>
    </row>
    <row r="177" spans="4:26" x14ac:dyDescent="0.45">
      <c r="D177" s="74"/>
      <c r="E177">
        <v>10.44</v>
      </c>
      <c r="F177">
        <f t="shared" si="12"/>
        <v>9.8135999999999992</v>
      </c>
      <c r="G177" s="74"/>
      <c r="H177" s="74"/>
      <c r="I177" s="74"/>
      <c r="J177" s="74"/>
      <c r="K177" s="74"/>
      <c r="L177">
        <v>0</v>
      </c>
      <c r="M177" s="74"/>
      <c r="N177" s="74"/>
      <c r="O177" s="75"/>
      <c r="P177">
        <v>0.74</v>
      </c>
      <c r="Q177">
        <v>0.94</v>
      </c>
      <c r="R177" s="19">
        <f t="shared" si="13"/>
        <v>1712328.7671232878</v>
      </c>
      <c r="S177" s="19">
        <f t="shared" si="14"/>
        <v>1.7123287671232878E-3</v>
      </c>
      <c r="T177" s="74"/>
      <c r="U177">
        <v>100</v>
      </c>
      <c r="V177">
        <f t="shared" si="15"/>
        <v>135.13513513513513</v>
      </c>
      <c r="W177" s="79"/>
      <c r="X177">
        <f t="shared" si="16"/>
        <v>494.86151355545712</v>
      </c>
      <c r="Y177">
        <f t="shared" si="17"/>
        <v>945.11587161436967</v>
      </c>
      <c r="Z177" s="80"/>
    </row>
    <row r="178" spans="4:26" x14ac:dyDescent="0.45">
      <c r="D178" s="74"/>
      <c r="E178">
        <v>11.314</v>
      </c>
      <c r="F178">
        <f t="shared" si="12"/>
        <v>10.635159999999999</v>
      </c>
      <c r="G178" s="74"/>
      <c r="H178" s="74"/>
      <c r="I178" s="74"/>
      <c r="J178" s="74"/>
      <c r="K178" s="74"/>
      <c r="L178">
        <v>0</v>
      </c>
      <c r="M178" s="74"/>
      <c r="N178" s="74"/>
      <c r="O178" s="75"/>
      <c r="P178">
        <v>0.74</v>
      </c>
      <c r="Q178">
        <v>0.94</v>
      </c>
      <c r="R178" s="19">
        <f t="shared" si="13"/>
        <v>1712328.7671232878</v>
      </c>
      <c r="S178" s="19">
        <f t="shared" si="14"/>
        <v>1.7123287671232878E-3</v>
      </c>
      <c r="T178" s="74"/>
      <c r="U178">
        <v>100</v>
      </c>
      <c r="V178">
        <f t="shared" si="15"/>
        <v>135.13513513513513</v>
      </c>
      <c r="W178" s="79"/>
      <c r="X178">
        <f t="shared" si="16"/>
        <v>629.84067856085937</v>
      </c>
      <c r="Y178">
        <f t="shared" si="17"/>
        <v>1202.9070873169103</v>
      </c>
      <c r="Z178" s="80"/>
    </row>
    <row r="179" spans="4:26" x14ac:dyDescent="0.45">
      <c r="D179" s="74"/>
      <c r="E179">
        <v>21.84</v>
      </c>
      <c r="F179">
        <f t="shared" si="12"/>
        <v>20.529599999999999</v>
      </c>
      <c r="G179" s="74"/>
      <c r="H179" s="74"/>
      <c r="I179" s="74"/>
      <c r="J179" s="74"/>
      <c r="K179" s="74"/>
      <c r="L179">
        <v>0</v>
      </c>
      <c r="M179" s="74"/>
      <c r="N179" s="74"/>
      <c r="O179" s="75"/>
      <c r="P179">
        <v>0.74</v>
      </c>
      <c r="Q179">
        <v>0.94</v>
      </c>
      <c r="R179" s="19">
        <f t="shared" si="13"/>
        <v>1712328.7671232878</v>
      </c>
      <c r="S179" s="19">
        <f t="shared" si="14"/>
        <v>1.7123287671232878E-3</v>
      </c>
      <c r="T179" s="74"/>
      <c r="U179">
        <v>100</v>
      </c>
      <c r="V179">
        <f t="shared" si="15"/>
        <v>135.13513513513513</v>
      </c>
      <c r="W179" s="79"/>
      <c r="X179">
        <f t="shared" si="16"/>
        <v>4530.4368925456611</v>
      </c>
      <c r="Y179">
        <f t="shared" si="17"/>
        <v>8652.497103136202</v>
      </c>
      <c r="Z179" s="80"/>
    </row>
    <row r="180" spans="4:26" x14ac:dyDescent="0.45">
      <c r="D180" s="74"/>
      <c r="E180">
        <v>9.9250000000000007</v>
      </c>
      <c r="F180">
        <f t="shared" si="12"/>
        <v>9.3294999999999995</v>
      </c>
      <c r="G180" s="74"/>
      <c r="H180" s="74"/>
      <c r="I180" s="74"/>
      <c r="J180" s="74"/>
      <c r="K180" s="74"/>
      <c r="L180">
        <v>1</v>
      </c>
      <c r="M180" s="74"/>
      <c r="N180" s="74"/>
      <c r="O180" s="75"/>
      <c r="P180">
        <v>0.74</v>
      </c>
      <c r="Q180">
        <v>0.94</v>
      </c>
      <c r="R180" s="19">
        <f t="shared" si="13"/>
        <v>1712328.7671232878</v>
      </c>
      <c r="S180" s="19">
        <f t="shared" si="14"/>
        <v>1.7123287671232878E-3</v>
      </c>
      <c r="T180" s="74"/>
      <c r="U180">
        <v>100</v>
      </c>
      <c r="V180">
        <f t="shared" si="15"/>
        <v>135.13513513513513</v>
      </c>
      <c r="W180" s="79"/>
      <c r="X180">
        <f t="shared" si="16"/>
        <v>425.18088289310896</v>
      </c>
      <c r="Y180">
        <f t="shared" si="17"/>
        <v>812.03567002438695</v>
      </c>
      <c r="Z180" s="80"/>
    </row>
    <row r="181" spans="4:26" x14ac:dyDescent="0.45">
      <c r="D181" s="74"/>
      <c r="E181">
        <v>33.526000000000003</v>
      </c>
      <c r="F181">
        <f t="shared" ref="F181:F244" si="18">E181*Q181</f>
        <v>31.51444</v>
      </c>
      <c r="G181" s="74"/>
      <c r="H181" s="74"/>
      <c r="I181" s="74"/>
      <c r="J181" s="74"/>
      <c r="K181" s="74"/>
      <c r="L181">
        <v>0</v>
      </c>
      <c r="M181" s="74"/>
      <c r="N181" s="74"/>
      <c r="O181" s="75"/>
      <c r="P181">
        <v>0.74</v>
      </c>
      <c r="Q181">
        <v>0.94</v>
      </c>
      <c r="R181" s="19">
        <f t="shared" si="13"/>
        <v>1712328.7671232878</v>
      </c>
      <c r="S181" s="19">
        <f t="shared" si="14"/>
        <v>1.7123287671232878E-3</v>
      </c>
      <c r="T181" s="74"/>
      <c r="U181">
        <v>100</v>
      </c>
      <c r="V181">
        <f t="shared" si="15"/>
        <v>135.13513513513513</v>
      </c>
      <c r="W181" s="79"/>
      <c r="X181">
        <f t="shared" si="16"/>
        <v>16388.054710242493</v>
      </c>
      <c r="Y181">
        <f t="shared" si="17"/>
        <v>31298.878953533866</v>
      </c>
      <c r="Z181" s="80"/>
    </row>
    <row r="182" spans="4:26" x14ac:dyDescent="0.45">
      <c r="D182" s="74"/>
      <c r="E182">
        <v>15.66</v>
      </c>
      <c r="F182">
        <f t="shared" si="18"/>
        <v>14.7204</v>
      </c>
      <c r="G182" s="74"/>
      <c r="H182" s="74"/>
      <c r="I182" s="74"/>
      <c r="J182" s="74"/>
      <c r="K182" s="74"/>
      <c r="L182">
        <v>0</v>
      </c>
      <c r="M182" s="74"/>
      <c r="N182" s="74"/>
      <c r="O182" s="75"/>
      <c r="P182">
        <v>0.74</v>
      </c>
      <c r="Q182">
        <v>0.94</v>
      </c>
      <c r="R182" s="19">
        <f t="shared" si="13"/>
        <v>1712328.7671232878</v>
      </c>
      <c r="S182" s="19">
        <f t="shared" si="14"/>
        <v>1.7123287671232878E-3</v>
      </c>
      <c r="T182" s="74"/>
      <c r="U182">
        <v>100</v>
      </c>
      <c r="V182">
        <f t="shared" si="15"/>
        <v>135.13513513513513</v>
      </c>
      <c r="W182" s="79"/>
      <c r="X182">
        <f t="shared" si="16"/>
        <v>1670.1576082496683</v>
      </c>
      <c r="Y182">
        <f t="shared" si="17"/>
        <v>3189.7660666984984</v>
      </c>
      <c r="Z182" s="80"/>
    </row>
    <row r="183" spans="4:26" x14ac:dyDescent="0.45">
      <c r="D183" s="74"/>
      <c r="E183">
        <v>28.218</v>
      </c>
      <c r="F183">
        <f t="shared" si="18"/>
        <v>26.524919999999998</v>
      </c>
      <c r="G183" s="74"/>
      <c r="H183" s="74"/>
      <c r="I183" s="74"/>
      <c r="J183" s="74"/>
      <c r="K183" s="74"/>
      <c r="L183">
        <v>0</v>
      </c>
      <c r="M183" s="74"/>
      <c r="N183" s="74"/>
      <c r="O183" s="75"/>
      <c r="P183">
        <v>0.74</v>
      </c>
      <c r="Q183">
        <v>0.94</v>
      </c>
      <c r="R183" s="19">
        <f t="shared" si="13"/>
        <v>1712328.7671232878</v>
      </c>
      <c r="S183" s="19">
        <f t="shared" si="14"/>
        <v>1.7123287671232878E-3</v>
      </c>
      <c r="T183" s="74"/>
      <c r="U183">
        <v>100</v>
      </c>
      <c r="V183">
        <f t="shared" si="15"/>
        <v>135.13513513513513</v>
      </c>
      <c r="W183" s="79"/>
      <c r="X183">
        <f t="shared" si="16"/>
        <v>9771.4917681972438</v>
      </c>
      <c r="Y183">
        <f t="shared" si="17"/>
        <v>18662.17458116679</v>
      </c>
      <c r="Z183" s="80"/>
    </row>
    <row r="184" spans="4:26" x14ac:dyDescent="0.45">
      <c r="D184" s="74"/>
      <c r="E184">
        <v>26.196000000000002</v>
      </c>
      <c r="F184">
        <f t="shared" si="18"/>
        <v>24.62424</v>
      </c>
      <c r="G184" s="74"/>
      <c r="H184" s="74"/>
      <c r="I184" s="74"/>
      <c r="J184" s="74"/>
      <c r="K184" s="74"/>
      <c r="L184">
        <v>0</v>
      </c>
      <c r="M184" s="74"/>
      <c r="N184" s="74"/>
      <c r="O184" s="75"/>
      <c r="P184">
        <v>0.74</v>
      </c>
      <c r="Q184">
        <v>0.94</v>
      </c>
      <c r="R184" s="19">
        <f t="shared" si="13"/>
        <v>1712328.7671232878</v>
      </c>
      <c r="S184" s="19">
        <f t="shared" si="14"/>
        <v>1.7123287671232878E-3</v>
      </c>
      <c r="T184" s="74"/>
      <c r="U184">
        <v>100</v>
      </c>
      <c r="V184">
        <f t="shared" si="15"/>
        <v>135.13513513513513</v>
      </c>
      <c r="W184" s="79"/>
      <c r="X184">
        <f t="shared" si="16"/>
        <v>7817.8463088684784</v>
      </c>
      <c r="Y184">
        <f t="shared" si="17"/>
        <v>14930.986601214816</v>
      </c>
      <c r="Z184" s="80"/>
    </row>
    <row r="185" spans="4:26" x14ac:dyDescent="0.45">
      <c r="D185" s="74"/>
      <c r="E185">
        <v>21.506</v>
      </c>
      <c r="F185">
        <f t="shared" si="18"/>
        <v>20.21564</v>
      </c>
      <c r="G185" s="74"/>
      <c r="H185" s="74"/>
      <c r="I185" s="74"/>
      <c r="J185" s="74"/>
      <c r="K185" s="74"/>
      <c r="L185">
        <v>0</v>
      </c>
      <c r="M185" s="74"/>
      <c r="N185" s="74"/>
      <c r="O185" s="75"/>
      <c r="P185">
        <v>0.74</v>
      </c>
      <c r="Q185">
        <v>0.94</v>
      </c>
      <c r="R185" s="19">
        <f t="shared" si="13"/>
        <v>1712328.7671232878</v>
      </c>
      <c r="S185" s="19">
        <f t="shared" si="14"/>
        <v>1.7123287671232878E-3</v>
      </c>
      <c r="T185" s="74"/>
      <c r="U185">
        <v>100</v>
      </c>
      <c r="V185">
        <f t="shared" si="15"/>
        <v>135.13513513513513</v>
      </c>
      <c r="W185" s="79"/>
      <c r="X185">
        <f t="shared" si="16"/>
        <v>4325.7469228153677</v>
      </c>
      <c r="Y185">
        <f t="shared" si="17"/>
        <v>8261.5680576292398</v>
      </c>
      <c r="Z185" s="80"/>
    </row>
    <row r="186" spans="4:26" x14ac:dyDescent="0.45">
      <c r="D186" s="74"/>
      <c r="E186">
        <v>26.574999999999999</v>
      </c>
      <c r="F186">
        <f t="shared" si="18"/>
        <v>24.980499999999999</v>
      </c>
      <c r="G186" s="74"/>
      <c r="H186" s="74"/>
      <c r="I186" s="74"/>
      <c r="J186" s="74"/>
      <c r="K186" s="74"/>
      <c r="L186">
        <v>0</v>
      </c>
      <c r="M186" s="74"/>
      <c r="N186" s="74"/>
      <c r="O186" s="75"/>
      <c r="P186">
        <v>0.74</v>
      </c>
      <c r="Q186">
        <v>0.94</v>
      </c>
      <c r="R186" s="19">
        <f t="shared" si="13"/>
        <v>1712328.7671232878</v>
      </c>
      <c r="S186" s="19">
        <f t="shared" si="14"/>
        <v>1.7123287671232878E-3</v>
      </c>
      <c r="T186" s="74"/>
      <c r="U186">
        <v>100</v>
      </c>
      <c r="V186">
        <f t="shared" si="15"/>
        <v>135.13513513513513</v>
      </c>
      <c r="W186" s="79"/>
      <c r="X186">
        <f t="shared" si="16"/>
        <v>8162.1017169907682</v>
      </c>
      <c r="Y186">
        <f t="shared" si="17"/>
        <v>15588.465999375765</v>
      </c>
      <c r="Z186" s="80"/>
    </row>
    <row r="187" spans="4:26" x14ac:dyDescent="0.45">
      <c r="D187" s="74"/>
      <c r="E187">
        <v>13.038</v>
      </c>
      <c r="F187">
        <f t="shared" si="18"/>
        <v>12.25572</v>
      </c>
      <c r="G187" s="74"/>
      <c r="H187" s="74"/>
      <c r="I187" s="74"/>
      <c r="J187" s="74"/>
      <c r="K187" s="74"/>
      <c r="L187">
        <v>0</v>
      </c>
      <c r="M187" s="74"/>
      <c r="N187" s="74"/>
      <c r="O187" s="75"/>
      <c r="P187">
        <v>0.74</v>
      </c>
      <c r="Q187">
        <v>0.94</v>
      </c>
      <c r="R187" s="19">
        <f t="shared" si="13"/>
        <v>1712328.7671232878</v>
      </c>
      <c r="S187" s="19">
        <f t="shared" si="14"/>
        <v>1.7123287671232878E-3</v>
      </c>
      <c r="T187" s="74"/>
      <c r="U187">
        <v>100</v>
      </c>
      <c r="V187">
        <f t="shared" si="15"/>
        <v>135.13513513513513</v>
      </c>
      <c r="W187" s="79"/>
      <c r="X187">
        <f t="shared" si="16"/>
        <v>963.86256495630562</v>
      </c>
      <c r="Y187">
        <f t="shared" si="17"/>
        <v>1840.8418986760687</v>
      </c>
      <c r="Z187" s="80"/>
    </row>
    <row r="188" spans="4:26" x14ac:dyDescent="0.45">
      <c r="D188" s="74"/>
      <c r="E188">
        <v>20.7</v>
      </c>
      <c r="F188">
        <f t="shared" si="18"/>
        <v>19.457999999999998</v>
      </c>
      <c r="G188" s="74"/>
      <c r="H188" s="74"/>
      <c r="I188" s="74"/>
      <c r="J188" s="74"/>
      <c r="K188" s="74"/>
      <c r="L188">
        <v>1</v>
      </c>
      <c r="M188" s="74"/>
      <c r="N188" s="74"/>
      <c r="O188" s="75"/>
      <c r="P188">
        <v>0.74</v>
      </c>
      <c r="Q188">
        <v>0.94</v>
      </c>
      <c r="R188" s="19">
        <f t="shared" si="13"/>
        <v>1712328.7671232878</v>
      </c>
      <c r="S188" s="19">
        <f t="shared" si="14"/>
        <v>1.7123287671232878E-3</v>
      </c>
      <c r="T188" s="74"/>
      <c r="U188">
        <v>100</v>
      </c>
      <c r="V188">
        <f t="shared" si="15"/>
        <v>135.13513513513513</v>
      </c>
      <c r="W188" s="79"/>
      <c r="X188">
        <f t="shared" si="16"/>
        <v>3857.3870619370205</v>
      </c>
      <c r="Y188">
        <f t="shared" si="17"/>
        <v>7367.0666142600385</v>
      </c>
      <c r="Z188" s="80"/>
    </row>
    <row r="189" spans="4:26" x14ac:dyDescent="0.45">
      <c r="D189" s="74"/>
      <c r="E189">
        <v>25.224</v>
      </c>
      <c r="F189">
        <f t="shared" si="18"/>
        <v>23.710559999999997</v>
      </c>
      <c r="G189" s="74"/>
      <c r="H189" s="74"/>
      <c r="I189" s="74"/>
      <c r="J189" s="74"/>
      <c r="K189" s="74"/>
      <c r="L189">
        <v>0</v>
      </c>
      <c r="M189" s="74"/>
      <c r="N189" s="74"/>
      <c r="O189" s="75"/>
      <c r="P189">
        <v>0.74</v>
      </c>
      <c r="Q189">
        <v>0.94</v>
      </c>
      <c r="R189" s="19">
        <f t="shared" si="13"/>
        <v>1712328.7671232878</v>
      </c>
      <c r="S189" s="19">
        <f t="shared" si="14"/>
        <v>1.7123287671232878E-3</v>
      </c>
      <c r="T189" s="74"/>
      <c r="U189">
        <v>100</v>
      </c>
      <c r="V189">
        <f t="shared" si="15"/>
        <v>135.13513513513513</v>
      </c>
      <c r="W189" s="79"/>
      <c r="X189">
        <f t="shared" si="16"/>
        <v>6979.4958977480728</v>
      </c>
      <c r="Y189">
        <f t="shared" si="17"/>
        <v>13329.85525876797</v>
      </c>
      <c r="Z189" s="80"/>
    </row>
    <row r="190" spans="4:26" x14ac:dyDescent="0.45">
      <c r="D190" s="74"/>
      <c r="E190">
        <v>27.166</v>
      </c>
      <c r="F190">
        <f t="shared" si="18"/>
        <v>25.53604</v>
      </c>
      <c r="G190" s="74"/>
      <c r="H190" s="74"/>
      <c r="I190" s="74"/>
      <c r="J190" s="74"/>
      <c r="K190" s="74"/>
      <c r="L190">
        <v>0</v>
      </c>
      <c r="M190" s="74"/>
      <c r="N190" s="74"/>
      <c r="O190" s="75"/>
      <c r="P190">
        <v>0.74</v>
      </c>
      <c r="Q190">
        <v>0.94</v>
      </c>
      <c r="R190" s="19">
        <f t="shared" si="13"/>
        <v>1712328.7671232878</v>
      </c>
      <c r="S190" s="19">
        <f t="shared" si="14"/>
        <v>1.7123287671232878E-3</v>
      </c>
      <c r="T190" s="74"/>
      <c r="U190">
        <v>100</v>
      </c>
      <c r="V190">
        <f t="shared" si="15"/>
        <v>135.13513513513513</v>
      </c>
      <c r="W190" s="79"/>
      <c r="X190">
        <f t="shared" si="16"/>
        <v>8718.8513269735686</v>
      </c>
      <c r="Y190">
        <f t="shared" si="17"/>
        <v>16651.779428478971</v>
      </c>
      <c r="Z190" s="80"/>
    </row>
    <row r="191" spans="4:26" x14ac:dyDescent="0.45">
      <c r="D191" s="74"/>
      <c r="E191">
        <v>26.387</v>
      </c>
      <c r="F191">
        <f t="shared" si="18"/>
        <v>24.80378</v>
      </c>
      <c r="G191" s="74"/>
      <c r="H191" s="74"/>
      <c r="I191" s="74"/>
      <c r="J191" s="74"/>
      <c r="K191" s="74"/>
      <c r="L191">
        <v>0</v>
      </c>
      <c r="M191" s="74"/>
      <c r="N191" s="74"/>
      <c r="O191" s="75"/>
      <c r="P191">
        <v>0.74</v>
      </c>
      <c r="Q191">
        <v>0.94</v>
      </c>
      <c r="R191" s="19">
        <f t="shared" si="13"/>
        <v>1712328.7671232878</v>
      </c>
      <c r="S191" s="19">
        <f t="shared" si="14"/>
        <v>1.7123287671232878E-3</v>
      </c>
      <c r="T191" s="74"/>
      <c r="U191">
        <v>100</v>
      </c>
      <c r="V191">
        <f t="shared" si="15"/>
        <v>135.13513513513513</v>
      </c>
      <c r="W191" s="79"/>
      <c r="X191">
        <f t="shared" si="16"/>
        <v>7990.1003597795534</v>
      </c>
      <c r="Y191">
        <f t="shared" si="17"/>
        <v>15259.967605003631</v>
      </c>
      <c r="Z191" s="80"/>
    </row>
    <row r="192" spans="4:26" x14ac:dyDescent="0.45">
      <c r="D192" s="74"/>
      <c r="E192">
        <v>14.705</v>
      </c>
      <c r="F192">
        <f t="shared" si="18"/>
        <v>13.822699999999999</v>
      </c>
      <c r="G192" s="74"/>
      <c r="H192" s="74"/>
      <c r="I192" s="74"/>
      <c r="J192" s="74"/>
      <c r="K192" s="74"/>
      <c r="L192">
        <v>0</v>
      </c>
      <c r="M192" s="74"/>
      <c r="N192" s="74"/>
      <c r="O192" s="75"/>
      <c r="P192">
        <v>0.74</v>
      </c>
      <c r="Q192">
        <v>0.94</v>
      </c>
      <c r="R192" s="19">
        <f t="shared" si="13"/>
        <v>1712328.7671232878</v>
      </c>
      <c r="S192" s="19">
        <f t="shared" si="14"/>
        <v>1.7123287671232878E-3</v>
      </c>
      <c r="T192" s="74"/>
      <c r="U192">
        <v>100</v>
      </c>
      <c r="V192">
        <f t="shared" si="15"/>
        <v>135.13513513513513</v>
      </c>
      <c r="W192" s="79"/>
      <c r="X192">
        <f t="shared" si="16"/>
        <v>1382.8569911157504</v>
      </c>
      <c r="Y192">
        <f t="shared" si="17"/>
        <v>2641.0623066768785</v>
      </c>
      <c r="Z192" s="80"/>
    </row>
    <row r="193" spans="4:26" x14ac:dyDescent="0.45">
      <c r="D193" s="74"/>
      <c r="E193">
        <v>21.661999999999999</v>
      </c>
      <c r="F193">
        <f t="shared" si="18"/>
        <v>20.362279999999998</v>
      </c>
      <c r="G193" s="74"/>
      <c r="H193" s="74"/>
      <c r="I193" s="74"/>
      <c r="J193" s="74"/>
      <c r="K193" s="74"/>
      <c r="L193">
        <v>0</v>
      </c>
      <c r="M193" s="74"/>
      <c r="N193" s="74"/>
      <c r="O193" s="75"/>
      <c r="P193">
        <v>0.74</v>
      </c>
      <c r="Q193">
        <v>0.94</v>
      </c>
      <c r="R193" s="19">
        <f t="shared" si="13"/>
        <v>1712328.7671232878</v>
      </c>
      <c r="S193" s="19">
        <f t="shared" si="14"/>
        <v>1.7123287671232878E-3</v>
      </c>
      <c r="T193" s="74"/>
      <c r="U193">
        <v>100</v>
      </c>
      <c r="V193">
        <f t="shared" si="15"/>
        <v>135.13513513513513</v>
      </c>
      <c r="W193" s="79"/>
      <c r="X193">
        <f t="shared" si="16"/>
        <v>4420.5655779932695</v>
      </c>
      <c r="Y193">
        <f t="shared" si="17"/>
        <v>8442.6583495169762</v>
      </c>
      <c r="Z193" s="80"/>
    </row>
    <row r="194" spans="4:26" x14ac:dyDescent="0.45">
      <c r="D194" s="74"/>
      <c r="E194">
        <v>9.8490000000000002</v>
      </c>
      <c r="F194">
        <f t="shared" si="18"/>
        <v>9.2580600000000004</v>
      </c>
      <c r="G194" s="74"/>
      <c r="H194" s="74"/>
      <c r="I194" s="74"/>
      <c r="J194" s="74"/>
      <c r="K194" s="74"/>
      <c r="L194">
        <v>0</v>
      </c>
      <c r="M194" s="74"/>
      <c r="N194" s="74"/>
      <c r="O194" s="75"/>
      <c r="P194">
        <v>0.74</v>
      </c>
      <c r="Q194">
        <v>0.94</v>
      </c>
      <c r="R194" s="19">
        <f t="shared" si="13"/>
        <v>1712328.7671232878</v>
      </c>
      <c r="S194" s="19">
        <f t="shared" si="14"/>
        <v>1.7123287671232878E-3</v>
      </c>
      <c r="T194" s="74"/>
      <c r="U194">
        <v>100</v>
      </c>
      <c r="V194">
        <f t="shared" si="15"/>
        <v>135.13513513513513</v>
      </c>
      <c r="W194" s="79"/>
      <c r="X194">
        <f t="shared" si="16"/>
        <v>415.48810554134531</v>
      </c>
      <c r="Y194">
        <f t="shared" si="17"/>
        <v>793.52382890472086</v>
      </c>
      <c r="Z194" s="80"/>
    </row>
    <row r="195" spans="4:26" x14ac:dyDescent="0.45">
      <c r="D195" s="74"/>
      <c r="E195">
        <v>8.5440000000000005</v>
      </c>
      <c r="F195">
        <f t="shared" si="18"/>
        <v>8.0313599999999994</v>
      </c>
      <c r="G195" s="74"/>
      <c r="H195" s="74"/>
      <c r="I195" s="74"/>
      <c r="J195" s="74"/>
      <c r="K195" s="74"/>
      <c r="L195">
        <v>0</v>
      </c>
      <c r="M195" s="74"/>
      <c r="N195" s="74"/>
      <c r="O195" s="75"/>
      <c r="P195">
        <v>0.74</v>
      </c>
      <c r="Q195">
        <v>0.94</v>
      </c>
      <c r="R195" s="19">
        <f t="shared" si="13"/>
        <v>1712328.7671232878</v>
      </c>
      <c r="S195" s="19">
        <f t="shared" si="14"/>
        <v>1.7123287671232878E-3</v>
      </c>
      <c r="T195" s="74"/>
      <c r="U195">
        <v>100</v>
      </c>
      <c r="V195">
        <f t="shared" si="15"/>
        <v>135.13513513513513</v>
      </c>
      <c r="W195" s="79"/>
      <c r="X195">
        <f t="shared" si="16"/>
        <v>271.24759870651258</v>
      </c>
      <c r="Y195">
        <f t="shared" si="17"/>
        <v>518.0447532339391</v>
      </c>
      <c r="Z195" s="80"/>
    </row>
    <row r="196" spans="4:26" x14ac:dyDescent="0.45">
      <c r="D196" s="74"/>
      <c r="E196">
        <v>15.007999999999999</v>
      </c>
      <c r="F196">
        <f t="shared" si="18"/>
        <v>14.107519999999999</v>
      </c>
      <c r="G196" s="74"/>
      <c r="H196" s="74"/>
      <c r="I196" s="74"/>
      <c r="J196" s="74"/>
      <c r="K196" s="74"/>
      <c r="L196">
        <v>0</v>
      </c>
      <c r="M196" s="74"/>
      <c r="N196" s="74"/>
      <c r="O196" s="75"/>
      <c r="P196">
        <v>0.74</v>
      </c>
      <c r="Q196">
        <v>0.94</v>
      </c>
      <c r="R196" s="19">
        <f t="shared" si="13"/>
        <v>1712328.7671232878</v>
      </c>
      <c r="S196" s="19">
        <f t="shared" si="14"/>
        <v>1.7123287671232878E-3</v>
      </c>
      <c r="T196" s="74"/>
      <c r="U196">
        <v>100</v>
      </c>
      <c r="V196">
        <f t="shared" si="15"/>
        <v>135.13513513513513</v>
      </c>
      <c r="W196" s="79"/>
      <c r="X196">
        <f t="shared" si="16"/>
        <v>1470.1127569785986</v>
      </c>
      <c r="Y196">
        <f t="shared" si="17"/>
        <v>2807.7085439531252</v>
      </c>
      <c r="Z196" s="80"/>
    </row>
    <row r="197" spans="4:26" x14ac:dyDescent="0.45">
      <c r="D197" s="74"/>
      <c r="E197">
        <v>18.527000000000001</v>
      </c>
      <c r="F197">
        <f t="shared" si="18"/>
        <v>17.415379999999999</v>
      </c>
      <c r="G197" s="74"/>
      <c r="H197" s="74"/>
      <c r="I197" s="74"/>
      <c r="J197" s="74"/>
      <c r="K197" s="74"/>
      <c r="L197">
        <v>0</v>
      </c>
      <c r="M197" s="74"/>
      <c r="N197" s="74"/>
      <c r="O197" s="75"/>
      <c r="P197">
        <v>0.74</v>
      </c>
      <c r="Q197">
        <v>0.94</v>
      </c>
      <c r="R197" s="19">
        <f t="shared" si="13"/>
        <v>1712328.7671232878</v>
      </c>
      <c r="S197" s="19">
        <f t="shared" si="14"/>
        <v>1.7123287671232878E-3</v>
      </c>
      <c r="T197" s="74"/>
      <c r="U197">
        <v>100</v>
      </c>
      <c r="V197">
        <f t="shared" si="15"/>
        <v>135.13513513513513</v>
      </c>
      <c r="W197" s="79"/>
      <c r="X197">
        <f t="shared" si="16"/>
        <v>2765.6517159957798</v>
      </c>
      <c r="Y197">
        <f t="shared" si="17"/>
        <v>5282.0056936034161</v>
      </c>
      <c r="Z197" s="80"/>
    </row>
    <row r="198" spans="4:26" x14ac:dyDescent="0.45">
      <c r="D198" s="74">
        <v>79</v>
      </c>
      <c r="E198">
        <v>33.615000000000002</v>
      </c>
      <c r="F198">
        <f t="shared" si="18"/>
        <v>31.598099999999999</v>
      </c>
      <c r="G198" s="16">
        <v>62.241</v>
      </c>
      <c r="H198" s="16">
        <f>G198*Q198</f>
        <v>58.506539999999994</v>
      </c>
      <c r="I198" s="16">
        <f>PI()*((H198/2)^2)</f>
        <v>2688.4298692463212</v>
      </c>
      <c r="J198" s="16">
        <v>1</v>
      </c>
      <c r="K198" s="16" t="s">
        <v>94</v>
      </c>
      <c r="L198">
        <v>0</v>
      </c>
      <c r="M198" s="16">
        <v>0</v>
      </c>
      <c r="N198" s="16">
        <v>1</v>
      </c>
      <c r="O198" s="17">
        <v>0</v>
      </c>
      <c r="P198">
        <v>0.74</v>
      </c>
      <c r="Q198">
        <v>0.94</v>
      </c>
      <c r="R198" s="19">
        <f t="shared" si="13"/>
        <v>1712328.7671232878</v>
      </c>
      <c r="S198" s="19">
        <f t="shared" si="14"/>
        <v>1.7123287671232878E-3</v>
      </c>
      <c r="T198" s="16">
        <f xml:space="preserve"> ((0.1586*H198) + 0.3223)*1000</f>
        <v>9601.4372439999988</v>
      </c>
      <c r="U198">
        <v>105</v>
      </c>
      <c r="V198">
        <f t="shared" si="15"/>
        <v>141.8918918918919</v>
      </c>
      <c r="W198" s="19">
        <f>S198*T198*V198*I198</f>
        <v>6271619.3558373889</v>
      </c>
      <c r="X198">
        <f t="shared" si="16"/>
        <v>16518.915434085826</v>
      </c>
      <c r="Y198">
        <f t="shared" si="17"/>
        <v>31548.80452601712</v>
      </c>
      <c r="Z198" s="18">
        <f>(SUM(Y198))/W198</f>
        <v>5.0304080550827232E-3</v>
      </c>
    </row>
    <row r="199" spans="4:26" x14ac:dyDescent="0.45">
      <c r="D199" s="74"/>
      <c r="E199">
        <v>9.8490000000000002</v>
      </c>
      <c r="F199">
        <f t="shared" si="18"/>
        <v>9.2580600000000004</v>
      </c>
      <c r="G199" s="74">
        <v>39.825000000000003</v>
      </c>
      <c r="H199" s="74">
        <f>G199*Q199</f>
        <v>37.435499999999998</v>
      </c>
      <c r="I199" s="74">
        <f>PI()*((H199/2)^2)</f>
        <v>1100.6700711149356</v>
      </c>
      <c r="J199" s="74">
        <v>2</v>
      </c>
      <c r="K199" s="74" t="s">
        <v>94</v>
      </c>
      <c r="L199">
        <v>0</v>
      </c>
      <c r="M199" s="74">
        <v>0</v>
      </c>
      <c r="N199" s="74">
        <v>7</v>
      </c>
      <c r="O199" s="75">
        <v>0</v>
      </c>
      <c r="P199">
        <v>0.74</v>
      </c>
      <c r="Q199">
        <v>0.94</v>
      </c>
      <c r="R199" s="19">
        <f t="shared" si="13"/>
        <v>1712328.7671232878</v>
      </c>
      <c r="S199" s="19">
        <f t="shared" si="14"/>
        <v>1.7123287671232878E-3</v>
      </c>
      <c r="T199" s="74">
        <f xml:space="preserve"> ((0.1586*H199) + 0.3223)*1000</f>
        <v>6259.5702999999994</v>
      </c>
      <c r="U199">
        <v>105</v>
      </c>
      <c r="V199">
        <f t="shared" si="15"/>
        <v>141.8918918918919</v>
      </c>
      <c r="W199" s="79">
        <f>S199*T199*V199*I199</f>
        <v>1673965.1452268688</v>
      </c>
      <c r="X199">
        <f t="shared" si="16"/>
        <v>415.48810554134531</v>
      </c>
      <c r="Y199">
        <f t="shared" si="17"/>
        <v>793.52382890472086</v>
      </c>
      <c r="Z199" s="80">
        <f>(SUM(Y199:Y205))/W199</f>
        <v>2.3512608087264304E-2</v>
      </c>
    </row>
    <row r="200" spans="4:26" x14ac:dyDescent="0.45">
      <c r="D200" s="74"/>
      <c r="E200">
        <v>10.77</v>
      </c>
      <c r="F200">
        <f t="shared" si="18"/>
        <v>10.123799999999999</v>
      </c>
      <c r="G200" s="74"/>
      <c r="H200" s="74"/>
      <c r="I200" s="74"/>
      <c r="J200" s="74"/>
      <c r="K200" s="74"/>
      <c r="L200">
        <v>0</v>
      </c>
      <c r="M200" s="74"/>
      <c r="N200" s="74"/>
      <c r="O200" s="75"/>
      <c r="P200">
        <v>0.74</v>
      </c>
      <c r="Q200">
        <v>0.94</v>
      </c>
      <c r="R200" s="19">
        <f t="shared" si="13"/>
        <v>1712328.7671232878</v>
      </c>
      <c r="S200" s="19">
        <f t="shared" si="14"/>
        <v>1.7123287671232878E-3</v>
      </c>
      <c r="T200" s="74"/>
      <c r="U200">
        <v>105</v>
      </c>
      <c r="V200">
        <f t="shared" si="15"/>
        <v>141.8918918918919</v>
      </c>
      <c r="W200" s="79"/>
      <c r="X200">
        <f t="shared" si="16"/>
        <v>543.286974763834</v>
      </c>
      <c r="Y200">
        <f t="shared" si="17"/>
        <v>1037.6016898172313</v>
      </c>
      <c r="Z200" s="80"/>
    </row>
    <row r="201" spans="4:26" x14ac:dyDescent="0.45">
      <c r="D201" s="74"/>
      <c r="E201">
        <v>17</v>
      </c>
      <c r="F201">
        <f t="shared" si="18"/>
        <v>15.979999999999999</v>
      </c>
      <c r="G201" s="74"/>
      <c r="H201" s="74"/>
      <c r="I201" s="74"/>
      <c r="J201" s="74"/>
      <c r="K201" s="74"/>
      <c r="L201">
        <v>0</v>
      </c>
      <c r="M201" s="74"/>
      <c r="N201" s="74"/>
      <c r="O201" s="75"/>
      <c r="P201">
        <v>0.74</v>
      </c>
      <c r="Q201">
        <v>0.94</v>
      </c>
      <c r="R201" s="19">
        <f t="shared" si="13"/>
        <v>1712328.7671232878</v>
      </c>
      <c r="S201" s="19">
        <f t="shared" si="14"/>
        <v>1.7123287671232878E-3</v>
      </c>
      <c r="T201" s="74"/>
      <c r="U201">
        <v>105</v>
      </c>
      <c r="V201">
        <f t="shared" si="15"/>
        <v>141.8918918918919</v>
      </c>
      <c r="W201" s="79"/>
      <c r="X201">
        <f t="shared" si="16"/>
        <v>2136.6281565651429</v>
      </c>
      <c r="Y201">
        <f t="shared" si="17"/>
        <v>4080.6591888693465</v>
      </c>
      <c r="Z201" s="80"/>
    </row>
    <row r="202" spans="4:26" x14ac:dyDescent="0.45">
      <c r="D202" s="74"/>
      <c r="E202">
        <v>26.475999999999999</v>
      </c>
      <c r="F202">
        <f t="shared" si="18"/>
        <v>24.887439999999998</v>
      </c>
      <c r="G202" s="74"/>
      <c r="H202" s="74"/>
      <c r="I202" s="74"/>
      <c r="J202" s="74"/>
      <c r="K202" s="74"/>
      <c r="L202">
        <v>0</v>
      </c>
      <c r="M202" s="74"/>
      <c r="N202" s="74"/>
      <c r="O202" s="75"/>
      <c r="P202">
        <v>0.74</v>
      </c>
      <c r="Q202">
        <v>0.94</v>
      </c>
      <c r="R202" s="19">
        <f t="shared" si="13"/>
        <v>1712328.7671232878</v>
      </c>
      <c r="S202" s="19">
        <f t="shared" si="14"/>
        <v>1.7123287671232878E-3</v>
      </c>
      <c r="T202" s="74"/>
      <c r="U202">
        <v>105</v>
      </c>
      <c r="V202">
        <f t="shared" si="15"/>
        <v>141.8918918918919</v>
      </c>
      <c r="W202" s="79"/>
      <c r="X202">
        <f t="shared" si="16"/>
        <v>8071.2221404856809</v>
      </c>
      <c r="Y202">
        <f t="shared" si="17"/>
        <v>15414.898793586332</v>
      </c>
      <c r="Z202" s="80"/>
    </row>
    <row r="203" spans="4:26" x14ac:dyDescent="0.45">
      <c r="D203" s="74"/>
      <c r="E203">
        <v>17</v>
      </c>
      <c r="F203">
        <f t="shared" si="18"/>
        <v>15.979999999999999</v>
      </c>
      <c r="G203" s="74"/>
      <c r="H203" s="74"/>
      <c r="I203" s="74"/>
      <c r="J203" s="74"/>
      <c r="K203" s="74"/>
      <c r="L203">
        <v>0</v>
      </c>
      <c r="M203" s="74"/>
      <c r="N203" s="74"/>
      <c r="O203" s="75"/>
      <c r="P203">
        <v>0.74</v>
      </c>
      <c r="Q203">
        <v>0.94</v>
      </c>
      <c r="R203" s="19">
        <f t="shared" si="13"/>
        <v>1712328.7671232878</v>
      </c>
      <c r="S203" s="19">
        <f t="shared" si="14"/>
        <v>1.7123287671232878E-3</v>
      </c>
      <c r="T203" s="74"/>
      <c r="U203">
        <v>105</v>
      </c>
      <c r="V203">
        <f t="shared" si="15"/>
        <v>141.8918918918919</v>
      </c>
      <c r="W203" s="79"/>
      <c r="X203">
        <f t="shared" si="16"/>
        <v>2136.6281565651429</v>
      </c>
      <c r="Y203">
        <f t="shared" si="17"/>
        <v>4080.6591888693465</v>
      </c>
      <c r="Z203" s="80"/>
    </row>
    <row r="204" spans="4:26" x14ac:dyDescent="0.45">
      <c r="D204" s="74"/>
      <c r="E204">
        <v>20.591000000000001</v>
      </c>
      <c r="F204">
        <f t="shared" si="18"/>
        <v>19.355540000000001</v>
      </c>
      <c r="G204" s="74"/>
      <c r="H204" s="74"/>
      <c r="I204" s="74"/>
      <c r="J204" s="74"/>
      <c r="K204" s="74"/>
      <c r="L204">
        <v>0</v>
      </c>
      <c r="M204" s="74"/>
      <c r="N204" s="74"/>
      <c r="O204" s="75"/>
      <c r="P204">
        <v>0.74</v>
      </c>
      <c r="Q204">
        <v>0.94</v>
      </c>
      <c r="R204" s="19">
        <f t="shared" si="13"/>
        <v>1712328.7671232878</v>
      </c>
      <c r="S204" s="19">
        <f t="shared" si="14"/>
        <v>1.7123287671232878E-3</v>
      </c>
      <c r="T204" s="74"/>
      <c r="U204">
        <v>105</v>
      </c>
      <c r="V204">
        <f t="shared" si="15"/>
        <v>141.8918918918919</v>
      </c>
      <c r="W204" s="79"/>
      <c r="X204">
        <f t="shared" si="16"/>
        <v>3796.77183226649</v>
      </c>
      <c r="Y204">
        <f t="shared" si="17"/>
        <v>7251.3000532042679</v>
      </c>
      <c r="Z204" s="80"/>
    </row>
    <row r="205" spans="4:26" x14ac:dyDescent="0.45">
      <c r="D205" s="74"/>
      <c r="E205">
        <v>20.056000000000001</v>
      </c>
      <c r="F205">
        <f t="shared" si="18"/>
        <v>18.852640000000001</v>
      </c>
      <c r="G205" s="74"/>
      <c r="H205" s="74"/>
      <c r="I205" s="74"/>
      <c r="J205" s="74"/>
      <c r="K205" s="74"/>
      <c r="L205">
        <v>0</v>
      </c>
      <c r="M205" s="74"/>
      <c r="N205" s="74"/>
      <c r="O205" s="75"/>
      <c r="P205">
        <v>0.74</v>
      </c>
      <c r="Q205">
        <v>0.94</v>
      </c>
      <c r="R205" s="19">
        <f t="shared" si="13"/>
        <v>1712328.7671232878</v>
      </c>
      <c r="S205" s="19">
        <f t="shared" si="14"/>
        <v>1.7123287671232878E-3</v>
      </c>
      <c r="T205" s="74"/>
      <c r="U205">
        <v>105</v>
      </c>
      <c r="V205">
        <f t="shared" si="15"/>
        <v>141.8918918918919</v>
      </c>
      <c r="W205" s="79"/>
      <c r="X205">
        <f t="shared" si="16"/>
        <v>3508.4488230861703</v>
      </c>
      <c r="Y205">
        <f t="shared" si="17"/>
        <v>6700.6436682085941</v>
      </c>
      <c r="Z205" s="80"/>
    </row>
    <row r="206" spans="4:26" x14ac:dyDescent="0.45">
      <c r="D206" s="74"/>
      <c r="E206">
        <v>11.401999999999999</v>
      </c>
      <c r="F206">
        <f t="shared" si="18"/>
        <v>10.717879999999999</v>
      </c>
      <c r="G206" s="74">
        <v>44.101999999999997</v>
      </c>
      <c r="H206" s="74">
        <f>G206*Q206</f>
        <v>41.455879999999993</v>
      </c>
      <c r="I206" s="74">
        <f>PI()*((H206/2)^2)</f>
        <v>1349.7774190887787</v>
      </c>
      <c r="J206" s="74">
        <v>3</v>
      </c>
      <c r="K206" s="74" t="s">
        <v>94</v>
      </c>
      <c r="L206">
        <v>0</v>
      </c>
      <c r="M206" s="74">
        <v>0</v>
      </c>
      <c r="N206" s="74">
        <v>7</v>
      </c>
      <c r="O206" s="75">
        <v>0</v>
      </c>
      <c r="P206">
        <v>0.74</v>
      </c>
      <c r="Q206">
        <v>0.94</v>
      </c>
      <c r="R206" s="19">
        <f t="shared" si="13"/>
        <v>1712328.7671232878</v>
      </c>
      <c r="S206" s="19">
        <f t="shared" si="14"/>
        <v>1.7123287671232878E-3</v>
      </c>
      <c r="T206" s="74">
        <f xml:space="preserve"> ((0.1586*H206) + 0.3223)*1000</f>
        <v>6897.2025679999988</v>
      </c>
      <c r="U206">
        <v>105</v>
      </c>
      <c r="V206">
        <f t="shared" si="15"/>
        <v>141.8918918918919</v>
      </c>
      <c r="W206" s="79">
        <f>S206*T206*V206*I206</f>
        <v>2261933.704004515</v>
      </c>
      <c r="X206">
        <f t="shared" si="16"/>
        <v>644.65193874808392</v>
      </c>
      <c r="Y206">
        <f t="shared" si="17"/>
        <v>1231.194510561812</v>
      </c>
      <c r="Z206" s="80">
        <f>(SUM(Y206:Y212))/W206</f>
        <v>1.6485449086930767E-2</v>
      </c>
    </row>
    <row r="207" spans="4:26" x14ac:dyDescent="0.45">
      <c r="D207" s="74"/>
      <c r="E207">
        <v>12.042</v>
      </c>
      <c r="F207">
        <f t="shared" si="18"/>
        <v>11.319479999999999</v>
      </c>
      <c r="G207" s="74"/>
      <c r="H207" s="74"/>
      <c r="I207" s="74"/>
      <c r="J207" s="74"/>
      <c r="K207" s="74"/>
      <c r="L207">
        <v>0</v>
      </c>
      <c r="M207" s="74"/>
      <c r="N207" s="74"/>
      <c r="O207" s="75"/>
      <c r="P207">
        <v>0.74</v>
      </c>
      <c r="Q207">
        <v>0.94</v>
      </c>
      <c r="R207" s="19">
        <f t="shared" si="13"/>
        <v>1712328.7671232878</v>
      </c>
      <c r="S207" s="19">
        <f t="shared" si="14"/>
        <v>1.7123287671232878E-3</v>
      </c>
      <c r="T207" s="74"/>
      <c r="U207">
        <v>105</v>
      </c>
      <c r="V207">
        <f t="shared" si="15"/>
        <v>141.8918918918919</v>
      </c>
      <c r="W207" s="79"/>
      <c r="X207">
        <f t="shared" si="16"/>
        <v>759.4130426521973</v>
      </c>
      <c r="Y207">
        <f t="shared" si="17"/>
        <v>1450.3720739259277</v>
      </c>
      <c r="Z207" s="80"/>
    </row>
    <row r="208" spans="4:26" x14ac:dyDescent="0.45">
      <c r="D208" s="74"/>
      <c r="E208">
        <v>16.492000000000001</v>
      </c>
      <c r="F208">
        <f t="shared" si="18"/>
        <v>15.50248</v>
      </c>
      <c r="G208" s="74"/>
      <c r="H208" s="74"/>
      <c r="I208" s="74"/>
      <c r="J208" s="74"/>
      <c r="K208" s="74"/>
      <c r="L208">
        <v>0</v>
      </c>
      <c r="M208" s="74"/>
      <c r="N208" s="74"/>
      <c r="O208" s="75"/>
      <c r="P208">
        <v>0.74</v>
      </c>
      <c r="Q208">
        <v>0.94</v>
      </c>
      <c r="R208" s="19">
        <f t="shared" si="13"/>
        <v>1712328.7671232878</v>
      </c>
      <c r="S208" s="19">
        <f t="shared" si="14"/>
        <v>1.7123287671232878E-3</v>
      </c>
      <c r="T208" s="74"/>
      <c r="U208">
        <v>105</v>
      </c>
      <c r="V208">
        <f t="shared" si="15"/>
        <v>141.8918918918919</v>
      </c>
      <c r="W208" s="79"/>
      <c r="X208">
        <f t="shared" si="16"/>
        <v>1950.7524521024313</v>
      </c>
      <c r="Y208">
        <f t="shared" si="17"/>
        <v>3725.6627431505517</v>
      </c>
      <c r="Z208" s="80"/>
    </row>
    <row r="209" spans="4:26" x14ac:dyDescent="0.45">
      <c r="D209" s="74"/>
      <c r="E209">
        <v>17.463999999999999</v>
      </c>
      <c r="F209">
        <f t="shared" si="18"/>
        <v>16.416159999999998</v>
      </c>
      <c r="G209" s="74"/>
      <c r="H209" s="74"/>
      <c r="I209" s="74"/>
      <c r="J209" s="74"/>
      <c r="K209" s="74"/>
      <c r="L209">
        <v>0</v>
      </c>
      <c r="M209" s="74"/>
      <c r="N209" s="74"/>
      <c r="O209" s="75"/>
      <c r="P209">
        <v>0.74</v>
      </c>
      <c r="Q209">
        <v>0.94</v>
      </c>
      <c r="R209" s="19">
        <f t="shared" si="13"/>
        <v>1712328.7671232878</v>
      </c>
      <c r="S209" s="19">
        <f t="shared" si="14"/>
        <v>1.7123287671232878E-3</v>
      </c>
      <c r="T209" s="74"/>
      <c r="U209">
        <v>105</v>
      </c>
      <c r="V209">
        <f t="shared" si="15"/>
        <v>141.8918918918919</v>
      </c>
      <c r="W209" s="79"/>
      <c r="X209">
        <f t="shared" si="16"/>
        <v>2316.3989063314002</v>
      </c>
      <c r="Y209">
        <f t="shared" si="17"/>
        <v>4423.9960299895738</v>
      </c>
      <c r="Z209" s="80"/>
    </row>
    <row r="210" spans="4:26" x14ac:dyDescent="0.45">
      <c r="D210" s="74"/>
      <c r="E210">
        <v>21.84</v>
      </c>
      <c r="F210">
        <f t="shared" si="18"/>
        <v>20.529599999999999</v>
      </c>
      <c r="G210" s="74"/>
      <c r="H210" s="74"/>
      <c r="I210" s="74"/>
      <c r="J210" s="74"/>
      <c r="K210" s="74"/>
      <c r="L210">
        <v>0</v>
      </c>
      <c r="M210" s="74"/>
      <c r="N210" s="74"/>
      <c r="O210" s="75"/>
      <c r="P210">
        <v>0.74</v>
      </c>
      <c r="Q210">
        <v>0.94</v>
      </c>
      <c r="R210" s="19">
        <f t="shared" si="13"/>
        <v>1712328.7671232878</v>
      </c>
      <c r="S210" s="19">
        <f t="shared" si="14"/>
        <v>1.7123287671232878E-3</v>
      </c>
      <c r="T210" s="74"/>
      <c r="U210">
        <v>105</v>
      </c>
      <c r="V210">
        <f t="shared" si="15"/>
        <v>141.8918918918919</v>
      </c>
      <c r="W210" s="79"/>
      <c r="X210">
        <f t="shared" si="16"/>
        <v>4530.4368925456611</v>
      </c>
      <c r="Y210">
        <f t="shared" si="17"/>
        <v>8652.497103136202</v>
      </c>
      <c r="Z210" s="80"/>
    </row>
    <row r="211" spans="4:26" x14ac:dyDescent="0.45">
      <c r="D211" s="74"/>
      <c r="E211">
        <v>22.824999999999999</v>
      </c>
      <c r="F211">
        <f t="shared" si="18"/>
        <v>21.455499999999997</v>
      </c>
      <c r="G211" s="74"/>
      <c r="H211" s="74"/>
      <c r="I211" s="74"/>
      <c r="J211" s="74"/>
      <c r="K211" s="74"/>
      <c r="L211">
        <v>0</v>
      </c>
      <c r="M211" s="74"/>
      <c r="N211" s="74"/>
      <c r="O211" s="75"/>
      <c r="P211">
        <v>0.74</v>
      </c>
      <c r="Q211">
        <v>0.94</v>
      </c>
      <c r="R211" s="19">
        <f t="shared" si="13"/>
        <v>1712328.7671232878</v>
      </c>
      <c r="S211" s="19">
        <f t="shared" si="14"/>
        <v>1.7123287671232878E-3</v>
      </c>
      <c r="T211" s="74"/>
      <c r="U211">
        <v>105</v>
      </c>
      <c r="V211">
        <f t="shared" si="15"/>
        <v>141.8918918918919</v>
      </c>
      <c r="W211" s="79"/>
      <c r="X211">
        <f t="shared" si="16"/>
        <v>5171.4763357475777</v>
      </c>
      <c r="Y211">
        <f t="shared" si="17"/>
        <v>9876.792255426466</v>
      </c>
      <c r="Z211" s="80"/>
    </row>
    <row r="212" spans="4:26" x14ac:dyDescent="0.45">
      <c r="D212" s="74"/>
      <c r="E212">
        <v>21.213000000000001</v>
      </c>
      <c r="F212">
        <f t="shared" si="18"/>
        <v>19.94022</v>
      </c>
      <c r="G212" s="74"/>
      <c r="H212" s="74"/>
      <c r="I212" s="74"/>
      <c r="J212" s="74"/>
      <c r="K212" s="74"/>
      <c r="L212">
        <v>0</v>
      </c>
      <c r="M212" s="74"/>
      <c r="N212" s="74"/>
      <c r="O212" s="75"/>
      <c r="P212">
        <v>0.74</v>
      </c>
      <c r="Q212">
        <v>0.94</v>
      </c>
      <c r="R212" s="19">
        <f t="shared" si="13"/>
        <v>1712328.7671232878</v>
      </c>
      <c r="S212" s="19">
        <f t="shared" si="14"/>
        <v>1.7123287671232878E-3</v>
      </c>
      <c r="T212" s="74"/>
      <c r="U212">
        <v>105</v>
      </c>
      <c r="V212">
        <f t="shared" si="15"/>
        <v>141.8918918918919</v>
      </c>
      <c r="W212" s="79"/>
      <c r="X212">
        <f t="shared" si="16"/>
        <v>4151.3414806378496</v>
      </c>
      <c r="Y212">
        <f t="shared" si="17"/>
        <v>7928.4781991886266</v>
      </c>
      <c r="Z212" s="80"/>
    </row>
    <row r="213" spans="4:26" x14ac:dyDescent="0.45">
      <c r="D213" s="74"/>
      <c r="E213">
        <v>19.143999999999998</v>
      </c>
      <c r="F213">
        <f t="shared" si="18"/>
        <v>17.995359999999998</v>
      </c>
      <c r="G213" s="74">
        <v>49.476999999999997</v>
      </c>
      <c r="H213" s="74">
        <f>G213*Q213</f>
        <v>46.508379999999995</v>
      </c>
      <c r="I213" s="74">
        <f>PI()*((H213/2)^2)</f>
        <v>1698.8393261649094</v>
      </c>
      <c r="J213" s="74">
        <v>4</v>
      </c>
      <c r="K213" s="74" t="s">
        <v>94</v>
      </c>
      <c r="L213">
        <v>1</v>
      </c>
      <c r="M213" s="74">
        <v>1</v>
      </c>
      <c r="N213" s="74">
        <v>6</v>
      </c>
      <c r="O213" s="75">
        <f>M213/N213</f>
        <v>0.16666666666666666</v>
      </c>
      <c r="P213">
        <v>0.74</v>
      </c>
      <c r="Q213">
        <v>0.94</v>
      </c>
      <c r="R213" s="19">
        <f t="shared" si="13"/>
        <v>1712328.7671232878</v>
      </c>
      <c r="S213" s="19">
        <f t="shared" si="14"/>
        <v>1.7123287671232878E-3</v>
      </c>
      <c r="T213" s="74">
        <f xml:space="preserve"> ((0.1586*H213) + 0.3223)*1000</f>
        <v>7698.5290679999989</v>
      </c>
      <c r="U213">
        <v>105</v>
      </c>
      <c r="V213">
        <f t="shared" si="15"/>
        <v>141.8918918918919</v>
      </c>
      <c r="W213" s="79">
        <f>S213*T213*V213*I213</f>
        <v>3177640.7189603834</v>
      </c>
      <c r="X213">
        <f t="shared" si="16"/>
        <v>3051.26719560622</v>
      </c>
      <c r="Y213">
        <f t="shared" si="17"/>
        <v>5827.4910780276914</v>
      </c>
      <c r="Z213" s="80">
        <f>(SUM(Y213:Y218))/W213</f>
        <v>9.9734637725890831E-3</v>
      </c>
    </row>
    <row r="214" spans="4:26" x14ac:dyDescent="0.45">
      <c r="D214" s="74"/>
      <c r="E214">
        <v>16.643000000000001</v>
      </c>
      <c r="F214">
        <f t="shared" si="18"/>
        <v>15.64442</v>
      </c>
      <c r="G214" s="74"/>
      <c r="H214" s="74"/>
      <c r="I214" s="74"/>
      <c r="J214" s="74"/>
      <c r="K214" s="74"/>
      <c r="L214">
        <v>0</v>
      </c>
      <c r="M214" s="74"/>
      <c r="N214" s="74"/>
      <c r="O214" s="75"/>
      <c r="P214">
        <v>0.74</v>
      </c>
      <c r="Q214">
        <v>0.94</v>
      </c>
      <c r="R214" s="19">
        <f t="shared" si="13"/>
        <v>1712328.7671232878</v>
      </c>
      <c r="S214" s="19">
        <f t="shared" si="14"/>
        <v>1.7123287671232878E-3</v>
      </c>
      <c r="T214" s="74"/>
      <c r="U214">
        <v>105</v>
      </c>
      <c r="V214">
        <f t="shared" si="15"/>
        <v>141.8918918918919</v>
      </c>
      <c r="W214" s="79"/>
      <c r="X214">
        <f t="shared" si="16"/>
        <v>2004.8275544393171</v>
      </c>
      <c r="Y214">
        <f t="shared" si="17"/>
        <v>3828.9385810927047</v>
      </c>
      <c r="Z214" s="80"/>
    </row>
    <row r="215" spans="4:26" x14ac:dyDescent="0.45">
      <c r="D215" s="74"/>
      <c r="E215">
        <v>12.53</v>
      </c>
      <c r="F215">
        <f t="shared" si="18"/>
        <v>11.778199999999998</v>
      </c>
      <c r="G215" s="74"/>
      <c r="H215" s="74"/>
      <c r="I215" s="74"/>
      <c r="J215" s="74"/>
      <c r="K215" s="74"/>
      <c r="L215">
        <v>0</v>
      </c>
      <c r="M215" s="74"/>
      <c r="N215" s="74"/>
      <c r="O215" s="75"/>
      <c r="P215">
        <v>0.74</v>
      </c>
      <c r="Q215">
        <v>0.94</v>
      </c>
      <c r="R215" s="19">
        <f t="shared" si="13"/>
        <v>1712328.7671232878</v>
      </c>
      <c r="S215" s="19">
        <f t="shared" si="14"/>
        <v>1.7123287671232878E-3</v>
      </c>
      <c r="T215" s="74"/>
      <c r="U215">
        <v>105</v>
      </c>
      <c r="V215">
        <f t="shared" si="15"/>
        <v>141.8918918918919</v>
      </c>
      <c r="W215" s="79"/>
      <c r="X215">
        <f t="shared" si="16"/>
        <v>855.53030137028998</v>
      </c>
      <c r="Y215">
        <f t="shared" si="17"/>
        <v>1633.942515882218</v>
      </c>
      <c r="Z215" s="80"/>
    </row>
    <row r="216" spans="4:26" x14ac:dyDescent="0.45">
      <c r="D216" s="74"/>
      <c r="E216">
        <v>13.454000000000001</v>
      </c>
      <c r="F216">
        <f t="shared" si="18"/>
        <v>12.64676</v>
      </c>
      <c r="G216" s="74"/>
      <c r="H216" s="74"/>
      <c r="I216" s="74"/>
      <c r="J216" s="74"/>
      <c r="K216" s="74"/>
      <c r="L216">
        <v>0</v>
      </c>
      <c r="M216" s="74"/>
      <c r="N216" s="74"/>
      <c r="O216" s="75"/>
      <c r="P216">
        <v>0.74</v>
      </c>
      <c r="Q216">
        <v>0.94</v>
      </c>
      <c r="R216" s="19">
        <f t="shared" si="13"/>
        <v>1712328.7671232878</v>
      </c>
      <c r="S216" s="19">
        <f t="shared" si="14"/>
        <v>1.7123287671232878E-3</v>
      </c>
      <c r="T216" s="74"/>
      <c r="U216">
        <v>105</v>
      </c>
      <c r="V216">
        <f t="shared" si="15"/>
        <v>141.8918918918919</v>
      </c>
      <c r="W216" s="79"/>
      <c r="X216">
        <f t="shared" si="16"/>
        <v>1059.098744361123</v>
      </c>
      <c r="Y216">
        <f t="shared" si="17"/>
        <v>2022.7296030980845</v>
      </c>
      <c r="Z216" s="80"/>
    </row>
    <row r="217" spans="4:26" x14ac:dyDescent="0.45">
      <c r="D217" s="74"/>
      <c r="E217">
        <v>22.204000000000001</v>
      </c>
      <c r="F217">
        <f t="shared" si="18"/>
        <v>20.871759999999998</v>
      </c>
      <c r="G217" s="74"/>
      <c r="H217" s="74"/>
      <c r="I217" s="74"/>
      <c r="J217" s="74"/>
      <c r="K217" s="74"/>
      <c r="L217">
        <v>0</v>
      </c>
      <c r="M217" s="74"/>
      <c r="N217" s="74"/>
      <c r="O217" s="75"/>
      <c r="P217">
        <v>0.74</v>
      </c>
      <c r="Q217">
        <v>0.94</v>
      </c>
      <c r="R217" s="19">
        <f t="shared" si="13"/>
        <v>1712328.7671232878</v>
      </c>
      <c r="S217" s="19">
        <f t="shared" si="14"/>
        <v>1.7123287671232878E-3</v>
      </c>
      <c r="T217" s="74"/>
      <c r="U217">
        <v>105</v>
      </c>
      <c r="V217">
        <f t="shared" si="15"/>
        <v>141.8918918918919</v>
      </c>
      <c r="W217" s="79"/>
      <c r="X217">
        <f t="shared" si="16"/>
        <v>4760.755075494938</v>
      </c>
      <c r="Y217">
        <f t="shared" si="17"/>
        <v>9092.3724304025836</v>
      </c>
      <c r="Z217" s="80"/>
    </row>
    <row r="218" spans="4:26" x14ac:dyDescent="0.45">
      <c r="D218" s="74"/>
      <c r="E218">
        <v>22.361000000000001</v>
      </c>
      <c r="F218">
        <f t="shared" si="18"/>
        <v>21.01934</v>
      </c>
      <c r="G218" s="74"/>
      <c r="H218" s="74"/>
      <c r="I218" s="74"/>
      <c r="J218" s="74"/>
      <c r="K218" s="74"/>
      <c r="L218">
        <v>0</v>
      </c>
      <c r="M218" s="74"/>
      <c r="N218" s="74"/>
      <c r="O218" s="75"/>
      <c r="P218">
        <v>0.74</v>
      </c>
      <c r="Q218">
        <v>0.94</v>
      </c>
      <c r="R218" s="19">
        <f t="shared" ref="R218:R281" si="19">(2.5*(10^9))/1460</f>
        <v>1712328.7671232878</v>
      </c>
      <c r="S218" s="19">
        <f t="shared" ref="S218:S281" si="20">R218*(10^-9)</f>
        <v>1.7123287671232878E-3</v>
      </c>
      <c r="T218" s="74"/>
      <c r="U218">
        <v>105</v>
      </c>
      <c r="V218">
        <f t="shared" ref="V218:V281" si="21">U218/P218</f>
        <v>141.8918918918919</v>
      </c>
      <c r="W218" s="79"/>
      <c r="X218">
        <f t="shared" ref="X218:X281" si="22">(4/3)*PI()*((F218/2)^3)</f>
        <v>4862.457830435611</v>
      </c>
      <c r="Y218">
        <f t="shared" ref="Y218:Y281" si="23">X218/$AA$20</f>
        <v>9286.6103843520268</v>
      </c>
      <c r="Z218" s="80"/>
    </row>
    <row r="219" spans="4:26" x14ac:dyDescent="0.45">
      <c r="D219" s="74"/>
      <c r="E219">
        <v>14</v>
      </c>
      <c r="F219">
        <f t="shared" si="18"/>
        <v>13.16</v>
      </c>
      <c r="G219" s="74">
        <v>34.853999999999999</v>
      </c>
      <c r="H219" s="74">
        <f>G219*Q219</f>
        <v>32.76276</v>
      </c>
      <c r="I219" s="74">
        <f>PI()*((H219/2)^2)</f>
        <v>843.04516558262389</v>
      </c>
      <c r="J219" s="74">
        <v>5</v>
      </c>
      <c r="K219" s="74" t="s">
        <v>94</v>
      </c>
      <c r="L219">
        <v>0</v>
      </c>
      <c r="M219" s="74">
        <v>1</v>
      </c>
      <c r="N219" s="74">
        <v>13</v>
      </c>
      <c r="O219" s="75">
        <f>M219/N219</f>
        <v>7.6923076923076927E-2</v>
      </c>
      <c r="P219">
        <v>0.74</v>
      </c>
      <c r="Q219">
        <v>0.94</v>
      </c>
      <c r="R219" s="19">
        <f t="shared" si="19"/>
        <v>1712328.7671232878</v>
      </c>
      <c r="S219" s="19">
        <f t="shared" si="20"/>
        <v>1.7123287671232878E-3</v>
      </c>
      <c r="T219" s="74">
        <f xml:space="preserve"> ((0.1586*H219) + 0.3223)*1000</f>
        <v>5518.4737359999999</v>
      </c>
      <c r="U219">
        <v>105</v>
      </c>
      <c r="V219">
        <f t="shared" si="21"/>
        <v>141.8918918918919</v>
      </c>
      <c r="W219" s="79">
        <f>S219*T219*V219*I219</f>
        <v>1130354.2055618188</v>
      </c>
      <c r="X219">
        <f t="shared" si="22"/>
        <v>1193.3457483441387</v>
      </c>
      <c r="Y219">
        <f t="shared" si="23"/>
        <v>2279.1224942514737</v>
      </c>
      <c r="Z219" s="80">
        <f>(SUM(Y219:Y231))/W219</f>
        <v>6.7874730394979807E-2</v>
      </c>
    </row>
    <row r="220" spans="4:26" x14ac:dyDescent="0.45">
      <c r="D220" s="74"/>
      <c r="E220">
        <v>17.029</v>
      </c>
      <c r="F220">
        <f t="shared" si="18"/>
        <v>16.007259999999999</v>
      </c>
      <c r="G220" s="74"/>
      <c r="H220" s="74"/>
      <c r="I220" s="74"/>
      <c r="J220" s="74"/>
      <c r="K220" s="74"/>
      <c r="L220">
        <v>0</v>
      </c>
      <c r="M220" s="74"/>
      <c r="N220" s="74"/>
      <c r="O220" s="75"/>
      <c r="P220">
        <v>0.74</v>
      </c>
      <c r="Q220">
        <v>0.94</v>
      </c>
      <c r="R220" s="19">
        <f t="shared" si="19"/>
        <v>1712328.7671232878</v>
      </c>
      <c r="S220" s="19">
        <f t="shared" si="20"/>
        <v>1.7123287671232878E-3</v>
      </c>
      <c r="T220" s="74"/>
      <c r="U220">
        <v>105</v>
      </c>
      <c r="V220">
        <f t="shared" si="21"/>
        <v>141.8918918918919</v>
      </c>
      <c r="W220" s="79"/>
      <c r="X220">
        <f t="shared" si="22"/>
        <v>2147.5813289585894</v>
      </c>
      <c r="Y220">
        <f t="shared" si="23"/>
        <v>4101.5782072007542</v>
      </c>
      <c r="Z220" s="80"/>
    </row>
    <row r="221" spans="4:26" x14ac:dyDescent="0.45">
      <c r="D221" s="74"/>
      <c r="E221">
        <v>34.985999999999997</v>
      </c>
      <c r="F221">
        <f t="shared" si="18"/>
        <v>32.886839999999992</v>
      </c>
      <c r="G221" s="74"/>
      <c r="H221" s="74"/>
      <c r="I221" s="74"/>
      <c r="J221" s="74"/>
      <c r="K221" s="74"/>
      <c r="L221">
        <v>0</v>
      </c>
      <c r="M221" s="74"/>
      <c r="N221" s="74"/>
      <c r="O221" s="75"/>
      <c r="P221">
        <v>0.74</v>
      </c>
      <c r="Q221">
        <v>0.94</v>
      </c>
      <c r="R221" s="19">
        <f t="shared" si="19"/>
        <v>1712328.7671232878</v>
      </c>
      <c r="S221" s="19">
        <f t="shared" si="20"/>
        <v>1.7123287671232878E-3</v>
      </c>
      <c r="T221" s="74"/>
      <c r="U221">
        <v>105</v>
      </c>
      <c r="V221">
        <f t="shared" si="21"/>
        <v>141.8918918918919</v>
      </c>
      <c r="W221" s="79"/>
      <c r="X221">
        <f t="shared" si="22"/>
        <v>18623.661033995468</v>
      </c>
      <c r="Y221">
        <f t="shared" si="23"/>
        <v>35568.572517051616</v>
      </c>
      <c r="Z221" s="80"/>
    </row>
    <row r="222" spans="4:26" x14ac:dyDescent="0.45">
      <c r="D222" s="74"/>
      <c r="E222">
        <v>18.027999999999999</v>
      </c>
      <c r="F222">
        <f t="shared" si="18"/>
        <v>16.946319999999996</v>
      </c>
      <c r="G222" s="74"/>
      <c r="H222" s="74"/>
      <c r="I222" s="74"/>
      <c r="J222" s="74"/>
      <c r="K222" s="74"/>
      <c r="L222">
        <v>1</v>
      </c>
      <c r="M222" s="74"/>
      <c r="N222" s="74"/>
      <c r="O222" s="75"/>
      <c r="P222">
        <v>0.74</v>
      </c>
      <c r="Q222">
        <v>0.94</v>
      </c>
      <c r="R222" s="19">
        <f t="shared" si="19"/>
        <v>1712328.7671232878</v>
      </c>
      <c r="S222" s="19">
        <f t="shared" si="20"/>
        <v>1.7123287671232878E-3</v>
      </c>
      <c r="T222" s="74"/>
      <c r="U222">
        <v>105</v>
      </c>
      <c r="V222">
        <f t="shared" si="21"/>
        <v>141.8918918918919</v>
      </c>
      <c r="W222" s="79"/>
      <c r="X222">
        <f t="shared" si="22"/>
        <v>2548.1490706675927</v>
      </c>
      <c r="Y222">
        <f t="shared" si="23"/>
        <v>4866.6062402475754</v>
      </c>
      <c r="Z222" s="80"/>
    </row>
    <row r="223" spans="4:26" x14ac:dyDescent="0.45">
      <c r="D223" s="74"/>
      <c r="E223">
        <v>21.931999999999999</v>
      </c>
      <c r="F223">
        <f t="shared" si="18"/>
        <v>20.616079999999997</v>
      </c>
      <c r="G223" s="74"/>
      <c r="H223" s="74"/>
      <c r="I223" s="74"/>
      <c r="J223" s="74"/>
      <c r="K223" s="74"/>
      <c r="L223">
        <v>0</v>
      </c>
      <c r="M223" s="74"/>
      <c r="N223" s="74"/>
      <c r="O223" s="75"/>
      <c r="P223">
        <v>0.74</v>
      </c>
      <c r="Q223">
        <v>0.94</v>
      </c>
      <c r="R223" s="19">
        <f t="shared" si="19"/>
        <v>1712328.7671232878</v>
      </c>
      <c r="S223" s="19">
        <f t="shared" si="20"/>
        <v>1.7123287671232878E-3</v>
      </c>
      <c r="T223" s="74"/>
      <c r="U223">
        <v>105</v>
      </c>
      <c r="V223">
        <f t="shared" si="21"/>
        <v>141.8918918918919</v>
      </c>
      <c r="W223" s="79"/>
      <c r="X223">
        <f t="shared" si="22"/>
        <v>4587.931179796883</v>
      </c>
      <c r="Y223">
        <f t="shared" si="23"/>
        <v>8762.3031032388863</v>
      </c>
      <c r="Z223" s="80"/>
    </row>
    <row r="224" spans="4:26" x14ac:dyDescent="0.45">
      <c r="D224" s="74"/>
      <c r="E224">
        <v>13.601000000000001</v>
      </c>
      <c r="F224">
        <f t="shared" si="18"/>
        <v>12.784940000000001</v>
      </c>
      <c r="G224" s="74"/>
      <c r="H224" s="74"/>
      <c r="I224" s="74"/>
      <c r="J224" s="74"/>
      <c r="K224" s="74"/>
      <c r="L224">
        <v>0</v>
      </c>
      <c r="M224" s="74"/>
      <c r="N224" s="74"/>
      <c r="O224" s="75"/>
      <c r="P224">
        <v>0.74</v>
      </c>
      <c r="Q224">
        <v>0.94</v>
      </c>
      <c r="R224" s="19">
        <f t="shared" si="19"/>
        <v>1712328.7671232878</v>
      </c>
      <c r="S224" s="19">
        <f t="shared" si="20"/>
        <v>1.7123287671232878E-3</v>
      </c>
      <c r="T224" s="74"/>
      <c r="U224">
        <v>105</v>
      </c>
      <c r="V224">
        <f t="shared" si="21"/>
        <v>141.8918918918919</v>
      </c>
      <c r="W224" s="79"/>
      <c r="X224">
        <f t="shared" si="22"/>
        <v>1094.1949472030958</v>
      </c>
      <c r="Y224">
        <f t="shared" si="23"/>
        <v>2089.7584130393302</v>
      </c>
      <c r="Z224" s="80"/>
    </row>
    <row r="225" spans="4:26" x14ac:dyDescent="0.45">
      <c r="D225" s="74"/>
      <c r="E225">
        <v>17.117000000000001</v>
      </c>
      <c r="F225">
        <f t="shared" si="18"/>
        <v>16.089980000000001</v>
      </c>
      <c r="G225" s="74"/>
      <c r="H225" s="74"/>
      <c r="I225" s="74"/>
      <c r="J225" s="74"/>
      <c r="K225" s="74"/>
      <c r="L225">
        <v>1</v>
      </c>
      <c r="M225" s="74"/>
      <c r="N225" s="74"/>
      <c r="O225" s="75"/>
      <c r="P225">
        <v>0.74</v>
      </c>
      <c r="Q225">
        <v>0.94</v>
      </c>
      <c r="R225" s="19">
        <f t="shared" si="19"/>
        <v>1712328.7671232878</v>
      </c>
      <c r="S225" s="19">
        <f t="shared" si="20"/>
        <v>1.7123287671232878E-3</v>
      </c>
      <c r="T225" s="74"/>
      <c r="U225">
        <v>105</v>
      </c>
      <c r="V225">
        <f t="shared" si="21"/>
        <v>141.8918918918919</v>
      </c>
      <c r="W225" s="79"/>
      <c r="X225">
        <f t="shared" si="22"/>
        <v>2181.0475559280258</v>
      </c>
      <c r="Y225">
        <f t="shared" si="23"/>
        <v>4165.4939925375711</v>
      </c>
      <c r="Z225" s="80"/>
    </row>
    <row r="226" spans="4:26" x14ac:dyDescent="0.45">
      <c r="D226" s="74"/>
      <c r="E226">
        <v>16.492000000000001</v>
      </c>
      <c r="F226">
        <f t="shared" si="18"/>
        <v>15.50248</v>
      </c>
      <c r="G226" s="74"/>
      <c r="H226" s="74"/>
      <c r="I226" s="74"/>
      <c r="J226" s="74"/>
      <c r="K226" s="74"/>
      <c r="L226">
        <v>0</v>
      </c>
      <c r="M226" s="74"/>
      <c r="N226" s="74"/>
      <c r="O226" s="75"/>
      <c r="P226">
        <v>0.74</v>
      </c>
      <c r="Q226">
        <v>0.94</v>
      </c>
      <c r="R226" s="19">
        <f t="shared" si="19"/>
        <v>1712328.7671232878</v>
      </c>
      <c r="S226" s="19">
        <f t="shared" si="20"/>
        <v>1.7123287671232878E-3</v>
      </c>
      <c r="T226" s="74"/>
      <c r="U226">
        <v>105</v>
      </c>
      <c r="V226">
        <f t="shared" si="21"/>
        <v>141.8918918918919</v>
      </c>
      <c r="W226" s="79"/>
      <c r="X226">
        <f t="shared" si="22"/>
        <v>1950.7524521024313</v>
      </c>
      <c r="Y226">
        <f t="shared" si="23"/>
        <v>3725.6627431505517</v>
      </c>
      <c r="Z226" s="80"/>
    </row>
    <row r="227" spans="4:26" x14ac:dyDescent="0.45">
      <c r="D227" s="74"/>
      <c r="E227">
        <v>13.601000000000001</v>
      </c>
      <c r="F227">
        <f t="shared" si="18"/>
        <v>12.784940000000001</v>
      </c>
      <c r="G227" s="74"/>
      <c r="H227" s="74"/>
      <c r="I227" s="74"/>
      <c r="J227" s="74"/>
      <c r="K227" s="74"/>
      <c r="L227">
        <v>0</v>
      </c>
      <c r="M227" s="74"/>
      <c r="N227" s="74"/>
      <c r="O227" s="75"/>
      <c r="P227">
        <v>0.74</v>
      </c>
      <c r="Q227">
        <v>0.94</v>
      </c>
      <c r="R227" s="19">
        <f t="shared" si="19"/>
        <v>1712328.7671232878</v>
      </c>
      <c r="S227" s="19">
        <f t="shared" si="20"/>
        <v>1.7123287671232878E-3</v>
      </c>
      <c r="T227" s="74"/>
      <c r="U227">
        <v>105</v>
      </c>
      <c r="V227">
        <f t="shared" si="21"/>
        <v>141.8918918918919</v>
      </c>
      <c r="W227" s="79"/>
      <c r="X227">
        <f t="shared" si="22"/>
        <v>1094.1949472030958</v>
      </c>
      <c r="Y227">
        <f t="shared" si="23"/>
        <v>2089.7584130393302</v>
      </c>
      <c r="Z227" s="80"/>
    </row>
    <row r="228" spans="4:26" x14ac:dyDescent="0.45">
      <c r="D228" s="74"/>
      <c r="E228">
        <v>12.042</v>
      </c>
      <c r="F228">
        <f t="shared" si="18"/>
        <v>11.319479999999999</v>
      </c>
      <c r="G228" s="74"/>
      <c r="H228" s="74"/>
      <c r="I228" s="74"/>
      <c r="J228" s="74"/>
      <c r="K228" s="74"/>
      <c r="L228">
        <v>0</v>
      </c>
      <c r="M228" s="74"/>
      <c r="N228" s="74"/>
      <c r="O228" s="75"/>
      <c r="P228">
        <v>0.74</v>
      </c>
      <c r="Q228">
        <v>0.94</v>
      </c>
      <c r="R228" s="19">
        <f t="shared" si="19"/>
        <v>1712328.7671232878</v>
      </c>
      <c r="S228" s="19">
        <f t="shared" si="20"/>
        <v>1.7123287671232878E-3</v>
      </c>
      <c r="T228" s="74"/>
      <c r="U228">
        <v>105</v>
      </c>
      <c r="V228">
        <f t="shared" si="21"/>
        <v>141.8918918918919</v>
      </c>
      <c r="W228" s="79"/>
      <c r="X228">
        <f t="shared" si="22"/>
        <v>759.4130426521973</v>
      </c>
      <c r="Y228">
        <f t="shared" si="23"/>
        <v>1450.3720739259277</v>
      </c>
      <c r="Z228" s="80"/>
    </row>
    <row r="229" spans="4:26" x14ac:dyDescent="0.45">
      <c r="D229" s="74"/>
      <c r="E229">
        <v>13.928000000000001</v>
      </c>
      <c r="F229">
        <f t="shared" si="18"/>
        <v>13.092320000000001</v>
      </c>
      <c r="G229" s="74"/>
      <c r="H229" s="74"/>
      <c r="I229" s="74"/>
      <c r="J229" s="74"/>
      <c r="K229" s="74"/>
      <c r="L229">
        <v>0</v>
      </c>
      <c r="M229" s="74"/>
      <c r="N229" s="74"/>
      <c r="O229" s="75"/>
      <c r="P229">
        <v>0.74</v>
      </c>
      <c r="Q229">
        <v>0.94</v>
      </c>
      <c r="R229" s="19">
        <f t="shared" si="19"/>
        <v>1712328.7671232878</v>
      </c>
      <c r="S229" s="19">
        <f t="shared" si="20"/>
        <v>1.7123287671232878E-3</v>
      </c>
      <c r="T229" s="74"/>
      <c r="U229">
        <v>105</v>
      </c>
      <c r="V229">
        <f t="shared" si="21"/>
        <v>141.8918918918919</v>
      </c>
      <c r="W229" s="79"/>
      <c r="X229">
        <f t="shared" si="22"/>
        <v>1175.0286542360061</v>
      </c>
      <c r="Y229">
        <f t="shared" si="23"/>
        <v>2244.1394214336474</v>
      </c>
      <c r="Z229" s="80"/>
    </row>
    <row r="230" spans="4:26" x14ac:dyDescent="0.45">
      <c r="D230" s="74"/>
      <c r="E230">
        <v>17.088000000000001</v>
      </c>
      <c r="F230">
        <f t="shared" si="18"/>
        <v>16.062719999999999</v>
      </c>
      <c r="G230" s="74"/>
      <c r="H230" s="74"/>
      <c r="I230" s="74"/>
      <c r="J230" s="74"/>
      <c r="K230" s="74"/>
      <c r="L230">
        <v>0</v>
      </c>
      <c r="M230" s="74"/>
      <c r="N230" s="74"/>
      <c r="O230" s="75"/>
      <c r="P230">
        <v>0.74</v>
      </c>
      <c r="Q230">
        <v>0.94</v>
      </c>
      <c r="R230" s="19">
        <f t="shared" si="19"/>
        <v>1712328.7671232878</v>
      </c>
      <c r="S230" s="19">
        <f t="shared" si="20"/>
        <v>1.7123287671232878E-3</v>
      </c>
      <c r="T230" s="74"/>
      <c r="U230">
        <v>105</v>
      </c>
      <c r="V230">
        <f t="shared" si="21"/>
        <v>141.8918918918919</v>
      </c>
      <c r="W230" s="79"/>
      <c r="X230">
        <f t="shared" si="22"/>
        <v>2169.9807896521006</v>
      </c>
      <c r="Y230">
        <f t="shared" si="23"/>
        <v>4144.3580258715128</v>
      </c>
      <c r="Z230" s="80"/>
    </row>
    <row r="231" spans="4:26" x14ac:dyDescent="0.45">
      <c r="D231" s="74"/>
      <c r="E231">
        <v>11.413</v>
      </c>
      <c r="F231">
        <f t="shared" si="18"/>
        <v>10.72822</v>
      </c>
      <c r="G231" s="74"/>
      <c r="H231" s="74"/>
      <c r="I231" s="74"/>
      <c r="J231" s="74"/>
      <c r="K231" s="74"/>
      <c r="L231">
        <v>0</v>
      </c>
      <c r="M231" s="74"/>
      <c r="N231" s="74"/>
      <c r="O231" s="75"/>
      <c r="P231">
        <v>0.74</v>
      </c>
      <c r="Q231">
        <v>0.94</v>
      </c>
      <c r="R231" s="19">
        <f t="shared" si="19"/>
        <v>1712328.7671232878</v>
      </c>
      <c r="S231" s="19">
        <f t="shared" si="20"/>
        <v>1.7123287671232878E-3</v>
      </c>
      <c r="T231" s="74"/>
      <c r="U231">
        <v>105</v>
      </c>
      <c r="V231">
        <f t="shared" si="21"/>
        <v>141.8918918918919</v>
      </c>
      <c r="W231" s="79"/>
      <c r="X231">
        <f t="shared" si="22"/>
        <v>646.51950970519056</v>
      </c>
      <c r="Y231">
        <f t="shared" si="23"/>
        <v>1234.7613083518563</v>
      </c>
      <c r="Z231" s="80"/>
    </row>
    <row r="232" spans="4:26" x14ac:dyDescent="0.45">
      <c r="D232" s="74"/>
      <c r="E232">
        <v>15.914</v>
      </c>
      <c r="F232">
        <f t="shared" si="18"/>
        <v>14.959159999999999</v>
      </c>
      <c r="G232" s="74">
        <v>38.418999999999997</v>
      </c>
      <c r="H232" s="74">
        <f>G232*Q232</f>
        <v>36.113859999999995</v>
      </c>
      <c r="I232" s="74">
        <f>PI()*((H232/2)^2)</f>
        <v>1024.3248330547879</v>
      </c>
      <c r="J232" s="74">
        <v>6</v>
      </c>
      <c r="K232" s="74" t="s">
        <v>94</v>
      </c>
      <c r="L232">
        <v>0</v>
      </c>
      <c r="M232" s="74">
        <v>2</v>
      </c>
      <c r="N232" s="74">
        <v>7</v>
      </c>
      <c r="O232" s="75">
        <f>M232/N232</f>
        <v>0.2857142857142857</v>
      </c>
      <c r="P232">
        <v>0.74</v>
      </c>
      <c r="Q232">
        <v>0.94</v>
      </c>
      <c r="R232" s="19">
        <f t="shared" si="19"/>
        <v>1712328.7671232878</v>
      </c>
      <c r="S232" s="19">
        <f t="shared" si="20"/>
        <v>1.7123287671232878E-3</v>
      </c>
      <c r="T232" s="74">
        <f xml:space="preserve"> ((0.1586*H232) + 0.3223)*1000</f>
        <v>6049.9581959999996</v>
      </c>
      <c r="U232">
        <v>105</v>
      </c>
      <c r="V232">
        <f t="shared" si="21"/>
        <v>141.8918918918919</v>
      </c>
      <c r="W232" s="79">
        <f>S232*T232*V232*I232</f>
        <v>1505687.3704325836</v>
      </c>
      <c r="X232">
        <f t="shared" si="22"/>
        <v>1752.7510836310721</v>
      </c>
      <c r="Y232">
        <f t="shared" si="23"/>
        <v>3347.5079850665502</v>
      </c>
      <c r="Z232" s="80">
        <f>(SUM(Y232:Y238))/W232</f>
        <v>9.1301029077881599E-3</v>
      </c>
    </row>
    <row r="233" spans="4:26" x14ac:dyDescent="0.45">
      <c r="D233" s="74"/>
      <c r="E233">
        <v>7.5170000000000003</v>
      </c>
      <c r="F233">
        <f t="shared" si="18"/>
        <v>7.0659799999999997</v>
      </c>
      <c r="G233" s="74"/>
      <c r="H233" s="74"/>
      <c r="I233" s="74"/>
      <c r="J233" s="74"/>
      <c r="K233" s="74"/>
      <c r="L233">
        <v>0</v>
      </c>
      <c r="M233" s="74"/>
      <c r="N233" s="74"/>
      <c r="O233" s="75"/>
      <c r="P233">
        <v>0.74</v>
      </c>
      <c r="Q233">
        <v>0.94</v>
      </c>
      <c r="R233" s="19">
        <f t="shared" si="19"/>
        <v>1712328.7671232878</v>
      </c>
      <c r="S233" s="19">
        <f t="shared" si="20"/>
        <v>1.7123287671232878E-3</v>
      </c>
      <c r="T233" s="74"/>
      <c r="U233">
        <v>105</v>
      </c>
      <c r="V233">
        <f t="shared" si="21"/>
        <v>141.8918918918919</v>
      </c>
      <c r="W233" s="79"/>
      <c r="X233">
        <f t="shared" si="22"/>
        <v>184.72081406409694</v>
      </c>
      <c r="Y233">
        <f t="shared" si="23"/>
        <v>352.79076753246062</v>
      </c>
      <c r="Z233" s="80"/>
    </row>
    <row r="234" spans="4:26" x14ac:dyDescent="0.45">
      <c r="D234" s="74"/>
      <c r="E234">
        <v>9.6180000000000003</v>
      </c>
      <c r="F234">
        <f t="shared" si="18"/>
        <v>9.0409199999999998</v>
      </c>
      <c r="G234" s="74"/>
      <c r="H234" s="74"/>
      <c r="I234" s="74"/>
      <c r="J234" s="74"/>
      <c r="K234" s="74"/>
      <c r="L234">
        <v>0</v>
      </c>
      <c r="M234" s="74"/>
      <c r="N234" s="74"/>
      <c r="O234" s="75"/>
      <c r="P234">
        <v>0.74</v>
      </c>
      <c r="Q234">
        <v>0.94</v>
      </c>
      <c r="R234" s="19">
        <f t="shared" si="19"/>
        <v>1712328.7671232878</v>
      </c>
      <c r="S234" s="19">
        <f t="shared" si="20"/>
        <v>1.7123287671232878E-3</v>
      </c>
      <c r="T234" s="74"/>
      <c r="U234">
        <v>105</v>
      </c>
      <c r="V234">
        <f t="shared" si="21"/>
        <v>141.8918918918919</v>
      </c>
      <c r="W234" s="79"/>
      <c r="X234">
        <f t="shared" si="22"/>
        <v>386.93365105666129</v>
      </c>
      <c r="Y234">
        <f t="shared" si="23"/>
        <v>738.98883800419969</v>
      </c>
      <c r="Z234" s="80"/>
    </row>
    <row r="235" spans="4:26" x14ac:dyDescent="0.45">
      <c r="D235" s="74"/>
      <c r="E235">
        <v>9.6050000000000004</v>
      </c>
      <c r="F235">
        <f t="shared" si="18"/>
        <v>9.0287000000000006</v>
      </c>
      <c r="G235" s="74"/>
      <c r="H235" s="74"/>
      <c r="I235" s="74"/>
      <c r="J235" s="74"/>
      <c r="K235" s="74"/>
      <c r="L235">
        <v>0</v>
      </c>
      <c r="M235" s="74"/>
      <c r="N235" s="74"/>
      <c r="O235" s="75"/>
      <c r="P235">
        <v>0.74</v>
      </c>
      <c r="Q235">
        <v>0.94</v>
      </c>
      <c r="R235" s="19">
        <f t="shared" si="19"/>
        <v>1712328.7671232878</v>
      </c>
      <c r="S235" s="19">
        <f t="shared" si="20"/>
        <v>1.7123287671232878E-3</v>
      </c>
      <c r="T235" s="74"/>
      <c r="U235">
        <v>105</v>
      </c>
      <c r="V235">
        <f t="shared" si="21"/>
        <v>141.8918918918919</v>
      </c>
      <c r="W235" s="79"/>
      <c r="X235">
        <f t="shared" si="22"/>
        <v>385.36679465292207</v>
      </c>
      <c r="Y235">
        <f t="shared" si="23"/>
        <v>735.99636270525207</v>
      </c>
      <c r="Z235" s="80"/>
    </row>
    <row r="236" spans="4:26" x14ac:dyDescent="0.45">
      <c r="D236" s="74"/>
      <c r="E236">
        <v>13.601000000000001</v>
      </c>
      <c r="F236">
        <f t="shared" si="18"/>
        <v>12.784940000000001</v>
      </c>
      <c r="G236" s="74"/>
      <c r="H236" s="74"/>
      <c r="I236" s="74"/>
      <c r="J236" s="74"/>
      <c r="K236" s="74"/>
      <c r="L236">
        <v>0</v>
      </c>
      <c r="M236" s="74"/>
      <c r="N236" s="74"/>
      <c r="O236" s="75"/>
      <c r="P236">
        <v>0.74</v>
      </c>
      <c r="Q236">
        <v>0.94</v>
      </c>
      <c r="R236" s="19">
        <f t="shared" si="19"/>
        <v>1712328.7671232878</v>
      </c>
      <c r="S236" s="19">
        <f t="shared" si="20"/>
        <v>1.7123287671232878E-3</v>
      </c>
      <c r="T236" s="74"/>
      <c r="U236">
        <v>105</v>
      </c>
      <c r="V236">
        <f t="shared" si="21"/>
        <v>141.8918918918919</v>
      </c>
      <c r="W236" s="79"/>
      <c r="X236">
        <f t="shared" si="22"/>
        <v>1094.1949472030958</v>
      </c>
      <c r="Y236">
        <f t="shared" si="23"/>
        <v>2089.7584130393302</v>
      </c>
      <c r="Z236" s="80"/>
    </row>
    <row r="237" spans="4:26" x14ac:dyDescent="0.45">
      <c r="D237" s="74"/>
      <c r="E237">
        <v>17.065999999999999</v>
      </c>
      <c r="F237">
        <f t="shared" si="18"/>
        <v>16.042039999999997</v>
      </c>
      <c r="G237" s="74"/>
      <c r="H237" s="74"/>
      <c r="I237" s="74"/>
      <c r="J237" s="74"/>
      <c r="K237" s="74"/>
      <c r="L237">
        <v>1</v>
      </c>
      <c r="M237" s="74"/>
      <c r="N237" s="74"/>
      <c r="O237" s="75"/>
      <c r="P237">
        <v>0.74</v>
      </c>
      <c r="Q237">
        <v>0.94</v>
      </c>
      <c r="R237" s="19">
        <f t="shared" si="19"/>
        <v>1712328.7671232878</v>
      </c>
      <c r="S237" s="19">
        <f t="shared" si="20"/>
        <v>1.7123287671232878E-3</v>
      </c>
      <c r="T237" s="74"/>
      <c r="U237">
        <v>105</v>
      </c>
      <c r="V237">
        <f t="shared" si="21"/>
        <v>141.8918918918919</v>
      </c>
      <c r="W237" s="79"/>
      <c r="X237">
        <f t="shared" si="22"/>
        <v>2161.6103294557934</v>
      </c>
      <c r="Y237">
        <f t="shared" si="23"/>
        <v>4128.3716244894222</v>
      </c>
      <c r="Z237" s="80"/>
    </row>
    <row r="238" spans="4:26" x14ac:dyDescent="0.45">
      <c r="D238" s="74"/>
      <c r="E238">
        <v>14.151</v>
      </c>
      <c r="F238">
        <f t="shared" si="18"/>
        <v>13.301939999999998</v>
      </c>
      <c r="G238" s="74"/>
      <c r="H238" s="74"/>
      <c r="I238" s="74"/>
      <c r="J238" s="74"/>
      <c r="K238" s="74"/>
      <c r="L238">
        <v>1</v>
      </c>
      <c r="M238" s="74"/>
      <c r="N238" s="74"/>
      <c r="O238" s="75"/>
      <c r="P238">
        <v>0.74</v>
      </c>
      <c r="Q238">
        <v>0.94</v>
      </c>
      <c r="R238" s="19">
        <f t="shared" si="19"/>
        <v>1712328.7671232878</v>
      </c>
      <c r="S238" s="19">
        <f t="shared" si="20"/>
        <v>1.7123287671232878E-3</v>
      </c>
      <c r="T238" s="74"/>
      <c r="U238">
        <v>105</v>
      </c>
      <c r="V238">
        <f t="shared" si="21"/>
        <v>141.8918918918919</v>
      </c>
      <c r="W238" s="79"/>
      <c r="X238">
        <f t="shared" si="22"/>
        <v>1232.3769760934285</v>
      </c>
      <c r="Y238">
        <f t="shared" si="23"/>
        <v>2353.6666481692241</v>
      </c>
      <c r="Z238" s="80"/>
    </row>
    <row r="239" spans="4:26" x14ac:dyDescent="0.45">
      <c r="D239" s="74">
        <v>78</v>
      </c>
      <c r="E239">
        <v>14.318</v>
      </c>
      <c r="F239">
        <f t="shared" si="18"/>
        <v>13.458919999999999</v>
      </c>
      <c r="G239" s="74">
        <v>72.111000000000004</v>
      </c>
      <c r="H239" s="74">
        <f>G239*Q239</f>
        <v>67.78434</v>
      </c>
      <c r="I239" s="74">
        <f>PI()*((H239/2)^2)</f>
        <v>3608.6820961811345</v>
      </c>
      <c r="J239" s="74">
        <v>1</v>
      </c>
      <c r="K239" s="74" t="s">
        <v>95</v>
      </c>
      <c r="L239">
        <v>0</v>
      </c>
      <c r="M239" s="74">
        <v>5</v>
      </c>
      <c r="N239" s="74">
        <v>16</v>
      </c>
      <c r="O239" s="75">
        <f>M239/N239</f>
        <v>0.3125</v>
      </c>
      <c r="P239">
        <v>0.74</v>
      </c>
      <c r="Q239">
        <v>0.94</v>
      </c>
      <c r="R239" s="19">
        <f t="shared" si="19"/>
        <v>1712328.7671232878</v>
      </c>
      <c r="S239" s="19">
        <f t="shared" si="20"/>
        <v>1.7123287671232878E-3</v>
      </c>
      <c r="T239" s="74">
        <f xml:space="preserve"> ((0.1586*H239) + 0.3223)*1000</f>
        <v>11072.896323999999</v>
      </c>
      <c r="U239">
        <v>219</v>
      </c>
      <c r="V239">
        <f t="shared" si="21"/>
        <v>295.94594594594594</v>
      </c>
      <c r="W239" s="79">
        <f>S239*T239*V239*I239</f>
        <v>20249271.647274677</v>
      </c>
      <c r="X239">
        <f t="shared" si="22"/>
        <v>1276.5248022626035</v>
      </c>
      <c r="Y239">
        <f t="shared" si="23"/>
        <v>2437.9827852435687</v>
      </c>
      <c r="Z239" s="80">
        <f>(SUM(Y239:Y254))/W239</f>
        <v>5.9176487177104763E-3</v>
      </c>
    </row>
    <row r="240" spans="4:26" x14ac:dyDescent="0.45">
      <c r="D240" s="74"/>
      <c r="E240">
        <v>20</v>
      </c>
      <c r="F240">
        <f t="shared" si="18"/>
        <v>18.799999999999997</v>
      </c>
      <c r="G240" s="74"/>
      <c r="H240" s="74"/>
      <c r="I240" s="74"/>
      <c r="J240" s="74"/>
      <c r="K240" s="74"/>
      <c r="L240">
        <v>0</v>
      </c>
      <c r="M240" s="74"/>
      <c r="N240" s="74"/>
      <c r="O240" s="75"/>
      <c r="P240">
        <v>0.74</v>
      </c>
      <c r="Q240">
        <v>0.94</v>
      </c>
      <c r="R240" s="19">
        <f t="shared" si="19"/>
        <v>1712328.7671232878</v>
      </c>
      <c r="S240" s="19">
        <f t="shared" si="20"/>
        <v>1.7123287671232878E-3</v>
      </c>
      <c r="T240" s="74"/>
      <c r="U240">
        <v>219</v>
      </c>
      <c r="V240">
        <f t="shared" si="21"/>
        <v>295.94594594594594</v>
      </c>
      <c r="W240" s="79"/>
      <c r="X240">
        <f t="shared" si="22"/>
        <v>3479.1421234522977</v>
      </c>
      <c r="Y240">
        <f t="shared" si="23"/>
        <v>6644.6719949022518</v>
      </c>
      <c r="Z240" s="80"/>
    </row>
    <row r="241" spans="4:26" x14ac:dyDescent="0.45">
      <c r="D241" s="74"/>
      <c r="E241">
        <v>29.428000000000001</v>
      </c>
      <c r="F241">
        <f t="shared" si="18"/>
        <v>27.662319999999998</v>
      </c>
      <c r="G241" s="74"/>
      <c r="H241" s="74"/>
      <c r="I241" s="74"/>
      <c r="J241" s="74"/>
      <c r="K241" s="74"/>
      <c r="L241">
        <v>0</v>
      </c>
      <c r="M241" s="74"/>
      <c r="N241" s="74"/>
      <c r="O241" s="75"/>
      <c r="P241">
        <v>0.74</v>
      </c>
      <c r="Q241">
        <v>0.94</v>
      </c>
      <c r="R241" s="19">
        <f t="shared" si="19"/>
        <v>1712328.7671232878</v>
      </c>
      <c r="S241" s="19">
        <f t="shared" si="20"/>
        <v>1.7123287671232878E-3</v>
      </c>
      <c r="T241" s="74"/>
      <c r="U241">
        <v>219</v>
      </c>
      <c r="V241">
        <f t="shared" si="21"/>
        <v>295.94594594594594</v>
      </c>
      <c r="W241" s="79"/>
      <c r="X241">
        <f t="shared" si="22"/>
        <v>11083.180985775876</v>
      </c>
      <c r="Y241">
        <f t="shared" si="23"/>
        <v>21167.316452580621</v>
      </c>
      <c r="Z241" s="80"/>
    </row>
    <row r="242" spans="4:26" x14ac:dyDescent="0.45">
      <c r="D242" s="74"/>
      <c r="E242">
        <v>20.100000000000001</v>
      </c>
      <c r="F242">
        <f t="shared" si="18"/>
        <v>18.894000000000002</v>
      </c>
      <c r="G242" s="74"/>
      <c r="H242" s="74"/>
      <c r="I242" s="74"/>
      <c r="J242" s="74"/>
      <c r="K242" s="74"/>
      <c r="L242">
        <v>0</v>
      </c>
      <c r="M242" s="74"/>
      <c r="N242" s="74"/>
      <c r="O242" s="75"/>
      <c r="P242">
        <v>0.74</v>
      </c>
      <c r="Q242">
        <v>0.94</v>
      </c>
      <c r="R242" s="19">
        <f t="shared" si="19"/>
        <v>1712328.7671232878</v>
      </c>
      <c r="S242" s="19">
        <f t="shared" si="20"/>
        <v>1.7123287671232878E-3</v>
      </c>
      <c r="T242" s="74"/>
      <c r="U242">
        <v>219</v>
      </c>
      <c r="V242">
        <f t="shared" si="21"/>
        <v>295.94594594594594</v>
      </c>
      <c r="W242" s="79"/>
      <c r="X242">
        <f t="shared" si="22"/>
        <v>3531.5906258561095</v>
      </c>
      <c r="Y242">
        <f t="shared" si="23"/>
        <v>6744.8412558094087</v>
      </c>
      <c r="Z242" s="80"/>
    </row>
    <row r="243" spans="4:26" x14ac:dyDescent="0.45">
      <c r="D243" s="74"/>
      <c r="E243">
        <v>19.722999999999999</v>
      </c>
      <c r="F243">
        <f t="shared" si="18"/>
        <v>18.539619999999999</v>
      </c>
      <c r="G243" s="74"/>
      <c r="H243" s="74"/>
      <c r="I243" s="74"/>
      <c r="J243" s="74"/>
      <c r="K243" s="74"/>
      <c r="L243">
        <v>0</v>
      </c>
      <c r="M243" s="74"/>
      <c r="N243" s="74"/>
      <c r="O243" s="75"/>
      <c r="P243">
        <v>0.74</v>
      </c>
      <c r="Q243">
        <v>0.94</v>
      </c>
      <c r="R243" s="19">
        <f t="shared" si="19"/>
        <v>1712328.7671232878</v>
      </c>
      <c r="S243" s="19">
        <f t="shared" si="20"/>
        <v>1.7123287671232878E-3</v>
      </c>
      <c r="T243" s="74"/>
      <c r="U243">
        <v>219</v>
      </c>
      <c r="V243">
        <f t="shared" si="21"/>
        <v>295.94594594594594</v>
      </c>
      <c r="W243" s="79"/>
      <c r="X243">
        <f t="shared" si="22"/>
        <v>3336.5766582610854</v>
      </c>
      <c r="Y243">
        <f t="shared" si="23"/>
        <v>6372.3920131186196</v>
      </c>
      <c r="Z243" s="80"/>
    </row>
    <row r="244" spans="4:26" x14ac:dyDescent="0.45">
      <c r="D244" s="74"/>
      <c r="E244">
        <v>23.600999999999999</v>
      </c>
      <c r="F244">
        <f t="shared" si="18"/>
        <v>22.184939999999997</v>
      </c>
      <c r="G244" s="74"/>
      <c r="H244" s="74"/>
      <c r="I244" s="74"/>
      <c r="J244" s="74"/>
      <c r="K244" s="74"/>
      <c r="L244">
        <v>0</v>
      </c>
      <c r="M244" s="74"/>
      <c r="N244" s="74"/>
      <c r="O244" s="75"/>
      <c r="P244">
        <v>0.74</v>
      </c>
      <c r="Q244">
        <v>0.94</v>
      </c>
      <c r="R244" s="19">
        <f t="shared" si="19"/>
        <v>1712328.7671232878</v>
      </c>
      <c r="S244" s="19">
        <f t="shared" si="20"/>
        <v>1.7123287671232878E-3</v>
      </c>
      <c r="T244" s="74"/>
      <c r="U244">
        <v>219</v>
      </c>
      <c r="V244">
        <f t="shared" si="21"/>
        <v>295.94594594594594</v>
      </c>
      <c r="W244" s="79"/>
      <c r="X244">
        <f t="shared" si="22"/>
        <v>5717.0685257948235</v>
      </c>
      <c r="Y244">
        <f t="shared" si="23"/>
        <v>10918.796582127272</v>
      </c>
      <c r="Z244" s="80"/>
    </row>
    <row r="245" spans="4:26" x14ac:dyDescent="0.45">
      <c r="D245" s="74"/>
      <c r="E245">
        <v>17.888999999999999</v>
      </c>
      <c r="F245">
        <f t="shared" ref="F245:F303" si="24">E245*Q245</f>
        <v>16.815659999999998</v>
      </c>
      <c r="G245" s="74"/>
      <c r="H245" s="74"/>
      <c r="I245" s="74"/>
      <c r="J245" s="74"/>
      <c r="K245" s="74"/>
      <c r="L245">
        <v>0</v>
      </c>
      <c r="M245" s="74"/>
      <c r="N245" s="74"/>
      <c r="O245" s="75"/>
      <c r="P245">
        <v>0.74</v>
      </c>
      <c r="Q245">
        <v>0.94</v>
      </c>
      <c r="R245" s="19">
        <f t="shared" si="19"/>
        <v>1712328.7671232878</v>
      </c>
      <c r="S245" s="19">
        <f t="shared" si="20"/>
        <v>1.7123287671232878E-3</v>
      </c>
      <c r="T245" s="74"/>
      <c r="U245">
        <v>219</v>
      </c>
      <c r="V245">
        <f t="shared" si="21"/>
        <v>295.94594594594594</v>
      </c>
      <c r="W245" s="79"/>
      <c r="X245">
        <f t="shared" si="22"/>
        <v>2489.6619119191537</v>
      </c>
      <c r="Y245">
        <f t="shared" si="23"/>
        <v>4754.903995266699</v>
      </c>
      <c r="Z245" s="80"/>
    </row>
    <row r="246" spans="4:26" x14ac:dyDescent="0.45">
      <c r="D246" s="74"/>
      <c r="E246">
        <v>14.56</v>
      </c>
      <c r="F246">
        <f t="shared" si="24"/>
        <v>13.686399999999999</v>
      </c>
      <c r="G246" s="74"/>
      <c r="H246" s="74"/>
      <c r="I246" s="74"/>
      <c r="J246" s="74"/>
      <c r="K246" s="74"/>
      <c r="L246">
        <v>1</v>
      </c>
      <c r="M246" s="74"/>
      <c r="N246" s="74"/>
      <c r="O246" s="75"/>
      <c r="P246">
        <v>0.74</v>
      </c>
      <c r="Q246">
        <v>0.94</v>
      </c>
      <c r="R246" s="19">
        <f t="shared" si="19"/>
        <v>1712328.7671232878</v>
      </c>
      <c r="S246" s="19">
        <f t="shared" si="20"/>
        <v>1.7123287671232878E-3</v>
      </c>
      <c r="T246" s="74"/>
      <c r="U246">
        <v>219</v>
      </c>
      <c r="V246">
        <f t="shared" si="21"/>
        <v>295.94594594594594</v>
      </c>
      <c r="W246" s="79"/>
      <c r="X246">
        <f t="shared" si="22"/>
        <v>1342.3516718653809</v>
      </c>
      <c r="Y246">
        <f t="shared" si="23"/>
        <v>2563.7028453736889</v>
      </c>
      <c r="Z246" s="80"/>
    </row>
    <row r="247" spans="4:26" x14ac:dyDescent="0.45">
      <c r="D247" s="74"/>
      <c r="E247">
        <v>13.416</v>
      </c>
      <c r="F247">
        <f t="shared" si="24"/>
        <v>12.611039999999999</v>
      </c>
      <c r="G247" s="74"/>
      <c r="H247" s="74"/>
      <c r="I247" s="74"/>
      <c r="J247" s="74"/>
      <c r="K247" s="74"/>
      <c r="L247">
        <v>1</v>
      </c>
      <c r="M247" s="74"/>
      <c r="N247" s="74"/>
      <c r="O247" s="75"/>
      <c r="P247">
        <v>0.74</v>
      </c>
      <c r="Q247">
        <v>0.94</v>
      </c>
      <c r="R247" s="19">
        <f t="shared" si="19"/>
        <v>1712328.7671232878</v>
      </c>
      <c r="S247" s="19">
        <f t="shared" si="20"/>
        <v>1.7123287671232878E-3</v>
      </c>
      <c r="T247" s="74"/>
      <c r="U247">
        <v>219</v>
      </c>
      <c r="V247">
        <f t="shared" si="21"/>
        <v>295.94594594594594</v>
      </c>
      <c r="W247" s="79"/>
      <c r="X247">
        <f t="shared" si="22"/>
        <v>1050.1499883837548</v>
      </c>
      <c r="Y247">
        <f t="shared" si="23"/>
        <v>2005.6387381313411</v>
      </c>
      <c r="Z247" s="80"/>
    </row>
    <row r="248" spans="4:26" x14ac:dyDescent="0.45">
      <c r="D248" s="74"/>
      <c r="E248">
        <v>10</v>
      </c>
      <c r="F248">
        <f t="shared" si="24"/>
        <v>9.3999999999999986</v>
      </c>
      <c r="G248" s="74"/>
      <c r="H248" s="74"/>
      <c r="I248" s="74"/>
      <c r="J248" s="74"/>
      <c r="K248" s="74"/>
      <c r="L248">
        <v>1</v>
      </c>
      <c r="M248" s="74"/>
      <c r="N248" s="74"/>
      <c r="O248" s="75"/>
      <c r="P248">
        <v>0.74</v>
      </c>
      <c r="Q248">
        <v>0.94</v>
      </c>
      <c r="R248" s="19">
        <f t="shared" si="19"/>
        <v>1712328.7671232878</v>
      </c>
      <c r="S248" s="19">
        <f t="shared" si="20"/>
        <v>1.7123287671232878E-3</v>
      </c>
      <c r="T248" s="74"/>
      <c r="U248">
        <v>219</v>
      </c>
      <c r="V248">
        <f t="shared" si="21"/>
        <v>295.94594594594594</v>
      </c>
      <c r="W248" s="79"/>
      <c r="X248">
        <f t="shared" si="22"/>
        <v>434.89276543153721</v>
      </c>
      <c r="Y248">
        <f t="shared" si="23"/>
        <v>830.58399936278147</v>
      </c>
      <c r="Z248" s="80"/>
    </row>
    <row r="249" spans="4:26" x14ac:dyDescent="0.45">
      <c r="D249" s="74"/>
      <c r="E249">
        <v>10.77</v>
      </c>
      <c r="F249">
        <f t="shared" si="24"/>
        <v>10.123799999999999</v>
      </c>
      <c r="G249" s="74"/>
      <c r="H249" s="74"/>
      <c r="I249" s="74"/>
      <c r="J249" s="74"/>
      <c r="K249" s="74"/>
      <c r="L249">
        <v>1</v>
      </c>
      <c r="M249" s="74"/>
      <c r="N249" s="74"/>
      <c r="O249" s="75"/>
      <c r="P249">
        <v>0.74</v>
      </c>
      <c r="Q249">
        <v>0.94</v>
      </c>
      <c r="R249" s="19">
        <f t="shared" si="19"/>
        <v>1712328.7671232878</v>
      </c>
      <c r="S249" s="19">
        <f t="shared" si="20"/>
        <v>1.7123287671232878E-3</v>
      </c>
      <c r="T249" s="74"/>
      <c r="U249">
        <v>219</v>
      </c>
      <c r="V249">
        <f t="shared" si="21"/>
        <v>295.94594594594594</v>
      </c>
      <c r="W249" s="79"/>
      <c r="X249">
        <f t="shared" si="22"/>
        <v>543.286974763834</v>
      </c>
      <c r="Y249">
        <f t="shared" si="23"/>
        <v>1037.6016898172313</v>
      </c>
      <c r="Z249" s="80"/>
    </row>
    <row r="250" spans="4:26" x14ac:dyDescent="0.45">
      <c r="D250" s="74"/>
      <c r="E250">
        <v>33.540999999999997</v>
      </c>
      <c r="F250">
        <f t="shared" si="24"/>
        <v>31.528539999999996</v>
      </c>
      <c r="G250" s="74"/>
      <c r="H250" s="74"/>
      <c r="I250" s="74"/>
      <c r="J250" s="74"/>
      <c r="K250" s="74"/>
      <c r="L250">
        <v>0</v>
      </c>
      <c r="M250" s="74"/>
      <c r="N250" s="74"/>
      <c r="O250" s="75"/>
      <c r="P250">
        <v>0.74</v>
      </c>
      <c r="Q250">
        <v>0.94</v>
      </c>
      <c r="R250" s="19">
        <f t="shared" si="19"/>
        <v>1712328.7671232878</v>
      </c>
      <c r="S250" s="19">
        <f t="shared" si="20"/>
        <v>1.7123287671232878E-3</v>
      </c>
      <c r="T250" s="74"/>
      <c r="U250">
        <v>219</v>
      </c>
      <c r="V250">
        <f t="shared" si="21"/>
        <v>295.94594594594594</v>
      </c>
      <c r="W250" s="79"/>
      <c r="X250">
        <f t="shared" si="22"/>
        <v>16410.061286098844</v>
      </c>
      <c r="Y250">
        <f t="shared" si="23"/>
        <v>31340.908417438397</v>
      </c>
      <c r="Z250" s="80"/>
    </row>
    <row r="251" spans="4:26" x14ac:dyDescent="0.45">
      <c r="D251" s="74"/>
      <c r="E251">
        <v>12.042</v>
      </c>
      <c r="F251">
        <f t="shared" si="24"/>
        <v>11.319479999999999</v>
      </c>
      <c r="G251" s="74"/>
      <c r="H251" s="74"/>
      <c r="I251" s="74"/>
      <c r="J251" s="74"/>
      <c r="K251" s="74"/>
      <c r="L251">
        <v>0</v>
      </c>
      <c r="M251" s="74"/>
      <c r="N251" s="74"/>
      <c r="O251" s="75"/>
      <c r="P251">
        <v>0.74</v>
      </c>
      <c r="Q251">
        <v>0.94</v>
      </c>
      <c r="R251" s="19">
        <f t="shared" si="19"/>
        <v>1712328.7671232878</v>
      </c>
      <c r="S251" s="19">
        <f t="shared" si="20"/>
        <v>1.7123287671232878E-3</v>
      </c>
      <c r="T251" s="74"/>
      <c r="U251">
        <v>219</v>
      </c>
      <c r="V251">
        <f t="shared" si="21"/>
        <v>295.94594594594594</v>
      </c>
      <c r="W251" s="79"/>
      <c r="X251">
        <f t="shared" si="22"/>
        <v>759.4130426521973</v>
      </c>
      <c r="Y251">
        <f t="shared" si="23"/>
        <v>1450.3720739259277</v>
      </c>
      <c r="Z251" s="80"/>
    </row>
    <row r="252" spans="4:26" x14ac:dyDescent="0.45">
      <c r="D252" s="74"/>
      <c r="E252">
        <v>17.692</v>
      </c>
      <c r="F252">
        <f t="shared" si="24"/>
        <v>16.630479999999999</v>
      </c>
      <c r="G252" s="74"/>
      <c r="H252" s="74"/>
      <c r="I252" s="74"/>
      <c r="J252" s="74"/>
      <c r="K252" s="74"/>
      <c r="L252">
        <v>0</v>
      </c>
      <c r="M252" s="74"/>
      <c r="N252" s="74"/>
      <c r="O252" s="75"/>
      <c r="P252">
        <v>0.74</v>
      </c>
      <c r="Q252">
        <v>0.94</v>
      </c>
      <c r="R252" s="19">
        <f t="shared" si="19"/>
        <v>1712328.7671232878</v>
      </c>
      <c r="S252" s="19">
        <f t="shared" si="20"/>
        <v>1.7123287671232878E-3</v>
      </c>
      <c r="T252" s="74"/>
      <c r="U252">
        <v>219</v>
      </c>
      <c r="V252">
        <f t="shared" si="21"/>
        <v>295.94594594594594</v>
      </c>
      <c r="W252" s="79"/>
      <c r="X252">
        <f t="shared" si="22"/>
        <v>2408.3132507415598</v>
      </c>
      <c r="Y252">
        <f t="shared" si="23"/>
        <v>4599.5394969020317</v>
      </c>
      <c r="Z252" s="80"/>
    </row>
    <row r="253" spans="4:26" x14ac:dyDescent="0.45">
      <c r="D253" s="74"/>
      <c r="E253">
        <v>24.838999999999999</v>
      </c>
      <c r="F253">
        <f t="shared" si="24"/>
        <v>23.348659999999999</v>
      </c>
      <c r="G253" s="74"/>
      <c r="H253" s="74"/>
      <c r="I253" s="74"/>
      <c r="J253" s="74"/>
      <c r="K253" s="74"/>
      <c r="L253">
        <v>1</v>
      </c>
      <c r="M253" s="74"/>
      <c r="N253" s="74"/>
      <c r="O253" s="75"/>
      <c r="P253">
        <v>0.74</v>
      </c>
      <c r="Q253">
        <v>0.94</v>
      </c>
      <c r="R253" s="19">
        <f t="shared" si="19"/>
        <v>1712328.7671232878</v>
      </c>
      <c r="S253" s="19">
        <f t="shared" si="20"/>
        <v>1.7123287671232878E-3</v>
      </c>
      <c r="T253" s="74"/>
      <c r="U253">
        <v>219</v>
      </c>
      <c r="V253">
        <f t="shared" si="21"/>
        <v>295.94594594594594</v>
      </c>
      <c r="W253" s="79"/>
      <c r="X253">
        <f t="shared" si="22"/>
        <v>6664.7598555263676</v>
      </c>
      <c r="Y253">
        <f t="shared" si="23"/>
        <v>12728.753696563965</v>
      </c>
      <c r="Z253" s="80"/>
    </row>
    <row r="254" spans="4:26" x14ac:dyDescent="0.45">
      <c r="D254" s="74"/>
      <c r="E254">
        <v>17.204999999999998</v>
      </c>
      <c r="F254">
        <f t="shared" si="24"/>
        <v>16.172699999999999</v>
      </c>
      <c r="G254" s="74"/>
      <c r="H254" s="74"/>
      <c r="I254" s="74"/>
      <c r="J254" s="74"/>
      <c r="K254" s="74"/>
      <c r="L254">
        <v>0</v>
      </c>
      <c r="M254" s="74"/>
      <c r="N254" s="74"/>
      <c r="O254" s="75"/>
      <c r="P254">
        <v>0.74</v>
      </c>
      <c r="Q254">
        <v>0.94</v>
      </c>
      <c r="R254" s="19">
        <f t="shared" si="19"/>
        <v>1712328.7671232878</v>
      </c>
      <c r="S254" s="19">
        <f t="shared" si="20"/>
        <v>1.7123287671232878E-3</v>
      </c>
      <c r="T254" s="74"/>
      <c r="U254">
        <v>219</v>
      </c>
      <c r="V254">
        <f t="shared" si="21"/>
        <v>295.94594594594594</v>
      </c>
      <c r="W254" s="79"/>
      <c r="X254">
        <f t="shared" si="22"/>
        <v>2214.8596636764833</v>
      </c>
      <c r="Y254">
        <f t="shared" si="23"/>
        <v>4230.0703615023021</v>
      </c>
      <c r="Z254" s="80"/>
    </row>
    <row r="255" spans="4:26" x14ac:dyDescent="0.45">
      <c r="D255" s="74"/>
      <c r="E255">
        <v>13.038</v>
      </c>
      <c r="F255">
        <f t="shared" si="24"/>
        <v>12.25572</v>
      </c>
      <c r="G255" s="74">
        <v>75.822000000000003</v>
      </c>
      <c r="H255" s="74">
        <f>G255*Q255</f>
        <v>71.272679999999994</v>
      </c>
      <c r="I255" s="74">
        <f>PI()*((H255/2)^2)</f>
        <v>3989.6615961916341</v>
      </c>
      <c r="J255" s="74">
        <v>2</v>
      </c>
      <c r="K255" s="74" t="s">
        <v>95</v>
      </c>
      <c r="L255">
        <v>1</v>
      </c>
      <c r="M255" s="74">
        <v>3</v>
      </c>
      <c r="N255" s="74">
        <v>10</v>
      </c>
      <c r="O255" s="75">
        <f>M255/N255</f>
        <v>0.3</v>
      </c>
      <c r="P255">
        <v>0.74</v>
      </c>
      <c r="Q255">
        <v>0.94</v>
      </c>
      <c r="R255" s="19">
        <f t="shared" si="19"/>
        <v>1712328.7671232878</v>
      </c>
      <c r="S255" s="19">
        <f t="shared" si="20"/>
        <v>1.7123287671232878E-3</v>
      </c>
      <c r="T255" s="74">
        <f xml:space="preserve"> ((0.1586*H255) + 0.3223)*1000</f>
        <v>11626.147047999999</v>
      </c>
      <c r="U255">
        <v>219</v>
      </c>
      <c r="V255">
        <f t="shared" si="21"/>
        <v>295.94594594594594</v>
      </c>
      <c r="W255" s="79">
        <f>S255*T255*V255*I255</f>
        <v>23505604.251224153</v>
      </c>
      <c r="X255">
        <f t="shared" si="22"/>
        <v>963.86256495630562</v>
      </c>
      <c r="Y255">
        <f t="shared" si="23"/>
        <v>1840.8418986760687</v>
      </c>
      <c r="Z255" s="80">
        <f>(SUM(Y255:Y264))/W255</f>
        <v>1.9500562724548761E-3</v>
      </c>
    </row>
    <row r="256" spans="4:26" x14ac:dyDescent="0.45">
      <c r="D256" s="74"/>
      <c r="E256">
        <v>10.44</v>
      </c>
      <c r="F256">
        <f t="shared" si="24"/>
        <v>9.8135999999999992</v>
      </c>
      <c r="G256" s="74"/>
      <c r="H256" s="74"/>
      <c r="I256" s="74"/>
      <c r="J256" s="74"/>
      <c r="K256" s="74"/>
      <c r="L256">
        <v>0</v>
      </c>
      <c r="M256" s="74"/>
      <c r="N256" s="74"/>
      <c r="O256" s="75"/>
      <c r="P256">
        <v>0.74</v>
      </c>
      <c r="Q256">
        <v>0.94</v>
      </c>
      <c r="R256" s="19">
        <f t="shared" si="19"/>
        <v>1712328.7671232878</v>
      </c>
      <c r="S256" s="19">
        <f t="shared" si="20"/>
        <v>1.7123287671232878E-3</v>
      </c>
      <c r="T256" s="74"/>
      <c r="U256">
        <v>219</v>
      </c>
      <c r="V256">
        <f t="shared" si="21"/>
        <v>295.94594594594594</v>
      </c>
      <c r="W256" s="79"/>
      <c r="X256">
        <f t="shared" si="22"/>
        <v>494.86151355545712</v>
      </c>
      <c r="Y256">
        <f t="shared" si="23"/>
        <v>945.11587161436967</v>
      </c>
      <c r="Z256" s="80"/>
    </row>
    <row r="257" spans="4:26" x14ac:dyDescent="0.45">
      <c r="D257" s="74"/>
      <c r="E257">
        <v>14.141999999999999</v>
      </c>
      <c r="F257">
        <f t="shared" si="24"/>
        <v>13.293479999999999</v>
      </c>
      <c r="G257" s="74"/>
      <c r="H257" s="74"/>
      <c r="I257" s="74"/>
      <c r="J257" s="74"/>
      <c r="K257" s="74"/>
      <c r="L257">
        <v>0</v>
      </c>
      <c r="M257" s="74"/>
      <c r="N257" s="74"/>
      <c r="O257" s="75"/>
      <c r="P257">
        <v>0.74</v>
      </c>
      <c r="Q257">
        <v>0.94</v>
      </c>
      <c r="R257" s="19">
        <f t="shared" si="19"/>
        <v>1712328.7671232878</v>
      </c>
      <c r="S257" s="19">
        <f t="shared" si="20"/>
        <v>1.7123287671232878E-3</v>
      </c>
      <c r="T257" s="74"/>
      <c r="U257">
        <v>219</v>
      </c>
      <c r="V257">
        <f t="shared" si="21"/>
        <v>295.94594594594594</v>
      </c>
      <c r="W257" s="79"/>
      <c r="X257">
        <f t="shared" si="22"/>
        <v>1230.0271053741774</v>
      </c>
      <c r="Y257">
        <f t="shared" si="23"/>
        <v>2349.1787256855187</v>
      </c>
      <c r="Z257" s="80"/>
    </row>
    <row r="258" spans="4:26" x14ac:dyDescent="0.45">
      <c r="D258" s="74"/>
      <c r="E258">
        <v>17.204999999999998</v>
      </c>
      <c r="F258">
        <f t="shared" si="24"/>
        <v>16.172699999999999</v>
      </c>
      <c r="G258" s="74"/>
      <c r="H258" s="74"/>
      <c r="I258" s="74"/>
      <c r="J258" s="74"/>
      <c r="K258" s="74"/>
      <c r="L258">
        <v>0</v>
      </c>
      <c r="M258" s="74"/>
      <c r="N258" s="74"/>
      <c r="O258" s="75"/>
      <c r="P258">
        <v>0.74</v>
      </c>
      <c r="Q258">
        <v>0.94</v>
      </c>
      <c r="R258" s="19">
        <f t="shared" si="19"/>
        <v>1712328.7671232878</v>
      </c>
      <c r="S258" s="19">
        <f t="shared" si="20"/>
        <v>1.7123287671232878E-3</v>
      </c>
      <c r="T258" s="74"/>
      <c r="U258">
        <v>219</v>
      </c>
      <c r="V258">
        <f t="shared" si="21"/>
        <v>295.94594594594594</v>
      </c>
      <c r="W258" s="79"/>
      <c r="X258">
        <f t="shared" si="22"/>
        <v>2214.8596636764833</v>
      </c>
      <c r="Y258">
        <f t="shared" si="23"/>
        <v>4230.0703615023021</v>
      </c>
      <c r="Z258" s="80"/>
    </row>
    <row r="259" spans="4:26" x14ac:dyDescent="0.45">
      <c r="D259" s="74"/>
      <c r="E259">
        <v>20.224</v>
      </c>
      <c r="F259">
        <f t="shared" si="24"/>
        <v>19.010559999999998</v>
      </c>
      <c r="G259" s="74"/>
      <c r="H259" s="74"/>
      <c r="I259" s="74"/>
      <c r="J259" s="74"/>
      <c r="K259" s="74"/>
      <c r="L259">
        <v>1</v>
      </c>
      <c r="M259" s="74"/>
      <c r="N259" s="74"/>
      <c r="O259" s="75"/>
      <c r="P259">
        <v>0.74</v>
      </c>
      <c r="Q259">
        <v>0.94</v>
      </c>
      <c r="R259" s="19">
        <f t="shared" si="19"/>
        <v>1712328.7671232878</v>
      </c>
      <c r="S259" s="19">
        <f t="shared" si="20"/>
        <v>1.7123287671232878E-3</v>
      </c>
      <c r="T259" s="74"/>
      <c r="U259">
        <v>219</v>
      </c>
      <c r="V259">
        <f t="shared" si="21"/>
        <v>295.94594594594594</v>
      </c>
      <c r="W259" s="79"/>
      <c r="X259">
        <f t="shared" si="22"/>
        <v>3597.3554575083785</v>
      </c>
      <c r="Y259">
        <f t="shared" si="23"/>
        <v>6870.4428321818277</v>
      </c>
      <c r="Z259" s="80"/>
    </row>
    <row r="260" spans="4:26" x14ac:dyDescent="0.45">
      <c r="D260" s="74"/>
      <c r="E260">
        <v>20.616</v>
      </c>
      <c r="F260">
        <f t="shared" si="24"/>
        <v>19.37904</v>
      </c>
      <c r="G260" s="74"/>
      <c r="H260" s="74"/>
      <c r="I260" s="74"/>
      <c r="J260" s="74"/>
      <c r="K260" s="74"/>
      <c r="L260">
        <v>0</v>
      </c>
      <c r="M260" s="74"/>
      <c r="N260" s="74"/>
      <c r="O260" s="75"/>
      <c r="P260">
        <v>0.74</v>
      </c>
      <c r="Q260">
        <v>0.94</v>
      </c>
      <c r="R260" s="19">
        <f t="shared" si="19"/>
        <v>1712328.7671232878</v>
      </c>
      <c r="S260" s="19">
        <f t="shared" si="20"/>
        <v>1.7123287671232878E-3</v>
      </c>
      <c r="T260" s="74"/>
      <c r="U260">
        <v>219</v>
      </c>
      <c r="V260">
        <f t="shared" si="21"/>
        <v>295.94594594594594</v>
      </c>
      <c r="W260" s="79"/>
      <c r="X260">
        <f t="shared" si="22"/>
        <v>3810.617869775494</v>
      </c>
      <c r="Y260">
        <f t="shared" si="23"/>
        <v>7277.7440369255055</v>
      </c>
      <c r="Z260" s="80"/>
    </row>
    <row r="261" spans="4:26" x14ac:dyDescent="0.45">
      <c r="D261" s="74"/>
      <c r="E261">
        <v>18.974</v>
      </c>
      <c r="F261">
        <f t="shared" si="24"/>
        <v>17.835559999999997</v>
      </c>
      <c r="G261" s="74"/>
      <c r="H261" s="74"/>
      <c r="I261" s="74"/>
      <c r="J261" s="74"/>
      <c r="K261" s="74"/>
      <c r="L261">
        <v>0</v>
      </c>
      <c r="M261" s="74"/>
      <c r="N261" s="74"/>
      <c r="O261" s="75"/>
      <c r="P261">
        <v>0.74</v>
      </c>
      <c r="Q261">
        <v>0.94</v>
      </c>
      <c r="R261" s="19">
        <f t="shared" si="19"/>
        <v>1712328.7671232878</v>
      </c>
      <c r="S261" s="19">
        <f t="shared" si="20"/>
        <v>1.7123287671232878E-3</v>
      </c>
      <c r="T261" s="74"/>
      <c r="U261">
        <v>219</v>
      </c>
      <c r="V261">
        <f t="shared" si="21"/>
        <v>295.94594594594594</v>
      </c>
      <c r="W261" s="79"/>
      <c r="X261">
        <f t="shared" si="22"/>
        <v>2970.700517250255</v>
      </c>
      <c r="Y261">
        <f t="shared" si="23"/>
        <v>5673.6200568395807</v>
      </c>
      <c r="Z261" s="80"/>
    </row>
    <row r="262" spans="4:26" x14ac:dyDescent="0.45">
      <c r="D262" s="74"/>
      <c r="E262">
        <v>17.463999999999999</v>
      </c>
      <c r="F262">
        <f t="shared" si="24"/>
        <v>16.416159999999998</v>
      </c>
      <c r="G262" s="74"/>
      <c r="H262" s="74"/>
      <c r="I262" s="74"/>
      <c r="J262" s="74"/>
      <c r="K262" s="74"/>
      <c r="L262">
        <v>0</v>
      </c>
      <c r="M262" s="74"/>
      <c r="N262" s="74"/>
      <c r="O262" s="75"/>
      <c r="P262">
        <v>0.74</v>
      </c>
      <c r="Q262">
        <v>0.94</v>
      </c>
      <c r="R262" s="19">
        <f t="shared" si="19"/>
        <v>1712328.7671232878</v>
      </c>
      <c r="S262" s="19">
        <f t="shared" si="20"/>
        <v>1.7123287671232878E-3</v>
      </c>
      <c r="T262" s="74"/>
      <c r="U262">
        <v>219</v>
      </c>
      <c r="V262">
        <f t="shared" si="21"/>
        <v>295.94594594594594</v>
      </c>
      <c r="W262" s="79"/>
      <c r="X262">
        <f t="shared" si="22"/>
        <v>2316.3989063314002</v>
      </c>
      <c r="Y262">
        <f t="shared" si="23"/>
        <v>4423.9960299895738</v>
      </c>
      <c r="Z262" s="80"/>
    </row>
    <row r="263" spans="4:26" x14ac:dyDescent="0.45">
      <c r="D263" s="74"/>
      <c r="E263">
        <v>12.369</v>
      </c>
      <c r="F263">
        <f t="shared" si="24"/>
        <v>11.626859999999999</v>
      </c>
      <c r="G263" s="74"/>
      <c r="H263" s="74"/>
      <c r="I263" s="74"/>
      <c r="J263" s="74"/>
      <c r="K263" s="74"/>
      <c r="L263">
        <v>1</v>
      </c>
      <c r="M263" s="74"/>
      <c r="N263" s="74"/>
      <c r="O263" s="75"/>
      <c r="P263">
        <v>0.74</v>
      </c>
      <c r="Q263">
        <v>0.94</v>
      </c>
      <c r="R263" s="19">
        <f t="shared" si="19"/>
        <v>1712328.7671232878</v>
      </c>
      <c r="S263" s="19">
        <f t="shared" si="20"/>
        <v>1.7123287671232878E-3</v>
      </c>
      <c r="T263" s="74"/>
      <c r="U263">
        <v>219</v>
      </c>
      <c r="V263">
        <f t="shared" si="21"/>
        <v>295.94594594594594</v>
      </c>
      <c r="W263" s="79"/>
      <c r="X263">
        <f t="shared" si="22"/>
        <v>822.97369073071286</v>
      </c>
      <c r="Y263">
        <f t="shared" si="23"/>
        <v>1571.7639697666382</v>
      </c>
      <c r="Z263" s="80"/>
    </row>
    <row r="264" spans="4:26" x14ac:dyDescent="0.45">
      <c r="D264" s="74"/>
      <c r="E264">
        <v>23.408999999999999</v>
      </c>
      <c r="F264">
        <f t="shared" si="24"/>
        <v>22.004459999999998</v>
      </c>
      <c r="G264" s="74"/>
      <c r="H264" s="74"/>
      <c r="I264" s="74"/>
      <c r="J264" s="74"/>
      <c r="K264" s="74"/>
      <c r="L264">
        <v>0</v>
      </c>
      <c r="M264" s="74"/>
      <c r="N264" s="74"/>
      <c r="O264" s="75"/>
      <c r="P264">
        <v>0.74</v>
      </c>
      <c r="Q264">
        <v>0.94</v>
      </c>
      <c r="R264" s="19">
        <f t="shared" si="19"/>
        <v>1712328.7671232878</v>
      </c>
      <c r="S264" s="19">
        <f t="shared" si="20"/>
        <v>1.7123287671232878E-3</v>
      </c>
      <c r="T264" s="74"/>
      <c r="U264">
        <v>219</v>
      </c>
      <c r="V264">
        <f t="shared" si="21"/>
        <v>295.94594594594594</v>
      </c>
      <c r="W264" s="79"/>
      <c r="X264">
        <f t="shared" si="22"/>
        <v>5578.6712338043581</v>
      </c>
      <c r="Y264">
        <f t="shared" si="23"/>
        <v>10654.477224760276</v>
      </c>
      <c r="Z264" s="80"/>
    </row>
    <row r="265" spans="4:26" x14ac:dyDescent="0.45">
      <c r="D265" s="74"/>
      <c r="E265">
        <v>15.811</v>
      </c>
      <c r="F265">
        <f t="shared" si="24"/>
        <v>14.86234</v>
      </c>
      <c r="G265" s="74">
        <v>46.173999999999999</v>
      </c>
      <c r="H265" s="74">
        <f>G265*Q265</f>
        <v>43.403559999999999</v>
      </c>
      <c r="I265" s="74">
        <f>PI()*((H265/2)^2)</f>
        <v>1479.5872689183948</v>
      </c>
      <c r="J265" s="74">
        <v>3</v>
      </c>
      <c r="K265" s="74" t="s">
        <v>94</v>
      </c>
      <c r="L265">
        <v>0</v>
      </c>
      <c r="M265" s="74">
        <f>SUM(L265:L289)</f>
        <v>5</v>
      </c>
      <c r="N265" s="74">
        <v>25</v>
      </c>
      <c r="O265" s="75">
        <f>M265/N265</f>
        <v>0.2</v>
      </c>
      <c r="P265">
        <v>0.74</v>
      </c>
      <c r="Q265">
        <v>0.94</v>
      </c>
      <c r="R265" s="19">
        <f t="shared" si="19"/>
        <v>1712328.7671232878</v>
      </c>
      <c r="S265" s="19">
        <f t="shared" si="20"/>
        <v>1.7123287671232878E-3</v>
      </c>
      <c r="T265" s="74">
        <f xml:space="preserve"> ((0.1586*H265) + 0.3223)*1000</f>
        <v>7206.1046159999996</v>
      </c>
      <c r="U265">
        <v>219</v>
      </c>
      <c r="V265">
        <f t="shared" si="21"/>
        <v>295.94594594594594</v>
      </c>
      <c r="W265" s="79">
        <f>S265*T265*V265*I265</f>
        <v>5403071.2744903779</v>
      </c>
      <c r="X265">
        <f t="shared" si="22"/>
        <v>1718.9379470563642</v>
      </c>
      <c r="Y265">
        <f t="shared" si="23"/>
        <v>3282.9296511884208</v>
      </c>
      <c r="Z265" s="80">
        <f>(SUM(Y265:Y289))/W265</f>
        <v>2.7952083428884306E-2</v>
      </c>
    </row>
    <row r="266" spans="4:26" x14ac:dyDescent="0.45">
      <c r="D266" s="74"/>
      <c r="E266">
        <v>24.021000000000001</v>
      </c>
      <c r="F266">
        <f t="shared" si="24"/>
        <v>22.579740000000001</v>
      </c>
      <c r="G266" s="74"/>
      <c r="H266" s="74"/>
      <c r="I266" s="74"/>
      <c r="J266" s="74"/>
      <c r="K266" s="74"/>
      <c r="L266">
        <v>0</v>
      </c>
      <c r="M266" s="74"/>
      <c r="N266" s="74"/>
      <c r="O266" s="75"/>
      <c r="P266">
        <v>0.74</v>
      </c>
      <c r="Q266">
        <v>0.94</v>
      </c>
      <c r="R266" s="19">
        <f t="shared" si="19"/>
        <v>1712328.7671232878</v>
      </c>
      <c r="S266" s="19">
        <f t="shared" si="20"/>
        <v>1.7123287671232878E-3</v>
      </c>
      <c r="T266" s="74"/>
      <c r="U266">
        <v>219</v>
      </c>
      <c r="V266">
        <f t="shared" si="21"/>
        <v>295.94594594594594</v>
      </c>
      <c r="W266" s="79"/>
      <c r="X266">
        <f t="shared" si="22"/>
        <v>6027.7527907401836</v>
      </c>
      <c r="Y266">
        <f t="shared" si="23"/>
        <v>11512.159819755161</v>
      </c>
      <c r="Z266" s="80"/>
    </row>
    <row r="267" spans="4:26" x14ac:dyDescent="0.45">
      <c r="D267" s="74"/>
      <c r="E267">
        <v>12.648999999999999</v>
      </c>
      <c r="F267">
        <f t="shared" si="24"/>
        <v>11.890059999999998</v>
      </c>
      <c r="G267" s="74"/>
      <c r="H267" s="74"/>
      <c r="I267" s="74"/>
      <c r="J267" s="74"/>
      <c r="K267" s="74"/>
      <c r="L267">
        <v>0</v>
      </c>
      <c r="M267" s="74"/>
      <c r="N267" s="74"/>
      <c r="O267" s="75"/>
      <c r="P267">
        <v>0.74</v>
      </c>
      <c r="Q267">
        <v>0.94</v>
      </c>
      <c r="R267" s="19">
        <f t="shared" si="19"/>
        <v>1712328.7671232878</v>
      </c>
      <c r="S267" s="19">
        <f t="shared" si="20"/>
        <v>1.7123287671232878E-3</v>
      </c>
      <c r="T267" s="74"/>
      <c r="U267">
        <v>219</v>
      </c>
      <c r="V267">
        <f t="shared" si="21"/>
        <v>295.94594594594594</v>
      </c>
      <c r="W267" s="79"/>
      <c r="X267">
        <f t="shared" si="22"/>
        <v>880.13797720786908</v>
      </c>
      <c r="Y267">
        <f t="shared" si="23"/>
        <v>1680.9397148168066</v>
      </c>
      <c r="Z267" s="80"/>
    </row>
    <row r="268" spans="4:26" x14ac:dyDescent="0.45">
      <c r="D268" s="74"/>
      <c r="E268">
        <v>25.632000000000001</v>
      </c>
      <c r="F268">
        <f t="shared" si="24"/>
        <v>24.094080000000002</v>
      </c>
      <c r="G268" s="74"/>
      <c r="H268" s="74"/>
      <c r="I268" s="74"/>
      <c r="J268" s="74"/>
      <c r="K268" s="74"/>
      <c r="L268">
        <v>0</v>
      </c>
      <c r="M268" s="74"/>
      <c r="N268" s="74"/>
      <c r="O268" s="75"/>
      <c r="P268">
        <v>0.74</v>
      </c>
      <c r="Q268">
        <v>0.94</v>
      </c>
      <c r="R268" s="19">
        <f t="shared" si="19"/>
        <v>1712328.7671232878</v>
      </c>
      <c r="S268" s="19">
        <f t="shared" si="20"/>
        <v>1.7123287671232878E-3</v>
      </c>
      <c r="T268" s="74"/>
      <c r="U268">
        <v>219</v>
      </c>
      <c r="V268">
        <f t="shared" si="21"/>
        <v>295.94594594594594</v>
      </c>
      <c r="W268" s="79"/>
      <c r="X268">
        <f t="shared" si="22"/>
        <v>7323.6851650758426</v>
      </c>
      <c r="Y268">
        <f t="shared" si="23"/>
        <v>13987.208337316362</v>
      </c>
      <c r="Z268" s="80"/>
    </row>
    <row r="269" spans="4:26" x14ac:dyDescent="0.45">
      <c r="D269" s="74"/>
      <c r="E269">
        <v>7.2110000000000003</v>
      </c>
      <c r="F269">
        <f t="shared" si="24"/>
        <v>6.77834</v>
      </c>
      <c r="G269" s="74"/>
      <c r="H269" s="74"/>
      <c r="I269" s="74"/>
      <c r="J269" s="74"/>
      <c r="K269" s="74"/>
      <c r="L269">
        <v>1</v>
      </c>
      <c r="M269" s="74"/>
      <c r="N269" s="74"/>
      <c r="O269" s="75"/>
      <c r="P269">
        <v>0.74</v>
      </c>
      <c r="Q269">
        <v>0.94</v>
      </c>
      <c r="R269" s="19">
        <f t="shared" si="19"/>
        <v>1712328.7671232878</v>
      </c>
      <c r="S269" s="19">
        <f t="shared" si="20"/>
        <v>1.7123287671232878E-3</v>
      </c>
      <c r="T269" s="74"/>
      <c r="U269">
        <v>219</v>
      </c>
      <c r="V269">
        <f t="shared" si="21"/>
        <v>295.94594594594594</v>
      </c>
      <c r="W269" s="79"/>
      <c r="X269">
        <f t="shared" si="22"/>
        <v>163.06797187804352</v>
      </c>
      <c r="Y269">
        <f t="shared" si="23"/>
        <v>311.43688517339757</v>
      </c>
      <c r="Z269" s="80"/>
    </row>
    <row r="270" spans="4:26" x14ac:dyDescent="0.45">
      <c r="D270" s="74"/>
      <c r="E270">
        <v>35.341000000000001</v>
      </c>
      <c r="F270">
        <f t="shared" si="24"/>
        <v>33.22054</v>
      </c>
      <c r="G270" s="74"/>
      <c r="H270" s="74"/>
      <c r="I270" s="74"/>
      <c r="J270" s="74"/>
      <c r="K270" s="74"/>
      <c r="L270">
        <v>0</v>
      </c>
      <c r="M270" s="74"/>
      <c r="N270" s="74"/>
      <c r="O270" s="75"/>
      <c r="P270">
        <v>0.74</v>
      </c>
      <c r="Q270">
        <v>0.94</v>
      </c>
      <c r="R270" s="19">
        <f t="shared" si="19"/>
        <v>1712328.7671232878</v>
      </c>
      <c r="S270" s="19">
        <f t="shared" si="20"/>
        <v>1.7123287671232878E-3</v>
      </c>
      <c r="T270" s="74"/>
      <c r="U270">
        <v>219</v>
      </c>
      <c r="V270">
        <f t="shared" si="21"/>
        <v>295.94594594594594</v>
      </c>
      <c r="W270" s="79"/>
      <c r="X270">
        <f t="shared" si="22"/>
        <v>19196.351128880924</v>
      </c>
      <c r="Y270">
        <f t="shared" si="23"/>
        <v>36662.330029741941</v>
      </c>
      <c r="Z270" s="80"/>
    </row>
    <row r="271" spans="4:26" x14ac:dyDescent="0.45">
      <c r="D271" s="74"/>
      <c r="E271">
        <v>13.891999999999999</v>
      </c>
      <c r="F271">
        <f t="shared" si="24"/>
        <v>13.058479999999999</v>
      </c>
      <c r="G271" s="74"/>
      <c r="H271" s="74"/>
      <c r="I271" s="74"/>
      <c r="J271" s="74"/>
      <c r="K271" s="74"/>
      <c r="L271">
        <v>0</v>
      </c>
      <c r="M271" s="74"/>
      <c r="N271" s="74"/>
      <c r="O271" s="75"/>
      <c r="P271">
        <v>0.74</v>
      </c>
      <c r="Q271">
        <v>0.94</v>
      </c>
      <c r="R271" s="19">
        <f t="shared" si="19"/>
        <v>1712328.7671232878</v>
      </c>
      <c r="S271" s="19">
        <f t="shared" si="20"/>
        <v>1.7123287671232878E-3</v>
      </c>
      <c r="T271" s="74"/>
      <c r="U271">
        <v>219</v>
      </c>
      <c r="V271">
        <f t="shared" si="21"/>
        <v>295.94594594594594</v>
      </c>
      <c r="W271" s="79"/>
      <c r="X271">
        <f t="shared" si="22"/>
        <v>1165.9408190756105</v>
      </c>
      <c r="Y271">
        <f t="shared" si="23"/>
        <v>2226.7829347935881</v>
      </c>
      <c r="Z271" s="80"/>
    </row>
    <row r="272" spans="4:26" x14ac:dyDescent="0.45">
      <c r="D272" s="74"/>
      <c r="E272">
        <v>11.18</v>
      </c>
      <c r="F272">
        <f t="shared" si="24"/>
        <v>10.5092</v>
      </c>
      <c r="G272" s="74"/>
      <c r="H272" s="74"/>
      <c r="I272" s="74"/>
      <c r="J272" s="74"/>
      <c r="K272" s="74"/>
      <c r="L272">
        <v>1</v>
      </c>
      <c r="M272" s="74"/>
      <c r="N272" s="74"/>
      <c r="O272" s="75"/>
      <c r="P272">
        <v>0.74</v>
      </c>
      <c r="Q272">
        <v>0.94</v>
      </c>
      <c r="R272" s="19">
        <f t="shared" si="19"/>
        <v>1712328.7671232878</v>
      </c>
      <c r="S272" s="19">
        <f t="shared" si="20"/>
        <v>1.7123287671232878E-3</v>
      </c>
      <c r="T272" s="74"/>
      <c r="U272">
        <v>219</v>
      </c>
      <c r="V272">
        <f t="shared" si="21"/>
        <v>295.94594594594594</v>
      </c>
      <c r="W272" s="79"/>
      <c r="X272">
        <f t="shared" si="22"/>
        <v>607.72568772208035</v>
      </c>
      <c r="Y272">
        <f t="shared" si="23"/>
        <v>1160.6705660482298</v>
      </c>
      <c r="Z272" s="80"/>
    </row>
    <row r="273" spans="4:26" x14ac:dyDescent="0.45">
      <c r="D273" s="74"/>
      <c r="E273">
        <v>16.553000000000001</v>
      </c>
      <c r="F273">
        <f t="shared" si="24"/>
        <v>15.55982</v>
      </c>
      <c r="G273" s="74"/>
      <c r="H273" s="74"/>
      <c r="I273" s="74"/>
      <c r="J273" s="74"/>
      <c r="K273" s="74"/>
      <c r="L273">
        <v>0</v>
      </c>
      <c r="M273" s="74"/>
      <c r="N273" s="74"/>
      <c r="O273" s="75"/>
      <c r="P273">
        <v>0.74</v>
      </c>
      <c r="Q273">
        <v>0.94</v>
      </c>
      <c r="R273" s="19">
        <f t="shared" si="19"/>
        <v>1712328.7671232878</v>
      </c>
      <c r="S273" s="19">
        <f t="shared" si="20"/>
        <v>1.7123287671232878E-3</v>
      </c>
      <c r="T273" s="74"/>
      <c r="U273">
        <v>219</v>
      </c>
      <c r="V273">
        <f t="shared" si="21"/>
        <v>295.94594594594594</v>
      </c>
      <c r="W273" s="79"/>
      <c r="X273">
        <f t="shared" si="22"/>
        <v>1972.4787278485001</v>
      </c>
      <c r="Y273">
        <f t="shared" si="23"/>
        <v>3767.1568732782903</v>
      </c>
      <c r="Z273" s="80"/>
    </row>
    <row r="274" spans="4:26" x14ac:dyDescent="0.45">
      <c r="D274" s="74"/>
      <c r="E274">
        <v>22.361000000000001</v>
      </c>
      <c r="F274">
        <f t="shared" si="24"/>
        <v>21.01934</v>
      </c>
      <c r="G274" s="74"/>
      <c r="H274" s="74"/>
      <c r="I274" s="74"/>
      <c r="J274" s="74"/>
      <c r="K274" s="74"/>
      <c r="L274">
        <v>0</v>
      </c>
      <c r="M274" s="74"/>
      <c r="N274" s="74"/>
      <c r="O274" s="75"/>
      <c r="P274">
        <v>0.74</v>
      </c>
      <c r="Q274">
        <v>0.94</v>
      </c>
      <c r="R274" s="19">
        <f t="shared" si="19"/>
        <v>1712328.7671232878</v>
      </c>
      <c r="S274" s="19">
        <f t="shared" si="20"/>
        <v>1.7123287671232878E-3</v>
      </c>
      <c r="T274" s="74"/>
      <c r="U274">
        <v>219</v>
      </c>
      <c r="V274">
        <f t="shared" si="21"/>
        <v>295.94594594594594</v>
      </c>
      <c r="W274" s="79"/>
      <c r="X274">
        <f t="shared" si="22"/>
        <v>4862.457830435611</v>
      </c>
      <c r="Y274">
        <f t="shared" si="23"/>
        <v>9286.6103843520268</v>
      </c>
      <c r="Z274" s="80"/>
    </row>
    <row r="275" spans="4:26" x14ac:dyDescent="0.45">
      <c r="D275" s="74"/>
      <c r="E275">
        <v>15.62</v>
      </c>
      <c r="F275">
        <f t="shared" si="24"/>
        <v>14.682799999999999</v>
      </c>
      <c r="G275" s="74"/>
      <c r="H275" s="74"/>
      <c r="I275" s="74"/>
      <c r="J275" s="74"/>
      <c r="K275" s="74"/>
      <c r="L275">
        <v>0</v>
      </c>
      <c r="M275" s="74"/>
      <c r="N275" s="74"/>
      <c r="O275" s="75"/>
      <c r="P275">
        <v>0.74</v>
      </c>
      <c r="Q275">
        <v>0.94</v>
      </c>
      <c r="R275" s="19">
        <f t="shared" si="19"/>
        <v>1712328.7671232878</v>
      </c>
      <c r="S275" s="19">
        <f t="shared" si="20"/>
        <v>1.7123287671232878E-3</v>
      </c>
      <c r="T275" s="74"/>
      <c r="U275">
        <v>219</v>
      </c>
      <c r="V275">
        <f t="shared" si="21"/>
        <v>295.94594594594594</v>
      </c>
      <c r="W275" s="79"/>
      <c r="X275">
        <f t="shared" si="22"/>
        <v>1657.3921278439714</v>
      </c>
      <c r="Y275">
        <f t="shared" si="23"/>
        <v>3165.3857950270899</v>
      </c>
      <c r="Z275" s="80"/>
    </row>
    <row r="276" spans="4:26" x14ac:dyDescent="0.45">
      <c r="D276" s="74"/>
      <c r="E276">
        <v>17.692</v>
      </c>
      <c r="F276">
        <f t="shared" si="24"/>
        <v>16.630479999999999</v>
      </c>
      <c r="G276" s="74"/>
      <c r="H276" s="74"/>
      <c r="I276" s="74"/>
      <c r="J276" s="74"/>
      <c r="K276" s="74"/>
      <c r="L276">
        <v>1</v>
      </c>
      <c r="M276" s="74"/>
      <c r="N276" s="74"/>
      <c r="O276" s="75"/>
      <c r="P276">
        <v>0.74</v>
      </c>
      <c r="Q276">
        <v>0.94</v>
      </c>
      <c r="R276" s="19">
        <f t="shared" si="19"/>
        <v>1712328.7671232878</v>
      </c>
      <c r="S276" s="19">
        <f t="shared" si="20"/>
        <v>1.7123287671232878E-3</v>
      </c>
      <c r="T276" s="74"/>
      <c r="U276">
        <v>219</v>
      </c>
      <c r="V276">
        <f t="shared" si="21"/>
        <v>295.94594594594594</v>
      </c>
      <c r="W276" s="79"/>
      <c r="X276">
        <f t="shared" si="22"/>
        <v>2408.3132507415598</v>
      </c>
      <c r="Y276">
        <f t="shared" si="23"/>
        <v>4599.5394969020317</v>
      </c>
      <c r="Z276" s="80"/>
    </row>
    <row r="277" spans="4:26" x14ac:dyDescent="0.45">
      <c r="D277" s="74"/>
      <c r="E277">
        <v>15</v>
      </c>
      <c r="F277">
        <f t="shared" si="24"/>
        <v>14.1</v>
      </c>
      <c r="G277" s="74"/>
      <c r="H277" s="74"/>
      <c r="I277" s="74"/>
      <c r="J277" s="74"/>
      <c r="K277" s="74"/>
      <c r="L277">
        <v>0</v>
      </c>
      <c r="M277" s="74"/>
      <c r="N277" s="74"/>
      <c r="O277" s="75"/>
      <c r="P277">
        <v>0.74</v>
      </c>
      <c r="Q277">
        <v>0.94</v>
      </c>
      <c r="R277" s="19">
        <f t="shared" si="19"/>
        <v>1712328.7671232878</v>
      </c>
      <c r="S277" s="19">
        <f t="shared" si="20"/>
        <v>1.7123287671232878E-3</v>
      </c>
      <c r="T277" s="74"/>
      <c r="U277">
        <v>219</v>
      </c>
      <c r="V277">
        <f t="shared" si="21"/>
        <v>295.94594594594594</v>
      </c>
      <c r="W277" s="79"/>
      <c r="X277">
        <f t="shared" si="22"/>
        <v>1467.7630833314388</v>
      </c>
      <c r="Y277">
        <f t="shared" si="23"/>
        <v>2803.2209978493888</v>
      </c>
      <c r="Z277" s="80"/>
    </row>
    <row r="278" spans="4:26" x14ac:dyDescent="0.45">
      <c r="D278" s="74"/>
      <c r="E278">
        <v>24.739000000000001</v>
      </c>
      <c r="F278">
        <f t="shared" si="24"/>
        <v>23.254659999999998</v>
      </c>
      <c r="G278" s="74"/>
      <c r="H278" s="74"/>
      <c r="I278" s="74"/>
      <c r="J278" s="74"/>
      <c r="K278" s="74"/>
      <c r="L278">
        <v>0</v>
      </c>
      <c r="M278" s="74"/>
      <c r="N278" s="74"/>
      <c r="O278" s="75"/>
      <c r="P278">
        <v>0.74</v>
      </c>
      <c r="Q278">
        <v>0.94</v>
      </c>
      <c r="R278" s="19">
        <f t="shared" si="19"/>
        <v>1712328.7671232878</v>
      </c>
      <c r="S278" s="19">
        <f t="shared" si="20"/>
        <v>1.7123287671232878E-3</v>
      </c>
      <c r="T278" s="74"/>
      <c r="U278">
        <v>219</v>
      </c>
      <c r="V278">
        <f t="shared" si="21"/>
        <v>295.94594594594594</v>
      </c>
      <c r="W278" s="79"/>
      <c r="X278">
        <f t="shared" si="22"/>
        <v>6584.5879803291091</v>
      </c>
      <c r="Y278">
        <f t="shared" si="23"/>
        <v>12575.636693866352</v>
      </c>
      <c r="Z278" s="80"/>
    </row>
    <row r="279" spans="4:26" x14ac:dyDescent="0.45">
      <c r="D279" s="74"/>
      <c r="E279">
        <v>17.463999999999999</v>
      </c>
      <c r="F279">
        <f t="shared" si="24"/>
        <v>16.416159999999998</v>
      </c>
      <c r="G279" s="74"/>
      <c r="H279" s="74"/>
      <c r="I279" s="74"/>
      <c r="J279" s="74"/>
      <c r="K279" s="74"/>
      <c r="L279">
        <v>0</v>
      </c>
      <c r="M279" s="74"/>
      <c r="N279" s="74"/>
      <c r="O279" s="75"/>
      <c r="P279">
        <v>0.74</v>
      </c>
      <c r="Q279">
        <v>0.94</v>
      </c>
      <c r="R279" s="19">
        <f t="shared" si="19"/>
        <v>1712328.7671232878</v>
      </c>
      <c r="S279" s="19">
        <f t="shared" si="20"/>
        <v>1.7123287671232878E-3</v>
      </c>
      <c r="T279" s="74"/>
      <c r="U279">
        <v>219</v>
      </c>
      <c r="V279">
        <f t="shared" si="21"/>
        <v>295.94594594594594</v>
      </c>
      <c r="W279" s="79"/>
      <c r="X279">
        <f t="shared" si="22"/>
        <v>2316.3989063314002</v>
      </c>
      <c r="Y279">
        <f t="shared" si="23"/>
        <v>4423.9960299895738</v>
      </c>
      <c r="Z279" s="80"/>
    </row>
    <row r="280" spans="4:26" x14ac:dyDescent="0.45">
      <c r="D280" s="74"/>
      <c r="E280">
        <v>24.082999999999998</v>
      </c>
      <c r="F280">
        <f t="shared" si="24"/>
        <v>22.638019999999997</v>
      </c>
      <c r="G280" s="74"/>
      <c r="H280" s="74"/>
      <c r="I280" s="74"/>
      <c r="J280" s="74"/>
      <c r="K280" s="74"/>
      <c r="L280">
        <v>0</v>
      </c>
      <c r="M280" s="74"/>
      <c r="N280" s="74"/>
      <c r="O280" s="75"/>
      <c r="P280">
        <v>0.74</v>
      </c>
      <c r="Q280">
        <v>0.94</v>
      </c>
      <c r="R280" s="19">
        <f t="shared" si="19"/>
        <v>1712328.7671232878</v>
      </c>
      <c r="S280" s="19">
        <f t="shared" si="20"/>
        <v>1.7123287671232878E-3</v>
      </c>
      <c r="T280" s="74"/>
      <c r="U280">
        <v>219</v>
      </c>
      <c r="V280">
        <f t="shared" si="21"/>
        <v>295.94594594594594</v>
      </c>
      <c r="W280" s="79"/>
      <c r="X280">
        <f t="shared" si="22"/>
        <v>6074.5476082716496</v>
      </c>
      <c r="Y280">
        <f t="shared" si="23"/>
        <v>11601.531337941189</v>
      </c>
      <c r="Z280" s="80"/>
    </row>
    <row r="281" spans="4:26" x14ac:dyDescent="0.45">
      <c r="D281" s="74"/>
      <c r="E281">
        <v>11.045</v>
      </c>
      <c r="F281">
        <f t="shared" si="24"/>
        <v>10.382299999999999</v>
      </c>
      <c r="G281" s="74"/>
      <c r="H281" s="74"/>
      <c r="I281" s="74"/>
      <c r="J281" s="74"/>
      <c r="K281" s="74"/>
      <c r="L281">
        <v>0</v>
      </c>
      <c r="M281" s="74"/>
      <c r="N281" s="74"/>
      <c r="O281" s="75"/>
      <c r="P281">
        <v>0.74</v>
      </c>
      <c r="Q281">
        <v>0.94</v>
      </c>
      <c r="R281" s="19">
        <f t="shared" si="19"/>
        <v>1712328.7671232878</v>
      </c>
      <c r="S281" s="19">
        <f t="shared" si="20"/>
        <v>1.7123287671232878E-3</v>
      </c>
      <c r="T281" s="74"/>
      <c r="U281">
        <v>219</v>
      </c>
      <c r="V281">
        <f t="shared" si="21"/>
        <v>295.94594594594594</v>
      </c>
      <c r="W281" s="79"/>
      <c r="X281">
        <f t="shared" si="22"/>
        <v>585.97534545135352</v>
      </c>
      <c r="Y281">
        <f t="shared" si="23"/>
        <v>1119.1304722441778</v>
      </c>
      <c r="Z281" s="80"/>
    </row>
    <row r="282" spans="4:26" x14ac:dyDescent="0.45">
      <c r="D282" s="74"/>
      <c r="E282">
        <v>13.601000000000001</v>
      </c>
      <c r="F282">
        <f t="shared" si="24"/>
        <v>12.784940000000001</v>
      </c>
      <c r="G282" s="74"/>
      <c r="H282" s="74"/>
      <c r="I282" s="74"/>
      <c r="J282" s="74"/>
      <c r="K282" s="74"/>
      <c r="L282">
        <v>0</v>
      </c>
      <c r="M282" s="74"/>
      <c r="N282" s="74"/>
      <c r="O282" s="75"/>
      <c r="P282">
        <v>0.74</v>
      </c>
      <c r="Q282">
        <v>0.94</v>
      </c>
      <c r="R282" s="19">
        <f t="shared" ref="R282:R303" si="25">(2.5*(10^9))/1460</f>
        <v>1712328.7671232878</v>
      </c>
      <c r="S282" s="19">
        <f t="shared" ref="S282:S303" si="26">R282*(10^-9)</f>
        <v>1.7123287671232878E-3</v>
      </c>
      <c r="T282" s="74"/>
      <c r="U282">
        <v>219</v>
      </c>
      <c r="V282">
        <f t="shared" ref="V282:V303" si="27">U282/P282</f>
        <v>295.94594594594594</v>
      </c>
      <c r="W282" s="79"/>
      <c r="X282">
        <f t="shared" ref="X282:X303" si="28">(4/3)*PI()*((F282/2)^3)</f>
        <v>1094.1949472030958</v>
      </c>
      <c r="Y282">
        <f t="shared" ref="Y282:Y303" si="29">X282/$AA$20</f>
        <v>2089.7584130393302</v>
      </c>
      <c r="Z282" s="80"/>
    </row>
    <row r="283" spans="4:26" x14ac:dyDescent="0.45">
      <c r="D283" s="74"/>
      <c r="E283">
        <v>18.358000000000001</v>
      </c>
      <c r="F283">
        <f t="shared" si="24"/>
        <v>17.256519999999998</v>
      </c>
      <c r="G283" s="74"/>
      <c r="H283" s="74"/>
      <c r="I283" s="74"/>
      <c r="J283" s="74"/>
      <c r="K283" s="74"/>
      <c r="L283">
        <v>0</v>
      </c>
      <c r="M283" s="74"/>
      <c r="N283" s="74"/>
      <c r="O283" s="75"/>
      <c r="P283">
        <v>0.74</v>
      </c>
      <c r="Q283">
        <v>0.94</v>
      </c>
      <c r="R283" s="19">
        <f t="shared" si="25"/>
        <v>1712328.7671232878</v>
      </c>
      <c r="S283" s="19">
        <f t="shared" si="26"/>
        <v>1.7123287671232878E-3</v>
      </c>
      <c r="T283" s="74"/>
      <c r="U283">
        <v>219</v>
      </c>
      <c r="V283">
        <f t="shared" si="27"/>
        <v>295.94594594594594</v>
      </c>
      <c r="W283" s="79"/>
      <c r="X283">
        <f t="shared" si="28"/>
        <v>2690.6566372050311</v>
      </c>
      <c r="Y283">
        <f t="shared" si="29"/>
        <v>5138.7756437479347</v>
      </c>
      <c r="Z283" s="80"/>
    </row>
    <row r="284" spans="4:26" x14ac:dyDescent="0.45">
      <c r="D284" s="74"/>
      <c r="E284">
        <v>12.805999999999999</v>
      </c>
      <c r="F284">
        <f t="shared" si="24"/>
        <v>12.037639999999998</v>
      </c>
      <c r="G284" s="74"/>
      <c r="H284" s="74"/>
      <c r="I284" s="74"/>
      <c r="J284" s="74"/>
      <c r="K284" s="74"/>
      <c r="L284">
        <v>1</v>
      </c>
      <c r="M284" s="74"/>
      <c r="N284" s="74"/>
      <c r="O284" s="75"/>
      <c r="P284">
        <v>0.74</v>
      </c>
      <c r="Q284">
        <v>0.94</v>
      </c>
      <c r="R284" s="19">
        <f t="shared" si="25"/>
        <v>1712328.7671232878</v>
      </c>
      <c r="S284" s="19">
        <f t="shared" si="26"/>
        <v>1.7123287671232878E-3</v>
      </c>
      <c r="T284" s="74"/>
      <c r="U284">
        <v>219</v>
      </c>
      <c r="V284">
        <f t="shared" si="27"/>
        <v>295.94594594594594</v>
      </c>
      <c r="W284" s="79"/>
      <c r="X284">
        <f t="shared" si="28"/>
        <v>913.3193850523644</v>
      </c>
      <c r="Y284">
        <f t="shared" si="29"/>
        <v>1744.3115356945837</v>
      </c>
      <c r="Z284" s="80"/>
    </row>
    <row r="285" spans="4:26" x14ac:dyDescent="0.45">
      <c r="D285" s="74"/>
      <c r="E285">
        <v>19.698</v>
      </c>
      <c r="F285">
        <f t="shared" si="24"/>
        <v>18.516120000000001</v>
      </c>
      <c r="G285" s="74"/>
      <c r="H285" s="74"/>
      <c r="I285" s="74"/>
      <c r="J285" s="74"/>
      <c r="K285" s="74"/>
      <c r="L285">
        <v>0</v>
      </c>
      <c r="M285" s="74"/>
      <c r="N285" s="74"/>
      <c r="O285" s="75"/>
      <c r="P285">
        <v>0.74</v>
      </c>
      <c r="Q285">
        <v>0.94</v>
      </c>
      <c r="R285" s="19">
        <f t="shared" si="25"/>
        <v>1712328.7671232878</v>
      </c>
      <c r="S285" s="19">
        <f t="shared" si="26"/>
        <v>1.7123287671232878E-3</v>
      </c>
      <c r="T285" s="74"/>
      <c r="U285">
        <v>219</v>
      </c>
      <c r="V285">
        <f t="shared" si="27"/>
        <v>295.94594594594594</v>
      </c>
      <c r="W285" s="79"/>
      <c r="X285">
        <f t="shared" si="28"/>
        <v>3323.9048443307624</v>
      </c>
      <c r="Y285">
        <f t="shared" si="29"/>
        <v>6348.1906312377669</v>
      </c>
      <c r="Z285" s="80"/>
    </row>
    <row r="286" spans="4:26" x14ac:dyDescent="0.45">
      <c r="D286" s="74"/>
      <c r="E286">
        <v>14.141999999999999</v>
      </c>
      <c r="F286">
        <f t="shared" si="24"/>
        <v>13.293479999999999</v>
      </c>
      <c r="G286" s="74"/>
      <c r="H286" s="74"/>
      <c r="I286" s="74"/>
      <c r="J286" s="74"/>
      <c r="K286" s="74"/>
      <c r="L286">
        <v>0</v>
      </c>
      <c r="M286" s="74"/>
      <c r="N286" s="74"/>
      <c r="O286" s="75"/>
      <c r="P286">
        <v>0.74</v>
      </c>
      <c r="Q286">
        <v>0.94</v>
      </c>
      <c r="R286" s="19">
        <f t="shared" si="25"/>
        <v>1712328.7671232878</v>
      </c>
      <c r="S286" s="19">
        <f t="shared" si="26"/>
        <v>1.7123287671232878E-3</v>
      </c>
      <c r="T286" s="74"/>
      <c r="U286">
        <v>219</v>
      </c>
      <c r="V286">
        <f t="shared" si="27"/>
        <v>295.94594594594594</v>
      </c>
      <c r="W286" s="79"/>
      <c r="X286">
        <f t="shared" si="28"/>
        <v>1230.0271053741774</v>
      </c>
      <c r="Y286">
        <f t="shared" si="29"/>
        <v>2349.1787256855187</v>
      </c>
      <c r="Z286" s="80"/>
    </row>
    <row r="287" spans="4:26" x14ac:dyDescent="0.45">
      <c r="D287" s="74"/>
      <c r="E287">
        <v>18.439</v>
      </c>
      <c r="F287">
        <f t="shared" si="24"/>
        <v>17.332660000000001</v>
      </c>
      <c r="G287" s="74"/>
      <c r="H287" s="74"/>
      <c r="I287" s="74"/>
      <c r="J287" s="74"/>
      <c r="K287" s="74"/>
      <c r="L287">
        <v>1</v>
      </c>
      <c r="M287" s="74"/>
      <c r="N287" s="74"/>
      <c r="O287" s="75"/>
      <c r="P287">
        <v>0.74</v>
      </c>
      <c r="Q287">
        <v>0.94</v>
      </c>
      <c r="R287" s="19">
        <f t="shared" si="25"/>
        <v>1712328.7671232878</v>
      </c>
      <c r="S287" s="19">
        <f t="shared" si="26"/>
        <v>1.7123287671232878E-3</v>
      </c>
      <c r="T287" s="74"/>
      <c r="U287">
        <v>219</v>
      </c>
      <c r="V287">
        <f t="shared" si="27"/>
        <v>295.94594594594594</v>
      </c>
      <c r="W287" s="79"/>
      <c r="X287">
        <f t="shared" si="28"/>
        <v>2726.4295243486463</v>
      </c>
      <c r="Y287">
        <f t="shared" si="29"/>
        <v>5207.0968255064181</v>
      </c>
      <c r="Z287" s="80"/>
    </row>
    <row r="288" spans="4:26" x14ac:dyDescent="0.45">
      <c r="D288" s="74"/>
      <c r="E288">
        <v>14.141999999999999</v>
      </c>
      <c r="F288">
        <f t="shared" si="24"/>
        <v>13.293479999999999</v>
      </c>
      <c r="G288" s="74"/>
      <c r="H288" s="74"/>
      <c r="I288" s="74"/>
      <c r="J288" s="74"/>
      <c r="K288" s="74"/>
      <c r="L288">
        <v>0</v>
      </c>
      <c r="M288" s="74"/>
      <c r="N288" s="74"/>
      <c r="O288" s="75"/>
      <c r="P288">
        <v>0.74</v>
      </c>
      <c r="Q288">
        <v>0.94</v>
      </c>
      <c r="R288" s="19">
        <f t="shared" si="25"/>
        <v>1712328.7671232878</v>
      </c>
      <c r="S288" s="19">
        <f t="shared" si="26"/>
        <v>1.7123287671232878E-3</v>
      </c>
      <c r="T288" s="74"/>
      <c r="U288">
        <v>219</v>
      </c>
      <c r="V288">
        <f t="shared" si="27"/>
        <v>295.94594594594594</v>
      </c>
      <c r="W288" s="79"/>
      <c r="X288">
        <f t="shared" si="28"/>
        <v>1230.0271053741774</v>
      </c>
      <c r="Y288">
        <f t="shared" si="29"/>
        <v>2349.1787256855187</v>
      </c>
      <c r="Z288" s="80"/>
    </row>
    <row r="289" spans="4:26" x14ac:dyDescent="0.45">
      <c r="D289" s="74"/>
      <c r="E289">
        <v>12.53</v>
      </c>
      <c r="F289">
        <f t="shared" si="24"/>
        <v>11.778199999999998</v>
      </c>
      <c r="G289" s="74"/>
      <c r="H289" s="74"/>
      <c r="I289" s="74"/>
      <c r="J289" s="74"/>
      <c r="K289" s="74"/>
      <c r="L289">
        <v>0</v>
      </c>
      <c r="M289" s="74"/>
      <c r="N289" s="74"/>
      <c r="O289" s="75"/>
      <c r="P289">
        <v>0.74</v>
      </c>
      <c r="Q289">
        <v>0.94</v>
      </c>
      <c r="R289" s="19">
        <f t="shared" si="25"/>
        <v>1712328.7671232878</v>
      </c>
      <c r="S289" s="19">
        <f t="shared" si="26"/>
        <v>1.7123287671232878E-3</v>
      </c>
      <c r="T289" s="74"/>
      <c r="U289">
        <v>219</v>
      </c>
      <c r="V289">
        <f t="shared" si="27"/>
        <v>295.94594594594594</v>
      </c>
      <c r="W289" s="79"/>
      <c r="X289">
        <f t="shared" si="28"/>
        <v>855.53030137028998</v>
      </c>
      <c r="Y289">
        <f t="shared" si="29"/>
        <v>1633.942515882218</v>
      </c>
      <c r="Z289" s="80"/>
    </row>
    <row r="290" spans="4:26" x14ac:dyDescent="0.45">
      <c r="D290" s="74"/>
      <c r="E290">
        <v>14.08</v>
      </c>
      <c r="F290">
        <f t="shared" si="24"/>
        <v>13.235199999999999</v>
      </c>
      <c r="G290" s="74">
        <v>38.735999999999997</v>
      </c>
      <c r="H290" s="74">
        <f>G290*Q290</f>
        <v>36.411839999999998</v>
      </c>
      <c r="I290" s="74">
        <f>PI()*((H290/2)^2)</f>
        <v>1041.2982361943325</v>
      </c>
      <c r="J290" s="74">
        <v>4</v>
      </c>
      <c r="K290" s="74" t="s">
        <v>94</v>
      </c>
      <c r="L290">
        <v>0</v>
      </c>
      <c r="M290" s="74">
        <v>4</v>
      </c>
      <c r="N290" s="74">
        <v>14</v>
      </c>
      <c r="O290" s="75">
        <f>M290/N290</f>
        <v>0.2857142857142857</v>
      </c>
      <c r="P290">
        <v>0.74</v>
      </c>
      <c r="Q290">
        <v>0.94</v>
      </c>
      <c r="R290" s="19">
        <f t="shared" si="25"/>
        <v>1712328.7671232878</v>
      </c>
      <c r="S290" s="19">
        <f t="shared" si="26"/>
        <v>1.7123287671232878E-3</v>
      </c>
      <c r="T290" s="74">
        <f xml:space="preserve"> ((0.1586*H290) + 0.3223)*1000</f>
        <v>6097.2178239999994</v>
      </c>
      <c r="U290">
        <v>219</v>
      </c>
      <c r="V290">
        <f t="shared" si="27"/>
        <v>295.94594594594594</v>
      </c>
      <c r="W290" s="79">
        <f>S290*T290*V290*I290</f>
        <v>3217409.8813296515</v>
      </c>
      <c r="X290">
        <f t="shared" si="28"/>
        <v>1213.9202258704815</v>
      </c>
      <c r="Y290">
        <f t="shared" si="29"/>
        <v>2318.4168518195343</v>
      </c>
      <c r="Z290" s="80">
        <f>(SUM(Y290:Y303))/W290</f>
        <v>2.0364316898907841E-2</v>
      </c>
    </row>
    <row r="291" spans="4:26" x14ac:dyDescent="0.45">
      <c r="D291" s="74"/>
      <c r="E291">
        <v>11.413</v>
      </c>
      <c r="F291">
        <f t="shared" si="24"/>
        <v>10.72822</v>
      </c>
      <c r="G291" s="74"/>
      <c r="H291" s="74"/>
      <c r="I291" s="74"/>
      <c r="J291" s="74"/>
      <c r="K291" s="74"/>
      <c r="L291">
        <v>0</v>
      </c>
      <c r="M291" s="74"/>
      <c r="N291" s="74"/>
      <c r="O291" s="75"/>
      <c r="P291">
        <v>0.74</v>
      </c>
      <c r="Q291">
        <v>0.94</v>
      </c>
      <c r="R291" s="19">
        <f t="shared" si="25"/>
        <v>1712328.7671232878</v>
      </c>
      <c r="S291" s="19">
        <f t="shared" si="26"/>
        <v>1.7123287671232878E-3</v>
      </c>
      <c r="T291" s="74"/>
      <c r="U291">
        <v>219</v>
      </c>
      <c r="V291">
        <f t="shared" si="27"/>
        <v>295.94594594594594</v>
      </c>
      <c r="W291" s="79"/>
      <c r="X291">
        <f t="shared" si="28"/>
        <v>646.51950970519056</v>
      </c>
      <c r="Y291">
        <f t="shared" si="29"/>
        <v>1234.7613083518563</v>
      </c>
      <c r="Z291" s="80"/>
    </row>
    <row r="292" spans="4:26" x14ac:dyDescent="0.45">
      <c r="D292" s="74"/>
      <c r="E292">
        <v>10.965999999999999</v>
      </c>
      <c r="F292">
        <f t="shared" si="24"/>
        <v>10.308039999999998</v>
      </c>
      <c r="G292" s="74"/>
      <c r="H292" s="74"/>
      <c r="I292" s="74"/>
      <c r="J292" s="74"/>
      <c r="K292" s="74"/>
      <c r="L292">
        <v>0</v>
      </c>
      <c r="M292" s="74"/>
      <c r="N292" s="74"/>
      <c r="O292" s="75"/>
      <c r="P292">
        <v>0.74</v>
      </c>
      <c r="Q292">
        <v>0.94</v>
      </c>
      <c r="R292" s="19">
        <f t="shared" si="25"/>
        <v>1712328.7671232878</v>
      </c>
      <c r="S292" s="19">
        <f t="shared" si="26"/>
        <v>1.7123287671232878E-3</v>
      </c>
      <c r="T292" s="74"/>
      <c r="U292">
        <v>219</v>
      </c>
      <c r="V292">
        <f t="shared" si="27"/>
        <v>295.94594594594594</v>
      </c>
      <c r="W292" s="79"/>
      <c r="X292">
        <f t="shared" si="28"/>
        <v>573.49139747461038</v>
      </c>
      <c r="Y292">
        <f t="shared" si="29"/>
        <v>1095.2878879048608</v>
      </c>
      <c r="Z292" s="80"/>
    </row>
    <row r="293" spans="4:26" x14ac:dyDescent="0.45">
      <c r="D293" s="74"/>
      <c r="E293">
        <v>11.423999999999999</v>
      </c>
      <c r="F293">
        <f t="shared" si="24"/>
        <v>10.73856</v>
      </c>
      <c r="G293" s="74"/>
      <c r="H293" s="74"/>
      <c r="I293" s="74"/>
      <c r="J293" s="74"/>
      <c r="K293" s="74"/>
      <c r="L293">
        <v>0</v>
      </c>
      <c r="M293" s="74"/>
      <c r="N293" s="74"/>
      <c r="O293" s="75"/>
      <c r="P293">
        <v>0.74</v>
      </c>
      <c r="Q293">
        <v>0.94</v>
      </c>
      <c r="R293" s="19">
        <f t="shared" si="25"/>
        <v>1712328.7671232878</v>
      </c>
      <c r="S293" s="19">
        <f t="shared" si="26"/>
        <v>1.7123287671232878E-3</v>
      </c>
      <c r="T293" s="74"/>
      <c r="U293">
        <v>219</v>
      </c>
      <c r="V293">
        <f t="shared" si="27"/>
        <v>295.94594594594594</v>
      </c>
      <c r="W293" s="79"/>
      <c r="X293">
        <f t="shared" si="28"/>
        <v>648.39068411329868</v>
      </c>
      <c r="Y293">
        <f t="shared" si="29"/>
        <v>1238.334988226364</v>
      </c>
      <c r="Z293" s="80"/>
    </row>
    <row r="294" spans="4:26" x14ac:dyDescent="0.45">
      <c r="D294" s="74"/>
      <c r="E294">
        <v>28.04</v>
      </c>
      <c r="F294">
        <f t="shared" si="24"/>
        <v>26.357599999999998</v>
      </c>
      <c r="G294" s="74"/>
      <c r="H294" s="74"/>
      <c r="I294" s="74"/>
      <c r="J294" s="74"/>
      <c r="K294" s="74"/>
      <c r="L294">
        <v>1</v>
      </c>
      <c r="M294" s="74"/>
      <c r="N294" s="74"/>
      <c r="O294" s="75"/>
      <c r="P294">
        <v>0.74</v>
      </c>
      <c r="Q294">
        <v>0.94</v>
      </c>
      <c r="R294" s="19">
        <f t="shared" si="25"/>
        <v>1712328.7671232878</v>
      </c>
      <c r="S294" s="19">
        <f t="shared" si="26"/>
        <v>1.7123287671232878E-3</v>
      </c>
      <c r="T294" s="74"/>
      <c r="U294">
        <v>219</v>
      </c>
      <c r="V294">
        <f t="shared" si="27"/>
        <v>295.94594594594594</v>
      </c>
      <c r="W294" s="79"/>
      <c r="X294">
        <f t="shared" si="28"/>
        <v>9587.7391755457174</v>
      </c>
      <c r="Y294">
        <f t="shared" si="29"/>
        <v>18311.232980318724</v>
      </c>
      <c r="Z294" s="80"/>
    </row>
    <row r="295" spans="4:26" x14ac:dyDescent="0.45">
      <c r="D295" s="74"/>
      <c r="E295">
        <v>14.705</v>
      </c>
      <c r="F295">
        <f t="shared" si="24"/>
        <v>13.822699999999999</v>
      </c>
      <c r="G295" s="74"/>
      <c r="H295" s="74"/>
      <c r="I295" s="74"/>
      <c r="J295" s="74"/>
      <c r="K295" s="74"/>
      <c r="L295">
        <v>1</v>
      </c>
      <c r="M295" s="74"/>
      <c r="N295" s="74"/>
      <c r="O295" s="75"/>
      <c r="P295">
        <v>0.74</v>
      </c>
      <c r="Q295">
        <v>0.94</v>
      </c>
      <c r="R295" s="19">
        <f t="shared" si="25"/>
        <v>1712328.7671232878</v>
      </c>
      <c r="S295" s="19">
        <f t="shared" si="26"/>
        <v>1.7123287671232878E-3</v>
      </c>
      <c r="T295" s="74"/>
      <c r="U295">
        <v>219</v>
      </c>
      <c r="V295">
        <f t="shared" si="27"/>
        <v>295.94594594594594</v>
      </c>
      <c r="W295" s="79"/>
      <c r="X295">
        <f t="shared" si="28"/>
        <v>1382.8569911157504</v>
      </c>
      <c r="Y295">
        <f t="shared" si="29"/>
        <v>2641.0623066768785</v>
      </c>
      <c r="Z295" s="80"/>
    </row>
    <row r="296" spans="4:26" x14ac:dyDescent="0.45">
      <c r="D296" s="74"/>
      <c r="E296">
        <v>13.891999999999999</v>
      </c>
      <c r="F296">
        <f t="shared" si="24"/>
        <v>13.058479999999999</v>
      </c>
      <c r="G296" s="74"/>
      <c r="H296" s="74"/>
      <c r="I296" s="74"/>
      <c r="J296" s="74"/>
      <c r="K296" s="74"/>
      <c r="L296">
        <v>0</v>
      </c>
      <c r="M296" s="74"/>
      <c r="N296" s="74"/>
      <c r="O296" s="75"/>
      <c r="P296">
        <v>0.74</v>
      </c>
      <c r="Q296">
        <v>0.94</v>
      </c>
      <c r="R296" s="19">
        <f t="shared" si="25"/>
        <v>1712328.7671232878</v>
      </c>
      <c r="S296" s="19">
        <f t="shared" si="26"/>
        <v>1.7123287671232878E-3</v>
      </c>
      <c r="T296" s="74"/>
      <c r="U296">
        <v>219</v>
      </c>
      <c r="V296">
        <f t="shared" si="27"/>
        <v>295.94594594594594</v>
      </c>
      <c r="W296" s="79"/>
      <c r="X296">
        <f t="shared" si="28"/>
        <v>1165.9408190756105</v>
      </c>
      <c r="Y296">
        <f t="shared" si="29"/>
        <v>2226.7829347935881</v>
      </c>
      <c r="Z296" s="80"/>
    </row>
    <row r="297" spans="4:26" x14ac:dyDescent="0.45">
      <c r="D297" s="74"/>
      <c r="E297">
        <v>11.885</v>
      </c>
      <c r="F297">
        <f t="shared" si="24"/>
        <v>11.171899999999999</v>
      </c>
      <c r="G297" s="74"/>
      <c r="H297" s="74"/>
      <c r="I297" s="74"/>
      <c r="J297" s="74"/>
      <c r="K297" s="74"/>
      <c r="L297">
        <v>0</v>
      </c>
      <c r="M297" s="74"/>
      <c r="N297" s="74"/>
      <c r="O297" s="75"/>
      <c r="P297">
        <v>0.74</v>
      </c>
      <c r="Q297">
        <v>0.94</v>
      </c>
      <c r="R297" s="19">
        <f t="shared" si="25"/>
        <v>1712328.7671232878</v>
      </c>
      <c r="S297" s="19">
        <f t="shared" si="26"/>
        <v>1.7123287671232878E-3</v>
      </c>
      <c r="T297" s="74"/>
      <c r="U297">
        <v>219</v>
      </c>
      <c r="V297">
        <f t="shared" si="27"/>
        <v>295.94594594594594</v>
      </c>
      <c r="W297" s="79"/>
      <c r="X297">
        <f t="shared" si="28"/>
        <v>730.09561710714513</v>
      </c>
      <c r="Y297">
        <f t="shared" si="29"/>
        <v>1394.3799156382006</v>
      </c>
      <c r="Z297" s="80"/>
    </row>
    <row r="298" spans="4:26" x14ac:dyDescent="0.45">
      <c r="D298" s="74"/>
      <c r="E298">
        <v>17.564</v>
      </c>
      <c r="F298">
        <f t="shared" si="24"/>
        <v>16.510159999999999</v>
      </c>
      <c r="G298" s="74"/>
      <c r="H298" s="74"/>
      <c r="I298" s="74"/>
      <c r="J298" s="74"/>
      <c r="K298" s="74"/>
      <c r="L298">
        <v>1</v>
      </c>
      <c r="M298" s="74"/>
      <c r="N298" s="74"/>
      <c r="O298" s="75"/>
      <c r="P298">
        <v>0.74</v>
      </c>
      <c r="Q298">
        <v>0.94</v>
      </c>
      <c r="R298" s="19">
        <f t="shared" si="25"/>
        <v>1712328.7671232878</v>
      </c>
      <c r="S298" s="19">
        <f t="shared" si="26"/>
        <v>1.7123287671232878E-3</v>
      </c>
      <c r="T298" s="74"/>
      <c r="U298">
        <v>219</v>
      </c>
      <c r="V298">
        <f t="shared" si="27"/>
        <v>295.94594594594594</v>
      </c>
      <c r="W298" s="79"/>
      <c r="X298">
        <f t="shared" si="28"/>
        <v>2356.4187426868275</v>
      </c>
      <c r="Y298">
        <f t="shared" si="29"/>
        <v>4500.4282872632748</v>
      </c>
      <c r="Z298" s="80"/>
    </row>
    <row r="299" spans="4:26" x14ac:dyDescent="0.45">
      <c r="D299" s="74"/>
      <c r="E299">
        <v>20.887</v>
      </c>
      <c r="F299">
        <f t="shared" si="24"/>
        <v>19.633779999999998</v>
      </c>
      <c r="G299" s="74"/>
      <c r="H299" s="74"/>
      <c r="I299" s="74"/>
      <c r="J299" s="74"/>
      <c r="K299" s="74"/>
      <c r="L299">
        <v>0</v>
      </c>
      <c r="M299" s="74"/>
      <c r="N299" s="74"/>
      <c r="O299" s="75"/>
      <c r="P299">
        <v>0.74</v>
      </c>
      <c r="Q299">
        <v>0.94</v>
      </c>
      <c r="R299" s="19">
        <f t="shared" si="25"/>
        <v>1712328.7671232878</v>
      </c>
      <c r="S299" s="19">
        <f t="shared" si="26"/>
        <v>1.7123287671232878E-3</v>
      </c>
      <c r="T299" s="74"/>
      <c r="U299">
        <v>219</v>
      </c>
      <c r="V299">
        <f t="shared" si="27"/>
        <v>295.94594594594594</v>
      </c>
      <c r="W299" s="79"/>
      <c r="X299">
        <f t="shared" si="28"/>
        <v>3962.8750877972238</v>
      </c>
      <c r="Y299">
        <f t="shared" si="29"/>
        <v>7568.5339031373587</v>
      </c>
      <c r="Z299" s="80"/>
    </row>
    <row r="300" spans="4:26" x14ac:dyDescent="0.45">
      <c r="D300" s="74"/>
      <c r="E300">
        <v>5.8310000000000004</v>
      </c>
      <c r="F300">
        <f t="shared" si="24"/>
        <v>5.4811399999999999</v>
      </c>
      <c r="G300" s="74"/>
      <c r="H300" s="74"/>
      <c r="I300" s="74"/>
      <c r="J300" s="74"/>
      <c r="K300" s="74"/>
      <c r="L300">
        <v>0</v>
      </c>
      <c r="M300" s="74"/>
      <c r="N300" s="74"/>
      <c r="O300" s="75"/>
      <c r="P300">
        <v>0.74</v>
      </c>
      <c r="Q300">
        <v>0.94</v>
      </c>
      <c r="R300" s="19">
        <f t="shared" si="25"/>
        <v>1712328.7671232878</v>
      </c>
      <c r="S300" s="19">
        <f t="shared" si="26"/>
        <v>1.7123287671232878E-3</v>
      </c>
      <c r="T300" s="74"/>
      <c r="U300">
        <v>219</v>
      </c>
      <c r="V300">
        <f t="shared" si="27"/>
        <v>295.94594594594594</v>
      </c>
      <c r="W300" s="79"/>
      <c r="X300">
        <f t="shared" si="28"/>
        <v>86.220652935164267</v>
      </c>
      <c r="Y300">
        <f t="shared" si="29"/>
        <v>164.66931720857244</v>
      </c>
      <c r="Z300" s="80"/>
    </row>
    <row r="301" spans="4:26" x14ac:dyDescent="0.45">
      <c r="D301" s="74"/>
      <c r="E301">
        <v>17.117000000000001</v>
      </c>
      <c r="F301">
        <f t="shared" si="24"/>
        <v>16.089980000000001</v>
      </c>
      <c r="G301" s="74"/>
      <c r="H301" s="74"/>
      <c r="I301" s="74"/>
      <c r="J301" s="74"/>
      <c r="K301" s="74"/>
      <c r="L301">
        <v>1</v>
      </c>
      <c r="M301" s="74"/>
      <c r="N301" s="74"/>
      <c r="O301" s="75"/>
      <c r="P301">
        <v>0.74</v>
      </c>
      <c r="Q301">
        <v>0.94</v>
      </c>
      <c r="R301" s="19">
        <f t="shared" si="25"/>
        <v>1712328.7671232878</v>
      </c>
      <c r="S301" s="19">
        <f t="shared" si="26"/>
        <v>1.7123287671232878E-3</v>
      </c>
      <c r="T301" s="74"/>
      <c r="U301">
        <v>219</v>
      </c>
      <c r="V301">
        <f t="shared" si="27"/>
        <v>295.94594594594594</v>
      </c>
      <c r="W301" s="79"/>
      <c r="X301">
        <f t="shared" si="28"/>
        <v>2181.0475559280258</v>
      </c>
      <c r="Y301">
        <f t="shared" si="29"/>
        <v>4165.4939925375711</v>
      </c>
      <c r="Z301" s="80"/>
    </row>
    <row r="302" spans="4:26" x14ac:dyDescent="0.45">
      <c r="D302" s="74"/>
      <c r="E302">
        <v>15.182</v>
      </c>
      <c r="F302">
        <f t="shared" si="24"/>
        <v>14.27108</v>
      </c>
      <c r="G302" s="74"/>
      <c r="H302" s="74"/>
      <c r="I302" s="74"/>
      <c r="J302" s="74"/>
      <c r="K302" s="74"/>
      <c r="L302">
        <v>0</v>
      </c>
      <c r="M302" s="74"/>
      <c r="N302" s="74"/>
      <c r="O302" s="75"/>
      <c r="P302">
        <v>0.74</v>
      </c>
      <c r="Q302">
        <v>0.94</v>
      </c>
      <c r="R302" s="19">
        <f t="shared" si="25"/>
        <v>1712328.7671232878</v>
      </c>
      <c r="S302" s="19">
        <f t="shared" si="26"/>
        <v>1.7123287671232878E-3</v>
      </c>
      <c r="T302" s="74"/>
      <c r="U302">
        <v>219</v>
      </c>
      <c r="V302">
        <f t="shared" si="27"/>
        <v>295.94594594594594</v>
      </c>
      <c r="W302" s="79"/>
      <c r="X302">
        <f t="shared" si="28"/>
        <v>1521.8405238036091</v>
      </c>
      <c r="Y302">
        <f t="shared" si="29"/>
        <v>2906.5013013009966</v>
      </c>
      <c r="Z302" s="80"/>
    </row>
    <row r="303" spans="4:26" x14ac:dyDescent="0.45">
      <c r="D303" s="74"/>
      <c r="E303">
        <v>26.669</v>
      </c>
      <c r="F303">
        <f t="shared" si="24"/>
        <v>25.068860000000001</v>
      </c>
      <c r="G303" s="74"/>
      <c r="H303" s="74"/>
      <c r="I303" s="74"/>
      <c r="J303" s="74"/>
      <c r="K303" s="74"/>
      <c r="L303">
        <v>0</v>
      </c>
      <c r="M303" s="74"/>
      <c r="N303" s="74"/>
      <c r="O303" s="75"/>
      <c r="P303">
        <v>0.74</v>
      </c>
      <c r="Q303">
        <v>0.94</v>
      </c>
      <c r="R303" s="19">
        <f t="shared" si="25"/>
        <v>1712328.7671232878</v>
      </c>
      <c r="S303" s="19">
        <f t="shared" si="26"/>
        <v>1.7123287671232878E-3</v>
      </c>
      <c r="T303" s="74"/>
      <c r="U303">
        <v>219</v>
      </c>
      <c r="V303">
        <f t="shared" si="27"/>
        <v>295.94594594594594</v>
      </c>
      <c r="W303" s="79"/>
      <c r="X303">
        <f t="shared" si="28"/>
        <v>8249.0203927077491</v>
      </c>
      <c r="Y303">
        <f t="shared" si="29"/>
        <v>15754.468441896717</v>
      </c>
      <c r="Z303" s="80"/>
    </row>
    <row r="304" spans="4:26" x14ac:dyDescent="0.45">
      <c r="H304" s="16">
        <v>100</v>
      </c>
      <c r="T304" s="16">
        <f xml:space="preserve"> ((0.1586*H304) + 0.3223)*1000</f>
        <v>16182.299999999997</v>
      </c>
      <c r="W304" s="19"/>
      <c r="Z304" s="18"/>
    </row>
    <row r="305" spans="8:26" x14ac:dyDescent="0.45">
      <c r="W305" s="19"/>
      <c r="Z305" s="18"/>
    </row>
    <row r="306" spans="8:26" x14ac:dyDescent="0.45">
      <c r="M306" s="16">
        <f>COUNT(M63:M303)</f>
        <v>24</v>
      </c>
      <c r="W306" s="19"/>
      <c r="Z306" s="18"/>
    </row>
    <row r="307" spans="8:26" x14ac:dyDescent="0.45">
      <c r="H307" s="16">
        <f>MIN(H53:H304)</f>
        <v>28.542159999999999</v>
      </c>
      <c r="W307" s="19"/>
      <c r="Z307" s="18"/>
    </row>
    <row r="308" spans="8:26" x14ac:dyDescent="0.45">
      <c r="W308" s="19"/>
      <c r="Z308" s="18"/>
    </row>
    <row r="309" spans="8:26" x14ac:dyDescent="0.45">
      <c r="W309" s="19"/>
      <c r="Z309" s="18"/>
    </row>
    <row r="310" spans="8:26" x14ac:dyDescent="0.45">
      <c r="W310" s="19"/>
      <c r="Z310" s="18"/>
    </row>
    <row r="311" spans="8:26" x14ac:dyDescent="0.45">
      <c r="W311" s="19"/>
      <c r="Z311" s="18"/>
    </row>
    <row r="312" spans="8:26" x14ac:dyDescent="0.45">
      <c r="W312" s="19"/>
      <c r="Z312" s="18"/>
    </row>
    <row r="313" spans="8:26" x14ac:dyDescent="0.45">
      <c r="W313" s="19"/>
      <c r="Z313" s="18"/>
    </row>
    <row r="314" spans="8:26" x14ac:dyDescent="0.45">
      <c r="W314" s="19"/>
      <c r="Z314" s="18"/>
    </row>
  </sheetData>
  <mergeCells count="339">
    <mergeCell ref="I47:I50"/>
    <mergeCell ref="H47:H50"/>
    <mergeCell ref="G47:G50"/>
    <mergeCell ref="M51:M52"/>
    <mergeCell ref="K51:K52"/>
    <mergeCell ref="N63:N66"/>
    <mergeCell ref="D53:D66"/>
    <mergeCell ref="N51:N52"/>
    <mergeCell ref="D46:D52"/>
    <mergeCell ref="N53:N59"/>
    <mergeCell ref="J47:J50"/>
    <mergeCell ref="J51:J52"/>
    <mergeCell ref="J53:J59"/>
    <mergeCell ref="J63:J66"/>
    <mergeCell ref="K47:K50"/>
    <mergeCell ref="F51:F52"/>
    <mergeCell ref="M53:M59"/>
    <mergeCell ref="K53:K59"/>
    <mergeCell ref="I53:I59"/>
    <mergeCell ref="H53:H59"/>
    <mergeCell ref="G53:G59"/>
    <mergeCell ref="M63:M66"/>
    <mergeCell ref="K63:K66"/>
    <mergeCell ref="N12:N13"/>
    <mergeCell ref="N14:N15"/>
    <mergeCell ref="N21:N23"/>
    <mergeCell ref="N47:N50"/>
    <mergeCell ref="N38:N40"/>
    <mergeCell ref="N41:N43"/>
    <mergeCell ref="N44:N45"/>
    <mergeCell ref="J41:J43"/>
    <mergeCell ref="J44:J45"/>
    <mergeCell ref="K27:K29"/>
    <mergeCell ref="M47:M50"/>
    <mergeCell ref="D37:D45"/>
    <mergeCell ref="N27:N29"/>
    <mergeCell ref="D26:D32"/>
    <mergeCell ref="N33:N34"/>
    <mergeCell ref="N35:N36"/>
    <mergeCell ref="D33:D36"/>
    <mergeCell ref="J27:J29"/>
    <mergeCell ref="J33:J34"/>
    <mergeCell ref="J35:J36"/>
    <mergeCell ref="J38:J40"/>
    <mergeCell ref="M27:M29"/>
    <mergeCell ref="G33:G34"/>
    <mergeCell ref="H33:H34"/>
    <mergeCell ref="I33:I34"/>
    <mergeCell ref="K33:K34"/>
    <mergeCell ref="M33:M34"/>
    <mergeCell ref="M38:M40"/>
    <mergeCell ref="R20:R22"/>
    <mergeCell ref="T22:U22"/>
    <mergeCell ref="Z27:Z29"/>
    <mergeCell ref="W27:W29"/>
    <mergeCell ref="T27:T29"/>
    <mergeCell ref="T33:T34"/>
    <mergeCell ref="H27:H29"/>
    <mergeCell ref="I27:I29"/>
    <mergeCell ref="G27:G29"/>
    <mergeCell ref="W53:W59"/>
    <mergeCell ref="W63:W66"/>
    <mergeCell ref="W33:W34"/>
    <mergeCell ref="W35:W36"/>
    <mergeCell ref="W38:W40"/>
    <mergeCell ref="W41:W43"/>
    <mergeCell ref="Z67:Z73"/>
    <mergeCell ref="W67:W73"/>
    <mergeCell ref="Z44:Z45"/>
    <mergeCell ref="Z47:Z50"/>
    <mergeCell ref="Z51:Z52"/>
    <mergeCell ref="Z53:Z59"/>
    <mergeCell ref="Z63:Z66"/>
    <mergeCell ref="W44:W45"/>
    <mergeCell ref="W47:W50"/>
    <mergeCell ref="W51:W52"/>
    <mergeCell ref="Z33:Z34"/>
    <mergeCell ref="Z35:Z36"/>
    <mergeCell ref="Z38:Z40"/>
    <mergeCell ref="Z41:Z43"/>
    <mergeCell ref="D99:D100"/>
    <mergeCell ref="N101:N115"/>
    <mergeCell ref="Z101:Z115"/>
    <mergeCell ref="M88:M98"/>
    <mergeCell ref="K88:K98"/>
    <mergeCell ref="I88:I98"/>
    <mergeCell ref="H88:H98"/>
    <mergeCell ref="G88:G98"/>
    <mergeCell ref="M84:M86"/>
    <mergeCell ref="K84:K86"/>
    <mergeCell ref="I84:I86"/>
    <mergeCell ref="H84:H86"/>
    <mergeCell ref="G84:G86"/>
    <mergeCell ref="W88:W98"/>
    <mergeCell ref="D74:D98"/>
    <mergeCell ref="J74:J83"/>
    <mergeCell ref="J84:J86"/>
    <mergeCell ref="J88:J98"/>
    <mergeCell ref="Z74:Z83"/>
    <mergeCell ref="Z84:Z86"/>
    <mergeCell ref="Z88:Z98"/>
    <mergeCell ref="D67:D73"/>
    <mergeCell ref="N74:N83"/>
    <mergeCell ref="N84:N86"/>
    <mergeCell ref="N88:N98"/>
    <mergeCell ref="W74:W83"/>
    <mergeCell ref="W84:W86"/>
    <mergeCell ref="J67:J73"/>
    <mergeCell ref="M67:M73"/>
    <mergeCell ref="K67:K73"/>
    <mergeCell ref="I67:I73"/>
    <mergeCell ref="N67:N73"/>
    <mergeCell ref="J101:J115"/>
    <mergeCell ref="J116:J122"/>
    <mergeCell ref="D101:D197"/>
    <mergeCell ref="I101:I115"/>
    <mergeCell ref="H101:H115"/>
    <mergeCell ref="J123:J134"/>
    <mergeCell ref="W123:W134"/>
    <mergeCell ref="N157:N175"/>
    <mergeCell ref="W157:W175"/>
    <mergeCell ref="I116:I122"/>
    <mergeCell ref="H116:H122"/>
    <mergeCell ref="G116:G122"/>
    <mergeCell ref="G123:G134"/>
    <mergeCell ref="H123:H134"/>
    <mergeCell ref="I123:I134"/>
    <mergeCell ref="I135:I156"/>
    <mergeCell ref="H135:H156"/>
    <mergeCell ref="G135:G156"/>
    <mergeCell ref="I157:I175"/>
    <mergeCell ref="G157:G175"/>
    <mergeCell ref="H157:H175"/>
    <mergeCell ref="G101:G115"/>
    <mergeCell ref="Z116:Z122"/>
    <mergeCell ref="Z123:Z134"/>
    <mergeCell ref="M101:M115"/>
    <mergeCell ref="K101:K115"/>
    <mergeCell ref="M116:M122"/>
    <mergeCell ref="K116:K122"/>
    <mergeCell ref="N123:N134"/>
    <mergeCell ref="N135:N156"/>
    <mergeCell ref="W135:W156"/>
    <mergeCell ref="Z135:Z156"/>
    <mergeCell ref="M123:M134"/>
    <mergeCell ref="K123:K134"/>
    <mergeCell ref="M135:M156"/>
    <mergeCell ref="K135:K156"/>
    <mergeCell ref="T123:T134"/>
    <mergeCell ref="T135:T156"/>
    <mergeCell ref="O116:O122"/>
    <mergeCell ref="O123:O134"/>
    <mergeCell ref="O135:O156"/>
    <mergeCell ref="N116:N122"/>
    <mergeCell ref="W101:W115"/>
    <mergeCell ref="W116:W122"/>
    <mergeCell ref="Z157:Z175"/>
    <mergeCell ref="W176:W197"/>
    <mergeCell ref="N176:N197"/>
    <mergeCell ref="J176:J197"/>
    <mergeCell ref="Z176:Z197"/>
    <mergeCell ref="M176:M197"/>
    <mergeCell ref="N199:N205"/>
    <mergeCell ref="W199:W205"/>
    <mergeCell ref="Z199:Z205"/>
    <mergeCell ref="M157:M175"/>
    <mergeCell ref="K157:K175"/>
    <mergeCell ref="J157:J175"/>
    <mergeCell ref="O157:O175"/>
    <mergeCell ref="O176:O197"/>
    <mergeCell ref="O199:O205"/>
    <mergeCell ref="Z206:Z212"/>
    <mergeCell ref="J213:J218"/>
    <mergeCell ref="N213:N218"/>
    <mergeCell ref="W213:W218"/>
    <mergeCell ref="Z213:Z218"/>
    <mergeCell ref="O206:O212"/>
    <mergeCell ref="O213:O218"/>
    <mergeCell ref="D198:D238"/>
    <mergeCell ref="M206:M212"/>
    <mergeCell ref="M213:M218"/>
    <mergeCell ref="K206:K212"/>
    <mergeCell ref="I206:I212"/>
    <mergeCell ref="G206:G212"/>
    <mergeCell ref="H206:H212"/>
    <mergeCell ref="G213:G218"/>
    <mergeCell ref="J199:J205"/>
    <mergeCell ref="J219:J231"/>
    <mergeCell ref="K232:K238"/>
    <mergeCell ref="M232:M238"/>
    <mergeCell ref="T219:T231"/>
    <mergeCell ref="J206:J212"/>
    <mergeCell ref="N206:N212"/>
    <mergeCell ref="W206:W212"/>
    <mergeCell ref="W219:W231"/>
    <mergeCell ref="N219:N231"/>
    <mergeCell ref="K213:K218"/>
    <mergeCell ref="M219:M231"/>
    <mergeCell ref="D239:D303"/>
    <mergeCell ref="Z219:Z231"/>
    <mergeCell ref="J232:J238"/>
    <mergeCell ref="N232:N238"/>
    <mergeCell ref="W232:W238"/>
    <mergeCell ref="Z232:Z238"/>
    <mergeCell ref="J239:J254"/>
    <mergeCell ref="N239:N254"/>
    <mergeCell ref="W239:W254"/>
    <mergeCell ref="Z239:Z254"/>
    <mergeCell ref="N255:N264"/>
    <mergeCell ref="W255:W264"/>
    <mergeCell ref="M239:M254"/>
    <mergeCell ref="K239:K254"/>
    <mergeCell ref="G239:G254"/>
    <mergeCell ref="H239:H254"/>
    <mergeCell ref="I239:I254"/>
    <mergeCell ref="G255:G264"/>
    <mergeCell ref="H255:H264"/>
    <mergeCell ref="I255:I264"/>
    <mergeCell ref="N290:N303"/>
    <mergeCell ref="W290:W303"/>
    <mergeCell ref="Z290:Z303"/>
    <mergeCell ref="Z255:Z264"/>
    <mergeCell ref="J265:J289"/>
    <mergeCell ref="N265:N289"/>
    <mergeCell ref="W265:W289"/>
    <mergeCell ref="Z265:Z289"/>
    <mergeCell ref="M255:M264"/>
    <mergeCell ref="M265:M289"/>
    <mergeCell ref="M290:M303"/>
    <mergeCell ref="K290:K303"/>
    <mergeCell ref="J290:J303"/>
    <mergeCell ref="K265:K289"/>
    <mergeCell ref="K255:K264"/>
    <mergeCell ref="J255:J264"/>
    <mergeCell ref="G35:G36"/>
    <mergeCell ref="H35:H36"/>
    <mergeCell ref="I35:I36"/>
    <mergeCell ref="K35:K36"/>
    <mergeCell ref="M35:M36"/>
    <mergeCell ref="I44:I45"/>
    <mergeCell ref="H44:H45"/>
    <mergeCell ref="G44:G45"/>
    <mergeCell ref="K44:K45"/>
    <mergeCell ref="M44:M45"/>
    <mergeCell ref="M41:M43"/>
    <mergeCell ref="K41:K43"/>
    <mergeCell ref="I41:I43"/>
    <mergeCell ref="H41:H43"/>
    <mergeCell ref="G41:G43"/>
    <mergeCell ref="G38:G40"/>
    <mergeCell ref="H38:H40"/>
    <mergeCell ref="I38:I40"/>
    <mergeCell ref="K38:K40"/>
    <mergeCell ref="I63:I66"/>
    <mergeCell ref="H63:H66"/>
    <mergeCell ref="G63:G66"/>
    <mergeCell ref="I51:I52"/>
    <mergeCell ref="H51:H52"/>
    <mergeCell ref="G51:G52"/>
    <mergeCell ref="H67:H73"/>
    <mergeCell ref="G67:G73"/>
    <mergeCell ref="M74:M83"/>
    <mergeCell ref="K74:K83"/>
    <mergeCell ref="I74:I83"/>
    <mergeCell ref="H74:H83"/>
    <mergeCell ref="G74:G83"/>
    <mergeCell ref="J135:J156"/>
    <mergeCell ref="H176:H197"/>
    <mergeCell ref="G176:G197"/>
    <mergeCell ref="M199:M205"/>
    <mergeCell ref="K199:K205"/>
    <mergeCell ref="G199:G205"/>
    <mergeCell ref="H199:H205"/>
    <mergeCell ref="I199:I205"/>
    <mergeCell ref="K219:K231"/>
    <mergeCell ref="I219:I231"/>
    <mergeCell ref="K176:K197"/>
    <mergeCell ref="I176:I197"/>
    <mergeCell ref="G290:G303"/>
    <mergeCell ref="H290:H303"/>
    <mergeCell ref="I290:I303"/>
    <mergeCell ref="G219:G231"/>
    <mergeCell ref="H219:H231"/>
    <mergeCell ref="G232:G238"/>
    <mergeCell ref="H232:H238"/>
    <mergeCell ref="I232:I238"/>
    <mergeCell ref="T35:T36"/>
    <mergeCell ref="T38:T40"/>
    <mergeCell ref="T41:T43"/>
    <mergeCell ref="T44:T45"/>
    <mergeCell ref="G265:G289"/>
    <mergeCell ref="H265:H289"/>
    <mergeCell ref="I265:I289"/>
    <mergeCell ref="H213:H218"/>
    <mergeCell ref="I213:I218"/>
    <mergeCell ref="T74:T83"/>
    <mergeCell ref="T84:T86"/>
    <mergeCell ref="T88:T98"/>
    <mergeCell ref="T101:T115"/>
    <mergeCell ref="T116:T122"/>
    <mergeCell ref="T47:T50"/>
    <mergeCell ref="T51:T52"/>
    <mergeCell ref="T53:T59"/>
    <mergeCell ref="T63:T66"/>
    <mergeCell ref="T67:T73"/>
    <mergeCell ref="T232:T238"/>
    <mergeCell ref="T239:T254"/>
    <mergeCell ref="T255:T264"/>
    <mergeCell ref="T265:T289"/>
    <mergeCell ref="T290:T303"/>
    <mergeCell ref="T157:T175"/>
    <mergeCell ref="T176:T197"/>
    <mergeCell ref="T199:T205"/>
    <mergeCell ref="T206:T212"/>
    <mergeCell ref="T213:T218"/>
    <mergeCell ref="O12:O13"/>
    <mergeCell ref="O14:O15"/>
    <mergeCell ref="O21:O23"/>
    <mergeCell ref="O27:O29"/>
    <mergeCell ref="O33:O34"/>
    <mergeCell ref="O35:O36"/>
    <mergeCell ref="O38:O40"/>
    <mergeCell ref="O41:O43"/>
    <mergeCell ref="O44:O45"/>
    <mergeCell ref="O219:O231"/>
    <mergeCell ref="O232:O238"/>
    <mergeCell ref="O239:O254"/>
    <mergeCell ref="O255:O264"/>
    <mergeCell ref="O265:O289"/>
    <mergeCell ref="O290:O303"/>
    <mergeCell ref="O47:O50"/>
    <mergeCell ref="O51:O52"/>
    <mergeCell ref="O53:O59"/>
    <mergeCell ref="O63:O66"/>
    <mergeCell ref="O67:O73"/>
    <mergeCell ref="O74:O83"/>
    <mergeCell ref="O84:O86"/>
    <mergeCell ref="O88:O98"/>
    <mergeCell ref="O101:O115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88F40-8B34-4AB9-A879-54EC7D6A3F32}">
  <dimension ref="A1:B4463"/>
  <sheetViews>
    <sheetView workbookViewId="0">
      <selection activeCell="G25" sqref="G25"/>
    </sheetView>
  </sheetViews>
  <sheetFormatPr defaultRowHeight="14.25" x14ac:dyDescent="0.45"/>
  <sheetData>
    <row r="1" spans="1:2" x14ac:dyDescent="0.45">
      <c r="B1" t="s">
        <v>2876</v>
      </c>
    </row>
    <row r="2" spans="1:2" x14ac:dyDescent="0.45">
      <c r="A2" s="33">
        <v>0</v>
      </c>
      <c r="B2" t="s">
        <v>2869</v>
      </c>
    </row>
    <row r="3" spans="1:2" x14ac:dyDescent="0.45">
      <c r="A3" s="33">
        <v>1.1574074074074074E-6</v>
      </c>
      <c r="B3" t="s">
        <v>2869</v>
      </c>
    </row>
    <row r="4" spans="1:2" x14ac:dyDescent="0.45">
      <c r="A4" s="33">
        <v>2.3148148148148148E-6</v>
      </c>
      <c r="B4" t="s">
        <v>2869</v>
      </c>
    </row>
    <row r="5" spans="1:2" x14ac:dyDescent="0.45">
      <c r="A5" s="33">
        <v>3.472222222222222E-6</v>
      </c>
      <c r="B5" t="s">
        <v>2868</v>
      </c>
    </row>
    <row r="6" spans="1:2" x14ac:dyDescent="0.45">
      <c r="A6" s="33">
        <v>4.6296296296296296E-6</v>
      </c>
      <c r="B6" t="s">
        <v>2846</v>
      </c>
    </row>
    <row r="7" spans="1:2" x14ac:dyDescent="0.45">
      <c r="A7" s="33">
        <v>5.7870370370370367E-6</v>
      </c>
      <c r="B7" t="s">
        <v>2867</v>
      </c>
    </row>
    <row r="8" spans="1:2" x14ac:dyDescent="0.45">
      <c r="A8" s="33">
        <v>6.9444444444444439E-6</v>
      </c>
      <c r="B8" t="s">
        <v>2847</v>
      </c>
    </row>
    <row r="9" spans="1:2" x14ac:dyDescent="0.45">
      <c r="A9" s="33">
        <v>8.101851851851852E-6</v>
      </c>
      <c r="B9" t="s">
        <v>2875</v>
      </c>
    </row>
    <row r="10" spans="1:2" x14ac:dyDescent="0.45">
      <c r="A10" s="33">
        <v>9.2592592592592591E-6</v>
      </c>
      <c r="B10" t="s">
        <v>2867</v>
      </c>
    </row>
    <row r="11" spans="1:2" x14ac:dyDescent="0.45">
      <c r="A11" s="33">
        <v>1.0416666666666666E-5</v>
      </c>
      <c r="B11" t="s">
        <v>2867</v>
      </c>
    </row>
    <row r="12" spans="1:2" x14ac:dyDescent="0.45">
      <c r="A12" s="33">
        <v>1.1574074074074073E-5</v>
      </c>
      <c r="B12" t="s">
        <v>2867</v>
      </c>
    </row>
    <row r="13" spans="1:2" x14ac:dyDescent="0.45">
      <c r="A13" s="33">
        <v>1.2731481481481481E-5</v>
      </c>
      <c r="B13" t="s">
        <v>2874</v>
      </c>
    </row>
    <row r="14" spans="1:2" x14ac:dyDescent="0.45">
      <c r="A14" s="33">
        <v>1.3888888888888888E-5</v>
      </c>
      <c r="B14" t="s">
        <v>2846</v>
      </c>
    </row>
    <row r="15" spans="1:2" x14ac:dyDescent="0.45">
      <c r="A15" s="33">
        <v>1.5046296296296298E-5</v>
      </c>
      <c r="B15" t="s">
        <v>2846</v>
      </c>
    </row>
    <row r="16" spans="1:2" x14ac:dyDescent="0.45">
      <c r="A16" s="33">
        <v>1.6203703703703704E-5</v>
      </c>
      <c r="B16" t="s">
        <v>2846</v>
      </c>
    </row>
    <row r="17" spans="1:2" x14ac:dyDescent="0.45">
      <c r="A17" s="33">
        <v>1.7361111111111111E-5</v>
      </c>
      <c r="B17" t="s">
        <v>2874</v>
      </c>
    </row>
    <row r="18" spans="1:2" x14ac:dyDescent="0.45">
      <c r="A18" s="33">
        <v>1.8518518518518518E-5</v>
      </c>
      <c r="B18" t="s">
        <v>2867</v>
      </c>
    </row>
    <row r="19" spans="1:2" x14ac:dyDescent="0.45">
      <c r="A19" s="33">
        <v>1.9675925925925925E-5</v>
      </c>
      <c r="B19" t="s">
        <v>2874</v>
      </c>
    </row>
    <row r="20" spans="1:2" x14ac:dyDescent="0.45">
      <c r="A20" s="33">
        <v>2.0833333333333333E-5</v>
      </c>
      <c r="B20" t="s">
        <v>2846</v>
      </c>
    </row>
    <row r="21" spans="1:2" x14ac:dyDescent="0.45">
      <c r="A21" s="33">
        <v>2.199074074074074E-5</v>
      </c>
      <c r="B21" t="s">
        <v>2846</v>
      </c>
    </row>
    <row r="22" spans="1:2" x14ac:dyDescent="0.45">
      <c r="A22" s="33">
        <v>2.3148148148148147E-5</v>
      </c>
      <c r="B22" t="s">
        <v>2846</v>
      </c>
    </row>
    <row r="23" spans="1:2" x14ac:dyDescent="0.45">
      <c r="A23" s="33">
        <v>2.4305555555555558E-5</v>
      </c>
      <c r="B23" t="s">
        <v>2870</v>
      </c>
    </row>
    <row r="24" spans="1:2" x14ac:dyDescent="0.45">
      <c r="A24" s="33">
        <v>2.5462962962962961E-5</v>
      </c>
      <c r="B24" t="s">
        <v>2871</v>
      </c>
    </row>
    <row r="25" spans="1:2" x14ac:dyDescent="0.45">
      <c r="A25" s="33">
        <v>2.6620370370370369E-5</v>
      </c>
      <c r="B25" t="s">
        <v>2871</v>
      </c>
    </row>
    <row r="26" spans="1:2" x14ac:dyDescent="0.45">
      <c r="A26" s="33">
        <v>2.7777777777777776E-5</v>
      </c>
      <c r="B26" t="s">
        <v>2871</v>
      </c>
    </row>
    <row r="27" spans="1:2" x14ac:dyDescent="0.45">
      <c r="A27" s="33">
        <v>2.8935185185185183E-5</v>
      </c>
      <c r="B27" t="s">
        <v>2872</v>
      </c>
    </row>
    <row r="28" spans="1:2" x14ac:dyDescent="0.45">
      <c r="A28" s="33">
        <v>3.0092592592592597E-5</v>
      </c>
      <c r="B28" t="s">
        <v>2873</v>
      </c>
    </row>
    <row r="29" spans="1:2" x14ac:dyDescent="0.45">
      <c r="A29" s="33">
        <v>3.1250000000000007E-5</v>
      </c>
      <c r="B29" t="s">
        <v>2872</v>
      </c>
    </row>
    <row r="30" spans="1:2" x14ac:dyDescent="0.45">
      <c r="A30" s="33">
        <v>3.2407407407407408E-5</v>
      </c>
      <c r="B30" t="s">
        <v>2871</v>
      </c>
    </row>
    <row r="31" spans="1:2" x14ac:dyDescent="0.45">
      <c r="A31" s="33">
        <v>3.3564814814814815E-5</v>
      </c>
      <c r="B31" t="s">
        <v>2871</v>
      </c>
    </row>
    <row r="32" spans="1:2" x14ac:dyDescent="0.45">
      <c r="A32" s="33">
        <v>3.4722222222222222E-5</v>
      </c>
      <c r="B32" t="s">
        <v>2871</v>
      </c>
    </row>
    <row r="33" spans="1:2" x14ac:dyDescent="0.45">
      <c r="A33" s="33">
        <v>3.5879629629629629E-5</v>
      </c>
      <c r="B33" t="s">
        <v>2870</v>
      </c>
    </row>
    <row r="34" spans="1:2" x14ac:dyDescent="0.45">
      <c r="A34" s="33">
        <v>3.7037037037037037E-5</v>
      </c>
      <c r="B34" t="s">
        <v>2846</v>
      </c>
    </row>
    <row r="35" spans="1:2" x14ac:dyDescent="0.45">
      <c r="A35" s="33">
        <v>3.8194444444444444E-5</v>
      </c>
      <c r="B35" t="s">
        <v>2868</v>
      </c>
    </row>
    <row r="36" spans="1:2" x14ac:dyDescent="0.45">
      <c r="A36" s="33">
        <v>3.9351851851851851E-5</v>
      </c>
      <c r="B36" t="s">
        <v>2869</v>
      </c>
    </row>
    <row r="37" spans="1:2" x14ac:dyDescent="0.45">
      <c r="A37" s="33">
        <v>4.0509259259259258E-5</v>
      </c>
      <c r="B37" t="s">
        <v>2869</v>
      </c>
    </row>
    <row r="38" spans="1:2" x14ac:dyDescent="0.45">
      <c r="A38" s="33">
        <v>4.1666666666666665E-5</v>
      </c>
      <c r="B38" t="s">
        <v>2869</v>
      </c>
    </row>
    <row r="39" spans="1:2" x14ac:dyDescent="0.45">
      <c r="A39" s="33">
        <v>4.2824074074074079E-5</v>
      </c>
      <c r="B39" t="s">
        <v>2869</v>
      </c>
    </row>
    <row r="40" spans="1:2" x14ac:dyDescent="0.45">
      <c r="A40" s="33">
        <v>4.398148148148148E-5</v>
      </c>
      <c r="B40" t="s">
        <v>2869</v>
      </c>
    </row>
    <row r="41" spans="1:2" x14ac:dyDescent="0.45">
      <c r="A41" s="33">
        <v>4.5138888888888887E-5</v>
      </c>
      <c r="B41" t="s">
        <v>2868</v>
      </c>
    </row>
    <row r="42" spans="1:2" x14ac:dyDescent="0.45">
      <c r="A42" s="33">
        <v>4.6296296296296294E-5</v>
      </c>
      <c r="B42" t="s">
        <v>2846</v>
      </c>
    </row>
    <row r="43" spans="1:2" x14ac:dyDescent="0.45">
      <c r="A43" s="33">
        <v>4.7453703703703694E-5</v>
      </c>
      <c r="B43" t="s">
        <v>2867</v>
      </c>
    </row>
    <row r="44" spans="1:2" x14ac:dyDescent="0.45">
      <c r="A44" s="33">
        <v>4.8611111111111115E-5</v>
      </c>
      <c r="B44" t="s">
        <v>2847</v>
      </c>
    </row>
    <row r="45" spans="1:2" x14ac:dyDescent="0.45">
      <c r="A45" s="33">
        <v>4.9768518518518522E-5</v>
      </c>
      <c r="B45" t="s">
        <v>2847</v>
      </c>
    </row>
    <row r="46" spans="1:2" x14ac:dyDescent="0.45">
      <c r="A46" s="33">
        <v>5.0925925925925923E-5</v>
      </c>
      <c r="B46" t="s">
        <v>2847</v>
      </c>
    </row>
    <row r="47" spans="1:2" x14ac:dyDescent="0.45">
      <c r="A47" s="33">
        <v>5.2083333333333337E-5</v>
      </c>
      <c r="B47" t="s">
        <v>2866</v>
      </c>
    </row>
    <row r="48" spans="1:2" x14ac:dyDescent="0.45">
      <c r="A48" s="33">
        <v>5.3240740740740737E-5</v>
      </c>
      <c r="B48" t="s">
        <v>2863</v>
      </c>
    </row>
    <row r="49" spans="1:2" x14ac:dyDescent="0.45">
      <c r="A49" s="33">
        <v>5.4398148148148151E-5</v>
      </c>
      <c r="B49" t="s">
        <v>2863</v>
      </c>
    </row>
    <row r="50" spans="1:2" x14ac:dyDescent="0.45">
      <c r="A50" s="33">
        <v>5.5555555555555551E-5</v>
      </c>
      <c r="B50" t="s">
        <v>2863</v>
      </c>
    </row>
    <row r="51" spans="1:2" x14ac:dyDescent="0.45">
      <c r="A51" s="33">
        <v>5.6712962962962972E-5</v>
      </c>
      <c r="B51" t="s">
        <v>2866</v>
      </c>
    </row>
    <row r="52" spans="1:2" x14ac:dyDescent="0.45">
      <c r="A52" s="33">
        <v>5.7870370370370366E-5</v>
      </c>
      <c r="B52" t="s">
        <v>2847</v>
      </c>
    </row>
    <row r="53" spans="1:2" x14ac:dyDescent="0.45">
      <c r="A53" s="33">
        <v>5.9027777777777773E-5</v>
      </c>
      <c r="B53" t="s">
        <v>2863</v>
      </c>
    </row>
    <row r="54" spans="1:2" x14ac:dyDescent="0.45">
      <c r="A54" s="33">
        <v>6.0185185185185194E-5</v>
      </c>
      <c r="B54" t="s">
        <v>2865</v>
      </c>
    </row>
    <row r="55" spans="1:2" x14ac:dyDescent="0.45">
      <c r="A55" s="33">
        <v>6.1342592592592587E-5</v>
      </c>
      <c r="B55" t="s">
        <v>2864</v>
      </c>
    </row>
    <row r="56" spans="1:2" x14ac:dyDescent="0.45">
      <c r="A56" s="33">
        <v>6.2500000000000015E-5</v>
      </c>
      <c r="B56" t="s">
        <v>2863</v>
      </c>
    </row>
    <row r="57" spans="1:2" x14ac:dyDescent="0.45">
      <c r="A57" s="33">
        <v>6.3657407407407402E-5</v>
      </c>
      <c r="B57" t="s">
        <v>2864</v>
      </c>
    </row>
    <row r="58" spans="1:2" x14ac:dyDescent="0.45">
      <c r="A58" s="33">
        <v>6.4814814814814816E-5</v>
      </c>
      <c r="B58" t="s">
        <v>2865</v>
      </c>
    </row>
    <row r="59" spans="1:2" x14ac:dyDescent="0.45">
      <c r="A59" s="33">
        <v>6.5972222222222216E-5</v>
      </c>
      <c r="B59" t="s">
        <v>2863</v>
      </c>
    </row>
    <row r="60" spans="1:2" x14ac:dyDescent="0.45">
      <c r="A60" s="33">
        <v>6.712962962962963E-5</v>
      </c>
      <c r="B60" t="s">
        <v>2847</v>
      </c>
    </row>
    <row r="61" spans="1:2" x14ac:dyDescent="0.45">
      <c r="A61" s="33">
        <v>6.8287037037037044E-5</v>
      </c>
      <c r="B61" t="s">
        <v>2863</v>
      </c>
    </row>
    <row r="62" spans="1:2" x14ac:dyDescent="0.45">
      <c r="A62" s="33">
        <v>6.9444444444444444E-5</v>
      </c>
      <c r="B62" t="s">
        <v>2862</v>
      </c>
    </row>
    <row r="63" spans="1:2" x14ac:dyDescent="0.45">
      <c r="A63" s="33">
        <v>7.0601851851851845E-5</v>
      </c>
      <c r="B63" t="s">
        <v>2864</v>
      </c>
    </row>
    <row r="64" spans="1:2" x14ac:dyDescent="0.45">
      <c r="A64" s="33">
        <v>7.1759259259259259E-5</v>
      </c>
      <c r="B64" t="s">
        <v>2863</v>
      </c>
    </row>
    <row r="65" spans="1:2" x14ac:dyDescent="0.45">
      <c r="A65" s="33">
        <v>7.2916666666666673E-5</v>
      </c>
      <c r="B65" t="s">
        <v>2862</v>
      </c>
    </row>
    <row r="66" spans="1:2" x14ac:dyDescent="0.45">
      <c r="A66" s="33">
        <v>7.4074074074074073E-5</v>
      </c>
      <c r="B66" t="s">
        <v>2861</v>
      </c>
    </row>
    <row r="67" spans="1:2" x14ac:dyDescent="0.45">
      <c r="A67" s="33">
        <v>7.5231481481481487E-5</v>
      </c>
      <c r="B67" t="s">
        <v>2848</v>
      </c>
    </row>
    <row r="68" spans="1:2" x14ac:dyDescent="0.45">
      <c r="A68" s="33">
        <v>7.6388888888888887E-5</v>
      </c>
      <c r="B68" t="s">
        <v>2858</v>
      </c>
    </row>
    <row r="69" spans="1:2" x14ac:dyDescent="0.45">
      <c r="A69" s="33">
        <v>7.7546296296296301E-5</v>
      </c>
      <c r="B69" t="s">
        <v>2858</v>
      </c>
    </row>
    <row r="70" spans="1:2" x14ac:dyDescent="0.45">
      <c r="A70" s="33">
        <v>7.8703703703703702E-5</v>
      </c>
      <c r="B70" t="s">
        <v>2858</v>
      </c>
    </row>
    <row r="71" spans="1:2" x14ac:dyDescent="0.45">
      <c r="A71" s="33">
        <v>7.9861111111111116E-5</v>
      </c>
      <c r="B71" t="s">
        <v>2858</v>
      </c>
    </row>
    <row r="72" spans="1:2" x14ac:dyDescent="0.45">
      <c r="A72" s="33">
        <v>8.1018518518518516E-5</v>
      </c>
      <c r="B72" t="s">
        <v>2858</v>
      </c>
    </row>
    <row r="73" spans="1:2" x14ac:dyDescent="0.45">
      <c r="A73" s="33">
        <v>8.2175925925925917E-5</v>
      </c>
      <c r="B73" t="s">
        <v>2858</v>
      </c>
    </row>
    <row r="74" spans="1:2" x14ac:dyDescent="0.45">
      <c r="A74" s="33">
        <v>8.3333333333333331E-5</v>
      </c>
      <c r="B74" t="s">
        <v>2858</v>
      </c>
    </row>
    <row r="75" spans="1:2" x14ac:dyDescent="0.45">
      <c r="A75" s="33">
        <v>8.4490740740740731E-5</v>
      </c>
      <c r="B75" t="s">
        <v>2858</v>
      </c>
    </row>
    <row r="76" spans="1:2" x14ac:dyDescent="0.45">
      <c r="A76" s="33">
        <v>8.5648148148148158E-5</v>
      </c>
      <c r="B76" t="s">
        <v>2858</v>
      </c>
    </row>
    <row r="77" spans="1:2" x14ac:dyDescent="0.45">
      <c r="A77" s="33">
        <v>8.6805555555555559E-5</v>
      </c>
      <c r="B77" t="s">
        <v>2859</v>
      </c>
    </row>
    <row r="78" spans="1:2" x14ac:dyDescent="0.45">
      <c r="A78" s="33">
        <v>8.7962962962962959E-5</v>
      </c>
      <c r="B78" t="s">
        <v>2860</v>
      </c>
    </row>
    <row r="79" spans="1:2" x14ac:dyDescent="0.45">
      <c r="A79" s="33">
        <v>8.9120370370370373E-5</v>
      </c>
      <c r="B79" t="s">
        <v>2859</v>
      </c>
    </row>
    <row r="80" spans="1:2" x14ac:dyDescent="0.45">
      <c r="A80" s="33">
        <v>9.0277777777777774E-5</v>
      </c>
      <c r="B80" t="s">
        <v>2858</v>
      </c>
    </row>
    <row r="81" spans="1:2" x14ac:dyDescent="0.45">
      <c r="A81" s="33">
        <v>9.1435185185185188E-5</v>
      </c>
      <c r="B81" t="s">
        <v>2859</v>
      </c>
    </row>
    <row r="82" spans="1:2" x14ac:dyDescent="0.45">
      <c r="A82" s="33">
        <v>9.2592592592592588E-5</v>
      </c>
      <c r="B82" t="s">
        <v>2860</v>
      </c>
    </row>
    <row r="83" spans="1:2" x14ac:dyDescent="0.45">
      <c r="A83" s="33">
        <v>9.3749999999999988E-5</v>
      </c>
      <c r="B83" t="s">
        <v>2860</v>
      </c>
    </row>
    <row r="84" spans="1:2" x14ac:dyDescent="0.45">
      <c r="A84" s="33">
        <v>9.4907407407407389E-5</v>
      </c>
      <c r="B84" t="s">
        <v>2860</v>
      </c>
    </row>
    <row r="85" spans="1:2" x14ac:dyDescent="0.45">
      <c r="A85" s="33">
        <v>9.6064814814814816E-5</v>
      </c>
      <c r="B85" t="s">
        <v>2860</v>
      </c>
    </row>
    <row r="86" spans="1:2" x14ac:dyDescent="0.45">
      <c r="A86" s="33">
        <v>9.722222222222223E-5</v>
      </c>
      <c r="B86" t="s">
        <v>2860</v>
      </c>
    </row>
    <row r="87" spans="1:2" x14ac:dyDescent="0.45">
      <c r="A87" s="33">
        <v>9.8379629629629631E-5</v>
      </c>
      <c r="B87" t="s">
        <v>2859</v>
      </c>
    </row>
    <row r="88" spans="1:2" x14ac:dyDescent="0.45">
      <c r="A88" s="33">
        <v>9.9537037037037045E-5</v>
      </c>
      <c r="B88" t="s">
        <v>2858</v>
      </c>
    </row>
    <row r="89" spans="1:2" x14ac:dyDescent="0.45">
      <c r="A89" s="33">
        <v>1.0069444444444443E-4</v>
      </c>
      <c r="B89" t="s">
        <v>2857</v>
      </c>
    </row>
    <row r="90" spans="1:2" x14ac:dyDescent="0.45">
      <c r="A90" s="33">
        <v>1.0185185185185185E-4</v>
      </c>
      <c r="B90" t="s">
        <v>2849</v>
      </c>
    </row>
    <row r="91" spans="1:2" x14ac:dyDescent="0.45">
      <c r="A91" s="33">
        <v>1.0300925925925927E-4</v>
      </c>
      <c r="B91" t="s">
        <v>2849</v>
      </c>
    </row>
    <row r="92" spans="1:2" x14ac:dyDescent="0.45">
      <c r="A92" s="33">
        <v>1.0416666666666667E-4</v>
      </c>
      <c r="B92" t="s">
        <v>2849</v>
      </c>
    </row>
    <row r="93" spans="1:2" x14ac:dyDescent="0.45">
      <c r="A93" s="33">
        <v>1.0532407407407407E-4</v>
      </c>
      <c r="B93" t="s">
        <v>2856</v>
      </c>
    </row>
    <row r="94" spans="1:2" x14ac:dyDescent="0.45">
      <c r="A94" s="33">
        <v>1.0648148148148147E-4</v>
      </c>
      <c r="B94" t="s">
        <v>2855</v>
      </c>
    </row>
    <row r="95" spans="1:2" x14ac:dyDescent="0.45">
      <c r="A95" s="33">
        <v>1.0763888888888889E-4</v>
      </c>
      <c r="B95" t="s">
        <v>2854</v>
      </c>
    </row>
    <row r="96" spans="1:2" x14ac:dyDescent="0.45">
      <c r="A96" s="33">
        <v>1.087962962962963E-4</v>
      </c>
      <c r="B96" t="s">
        <v>2851</v>
      </c>
    </row>
    <row r="97" spans="1:2" x14ac:dyDescent="0.45">
      <c r="A97" s="33">
        <v>1.099537037037037E-4</v>
      </c>
      <c r="B97" t="s">
        <v>2851</v>
      </c>
    </row>
    <row r="98" spans="1:2" x14ac:dyDescent="0.45">
      <c r="A98" s="33">
        <v>1.111111111111111E-4</v>
      </c>
      <c r="B98" t="s">
        <v>2851</v>
      </c>
    </row>
    <row r="99" spans="1:2" x14ac:dyDescent="0.45">
      <c r="A99" s="33">
        <v>1.122685185185185E-4</v>
      </c>
      <c r="B99" t="s">
        <v>2852</v>
      </c>
    </row>
    <row r="100" spans="1:2" x14ac:dyDescent="0.45">
      <c r="A100" s="33">
        <v>1.1342592592592594E-4</v>
      </c>
      <c r="B100" t="s">
        <v>2853</v>
      </c>
    </row>
    <row r="101" spans="1:2" x14ac:dyDescent="0.45">
      <c r="A101" s="33">
        <v>1.1458333333333334E-4</v>
      </c>
      <c r="B101" t="s">
        <v>2852</v>
      </c>
    </row>
    <row r="102" spans="1:2" x14ac:dyDescent="0.45">
      <c r="A102" s="33">
        <v>1.1574074074074073E-4</v>
      </c>
      <c r="B102" t="s">
        <v>2851</v>
      </c>
    </row>
    <row r="103" spans="1:2" x14ac:dyDescent="0.45">
      <c r="A103" s="33">
        <v>1.1689814814814815E-4</v>
      </c>
      <c r="B103" t="s">
        <v>2850</v>
      </c>
    </row>
    <row r="104" spans="1:2" x14ac:dyDescent="0.45">
      <c r="A104" s="33">
        <v>1.1805555555555555E-4</v>
      </c>
      <c r="B104" t="s">
        <v>2849</v>
      </c>
    </row>
    <row r="105" spans="1:2" x14ac:dyDescent="0.45">
      <c r="A105" s="33">
        <v>1.1921296296296299E-4</v>
      </c>
      <c r="B105" t="s">
        <v>2848</v>
      </c>
    </row>
    <row r="106" spans="1:2" x14ac:dyDescent="0.45">
      <c r="A106" s="33">
        <v>1.2037037037037039E-4</v>
      </c>
      <c r="B106" t="s">
        <v>2847</v>
      </c>
    </row>
    <row r="107" spans="1:2" x14ac:dyDescent="0.45">
      <c r="A107" s="33">
        <v>1.2152777777777776E-4</v>
      </c>
      <c r="B107" t="s">
        <v>2846</v>
      </c>
    </row>
    <row r="108" spans="1:2" x14ac:dyDescent="0.45">
      <c r="A108" s="33">
        <v>1.2268518518518517E-4</v>
      </c>
      <c r="B108" t="s">
        <v>2845</v>
      </c>
    </row>
    <row r="109" spans="1:2" x14ac:dyDescent="0.45">
      <c r="A109" s="33">
        <v>1.2384259259259258E-4</v>
      </c>
      <c r="B109" t="s">
        <v>2844</v>
      </c>
    </row>
    <row r="110" spans="1:2" x14ac:dyDescent="0.45">
      <c r="A110" s="33">
        <v>1.2500000000000003E-4</v>
      </c>
      <c r="B110" t="s">
        <v>2843</v>
      </c>
    </row>
    <row r="111" spans="1:2" x14ac:dyDescent="0.45">
      <c r="A111" s="33">
        <v>1.261574074074074E-4</v>
      </c>
      <c r="B111" t="s">
        <v>2842</v>
      </c>
    </row>
    <row r="112" spans="1:2" x14ac:dyDescent="0.45">
      <c r="A112" s="33">
        <v>1.273148148148148E-4</v>
      </c>
      <c r="B112" t="s">
        <v>2841</v>
      </c>
    </row>
    <row r="113" spans="1:2" x14ac:dyDescent="0.45">
      <c r="A113" s="33">
        <v>1.2847222222222223E-4</v>
      </c>
      <c r="B113" t="s">
        <v>2840</v>
      </c>
    </row>
    <row r="114" spans="1:2" x14ac:dyDescent="0.45">
      <c r="A114" s="33">
        <v>1.2962962962962963E-4</v>
      </c>
      <c r="B114" t="s">
        <v>2839</v>
      </c>
    </row>
    <row r="115" spans="1:2" x14ac:dyDescent="0.45">
      <c r="A115" s="33">
        <v>1.3078703703703706E-4</v>
      </c>
      <c r="B115" t="s">
        <v>2838</v>
      </c>
    </row>
    <row r="116" spans="1:2" x14ac:dyDescent="0.45">
      <c r="A116" s="33">
        <v>1.3194444444444443E-4</v>
      </c>
      <c r="B116" t="s">
        <v>2837</v>
      </c>
    </row>
    <row r="117" spans="1:2" x14ac:dyDescent="0.45">
      <c r="A117" s="33">
        <v>1.3310185185185186E-4</v>
      </c>
      <c r="B117" t="s">
        <v>2836</v>
      </c>
    </row>
    <row r="118" spans="1:2" x14ac:dyDescent="0.45">
      <c r="A118" s="33">
        <v>1.3425925925925926E-4</v>
      </c>
      <c r="B118" t="s">
        <v>2835</v>
      </c>
    </row>
    <row r="119" spans="1:2" x14ac:dyDescent="0.45">
      <c r="A119" s="33">
        <v>1.3541666666666666E-4</v>
      </c>
      <c r="B119" t="s">
        <v>2834</v>
      </c>
    </row>
    <row r="120" spans="1:2" x14ac:dyDescent="0.45">
      <c r="A120" s="33">
        <v>1.3657407407407409E-4</v>
      </c>
      <c r="B120" t="s">
        <v>2833</v>
      </c>
    </row>
    <row r="121" spans="1:2" x14ac:dyDescent="0.45">
      <c r="A121" s="33">
        <v>1.3773148148148149E-4</v>
      </c>
      <c r="B121" t="s">
        <v>2832</v>
      </c>
    </row>
    <row r="122" spans="1:2" x14ac:dyDescent="0.45">
      <c r="A122" s="33">
        <v>1.3888888888888889E-4</v>
      </c>
      <c r="B122" t="s">
        <v>2831</v>
      </c>
    </row>
    <row r="123" spans="1:2" x14ac:dyDescent="0.45">
      <c r="A123" s="33">
        <v>1.4004629629629629E-4</v>
      </c>
      <c r="B123" t="s">
        <v>2830</v>
      </c>
    </row>
    <row r="124" spans="1:2" x14ac:dyDescent="0.45">
      <c r="A124" s="33">
        <v>1.4120370370370369E-4</v>
      </c>
      <c r="B124" t="s">
        <v>2829</v>
      </c>
    </row>
    <row r="125" spans="1:2" x14ac:dyDescent="0.45">
      <c r="A125" s="33">
        <v>1.4236111111111112E-4</v>
      </c>
      <c r="B125" t="s">
        <v>2828</v>
      </c>
    </row>
    <row r="126" spans="1:2" x14ac:dyDescent="0.45">
      <c r="A126" s="33">
        <v>1.4351851851851852E-4</v>
      </c>
      <c r="B126" t="s">
        <v>2827</v>
      </c>
    </row>
    <row r="127" spans="1:2" x14ac:dyDescent="0.45">
      <c r="A127" s="33">
        <v>1.4467592592592594E-4</v>
      </c>
      <c r="B127" t="s">
        <v>2826</v>
      </c>
    </row>
    <row r="128" spans="1:2" x14ac:dyDescent="0.45">
      <c r="A128" s="33">
        <v>1.4583333333333335E-4</v>
      </c>
      <c r="B128" t="s">
        <v>2825</v>
      </c>
    </row>
    <row r="129" spans="1:2" x14ac:dyDescent="0.45">
      <c r="A129" s="33">
        <v>1.4699074074074072E-4</v>
      </c>
      <c r="B129" t="s">
        <v>2824</v>
      </c>
    </row>
    <row r="130" spans="1:2" x14ac:dyDescent="0.45">
      <c r="A130" s="33">
        <v>1.4814814814814815E-4</v>
      </c>
      <c r="B130" t="s">
        <v>2823</v>
      </c>
    </row>
    <row r="131" spans="1:2" x14ac:dyDescent="0.45">
      <c r="A131" s="33">
        <v>1.4930555555555555E-4</v>
      </c>
      <c r="B131" t="s">
        <v>2822</v>
      </c>
    </row>
    <row r="132" spans="1:2" x14ac:dyDescent="0.45">
      <c r="A132" s="33">
        <v>1.5046296296296297E-4</v>
      </c>
      <c r="B132" t="s">
        <v>2821</v>
      </c>
    </row>
    <row r="133" spans="1:2" x14ac:dyDescent="0.45">
      <c r="A133" s="33">
        <v>1.5162037037037035E-4</v>
      </c>
      <c r="B133" t="s">
        <v>2820</v>
      </c>
    </row>
    <row r="134" spans="1:2" x14ac:dyDescent="0.45">
      <c r="A134" s="33">
        <v>1.5277777777777777E-4</v>
      </c>
      <c r="B134" t="s">
        <v>2819</v>
      </c>
    </row>
    <row r="135" spans="1:2" x14ac:dyDescent="0.45">
      <c r="A135" s="33">
        <v>1.539351851851852E-4</v>
      </c>
      <c r="B135" t="s">
        <v>2818</v>
      </c>
    </row>
    <row r="136" spans="1:2" x14ac:dyDescent="0.45">
      <c r="A136" s="33">
        <v>1.550925925925926E-4</v>
      </c>
      <c r="B136" t="s">
        <v>2817</v>
      </c>
    </row>
    <row r="137" spans="1:2" x14ac:dyDescent="0.45">
      <c r="A137" s="33">
        <v>1.5625E-4</v>
      </c>
      <c r="B137" t="s">
        <v>2816</v>
      </c>
    </row>
    <row r="138" spans="1:2" x14ac:dyDescent="0.45">
      <c r="A138" s="33">
        <v>1.574074074074074E-4</v>
      </c>
      <c r="B138" t="s">
        <v>2815</v>
      </c>
    </row>
    <row r="139" spans="1:2" x14ac:dyDescent="0.45">
      <c r="A139" s="33">
        <v>1.585648148148148E-4</v>
      </c>
      <c r="B139" t="s">
        <v>2814</v>
      </c>
    </row>
    <row r="140" spans="1:2" x14ac:dyDescent="0.45">
      <c r="A140" s="33">
        <v>1.5972222222222223E-4</v>
      </c>
      <c r="B140" t="s">
        <v>2813</v>
      </c>
    </row>
    <row r="141" spans="1:2" x14ac:dyDescent="0.45">
      <c r="A141" s="33">
        <v>1.6087962962962963E-4</v>
      </c>
      <c r="B141" t="s">
        <v>2812</v>
      </c>
    </row>
    <row r="142" spans="1:2" x14ac:dyDescent="0.45">
      <c r="A142" s="33">
        <v>1.6203703703703703E-4</v>
      </c>
      <c r="B142" t="s">
        <v>2811</v>
      </c>
    </row>
    <row r="143" spans="1:2" x14ac:dyDescent="0.45">
      <c r="A143" s="33">
        <v>1.6319444444444443E-4</v>
      </c>
      <c r="B143" t="s">
        <v>2810</v>
      </c>
    </row>
    <row r="144" spans="1:2" x14ac:dyDescent="0.45">
      <c r="A144" s="33">
        <v>1.6435185185185183E-4</v>
      </c>
      <c r="B144" t="s">
        <v>2809</v>
      </c>
    </row>
    <row r="145" spans="1:2" x14ac:dyDescent="0.45">
      <c r="A145" s="33">
        <v>1.6550925925925926E-4</v>
      </c>
      <c r="B145" t="s">
        <v>2808</v>
      </c>
    </row>
    <row r="146" spans="1:2" x14ac:dyDescent="0.45">
      <c r="A146" s="33">
        <v>1.6666666666666666E-4</v>
      </c>
      <c r="B146" t="s">
        <v>2807</v>
      </c>
    </row>
    <row r="147" spans="1:2" x14ac:dyDescent="0.45">
      <c r="A147" s="33">
        <v>1.6782407407407406E-4</v>
      </c>
      <c r="B147" t="s">
        <v>2806</v>
      </c>
    </row>
    <row r="148" spans="1:2" x14ac:dyDescent="0.45">
      <c r="A148" s="33">
        <v>1.6898148148148146E-4</v>
      </c>
      <c r="B148" t="s">
        <v>2805</v>
      </c>
    </row>
    <row r="149" spans="1:2" x14ac:dyDescent="0.45">
      <c r="A149" s="33">
        <v>1.7013888888888886E-4</v>
      </c>
      <c r="B149" t="s">
        <v>2804</v>
      </c>
    </row>
    <row r="150" spans="1:2" x14ac:dyDescent="0.45">
      <c r="A150" s="33">
        <v>1.7129629629629632E-4</v>
      </c>
      <c r="B150" t="s">
        <v>2803</v>
      </c>
    </row>
    <row r="151" spans="1:2" x14ac:dyDescent="0.45">
      <c r="A151" s="33">
        <v>1.7245370370370372E-4</v>
      </c>
      <c r="B151" t="s">
        <v>2802</v>
      </c>
    </row>
    <row r="152" spans="1:2" x14ac:dyDescent="0.45">
      <c r="A152" s="33">
        <v>1.7361111111111112E-4</v>
      </c>
      <c r="B152" t="s">
        <v>2801</v>
      </c>
    </row>
    <row r="153" spans="1:2" x14ac:dyDescent="0.45">
      <c r="A153" s="33">
        <v>1.7476851851851852E-4</v>
      </c>
      <c r="B153" t="s">
        <v>2800</v>
      </c>
    </row>
    <row r="154" spans="1:2" x14ac:dyDescent="0.45">
      <c r="A154" s="33">
        <v>1.7592592592592592E-4</v>
      </c>
      <c r="B154" t="s">
        <v>2799</v>
      </c>
    </row>
    <row r="155" spans="1:2" x14ac:dyDescent="0.45">
      <c r="A155" s="33">
        <v>1.7708333333333335E-4</v>
      </c>
      <c r="B155" t="s">
        <v>2798</v>
      </c>
    </row>
    <row r="156" spans="1:2" x14ac:dyDescent="0.45">
      <c r="A156" s="33">
        <v>1.7824074074074075E-4</v>
      </c>
      <c r="B156" t="s">
        <v>2797</v>
      </c>
    </row>
    <row r="157" spans="1:2" x14ac:dyDescent="0.45">
      <c r="A157" s="33">
        <v>1.7939814814814817E-4</v>
      </c>
      <c r="B157" t="s">
        <v>2796</v>
      </c>
    </row>
    <row r="158" spans="1:2" x14ac:dyDescent="0.45">
      <c r="A158" s="33">
        <v>1.8055555555555555E-4</v>
      </c>
      <c r="B158" t="s">
        <v>2795</v>
      </c>
    </row>
    <row r="159" spans="1:2" x14ac:dyDescent="0.45">
      <c r="A159" s="33">
        <v>1.8171296296296295E-4</v>
      </c>
      <c r="B159" t="s">
        <v>2794</v>
      </c>
    </row>
    <row r="160" spans="1:2" x14ac:dyDescent="0.45">
      <c r="A160" s="33">
        <v>1.8287037037037038E-4</v>
      </c>
      <c r="B160" t="s">
        <v>2793</v>
      </c>
    </row>
    <row r="161" spans="1:2" x14ac:dyDescent="0.45">
      <c r="A161" s="33">
        <v>1.8402777777777778E-4</v>
      </c>
      <c r="B161" t="s">
        <v>2792</v>
      </c>
    </row>
    <row r="162" spans="1:2" x14ac:dyDescent="0.45">
      <c r="A162" s="33">
        <v>1.8518518518518518E-4</v>
      </c>
      <c r="B162" t="s">
        <v>2791</v>
      </c>
    </row>
    <row r="163" spans="1:2" x14ac:dyDescent="0.45">
      <c r="A163" s="33">
        <v>1.8634259259259263E-4</v>
      </c>
      <c r="B163" t="s">
        <v>2790</v>
      </c>
    </row>
    <row r="164" spans="1:2" x14ac:dyDescent="0.45">
      <c r="A164" s="33">
        <v>1.8749999999999998E-4</v>
      </c>
      <c r="B164" t="s">
        <v>2789</v>
      </c>
    </row>
    <row r="165" spans="1:2" x14ac:dyDescent="0.45">
      <c r="A165" s="33">
        <v>1.8865740740740743E-4</v>
      </c>
      <c r="B165" t="s">
        <v>2788</v>
      </c>
    </row>
    <row r="166" spans="1:2" x14ac:dyDescent="0.45">
      <c r="A166" s="33">
        <v>1.8981481481481478E-4</v>
      </c>
      <c r="B166" t="s">
        <v>2787</v>
      </c>
    </row>
    <row r="167" spans="1:2" x14ac:dyDescent="0.45">
      <c r="A167" s="33">
        <v>1.9097222222222223E-4</v>
      </c>
      <c r="B167" t="s">
        <v>2786</v>
      </c>
    </row>
    <row r="168" spans="1:2" x14ac:dyDescent="0.45">
      <c r="A168" s="33">
        <v>1.9212962962962963E-4</v>
      </c>
      <c r="B168" t="s">
        <v>2785</v>
      </c>
    </row>
    <row r="169" spans="1:2" x14ac:dyDescent="0.45">
      <c r="A169" s="33">
        <v>1.9328703703703703E-4</v>
      </c>
      <c r="B169" t="s">
        <v>2784</v>
      </c>
    </row>
    <row r="170" spans="1:2" x14ac:dyDescent="0.45">
      <c r="A170" s="33">
        <v>1.9444444444444446E-4</v>
      </c>
      <c r="B170" t="s">
        <v>2783</v>
      </c>
    </row>
    <row r="171" spans="1:2" x14ac:dyDescent="0.45">
      <c r="A171" s="33">
        <v>1.9560185185185183E-4</v>
      </c>
      <c r="B171" t="s">
        <v>2782</v>
      </c>
    </row>
    <row r="172" spans="1:2" x14ac:dyDescent="0.45">
      <c r="A172" s="33">
        <v>1.9675925925925926E-4</v>
      </c>
      <c r="B172" t="s">
        <v>2781</v>
      </c>
    </row>
    <row r="173" spans="1:2" x14ac:dyDescent="0.45">
      <c r="A173" s="33">
        <v>1.9791666666666669E-4</v>
      </c>
      <c r="B173" t="s">
        <v>2780</v>
      </c>
    </row>
    <row r="174" spans="1:2" x14ac:dyDescent="0.45">
      <c r="A174" s="33">
        <v>1.9907407407407409E-4</v>
      </c>
      <c r="B174" t="s">
        <v>2779</v>
      </c>
    </row>
    <row r="175" spans="1:2" x14ac:dyDescent="0.45">
      <c r="A175" s="33">
        <v>2.0023148148148146E-4</v>
      </c>
      <c r="B175" t="s">
        <v>2778</v>
      </c>
    </row>
    <row r="176" spans="1:2" x14ac:dyDescent="0.45">
      <c r="A176" s="33">
        <v>2.0138888888888886E-4</v>
      </c>
      <c r="B176" t="s">
        <v>2777</v>
      </c>
    </row>
    <row r="177" spans="1:2" x14ac:dyDescent="0.45">
      <c r="A177" s="33">
        <v>2.0254629629629629E-4</v>
      </c>
      <c r="B177" t="s">
        <v>2776</v>
      </c>
    </row>
    <row r="178" spans="1:2" x14ac:dyDescent="0.45">
      <c r="A178" s="33">
        <v>2.0370370370370369E-4</v>
      </c>
      <c r="B178" t="s">
        <v>2775</v>
      </c>
    </row>
    <row r="179" spans="1:2" x14ac:dyDescent="0.45">
      <c r="A179" s="33">
        <v>2.0486111111111109E-4</v>
      </c>
      <c r="B179" t="s">
        <v>2774</v>
      </c>
    </row>
    <row r="180" spans="1:2" x14ac:dyDescent="0.45">
      <c r="A180" s="33">
        <v>2.0601851851851855E-4</v>
      </c>
      <c r="B180" t="s">
        <v>2773</v>
      </c>
    </row>
    <row r="181" spans="1:2" x14ac:dyDescent="0.45">
      <c r="A181" s="33">
        <v>2.0717592592592589E-4</v>
      </c>
      <c r="B181" t="s">
        <v>2772</v>
      </c>
    </row>
    <row r="182" spans="1:2" x14ac:dyDescent="0.45">
      <c r="A182" s="33">
        <v>2.0833333333333335E-4</v>
      </c>
      <c r="B182" t="s">
        <v>2771</v>
      </c>
    </row>
    <row r="183" spans="1:2" x14ac:dyDescent="0.45">
      <c r="A183" s="33">
        <v>2.0949074074074077E-4</v>
      </c>
      <c r="B183" t="s">
        <v>2770</v>
      </c>
    </row>
    <row r="184" spans="1:2" x14ac:dyDescent="0.45">
      <c r="A184" s="33">
        <v>2.1064814814814815E-4</v>
      </c>
      <c r="B184" t="s">
        <v>2769</v>
      </c>
    </row>
    <row r="185" spans="1:2" x14ac:dyDescent="0.45">
      <c r="A185" s="33">
        <v>2.1180555555555555E-4</v>
      </c>
      <c r="B185" t="s">
        <v>2768</v>
      </c>
    </row>
    <row r="186" spans="1:2" x14ac:dyDescent="0.45">
      <c r="A186" s="33">
        <v>2.1296296296296295E-4</v>
      </c>
      <c r="B186" t="s">
        <v>2767</v>
      </c>
    </row>
    <row r="187" spans="1:2" x14ac:dyDescent="0.45">
      <c r="A187" s="33">
        <v>2.1412037037037038E-4</v>
      </c>
      <c r="B187" t="s">
        <v>2766</v>
      </c>
    </row>
    <row r="188" spans="1:2" x14ac:dyDescent="0.45">
      <c r="A188" s="33">
        <v>2.1527777777777778E-4</v>
      </c>
      <c r="B188" t="s">
        <v>2765</v>
      </c>
    </row>
    <row r="189" spans="1:2" x14ac:dyDescent="0.45">
      <c r="A189" s="33">
        <v>2.1643518518518518E-4</v>
      </c>
      <c r="B189" t="s">
        <v>2764</v>
      </c>
    </row>
    <row r="190" spans="1:2" x14ac:dyDescent="0.45">
      <c r="A190" s="33">
        <v>2.175925925925926E-4</v>
      </c>
      <c r="B190" t="s">
        <v>2763</v>
      </c>
    </row>
    <row r="191" spans="1:2" x14ac:dyDescent="0.45">
      <c r="A191" s="33">
        <v>2.1875E-4</v>
      </c>
      <c r="B191" t="s">
        <v>2762</v>
      </c>
    </row>
    <row r="192" spans="1:2" x14ac:dyDescent="0.45">
      <c r="A192" s="33">
        <v>2.199074074074074E-4</v>
      </c>
      <c r="B192" t="s">
        <v>2761</v>
      </c>
    </row>
    <row r="193" spans="1:2" x14ac:dyDescent="0.45">
      <c r="A193" s="33">
        <v>2.2106481481481481E-4</v>
      </c>
      <c r="B193" t="s">
        <v>2760</v>
      </c>
    </row>
    <row r="194" spans="1:2" x14ac:dyDescent="0.45">
      <c r="A194" s="33">
        <v>2.2222222222222221E-4</v>
      </c>
      <c r="B194" t="s">
        <v>2759</v>
      </c>
    </row>
    <row r="195" spans="1:2" x14ac:dyDescent="0.45">
      <c r="A195" s="33">
        <v>2.2337962962962961E-4</v>
      </c>
      <c r="B195" t="s">
        <v>2758</v>
      </c>
    </row>
    <row r="196" spans="1:2" x14ac:dyDescent="0.45">
      <c r="A196" s="33">
        <v>2.2453703703703701E-4</v>
      </c>
      <c r="B196" t="s">
        <v>2757</v>
      </c>
    </row>
    <row r="197" spans="1:2" x14ac:dyDescent="0.45">
      <c r="A197" s="33">
        <v>2.2569444444444446E-4</v>
      </c>
      <c r="B197" t="s">
        <v>2756</v>
      </c>
    </row>
    <row r="198" spans="1:2" x14ac:dyDescent="0.45">
      <c r="A198" s="33">
        <v>2.2685185185185189E-4</v>
      </c>
      <c r="B198" t="s">
        <v>2755</v>
      </c>
    </row>
    <row r="199" spans="1:2" x14ac:dyDescent="0.45">
      <c r="A199" s="33">
        <v>2.2800925925925926E-4</v>
      </c>
      <c r="B199" t="s">
        <v>2754</v>
      </c>
    </row>
    <row r="200" spans="1:2" x14ac:dyDescent="0.45">
      <c r="A200" s="33">
        <v>2.2916666666666669E-4</v>
      </c>
      <c r="B200" t="s">
        <v>2753</v>
      </c>
    </row>
    <row r="201" spans="1:2" x14ac:dyDescent="0.45">
      <c r="A201" s="33">
        <v>2.3032407407407409E-4</v>
      </c>
      <c r="B201" t="s">
        <v>2752</v>
      </c>
    </row>
    <row r="202" spans="1:2" x14ac:dyDescent="0.45">
      <c r="A202" s="33">
        <v>2.3148148148148146E-4</v>
      </c>
      <c r="B202" t="s">
        <v>2751</v>
      </c>
    </row>
    <row r="203" spans="1:2" x14ac:dyDescent="0.45">
      <c r="A203" s="33">
        <v>2.3263888888888889E-4</v>
      </c>
      <c r="B203" t="s">
        <v>2750</v>
      </c>
    </row>
    <row r="204" spans="1:2" x14ac:dyDescent="0.45">
      <c r="A204" s="33">
        <v>2.3379629629629629E-4</v>
      </c>
      <c r="B204" t="s">
        <v>2749</v>
      </c>
    </row>
    <row r="205" spans="1:2" x14ac:dyDescent="0.45">
      <c r="A205" s="33">
        <v>2.3495370370370369E-4</v>
      </c>
      <c r="B205" t="s">
        <v>2748</v>
      </c>
    </row>
    <row r="206" spans="1:2" x14ac:dyDescent="0.45">
      <c r="A206" s="33">
        <v>2.3611111111111109E-4</v>
      </c>
      <c r="B206" t="s">
        <v>2747</v>
      </c>
    </row>
    <row r="207" spans="1:2" x14ac:dyDescent="0.45">
      <c r="A207" s="33">
        <v>2.3726851851851852E-4</v>
      </c>
      <c r="B207" t="s">
        <v>2746</v>
      </c>
    </row>
    <row r="208" spans="1:2" x14ac:dyDescent="0.45">
      <c r="A208" s="33">
        <v>2.3842592592592597E-4</v>
      </c>
      <c r="B208" t="s">
        <v>2745</v>
      </c>
    </row>
    <row r="209" spans="1:2" x14ac:dyDescent="0.45">
      <c r="A209" s="33">
        <v>2.3958333333333332E-4</v>
      </c>
      <c r="B209" t="s">
        <v>2744</v>
      </c>
    </row>
    <row r="210" spans="1:2" x14ac:dyDescent="0.45">
      <c r="A210" s="33">
        <v>2.4074074074074077E-4</v>
      </c>
      <c r="B210" t="s">
        <v>2743</v>
      </c>
    </row>
    <row r="211" spans="1:2" x14ac:dyDescent="0.45">
      <c r="A211" s="33">
        <v>2.4189814814814812E-4</v>
      </c>
      <c r="B211" t="s">
        <v>2742</v>
      </c>
    </row>
    <row r="212" spans="1:2" x14ac:dyDescent="0.45">
      <c r="A212" s="33">
        <v>2.4305555555555552E-4</v>
      </c>
      <c r="B212" t="s">
        <v>2741</v>
      </c>
    </row>
    <row r="213" spans="1:2" x14ac:dyDescent="0.45">
      <c r="A213" s="33">
        <v>2.4421296296296295E-4</v>
      </c>
      <c r="B213" t="s">
        <v>2740</v>
      </c>
    </row>
    <row r="214" spans="1:2" x14ac:dyDescent="0.45">
      <c r="A214" s="33">
        <v>2.4537037037037035E-4</v>
      </c>
      <c r="B214" t="s">
        <v>2739</v>
      </c>
    </row>
    <row r="215" spans="1:2" x14ac:dyDescent="0.45">
      <c r="A215" s="33">
        <v>2.465277777777778E-4</v>
      </c>
      <c r="B215" t="s">
        <v>2738</v>
      </c>
    </row>
    <row r="216" spans="1:2" x14ac:dyDescent="0.45">
      <c r="A216" s="33">
        <v>2.4768518518518515E-4</v>
      </c>
      <c r="B216" t="s">
        <v>2737</v>
      </c>
    </row>
    <row r="217" spans="1:2" x14ac:dyDescent="0.45">
      <c r="A217" s="33">
        <v>2.488425925925926E-4</v>
      </c>
      <c r="B217" t="s">
        <v>2736</v>
      </c>
    </row>
    <row r="218" spans="1:2" x14ac:dyDescent="0.45">
      <c r="A218" s="33">
        <v>2.5000000000000006E-4</v>
      </c>
      <c r="B218" t="s">
        <v>2735</v>
      </c>
    </row>
    <row r="219" spans="1:2" x14ac:dyDescent="0.45">
      <c r="A219" s="33">
        <v>2.5115740740740735E-4</v>
      </c>
      <c r="B219" t="s">
        <v>2734</v>
      </c>
    </row>
    <row r="220" spans="1:2" x14ac:dyDescent="0.45">
      <c r="A220" s="33">
        <v>2.5231481481481481E-4</v>
      </c>
      <c r="B220" t="s">
        <v>2733</v>
      </c>
    </row>
    <row r="221" spans="1:2" x14ac:dyDescent="0.45">
      <c r="A221" s="33">
        <v>2.5347222222222221E-4</v>
      </c>
      <c r="B221" t="s">
        <v>2732</v>
      </c>
    </row>
    <row r="222" spans="1:2" x14ac:dyDescent="0.45">
      <c r="A222" s="33">
        <v>2.5462962962962961E-4</v>
      </c>
      <c r="B222" t="s">
        <v>2731</v>
      </c>
    </row>
    <row r="223" spans="1:2" x14ac:dyDescent="0.45">
      <c r="A223" s="33">
        <v>2.5578703703703706E-4</v>
      </c>
      <c r="B223" t="s">
        <v>2730</v>
      </c>
    </row>
    <row r="224" spans="1:2" x14ac:dyDescent="0.45">
      <c r="A224" s="33">
        <v>2.5694444444444446E-4</v>
      </c>
      <c r="B224" t="s">
        <v>2729</v>
      </c>
    </row>
    <row r="225" spans="1:2" x14ac:dyDescent="0.45">
      <c r="A225" s="33">
        <v>2.5810185185185186E-4</v>
      </c>
      <c r="B225" t="s">
        <v>2728</v>
      </c>
    </row>
    <row r="226" spans="1:2" x14ac:dyDescent="0.45">
      <c r="A226" s="33">
        <v>2.5925925925925926E-4</v>
      </c>
      <c r="B226" t="s">
        <v>2727</v>
      </c>
    </row>
    <row r="227" spans="1:2" x14ac:dyDescent="0.45">
      <c r="A227" s="33">
        <v>2.6041666666666666E-4</v>
      </c>
      <c r="B227" t="s">
        <v>2726</v>
      </c>
    </row>
    <row r="228" spans="1:2" x14ac:dyDescent="0.45">
      <c r="A228" s="33">
        <v>2.6157407407407412E-4</v>
      </c>
      <c r="B228" t="s">
        <v>2725</v>
      </c>
    </row>
    <row r="229" spans="1:2" x14ac:dyDescent="0.45">
      <c r="A229" s="33">
        <v>2.6273148148148146E-4</v>
      </c>
      <c r="B229" t="s">
        <v>2724</v>
      </c>
    </row>
    <row r="230" spans="1:2" x14ac:dyDescent="0.45">
      <c r="A230" s="33">
        <v>2.6388888888888886E-4</v>
      </c>
      <c r="B230" t="s">
        <v>2723</v>
      </c>
    </row>
    <row r="231" spans="1:2" x14ac:dyDescent="0.45">
      <c r="A231" s="33">
        <v>2.6504629629629626E-4</v>
      </c>
      <c r="B231" t="s">
        <v>2722</v>
      </c>
    </row>
    <row r="232" spans="1:2" x14ac:dyDescent="0.45">
      <c r="A232" s="33">
        <v>2.6620370370370372E-4</v>
      </c>
      <c r="B232" t="s">
        <v>2721</v>
      </c>
    </row>
    <row r="233" spans="1:2" x14ac:dyDescent="0.45">
      <c r="A233" s="33">
        <v>2.6736111111111112E-4</v>
      </c>
      <c r="B233" t="s">
        <v>2720</v>
      </c>
    </row>
    <row r="234" spans="1:2" x14ac:dyDescent="0.45">
      <c r="A234" s="33">
        <v>2.6851851851851852E-4</v>
      </c>
      <c r="B234" t="s">
        <v>2719</v>
      </c>
    </row>
    <row r="235" spans="1:2" x14ac:dyDescent="0.45">
      <c r="A235" s="33">
        <v>2.6967592592592597E-4</v>
      </c>
      <c r="B235" t="s">
        <v>2718</v>
      </c>
    </row>
    <row r="236" spans="1:2" x14ac:dyDescent="0.45">
      <c r="A236" s="33">
        <v>2.7083333333333332E-4</v>
      </c>
      <c r="B236" t="s">
        <v>2717</v>
      </c>
    </row>
    <row r="237" spans="1:2" x14ac:dyDescent="0.45">
      <c r="A237" s="33">
        <v>2.7199074074074072E-4</v>
      </c>
      <c r="B237" t="s">
        <v>2716</v>
      </c>
    </row>
    <row r="238" spans="1:2" x14ac:dyDescent="0.45">
      <c r="A238" s="33">
        <v>2.7314814814814818E-4</v>
      </c>
      <c r="B238" t="s">
        <v>2715</v>
      </c>
    </row>
    <row r="239" spans="1:2" x14ac:dyDescent="0.45">
      <c r="A239" s="33">
        <v>2.7430555555555552E-4</v>
      </c>
      <c r="B239" t="s">
        <v>2714</v>
      </c>
    </row>
    <row r="240" spans="1:2" x14ac:dyDescent="0.45">
      <c r="A240" s="33">
        <v>2.7546296296296298E-4</v>
      </c>
      <c r="B240" t="s">
        <v>2713</v>
      </c>
    </row>
    <row r="241" spans="1:2" x14ac:dyDescent="0.45">
      <c r="A241" s="33">
        <v>2.7662037037037038E-4</v>
      </c>
      <c r="B241" t="s">
        <v>2712</v>
      </c>
    </row>
    <row r="242" spans="1:2" x14ac:dyDescent="0.45">
      <c r="A242" s="33">
        <v>2.7777777777777778E-4</v>
      </c>
      <c r="B242" t="s">
        <v>2711</v>
      </c>
    </row>
    <row r="243" spans="1:2" x14ac:dyDescent="0.45">
      <c r="A243" s="33">
        <v>2.7893518518518518E-4</v>
      </c>
      <c r="B243" t="s">
        <v>2710</v>
      </c>
    </row>
    <row r="244" spans="1:2" x14ac:dyDescent="0.45">
      <c r="A244" s="33">
        <v>2.8009259259259258E-4</v>
      </c>
      <c r="B244" t="s">
        <v>2709</v>
      </c>
    </row>
    <row r="245" spans="1:2" x14ac:dyDescent="0.45">
      <c r="A245" s="33">
        <v>2.8125000000000003E-4</v>
      </c>
      <c r="B245" t="s">
        <v>2708</v>
      </c>
    </row>
    <row r="246" spans="1:2" x14ac:dyDescent="0.45">
      <c r="A246" s="33">
        <v>2.8240740740740738E-4</v>
      </c>
      <c r="B246" t="s">
        <v>2707</v>
      </c>
    </row>
    <row r="247" spans="1:2" x14ac:dyDescent="0.45">
      <c r="A247" s="33">
        <v>2.8356481481481478E-4</v>
      </c>
      <c r="B247" t="s">
        <v>2706</v>
      </c>
    </row>
    <row r="248" spans="1:2" x14ac:dyDescent="0.45">
      <c r="A248" s="33">
        <v>2.8472222222222223E-4</v>
      </c>
      <c r="B248" t="s">
        <v>2705</v>
      </c>
    </row>
    <row r="249" spans="1:2" x14ac:dyDescent="0.45">
      <c r="A249" s="33">
        <v>2.8587962962962963E-4</v>
      </c>
      <c r="B249" t="s">
        <v>2704</v>
      </c>
    </row>
    <row r="250" spans="1:2" x14ac:dyDescent="0.45">
      <c r="A250" s="33">
        <v>2.8703703703703703E-4</v>
      </c>
      <c r="B250" t="s">
        <v>2703</v>
      </c>
    </row>
    <row r="251" spans="1:2" x14ac:dyDescent="0.45">
      <c r="A251" s="33">
        <v>2.8819444444444444E-4</v>
      </c>
      <c r="B251" t="s">
        <v>2702</v>
      </c>
    </row>
    <row r="252" spans="1:2" x14ac:dyDescent="0.45">
      <c r="A252" s="33">
        <v>2.8935185185185189E-4</v>
      </c>
      <c r="B252" t="s">
        <v>2701</v>
      </c>
    </row>
    <row r="253" spans="1:2" x14ac:dyDescent="0.45">
      <c r="A253" s="33">
        <v>2.9050925925925929E-4</v>
      </c>
      <c r="B253" t="s">
        <v>2700</v>
      </c>
    </row>
    <row r="254" spans="1:2" x14ac:dyDescent="0.45">
      <c r="A254" s="33">
        <v>2.9166666666666669E-4</v>
      </c>
      <c r="B254" t="s">
        <v>2699</v>
      </c>
    </row>
    <row r="255" spans="1:2" x14ac:dyDescent="0.45">
      <c r="A255" s="33">
        <v>2.9282407407407409E-4</v>
      </c>
      <c r="B255" t="s">
        <v>2698</v>
      </c>
    </row>
    <row r="256" spans="1:2" x14ac:dyDescent="0.45">
      <c r="A256" s="33">
        <v>2.9398148148148144E-4</v>
      </c>
      <c r="B256" t="s">
        <v>2697</v>
      </c>
    </row>
    <row r="257" spans="1:2" x14ac:dyDescent="0.45">
      <c r="A257" s="33">
        <v>2.9513888888888889E-4</v>
      </c>
      <c r="B257" t="s">
        <v>2696</v>
      </c>
    </row>
    <row r="258" spans="1:2" x14ac:dyDescent="0.45">
      <c r="A258" s="33">
        <v>2.9629629629629629E-4</v>
      </c>
      <c r="B258" t="s">
        <v>2695</v>
      </c>
    </row>
    <row r="259" spans="1:2" x14ac:dyDescent="0.45">
      <c r="A259" s="33">
        <v>2.9745370370370369E-4</v>
      </c>
      <c r="B259" t="s">
        <v>2694</v>
      </c>
    </row>
    <row r="260" spans="1:2" x14ac:dyDescent="0.45">
      <c r="A260" s="33">
        <v>2.9861111111111109E-4</v>
      </c>
      <c r="B260" t="s">
        <v>2693</v>
      </c>
    </row>
    <row r="261" spans="1:2" x14ac:dyDescent="0.45">
      <c r="A261" s="33">
        <v>2.9976851851851849E-4</v>
      </c>
      <c r="B261" t="s">
        <v>2692</v>
      </c>
    </row>
    <row r="262" spans="1:2" x14ac:dyDescent="0.45">
      <c r="A262" s="33">
        <v>3.0092592592592595E-4</v>
      </c>
      <c r="B262" t="s">
        <v>2691</v>
      </c>
    </row>
    <row r="263" spans="1:2" x14ac:dyDescent="0.45">
      <c r="A263" s="33">
        <v>3.0208333333333335E-4</v>
      </c>
      <c r="B263" t="s">
        <v>2690</v>
      </c>
    </row>
    <row r="264" spans="1:2" x14ac:dyDescent="0.45">
      <c r="A264" s="33">
        <v>3.0324074074074069E-4</v>
      </c>
      <c r="B264" t="s">
        <v>2689</v>
      </c>
    </row>
    <row r="265" spans="1:2" x14ac:dyDescent="0.45">
      <c r="A265" s="33">
        <v>3.0439814814814815E-4</v>
      </c>
      <c r="B265" t="s">
        <v>2688</v>
      </c>
    </row>
    <row r="266" spans="1:2" x14ac:dyDescent="0.45">
      <c r="A266" s="33">
        <v>3.0555555555555555E-4</v>
      </c>
      <c r="B266" t="s">
        <v>2687</v>
      </c>
    </row>
    <row r="267" spans="1:2" x14ac:dyDescent="0.45">
      <c r="A267" s="33">
        <v>3.0671296296296295E-4</v>
      </c>
      <c r="B267" t="s">
        <v>2686</v>
      </c>
    </row>
    <row r="268" spans="1:2" x14ac:dyDescent="0.45">
      <c r="A268" s="33">
        <v>3.078703703703704E-4</v>
      </c>
      <c r="B268" t="s">
        <v>2685</v>
      </c>
    </row>
    <row r="269" spans="1:2" x14ac:dyDescent="0.45">
      <c r="A269" s="33">
        <v>3.0902777777777781E-4</v>
      </c>
      <c r="B269" t="s">
        <v>2684</v>
      </c>
    </row>
    <row r="270" spans="1:2" x14ac:dyDescent="0.45">
      <c r="A270" s="33">
        <v>3.1018518518518521E-4</v>
      </c>
      <c r="B270" t="s">
        <v>2683</v>
      </c>
    </row>
    <row r="271" spans="1:2" x14ac:dyDescent="0.45">
      <c r="A271" s="33">
        <v>3.1134259259259261E-4</v>
      </c>
      <c r="B271" t="s">
        <v>2682</v>
      </c>
    </row>
    <row r="272" spans="1:2" x14ac:dyDescent="0.45">
      <c r="A272" s="33">
        <v>3.1250000000000001E-4</v>
      </c>
      <c r="B272" t="s">
        <v>2681</v>
      </c>
    </row>
    <row r="273" spans="1:2" x14ac:dyDescent="0.45">
      <c r="A273" s="33">
        <v>3.1365740740740741E-4</v>
      </c>
      <c r="B273" t="s">
        <v>2680</v>
      </c>
    </row>
    <row r="274" spans="1:2" x14ac:dyDescent="0.45">
      <c r="A274" s="33">
        <v>3.1481481481481481E-4</v>
      </c>
      <c r="B274" t="s">
        <v>2679</v>
      </c>
    </row>
    <row r="275" spans="1:2" x14ac:dyDescent="0.45">
      <c r="A275" s="33">
        <v>3.1597222222222221E-4</v>
      </c>
      <c r="B275" t="s">
        <v>2678</v>
      </c>
    </row>
    <row r="276" spans="1:2" x14ac:dyDescent="0.45">
      <c r="A276" s="33">
        <v>3.1712962962962961E-4</v>
      </c>
      <c r="B276" t="s">
        <v>2677</v>
      </c>
    </row>
    <row r="277" spans="1:2" x14ac:dyDescent="0.45">
      <c r="A277" s="33">
        <v>3.1828703703703701E-4</v>
      </c>
      <c r="B277" t="s">
        <v>2676</v>
      </c>
    </row>
    <row r="278" spans="1:2" x14ac:dyDescent="0.45">
      <c r="A278" s="33">
        <v>3.1944444444444446E-4</v>
      </c>
      <c r="B278" t="s">
        <v>2675</v>
      </c>
    </row>
    <row r="279" spans="1:2" x14ac:dyDescent="0.45">
      <c r="A279" s="33">
        <v>3.2060185185185186E-4</v>
      </c>
      <c r="B279" t="s">
        <v>2674</v>
      </c>
    </row>
    <row r="280" spans="1:2" x14ac:dyDescent="0.45">
      <c r="A280" s="33">
        <v>3.2175925925925926E-4</v>
      </c>
      <c r="B280" t="s">
        <v>2673</v>
      </c>
    </row>
    <row r="281" spans="1:2" x14ac:dyDescent="0.45">
      <c r="A281" s="33">
        <v>3.2291666666666661E-4</v>
      </c>
      <c r="B281" t="s">
        <v>2672</v>
      </c>
    </row>
    <row r="282" spans="1:2" x14ac:dyDescent="0.45">
      <c r="A282" s="33">
        <v>3.2407407407407406E-4</v>
      </c>
      <c r="B282" t="s">
        <v>2671</v>
      </c>
    </row>
    <row r="283" spans="1:2" x14ac:dyDescent="0.45">
      <c r="A283" s="33">
        <v>3.2523148148148152E-4</v>
      </c>
      <c r="B283" t="s">
        <v>2670</v>
      </c>
    </row>
    <row r="284" spans="1:2" x14ac:dyDescent="0.45">
      <c r="A284" s="33">
        <v>3.2638888888888887E-4</v>
      </c>
      <c r="B284" t="s">
        <v>2669</v>
      </c>
    </row>
    <row r="285" spans="1:2" x14ac:dyDescent="0.45">
      <c r="A285" s="33">
        <v>3.2754629629629632E-4</v>
      </c>
      <c r="B285" t="s">
        <v>2668</v>
      </c>
    </row>
    <row r="286" spans="1:2" x14ac:dyDescent="0.45">
      <c r="A286" s="33">
        <v>3.2870370370370367E-4</v>
      </c>
      <c r="B286" t="s">
        <v>2667</v>
      </c>
    </row>
    <row r="287" spans="1:2" x14ac:dyDescent="0.45">
      <c r="A287" s="33">
        <v>3.2986111111111107E-4</v>
      </c>
      <c r="B287" t="s">
        <v>2666</v>
      </c>
    </row>
    <row r="288" spans="1:2" x14ac:dyDescent="0.45">
      <c r="A288" s="33">
        <v>3.3101851851851852E-4</v>
      </c>
      <c r="B288" t="s">
        <v>2665</v>
      </c>
    </row>
    <row r="289" spans="1:2" x14ac:dyDescent="0.45">
      <c r="A289" s="33">
        <v>3.3217592592592592E-4</v>
      </c>
      <c r="B289" t="s">
        <v>2664</v>
      </c>
    </row>
    <row r="290" spans="1:2" x14ac:dyDescent="0.45">
      <c r="A290" s="33">
        <v>3.3333333333333332E-4</v>
      </c>
      <c r="B290" t="s">
        <v>2663</v>
      </c>
    </row>
    <row r="291" spans="1:2" x14ac:dyDescent="0.45">
      <c r="A291" s="33">
        <v>3.3449074074074072E-4</v>
      </c>
      <c r="B291" t="s">
        <v>2662</v>
      </c>
    </row>
    <row r="292" spans="1:2" x14ac:dyDescent="0.45">
      <c r="A292" s="33">
        <v>3.3564814814814812E-4</v>
      </c>
      <c r="B292" t="s">
        <v>2661</v>
      </c>
    </row>
    <row r="293" spans="1:2" x14ac:dyDescent="0.45">
      <c r="A293" s="33">
        <v>3.3680555555555563E-4</v>
      </c>
      <c r="B293" t="s">
        <v>2660</v>
      </c>
    </row>
    <row r="294" spans="1:2" x14ac:dyDescent="0.45">
      <c r="A294" s="33">
        <v>3.3796296296296292E-4</v>
      </c>
      <c r="B294" t="s">
        <v>2659</v>
      </c>
    </row>
    <row r="295" spans="1:2" x14ac:dyDescent="0.45">
      <c r="A295" s="33">
        <v>3.3912037037037032E-4</v>
      </c>
      <c r="B295" t="s">
        <v>2658</v>
      </c>
    </row>
    <row r="296" spans="1:2" x14ac:dyDescent="0.45">
      <c r="A296" s="33">
        <v>3.4027777777777772E-4</v>
      </c>
      <c r="B296" t="s">
        <v>2657</v>
      </c>
    </row>
    <row r="297" spans="1:2" x14ac:dyDescent="0.45">
      <c r="A297" s="33">
        <v>3.4143518518518513E-4</v>
      </c>
      <c r="B297" t="s">
        <v>2656</v>
      </c>
    </row>
    <row r="298" spans="1:2" x14ac:dyDescent="0.45">
      <c r="A298" s="33">
        <v>3.4259259259259263E-4</v>
      </c>
      <c r="B298" t="s">
        <v>2655</v>
      </c>
    </row>
    <row r="299" spans="1:2" x14ac:dyDescent="0.45">
      <c r="A299" s="33">
        <v>3.4375000000000003E-4</v>
      </c>
      <c r="B299" t="s">
        <v>2654</v>
      </c>
    </row>
    <row r="300" spans="1:2" x14ac:dyDescent="0.45">
      <c r="A300" s="33">
        <v>3.4490740740740743E-4</v>
      </c>
      <c r="B300" t="s">
        <v>2653</v>
      </c>
    </row>
    <row r="301" spans="1:2" x14ac:dyDescent="0.45">
      <c r="A301" s="33">
        <v>3.4606481481481484E-4</v>
      </c>
      <c r="B301" t="s">
        <v>2652</v>
      </c>
    </row>
    <row r="302" spans="1:2" x14ac:dyDescent="0.45">
      <c r="A302" s="33">
        <v>3.4722222222222224E-4</v>
      </c>
      <c r="B302" t="s">
        <v>2651</v>
      </c>
    </row>
    <row r="303" spans="1:2" x14ac:dyDescent="0.45">
      <c r="A303" s="33">
        <v>3.4837962962962969E-4</v>
      </c>
      <c r="B303" t="s">
        <v>2650</v>
      </c>
    </row>
    <row r="304" spans="1:2" x14ac:dyDescent="0.45">
      <c r="A304" s="33">
        <v>3.4953703703703704E-4</v>
      </c>
      <c r="B304" t="s">
        <v>2649</v>
      </c>
    </row>
    <row r="305" spans="1:2" x14ac:dyDescent="0.45">
      <c r="A305" s="33">
        <v>3.5069444444444444E-4</v>
      </c>
      <c r="B305" t="s">
        <v>2648</v>
      </c>
    </row>
    <row r="306" spans="1:2" x14ac:dyDescent="0.45">
      <c r="A306" s="33">
        <v>3.5185185185185184E-4</v>
      </c>
      <c r="B306" t="s">
        <v>2647</v>
      </c>
    </row>
    <row r="307" spans="1:2" x14ac:dyDescent="0.45">
      <c r="A307" s="33">
        <v>3.5300925925925924E-4</v>
      </c>
      <c r="B307" t="s">
        <v>2646</v>
      </c>
    </row>
    <row r="308" spans="1:2" x14ac:dyDescent="0.45">
      <c r="A308" s="33">
        <v>3.5416666666666669E-4</v>
      </c>
      <c r="B308" t="s">
        <v>2645</v>
      </c>
    </row>
    <row r="309" spans="1:2" x14ac:dyDescent="0.45">
      <c r="A309" s="33">
        <v>3.5532407407407404E-4</v>
      </c>
      <c r="B309" t="s">
        <v>2644</v>
      </c>
    </row>
    <row r="310" spans="1:2" x14ac:dyDescent="0.45">
      <c r="A310" s="33">
        <v>3.5648148148148149E-4</v>
      </c>
      <c r="B310" t="s">
        <v>2643</v>
      </c>
    </row>
    <row r="311" spans="1:2" x14ac:dyDescent="0.45">
      <c r="A311" s="33">
        <v>3.5763888888888889E-4</v>
      </c>
      <c r="B311" t="s">
        <v>2642</v>
      </c>
    </row>
    <row r="312" spans="1:2" x14ac:dyDescent="0.45">
      <c r="A312" s="33">
        <v>3.5879629629629635E-4</v>
      </c>
      <c r="B312" t="s">
        <v>2641</v>
      </c>
    </row>
    <row r="313" spans="1:2" x14ac:dyDescent="0.45">
      <c r="A313" s="33">
        <v>3.5995370370370369E-4</v>
      </c>
      <c r="B313" t="s">
        <v>2640</v>
      </c>
    </row>
    <row r="314" spans="1:2" x14ac:dyDescent="0.45">
      <c r="A314" s="33">
        <v>3.6111111111111109E-4</v>
      </c>
      <c r="B314" t="s">
        <v>2639</v>
      </c>
    </row>
    <row r="315" spans="1:2" x14ac:dyDescent="0.45">
      <c r="A315" s="33">
        <v>3.6226851851851855E-4</v>
      </c>
      <c r="B315" t="s">
        <v>2638</v>
      </c>
    </row>
    <row r="316" spans="1:2" x14ac:dyDescent="0.45">
      <c r="A316" s="33">
        <v>3.634259259259259E-4</v>
      </c>
      <c r="B316" t="s">
        <v>2637</v>
      </c>
    </row>
    <row r="317" spans="1:2" x14ac:dyDescent="0.45">
      <c r="A317" s="33">
        <v>3.6458333333333335E-4</v>
      </c>
      <c r="B317" t="s">
        <v>2636</v>
      </c>
    </row>
    <row r="318" spans="1:2" x14ac:dyDescent="0.45">
      <c r="A318" s="33">
        <v>3.6574074074074075E-4</v>
      </c>
      <c r="B318" t="s">
        <v>2635</v>
      </c>
    </row>
    <row r="319" spans="1:2" x14ac:dyDescent="0.45">
      <c r="A319" s="33">
        <v>3.6689814814814815E-4</v>
      </c>
      <c r="B319" t="s">
        <v>2634</v>
      </c>
    </row>
    <row r="320" spans="1:2" x14ac:dyDescent="0.45">
      <c r="A320" s="33">
        <v>3.6805555555555555E-4</v>
      </c>
      <c r="B320" t="s">
        <v>2633</v>
      </c>
    </row>
    <row r="321" spans="1:2" x14ac:dyDescent="0.45">
      <c r="A321" s="33">
        <v>3.692129629629629E-4</v>
      </c>
      <c r="B321" t="s">
        <v>2632</v>
      </c>
    </row>
    <row r="322" spans="1:2" x14ac:dyDescent="0.45">
      <c r="A322" s="33">
        <v>3.7037037037037035E-4</v>
      </c>
      <c r="B322" t="s">
        <v>2631</v>
      </c>
    </row>
    <row r="323" spans="1:2" x14ac:dyDescent="0.45">
      <c r="A323" s="33">
        <v>3.7152777777777775E-4</v>
      </c>
      <c r="B323" t="s">
        <v>2630</v>
      </c>
    </row>
    <row r="324" spans="1:2" x14ac:dyDescent="0.45">
      <c r="A324" s="33">
        <v>3.7268518518518526E-4</v>
      </c>
      <c r="B324" t="s">
        <v>2629</v>
      </c>
    </row>
    <row r="325" spans="1:2" x14ac:dyDescent="0.45">
      <c r="A325" s="33">
        <v>3.7384259259259255E-4</v>
      </c>
      <c r="B325" t="s">
        <v>2628</v>
      </c>
    </row>
    <row r="326" spans="1:2" x14ac:dyDescent="0.45">
      <c r="A326" s="33">
        <v>3.7499999999999995E-4</v>
      </c>
      <c r="B326" t="s">
        <v>2627</v>
      </c>
    </row>
    <row r="327" spans="1:2" x14ac:dyDescent="0.45">
      <c r="A327" s="33">
        <v>3.7615740740740735E-4</v>
      </c>
      <c r="B327" t="s">
        <v>2626</v>
      </c>
    </row>
    <row r="328" spans="1:2" x14ac:dyDescent="0.45">
      <c r="A328" s="33">
        <v>3.7731481481481486E-4</v>
      </c>
      <c r="B328" t="s">
        <v>2625</v>
      </c>
    </row>
    <row r="329" spans="1:2" x14ac:dyDescent="0.45">
      <c r="A329" s="33">
        <v>3.7847222222222226E-4</v>
      </c>
      <c r="B329" t="s">
        <v>2624</v>
      </c>
    </row>
    <row r="330" spans="1:2" x14ac:dyDescent="0.45">
      <c r="A330" s="33">
        <v>3.7962962962962956E-4</v>
      </c>
      <c r="B330" t="s">
        <v>2623</v>
      </c>
    </row>
    <row r="331" spans="1:2" x14ac:dyDescent="0.45">
      <c r="A331" s="33">
        <v>3.8078703703703706E-4</v>
      </c>
      <c r="B331" t="s">
        <v>2622</v>
      </c>
    </row>
    <row r="332" spans="1:2" x14ac:dyDescent="0.45">
      <c r="A332" s="33">
        <v>3.8194444444444446E-4</v>
      </c>
      <c r="B332" t="s">
        <v>2621</v>
      </c>
    </row>
    <row r="333" spans="1:2" x14ac:dyDescent="0.45">
      <c r="A333" s="33">
        <v>3.8310185185185186E-4</v>
      </c>
      <c r="B333" t="s">
        <v>2620</v>
      </c>
    </row>
    <row r="334" spans="1:2" x14ac:dyDescent="0.45">
      <c r="A334" s="33">
        <v>3.8425925925925927E-4</v>
      </c>
      <c r="B334" t="s">
        <v>2619</v>
      </c>
    </row>
    <row r="335" spans="1:2" x14ac:dyDescent="0.45">
      <c r="A335" s="33">
        <v>3.8541666666666667E-4</v>
      </c>
      <c r="B335" t="s">
        <v>2618</v>
      </c>
    </row>
    <row r="336" spans="1:2" x14ac:dyDescent="0.45">
      <c r="A336" s="33">
        <v>3.8657407407407407E-4</v>
      </c>
      <c r="B336" t="s">
        <v>2617</v>
      </c>
    </row>
    <row r="337" spans="1:2" x14ac:dyDescent="0.45">
      <c r="A337" s="33">
        <v>3.8773148148148152E-4</v>
      </c>
      <c r="B337" t="s">
        <v>2616</v>
      </c>
    </row>
    <row r="338" spans="1:2" x14ac:dyDescent="0.45">
      <c r="A338" s="33">
        <v>3.8888888888888892E-4</v>
      </c>
      <c r="B338" t="s">
        <v>2615</v>
      </c>
    </row>
    <row r="339" spans="1:2" x14ac:dyDescent="0.45">
      <c r="A339" s="33">
        <v>3.9004629629629638E-4</v>
      </c>
      <c r="B339" t="s">
        <v>2614</v>
      </c>
    </row>
    <row r="340" spans="1:2" x14ac:dyDescent="0.45">
      <c r="A340" s="33">
        <v>3.9120370370370367E-4</v>
      </c>
      <c r="B340" t="s">
        <v>2613</v>
      </c>
    </row>
    <row r="341" spans="1:2" x14ac:dyDescent="0.45">
      <c r="A341" s="33">
        <v>3.9236111111111107E-4</v>
      </c>
      <c r="B341" t="s">
        <v>2612</v>
      </c>
    </row>
    <row r="342" spans="1:2" x14ac:dyDescent="0.45">
      <c r="A342" s="33">
        <v>3.9351851851851852E-4</v>
      </c>
      <c r="B342" t="s">
        <v>2611</v>
      </c>
    </row>
    <row r="343" spans="1:2" x14ac:dyDescent="0.45">
      <c r="A343" s="33">
        <v>3.9467592592592592E-4</v>
      </c>
      <c r="B343" t="s">
        <v>2610</v>
      </c>
    </row>
    <row r="344" spans="1:2" x14ac:dyDescent="0.45">
      <c r="A344" s="33">
        <v>3.9583333333333338E-4</v>
      </c>
      <c r="B344" t="s">
        <v>2609</v>
      </c>
    </row>
    <row r="345" spans="1:2" x14ac:dyDescent="0.45">
      <c r="A345" s="33">
        <v>3.9699074074074072E-4</v>
      </c>
      <c r="B345" t="s">
        <v>2608</v>
      </c>
    </row>
    <row r="346" spans="1:2" x14ac:dyDescent="0.45">
      <c r="A346" s="33">
        <v>3.9814814814814818E-4</v>
      </c>
      <c r="B346" t="s">
        <v>2607</v>
      </c>
    </row>
    <row r="347" spans="1:2" x14ac:dyDescent="0.45">
      <c r="A347" s="33">
        <v>3.9930555555555552E-4</v>
      </c>
      <c r="B347" t="s">
        <v>2606</v>
      </c>
    </row>
    <row r="348" spans="1:2" x14ac:dyDescent="0.45">
      <c r="A348" s="33">
        <v>4.0046296296296293E-4</v>
      </c>
      <c r="B348" t="s">
        <v>2605</v>
      </c>
    </row>
    <row r="349" spans="1:2" x14ac:dyDescent="0.45">
      <c r="A349" s="33">
        <v>4.0162037037037038E-4</v>
      </c>
      <c r="B349" t="s">
        <v>2604</v>
      </c>
    </row>
    <row r="350" spans="1:2" x14ac:dyDescent="0.45">
      <c r="A350" s="33">
        <v>4.0277777777777773E-4</v>
      </c>
      <c r="B350" t="s">
        <v>2603</v>
      </c>
    </row>
    <row r="351" spans="1:2" x14ac:dyDescent="0.45">
      <c r="A351" s="33">
        <v>4.0393518518518518E-4</v>
      </c>
      <c r="B351" t="s">
        <v>2602</v>
      </c>
    </row>
    <row r="352" spans="1:2" x14ac:dyDescent="0.45">
      <c r="A352" s="33">
        <v>4.0509259259259258E-4</v>
      </c>
      <c r="B352" t="s">
        <v>2601</v>
      </c>
    </row>
    <row r="353" spans="1:2" x14ac:dyDescent="0.45">
      <c r="A353" s="33">
        <v>4.0625000000000009E-4</v>
      </c>
      <c r="B353" t="s">
        <v>2600</v>
      </c>
    </row>
    <row r="354" spans="1:2" x14ac:dyDescent="0.45">
      <c r="A354" s="33">
        <v>4.0740740740740738E-4</v>
      </c>
      <c r="B354" t="s">
        <v>2599</v>
      </c>
    </row>
    <row r="355" spans="1:2" x14ac:dyDescent="0.45">
      <c r="A355" s="33">
        <v>4.0856481481481478E-4</v>
      </c>
      <c r="B355" t="s">
        <v>2598</v>
      </c>
    </row>
    <row r="356" spans="1:2" x14ac:dyDescent="0.45">
      <c r="A356" s="33">
        <v>4.0972222222222218E-4</v>
      </c>
      <c r="B356" t="s">
        <v>2597</v>
      </c>
    </row>
    <row r="357" spans="1:2" x14ac:dyDescent="0.45">
      <c r="A357" s="33">
        <v>4.1087962962962958E-4</v>
      </c>
      <c r="B357" t="s">
        <v>2596</v>
      </c>
    </row>
    <row r="358" spans="1:2" x14ac:dyDescent="0.45">
      <c r="A358" s="33">
        <v>4.1203703703703709E-4</v>
      </c>
      <c r="B358" t="s">
        <v>2595</v>
      </c>
    </row>
    <row r="359" spans="1:2" x14ac:dyDescent="0.45">
      <c r="A359" s="33">
        <v>4.1319444444444449E-4</v>
      </c>
      <c r="B359" t="s">
        <v>2594</v>
      </c>
    </row>
    <row r="360" spans="1:2" x14ac:dyDescent="0.45">
      <c r="A360" s="33">
        <v>4.1435185185185178E-4</v>
      </c>
      <c r="B360" t="s">
        <v>2593</v>
      </c>
    </row>
    <row r="361" spans="1:2" x14ac:dyDescent="0.45">
      <c r="A361" s="33">
        <v>4.1550925925925918E-4</v>
      </c>
      <c r="B361" t="s">
        <v>2592</v>
      </c>
    </row>
    <row r="362" spans="1:2" x14ac:dyDescent="0.45">
      <c r="A362" s="33">
        <v>4.1666666666666669E-4</v>
      </c>
      <c r="B362" t="s">
        <v>2591</v>
      </c>
    </row>
    <row r="363" spans="1:2" x14ac:dyDescent="0.45">
      <c r="A363" s="33">
        <v>4.1782407407407409E-4</v>
      </c>
      <c r="B363" t="s">
        <v>2590</v>
      </c>
    </row>
    <row r="364" spans="1:2" x14ac:dyDescent="0.45">
      <c r="A364" s="33">
        <v>4.1898148148148155E-4</v>
      </c>
      <c r="B364" t="s">
        <v>2589</v>
      </c>
    </row>
    <row r="365" spans="1:2" x14ac:dyDescent="0.45">
      <c r="A365" s="33">
        <v>4.2013888888888889E-4</v>
      </c>
      <c r="B365" t="s">
        <v>2588</v>
      </c>
    </row>
    <row r="366" spans="1:2" x14ac:dyDescent="0.45">
      <c r="A366" s="33">
        <v>4.212962962962963E-4</v>
      </c>
      <c r="B366" t="s">
        <v>2587</v>
      </c>
    </row>
    <row r="367" spans="1:2" x14ac:dyDescent="0.45">
      <c r="A367" s="33">
        <v>4.224537037037037E-4</v>
      </c>
      <c r="B367" t="s">
        <v>2586</v>
      </c>
    </row>
    <row r="368" spans="1:2" x14ac:dyDescent="0.45">
      <c r="A368" s="33">
        <v>4.236111111111111E-4</v>
      </c>
      <c r="B368" t="s">
        <v>2585</v>
      </c>
    </row>
    <row r="369" spans="1:2" x14ac:dyDescent="0.45">
      <c r="A369" s="33">
        <v>4.2476851851851855E-4</v>
      </c>
      <c r="B369" t="s">
        <v>2584</v>
      </c>
    </row>
    <row r="370" spans="1:2" x14ac:dyDescent="0.45">
      <c r="A370" s="33">
        <v>4.259259259259259E-4</v>
      </c>
      <c r="B370" t="s">
        <v>2583</v>
      </c>
    </row>
    <row r="371" spans="1:2" x14ac:dyDescent="0.45">
      <c r="A371" s="33">
        <v>4.2708333333333335E-4</v>
      </c>
      <c r="B371" t="s">
        <v>2582</v>
      </c>
    </row>
    <row r="372" spans="1:2" x14ac:dyDescent="0.45">
      <c r="A372" s="33">
        <v>4.2824074074074075E-4</v>
      </c>
      <c r="B372" t="s">
        <v>2581</v>
      </c>
    </row>
    <row r="373" spans="1:2" x14ac:dyDescent="0.45">
      <c r="A373" s="33">
        <v>4.2939814814814821E-4</v>
      </c>
      <c r="B373" t="s">
        <v>2580</v>
      </c>
    </row>
    <row r="374" spans="1:2" x14ac:dyDescent="0.45">
      <c r="A374" s="33">
        <v>4.3055555555555555E-4</v>
      </c>
      <c r="B374" t="s">
        <v>2579</v>
      </c>
    </row>
    <row r="375" spans="1:2" x14ac:dyDescent="0.45">
      <c r="A375" s="33">
        <v>4.317129629629629E-4</v>
      </c>
      <c r="B375" t="s">
        <v>2578</v>
      </c>
    </row>
    <row r="376" spans="1:2" x14ac:dyDescent="0.45">
      <c r="A376" s="33">
        <v>4.3287037037037035E-4</v>
      </c>
      <c r="B376" t="s">
        <v>2577</v>
      </c>
    </row>
    <row r="377" spans="1:2" x14ac:dyDescent="0.45">
      <c r="A377" s="33">
        <v>4.3402777777777775E-4</v>
      </c>
      <c r="B377" t="s">
        <v>2576</v>
      </c>
    </row>
    <row r="378" spans="1:2" x14ac:dyDescent="0.45">
      <c r="A378" s="33">
        <v>4.3518518518518521E-4</v>
      </c>
      <c r="B378" t="s">
        <v>2575</v>
      </c>
    </row>
    <row r="379" spans="1:2" x14ac:dyDescent="0.45">
      <c r="A379" s="33">
        <v>4.3634259259259261E-4</v>
      </c>
      <c r="B379" t="s">
        <v>2574</v>
      </c>
    </row>
    <row r="380" spans="1:2" x14ac:dyDescent="0.45">
      <c r="A380" s="33">
        <v>4.3750000000000001E-4</v>
      </c>
      <c r="B380" t="s">
        <v>2573</v>
      </c>
    </row>
    <row r="381" spans="1:2" x14ac:dyDescent="0.45">
      <c r="A381" s="33">
        <v>4.3865740740740736E-4</v>
      </c>
      <c r="B381" t="s">
        <v>2572</v>
      </c>
    </row>
    <row r="382" spans="1:2" x14ac:dyDescent="0.45">
      <c r="A382" s="33">
        <v>4.3981481481481481E-4</v>
      </c>
      <c r="B382" t="s">
        <v>2571</v>
      </c>
    </row>
    <row r="383" spans="1:2" x14ac:dyDescent="0.45">
      <c r="A383" s="33">
        <v>4.4097222222222221E-4</v>
      </c>
      <c r="B383" t="s">
        <v>2570</v>
      </c>
    </row>
    <row r="384" spans="1:2" x14ac:dyDescent="0.45">
      <c r="A384" s="33">
        <v>4.4212962962962961E-4</v>
      </c>
      <c r="B384" t="s">
        <v>2569</v>
      </c>
    </row>
    <row r="385" spans="1:2" x14ac:dyDescent="0.45">
      <c r="A385" s="33">
        <v>4.4328703703703701E-4</v>
      </c>
      <c r="B385" t="s">
        <v>2568</v>
      </c>
    </row>
    <row r="386" spans="1:2" x14ac:dyDescent="0.45">
      <c r="A386" s="33">
        <v>4.4444444444444441E-4</v>
      </c>
      <c r="B386" t="s">
        <v>2567</v>
      </c>
    </row>
    <row r="387" spans="1:2" x14ac:dyDescent="0.45">
      <c r="A387" s="33">
        <v>4.4560185185185192E-4</v>
      </c>
      <c r="B387" t="s">
        <v>2566</v>
      </c>
    </row>
    <row r="388" spans="1:2" x14ac:dyDescent="0.45">
      <c r="A388" s="33">
        <v>4.4675925925925921E-4</v>
      </c>
      <c r="B388" t="s">
        <v>2565</v>
      </c>
    </row>
    <row r="389" spans="1:2" x14ac:dyDescent="0.45">
      <c r="A389" s="33">
        <v>4.4791666666666672E-4</v>
      </c>
      <c r="B389" t="s">
        <v>2564</v>
      </c>
    </row>
    <row r="390" spans="1:2" x14ac:dyDescent="0.45">
      <c r="A390" s="33">
        <v>4.4907407407407401E-4</v>
      </c>
      <c r="B390" t="s">
        <v>2563</v>
      </c>
    </row>
    <row r="391" spans="1:2" x14ac:dyDescent="0.45">
      <c r="A391" s="33">
        <v>4.5023148148148152E-4</v>
      </c>
      <c r="B391" t="s">
        <v>2562</v>
      </c>
    </row>
    <row r="392" spans="1:2" x14ac:dyDescent="0.45">
      <c r="A392" s="33">
        <v>4.5138888888888892E-4</v>
      </c>
      <c r="B392" t="s">
        <v>2561</v>
      </c>
    </row>
    <row r="393" spans="1:2" x14ac:dyDescent="0.45">
      <c r="A393" s="33">
        <v>4.5254629629629632E-4</v>
      </c>
      <c r="B393" t="s">
        <v>2560</v>
      </c>
    </row>
    <row r="394" spans="1:2" x14ac:dyDescent="0.45">
      <c r="A394" s="33">
        <v>4.5370370370370378E-4</v>
      </c>
      <c r="B394" t="s">
        <v>2559</v>
      </c>
    </row>
    <row r="395" spans="1:2" x14ac:dyDescent="0.45">
      <c r="A395" s="33">
        <v>4.5486111111111102E-4</v>
      </c>
      <c r="B395" t="s">
        <v>2558</v>
      </c>
    </row>
    <row r="396" spans="1:2" x14ac:dyDescent="0.45">
      <c r="A396" s="33">
        <v>4.5601851851851852E-4</v>
      </c>
      <c r="B396" t="s">
        <v>2557</v>
      </c>
    </row>
    <row r="397" spans="1:2" x14ac:dyDescent="0.45">
      <c r="A397" s="33">
        <v>4.5717592592592592E-4</v>
      </c>
      <c r="B397" t="s">
        <v>2556</v>
      </c>
    </row>
    <row r="398" spans="1:2" x14ac:dyDescent="0.45">
      <c r="A398" s="33">
        <v>4.5833333333333338E-4</v>
      </c>
      <c r="B398" t="s">
        <v>2555</v>
      </c>
    </row>
    <row r="399" spans="1:2" x14ac:dyDescent="0.45">
      <c r="A399" s="33">
        <v>4.5949074074074078E-4</v>
      </c>
      <c r="B399" t="s">
        <v>2554</v>
      </c>
    </row>
    <row r="400" spans="1:2" x14ac:dyDescent="0.45">
      <c r="A400" s="33">
        <v>4.6064814814814818E-4</v>
      </c>
      <c r="B400" t="s">
        <v>2553</v>
      </c>
    </row>
    <row r="401" spans="1:2" x14ac:dyDescent="0.45">
      <c r="A401" s="33">
        <v>4.6180555555555553E-4</v>
      </c>
      <c r="B401" t="s">
        <v>2552</v>
      </c>
    </row>
    <row r="402" spans="1:2" x14ac:dyDescent="0.45">
      <c r="A402" s="33">
        <v>4.6296296296296293E-4</v>
      </c>
      <c r="B402" t="s">
        <v>2551</v>
      </c>
    </row>
    <row r="403" spans="1:2" x14ac:dyDescent="0.45">
      <c r="A403" s="33">
        <v>4.6412037037037038E-4</v>
      </c>
      <c r="B403" t="s">
        <v>2550</v>
      </c>
    </row>
    <row r="404" spans="1:2" x14ac:dyDescent="0.45">
      <c r="A404" s="33">
        <v>4.6527777777777778E-4</v>
      </c>
      <c r="B404" t="s">
        <v>2549</v>
      </c>
    </row>
    <row r="405" spans="1:2" x14ac:dyDescent="0.45">
      <c r="A405" s="33">
        <v>4.6643518518518518E-4</v>
      </c>
      <c r="B405" t="s">
        <v>2548</v>
      </c>
    </row>
    <row r="406" spans="1:2" x14ac:dyDescent="0.45">
      <c r="A406" s="33">
        <v>4.6759259259259258E-4</v>
      </c>
      <c r="B406" t="s">
        <v>2547</v>
      </c>
    </row>
    <row r="407" spans="1:2" x14ac:dyDescent="0.45">
      <c r="A407" s="33">
        <v>4.6875000000000004E-4</v>
      </c>
      <c r="B407" t="s">
        <v>2546</v>
      </c>
    </row>
    <row r="408" spans="1:2" x14ac:dyDescent="0.45">
      <c r="A408" s="33">
        <v>4.6990740740740738E-4</v>
      </c>
      <c r="B408" t="s">
        <v>2545</v>
      </c>
    </row>
    <row r="409" spans="1:2" x14ac:dyDescent="0.45">
      <c r="A409" s="33">
        <v>4.7106481481481484E-4</v>
      </c>
      <c r="B409" t="s">
        <v>2544</v>
      </c>
    </row>
    <row r="410" spans="1:2" x14ac:dyDescent="0.45">
      <c r="A410" s="33">
        <v>4.7222222222222218E-4</v>
      </c>
      <c r="B410" t="s">
        <v>2543</v>
      </c>
    </row>
    <row r="411" spans="1:2" x14ac:dyDescent="0.45">
      <c r="A411" s="33">
        <v>4.7337962962962958E-4</v>
      </c>
      <c r="B411" t="s">
        <v>2542</v>
      </c>
    </row>
    <row r="412" spans="1:2" x14ac:dyDescent="0.45">
      <c r="A412" s="33">
        <v>4.7453703703703704E-4</v>
      </c>
      <c r="B412" t="s">
        <v>2541</v>
      </c>
    </row>
    <row r="413" spans="1:2" x14ac:dyDescent="0.45">
      <c r="A413" s="33">
        <v>4.7569444444444444E-4</v>
      </c>
      <c r="B413" t="s">
        <v>2540</v>
      </c>
    </row>
    <row r="414" spans="1:2" x14ac:dyDescent="0.45">
      <c r="A414" s="33">
        <v>4.7685185185185195E-4</v>
      </c>
      <c r="B414" t="s">
        <v>2539</v>
      </c>
    </row>
    <row r="415" spans="1:2" x14ac:dyDescent="0.45">
      <c r="A415" s="33">
        <v>4.7800925925925919E-4</v>
      </c>
      <c r="B415" t="s">
        <v>2538</v>
      </c>
    </row>
    <row r="416" spans="1:2" x14ac:dyDescent="0.45">
      <c r="A416" s="33">
        <v>4.7916666666666664E-4</v>
      </c>
      <c r="B416" t="s">
        <v>2537</v>
      </c>
    </row>
    <row r="417" spans="1:2" x14ac:dyDescent="0.45">
      <c r="A417" s="33">
        <v>4.8032407407407404E-4</v>
      </c>
      <c r="B417" t="s">
        <v>2536</v>
      </c>
    </row>
    <row r="418" spans="1:2" x14ac:dyDescent="0.45">
      <c r="A418" s="33">
        <v>4.8148148148148155E-4</v>
      </c>
      <c r="B418" t="s">
        <v>2535</v>
      </c>
    </row>
    <row r="419" spans="1:2" x14ac:dyDescent="0.45">
      <c r="A419" s="33">
        <v>4.8263888888888895E-4</v>
      </c>
      <c r="B419" t="s">
        <v>2534</v>
      </c>
    </row>
    <row r="420" spans="1:2" x14ac:dyDescent="0.45">
      <c r="A420" s="33">
        <v>4.8379629629629624E-4</v>
      </c>
      <c r="B420" t="s">
        <v>2533</v>
      </c>
    </row>
    <row r="421" spans="1:2" x14ac:dyDescent="0.45">
      <c r="A421" s="33">
        <v>4.8495370370370375E-4</v>
      </c>
      <c r="B421" t="s">
        <v>2532</v>
      </c>
    </row>
    <row r="422" spans="1:2" x14ac:dyDescent="0.45">
      <c r="A422" s="33">
        <v>4.8611111111111104E-4</v>
      </c>
      <c r="B422" t="s">
        <v>2531</v>
      </c>
    </row>
    <row r="423" spans="1:2" x14ac:dyDescent="0.45">
      <c r="A423" s="33">
        <v>4.8726851851851855E-4</v>
      </c>
      <c r="B423" t="s">
        <v>2530</v>
      </c>
    </row>
    <row r="424" spans="1:2" x14ac:dyDescent="0.45">
      <c r="A424" s="33">
        <v>4.884259259259259E-4</v>
      </c>
      <c r="B424" t="s">
        <v>2529</v>
      </c>
    </row>
    <row r="425" spans="1:2" x14ac:dyDescent="0.45">
      <c r="A425" s="33">
        <v>4.895833333333333E-4</v>
      </c>
      <c r="B425" t="s">
        <v>2528</v>
      </c>
    </row>
    <row r="426" spans="1:2" x14ac:dyDescent="0.45">
      <c r="A426" s="33">
        <v>4.907407407407407E-4</v>
      </c>
      <c r="B426" t="s">
        <v>2527</v>
      </c>
    </row>
    <row r="427" spans="1:2" x14ac:dyDescent="0.45">
      <c r="A427" s="33">
        <v>4.9189814814814821E-4</v>
      </c>
      <c r="B427" t="s">
        <v>2526</v>
      </c>
    </row>
    <row r="428" spans="1:2" x14ac:dyDescent="0.45">
      <c r="A428" s="33">
        <v>4.9305555555555561E-4</v>
      </c>
      <c r="B428" t="s">
        <v>2525</v>
      </c>
    </row>
    <row r="429" spans="1:2" x14ac:dyDescent="0.45">
      <c r="A429" s="33">
        <v>4.942129629629629E-4</v>
      </c>
      <c r="B429" t="s">
        <v>2524</v>
      </c>
    </row>
    <row r="430" spans="1:2" x14ac:dyDescent="0.45">
      <c r="A430" s="33">
        <v>4.953703703703703E-4</v>
      </c>
      <c r="B430" t="s">
        <v>2523</v>
      </c>
    </row>
    <row r="431" spans="1:2" x14ac:dyDescent="0.45">
      <c r="A431" s="33">
        <v>4.965277777777777E-4</v>
      </c>
      <c r="B431" t="s">
        <v>2522</v>
      </c>
    </row>
    <row r="432" spans="1:2" x14ac:dyDescent="0.45">
      <c r="A432" s="33">
        <v>4.9768518518518521E-4</v>
      </c>
      <c r="B432" t="s">
        <v>2521</v>
      </c>
    </row>
    <row r="433" spans="1:2" x14ac:dyDescent="0.45">
      <c r="A433" s="33">
        <v>4.9884259259259261E-4</v>
      </c>
      <c r="B433" t="s">
        <v>2520</v>
      </c>
    </row>
    <row r="434" spans="1:2" x14ac:dyDescent="0.45">
      <c r="A434" s="33">
        <v>5.0000000000000012E-4</v>
      </c>
      <c r="B434" t="s">
        <v>2519</v>
      </c>
    </row>
    <row r="435" spans="1:2" x14ac:dyDescent="0.45">
      <c r="A435" s="33">
        <v>5.011574074074073E-4</v>
      </c>
      <c r="B435" t="s">
        <v>2518</v>
      </c>
    </row>
    <row r="436" spans="1:2" x14ac:dyDescent="0.45">
      <c r="A436" s="33">
        <v>5.023148148148147E-4</v>
      </c>
      <c r="B436" t="s">
        <v>2517</v>
      </c>
    </row>
    <row r="437" spans="1:2" x14ac:dyDescent="0.45">
      <c r="A437" s="33">
        <v>5.0347222222222221E-4</v>
      </c>
      <c r="B437" t="s">
        <v>2516</v>
      </c>
    </row>
    <row r="438" spans="1:2" x14ac:dyDescent="0.45">
      <c r="A438" s="33">
        <v>5.0462962962962961E-4</v>
      </c>
      <c r="B438" t="s">
        <v>2515</v>
      </c>
    </row>
    <row r="439" spans="1:2" x14ac:dyDescent="0.45">
      <c r="A439" s="33">
        <v>5.0578703703703712E-4</v>
      </c>
      <c r="B439" t="s">
        <v>2514</v>
      </c>
    </row>
    <row r="440" spans="1:2" x14ac:dyDescent="0.45">
      <c r="A440" s="33">
        <v>5.0694444444444441E-4</v>
      </c>
      <c r="B440" t="s">
        <v>2513</v>
      </c>
    </row>
    <row r="441" spans="1:2" x14ac:dyDescent="0.45">
      <c r="A441" s="33">
        <v>5.0810185185185192E-4</v>
      </c>
      <c r="B441" t="s">
        <v>2512</v>
      </c>
    </row>
    <row r="442" spans="1:2" x14ac:dyDescent="0.45">
      <c r="A442" s="33">
        <v>5.0925925925925921E-4</v>
      </c>
      <c r="B442" t="s">
        <v>2511</v>
      </c>
    </row>
    <row r="443" spans="1:2" x14ac:dyDescent="0.45">
      <c r="A443" s="33">
        <v>5.1041666666666672E-4</v>
      </c>
      <c r="B443" t="s">
        <v>2510</v>
      </c>
    </row>
    <row r="444" spans="1:2" x14ac:dyDescent="0.45">
      <c r="A444" s="33">
        <v>5.1157407407407412E-4</v>
      </c>
      <c r="B444" t="s">
        <v>2509</v>
      </c>
    </row>
    <row r="445" spans="1:2" x14ac:dyDescent="0.45">
      <c r="A445" s="33">
        <v>5.1273148148148141E-4</v>
      </c>
      <c r="B445" t="s">
        <v>2508</v>
      </c>
    </row>
    <row r="446" spans="1:2" x14ac:dyDescent="0.45">
      <c r="A446" s="33">
        <v>5.1388888888888892E-4</v>
      </c>
      <c r="B446" t="s">
        <v>2507</v>
      </c>
    </row>
    <row r="447" spans="1:2" x14ac:dyDescent="0.45">
      <c r="A447" s="33">
        <v>5.1504629629629632E-4</v>
      </c>
      <c r="B447" t="s">
        <v>2506</v>
      </c>
    </row>
    <row r="448" spans="1:2" x14ac:dyDescent="0.45">
      <c r="A448" s="33">
        <v>5.1620370370370372E-4</v>
      </c>
      <c r="B448" t="s">
        <v>2505</v>
      </c>
    </row>
    <row r="449" spans="1:2" x14ac:dyDescent="0.45">
      <c r="A449" s="33">
        <v>5.1736111111111112E-4</v>
      </c>
      <c r="B449" t="s">
        <v>2504</v>
      </c>
    </row>
    <row r="450" spans="1:2" x14ac:dyDescent="0.45">
      <c r="A450" s="33">
        <v>5.1851851851851853E-4</v>
      </c>
      <c r="B450" t="s">
        <v>2503</v>
      </c>
    </row>
    <row r="451" spans="1:2" x14ac:dyDescent="0.45">
      <c r="A451" s="33">
        <v>5.1967592592592593E-4</v>
      </c>
      <c r="B451" t="s">
        <v>2502</v>
      </c>
    </row>
    <row r="452" spans="1:2" x14ac:dyDescent="0.45">
      <c r="A452" s="33">
        <v>5.2083333333333333E-4</v>
      </c>
      <c r="B452" t="s">
        <v>2501</v>
      </c>
    </row>
    <row r="453" spans="1:2" x14ac:dyDescent="0.45">
      <c r="A453" s="33">
        <v>5.2199074074074073E-4</v>
      </c>
      <c r="B453" t="s">
        <v>2500</v>
      </c>
    </row>
    <row r="454" spans="1:2" x14ac:dyDescent="0.45">
      <c r="A454" s="33">
        <v>5.2314814814814824E-4</v>
      </c>
      <c r="B454" t="s">
        <v>2499</v>
      </c>
    </row>
    <row r="455" spans="1:2" x14ac:dyDescent="0.45">
      <c r="A455" s="33">
        <v>5.2430555555555553E-4</v>
      </c>
      <c r="B455" t="s">
        <v>2498</v>
      </c>
    </row>
    <row r="456" spans="1:2" x14ac:dyDescent="0.45">
      <c r="A456" s="33">
        <v>5.2546296296296293E-4</v>
      </c>
      <c r="B456" t="s">
        <v>2497</v>
      </c>
    </row>
    <row r="457" spans="1:2" x14ac:dyDescent="0.45">
      <c r="A457" s="33">
        <v>5.2662037037037033E-4</v>
      </c>
      <c r="B457" t="s">
        <v>2496</v>
      </c>
    </row>
    <row r="458" spans="1:2" x14ac:dyDescent="0.45">
      <c r="A458" s="33">
        <v>5.2777777777777773E-4</v>
      </c>
      <c r="B458" t="s">
        <v>2495</v>
      </c>
    </row>
    <row r="459" spans="1:2" x14ac:dyDescent="0.45">
      <c r="A459" s="33">
        <v>5.2893518518518524E-4</v>
      </c>
      <c r="B459" t="s">
        <v>2494</v>
      </c>
    </row>
    <row r="460" spans="1:2" x14ac:dyDescent="0.45">
      <c r="A460" s="33">
        <v>5.3009259259259253E-4</v>
      </c>
      <c r="B460" t="s">
        <v>2493</v>
      </c>
    </row>
    <row r="461" spans="1:2" x14ac:dyDescent="0.45">
      <c r="A461" s="33">
        <v>5.3125000000000004E-4</v>
      </c>
      <c r="B461" t="s">
        <v>2492</v>
      </c>
    </row>
    <row r="462" spans="1:2" x14ac:dyDescent="0.45">
      <c r="A462" s="33">
        <v>5.3240740740740744E-4</v>
      </c>
      <c r="B462" t="s">
        <v>2491</v>
      </c>
    </row>
    <row r="463" spans="1:2" x14ac:dyDescent="0.45">
      <c r="A463" s="33">
        <v>5.3356481481481473E-4</v>
      </c>
      <c r="B463" t="s">
        <v>2490</v>
      </c>
    </row>
    <row r="464" spans="1:2" x14ac:dyDescent="0.45">
      <c r="A464" s="33">
        <v>5.3472222222222224E-4</v>
      </c>
      <c r="B464" t="s">
        <v>2489</v>
      </c>
    </row>
    <row r="465" spans="1:2" x14ac:dyDescent="0.45">
      <c r="A465" s="33">
        <v>5.3587962962962953E-4</v>
      </c>
      <c r="B465" t="s">
        <v>2488</v>
      </c>
    </row>
    <row r="466" spans="1:2" x14ac:dyDescent="0.45">
      <c r="A466" s="33">
        <v>5.3703703703703704E-4</v>
      </c>
      <c r="B466" t="s">
        <v>2487</v>
      </c>
    </row>
    <row r="467" spans="1:2" x14ac:dyDescent="0.45">
      <c r="A467" s="33">
        <v>5.3819444444444444E-4</v>
      </c>
      <c r="B467" t="s">
        <v>2486</v>
      </c>
    </row>
    <row r="468" spans="1:2" x14ac:dyDescent="0.45">
      <c r="A468" s="33">
        <v>5.3935185185185195E-4</v>
      </c>
      <c r="B468" t="s">
        <v>2485</v>
      </c>
    </row>
    <row r="469" spans="1:2" x14ac:dyDescent="0.45">
      <c r="A469" s="33">
        <v>5.4050925925925935E-4</v>
      </c>
      <c r="B469" t="s">
        <v>2484</v>
      </c>
    </row>
    <row r="470" spans="1:2" x14ac:dyDescent="0.45">
      <c r="A470" s="33">
        <v>5.4166666666666664E-4</v>
      </c>
      <c r="B470" t="s">
        <v>2483</v>
      </c>
    </row>
    <row r="471" spans="1:2" x14ac:dyDescent="0.45">
      <c r="A471" s="33">
        <v>5.4282407407407404E-4</v>
      </c>
      <c r="B471" t="s">
        <v>2482</v>
      </c>
    </row>
    <row r="472" spans="1:2" x14ac:dyDescent="0.45">
      <c r="A472" s="33">
        <v>5.4398148148148144E-4</v>
      </c>
      <c r="B472" t="s">
        <v>2481</v>
      </c>
    </row>
    <row r="473" spans="1:2" x14ac:dyDescent="0.45">
      <c r="A473" s="33">
        <v>5.4513888888888895E-4</v>
      </c>
      <c r="B473" t="s">
        <v>2480</v>
      </c>
    </row>
    <row r="474" spans="1:2" x14ac:dyDescent="0.45">
      <c r="A474" s="33">
        <v>5.4629629629629635E-4</v>
      </c>
      <c r="B474" t="s">
        <v>2479</v>
      </c>
    </row>
    <row r="475" spans="1:2" x14ac:dyDescent="0.45">
      <c r="A475" s="33">
        <v>5.4745370370370375E-4</v>
      </c>
      <c r="B475" t="s">
        <v>2478</v>
      </c>
    </row>
    <row r="476" spans="1:2" x14ac:dyDescent="0.45">
      <c r="A476" s="33">
        <v>5.4861111111111104E-4</v>
      </c>
      <c r="B476" t="s">
        <v>2477</v>
      </c>
    </row>
    <row r="477" spans="1:2" x14ac:dyDescent="0.45">
      <c r="A477" s="33">
        <v>5.4976851851851855E-4</v>
      </c>
      <c r="B477" t="s">
        <v>2476</v>
      </c>
    </row>
    <row r="478" spans="1:2" x14ac:dyDescent="0.45">
      <c r="A478" s="33">
        <v>5.5092592592592595E-4</v>
      </c>
      <c r="B478" t="s">
        <v>2475</v>
      </c>
    </row>
    <row r="479" spans="1:2" x14ac:dyDescent="0.45">
      <c r="A479" s="33">
        <v>5.5208333333333335E-4</v>
      </c>
      <c r="B479" t="s">
        <v>2474</v>
      </c>
    </row>
    <row r="480" spans="1:2" x14ac:dyDescent="0.45">
      <c r="A480" s="33">
        <v>5.5324074074074075E-4</v>
      </c>
      <c r="B480" t="s">
        <v>2473</v>
      </c>
    </row>
    <row r="481" spans="1:2" x14ac:dyDescent="0.45">
      <c r="A481" s="33">
        <v>5.5439814814814815E-4</v>
      </c>
      <c r="B481" t="s">
        <v>2472</v>
      </c>
    </row>
    <row r="482" spans="1:2" x14ac:dyDescent="0.45">
      <c r="A482" s="33">
        <v>5.5555555555555556E-4</v>
      </c>
      <c r="B482" t="s">
        <v>2471</v>
      </c>
    </row>
    <row r="483" spans="1:2" x14ac:dyDescent="0.45">
      <c r="A483" s="33">
        <v>5.5671296296296296E-4</v>
      </c>
      <c r="B483" t="s">
        <v>2470</v>
      </c>
    </row>
    <row r="484" spans="1:2" x14ac:dyDescent="0.45">
      <c r="A484" s="33">
        <v>5.5787037037037036E-4</v>
      </c>
      <c r="B484" t="s">
        <v>2469</v>
      </c>
    </row>
    <row r="485" spans="1:2" x14ac:dyDescent="0.45">
      <c r="A485" s="33">
        <v>5.5902777777777776E-4</v>
      </c>
      <c r="B485" t="s">
        <v>2468</v>
      </c>
    </row>
    <row r="486" spans="1:2" x14ac:dyDescent="0.45">
      <c r="A486" s="33">
        <v>5.6018518518518516E-4</v>
      </c>
      <c r="B486" t="s">
        <v>2467</v>
      </c>
    </row>
    <row r="487" spans="1:2" x14ac:dyDescent="0.45">
      <c r="A487" s="33">
        <v>5.6134259259259256E-4</v>
      </c>
      <c r="B487" t="s">
        <v>2466</v>
      </c>
    </row>
    <row r="488" spans="1:2" x14ac:dyDescent="0.45">
      <c r="A488" s="33">
        <v>5.6250000000000007E-4</v>
      </c>
      <c r="B488" t="s">
        <v>2465</v>
      </c>
    </row>
    <row r="489" spans="1:2" x14ac:dyDescent="0.45">
      <c r="A489" s="33">
        <v>5.6365740740740747E-4</v>
      </c>
      <c r="B489" t="s">
        <v>2464</v>
      </c>
    </row>
    <row r="490" spans="1:2" x14ac:dyDescent="0.45">
      <c r="A490" s="33">
        <v>5.6481481481481476E-4</v>
      </c>
      <c r="B490" t="s">
        <v>2463</v>
      </c>
    </row>
    <row r="491" spans="1:2" x14ac:dyDescent="0.45">
      <c r="A491" s="33">
        <v>5.6597222222222216E-4</v>
      </c>
      <c r="B491" t="s">
        <v>2462</v>
      </c>
    </row>
    <row r="492" spans="1:2" x14ac:dyDescent="0.45">
      <c r="A492" s="33">
        <v>5.6712962962962956E-4</v>
      </c>
      <c r="B492" t="s">
        <v>2461</v>
      </c>
    </row>
    <row r="493" spans="1:2" x14ac:dyDescent="0.45">
      <c r="A493" s="33">
        <v>5.6828703703703707E-4</v>
      </c>
      <c r="B493" t="s">
        <v>2460</v>
      </c>
    </row>
    <row r="494" spans="1:2" x14ac:dyDescent="0.45">
      <c r="A494" s="33">
        <v>5.6944444444444447E-4</v>
      </c>
      <c r="B494" t="s">
        <v>2459</v>
      </c>
    </row>
    <row r="495" spans="1:2" x14ac:dyDescent="0.45">
      <c r="A495" s="33">
        <v>5.7060185185185187E-4</v>
      </c>
      <c r="B495" t="s">
        <v>2458</v>
      </c>
    </row>
    <row r="496" spans="1:2" x14ac:dyDescent="0.45">
      <c r="A496" s="33">
        <v>5.7175925925925927E-4</v>
      </c>
      <c r="B496" t="s">
        <v>2457</v>
      </c>
    </row>
    <row r="497" spans="1:2" x14ac:dyDescent="0.45">
      <c r="A497" s="33">
        <v>5.7291666666666667E-4</v>
      </c>
      <c r="B497" t="s">
        <v>2456</v>
      </c>
    </row>
    <row r="498" spans="1:2" x14ac:dyDescent="0.45">
      <c r="A498" s="33">
        <v>5.7407407407407407E-4</v>
      </c>
      <c r="B498" t="s">
        <v>2455</v>
      </c>
    </row>
    <row r="499" spans="1:2" x14ac:dyDescent="0.45">
      <c r="A499" s="33">
        <v>5.7523148148148147E-4</v>
      </c>
      <c r="B499" t="s">
        <v>2454</v>
      </c>
    </row>
    <row r="500" spans="1:2" x14ac:dyDescent="0.45">
      <c r="A500" s="33">
        <v>5.7638888888888887E-4</v>
      </c>
      <c r="B500" t="s">
        <v>2453</v>
      </c>
    </row>
    <row r="501" spans="1:2" x14ac:dyDescent="0.45">
      <c r="A501" s="33">
        <v>5.7754629629629627E-4</v>
      </c>
      <c r="B501" t="s">
        <v>2452</v>
      </c>
    </row>
    <row r="502" spans="1:2" x14ac:dyDescent="0.45">
      <c r="A502" s="33">
        <v>5.7870370370370378E-4</v>
      </c>
      <c r="B502" t="s">
        <v>2451</v>
      </c>
    </row>
    <row r="503" spans="1:2" x14ac:dyDescent="0.45">
      <c r="A503" s="33">
        <v>5.7986111111111118E-4</v>
      </c>
      <c r="B503" t="s">
        <v>2450</v>
      </c>
    </row>
    <row r="504" spans="1:2" x14ac:dyDescent="0.45">
      <c r="A504" s="33">
        <v>5.8101851851851858E-4</v>
      </c>
      <c r="B504" t="s">
        <v>2449</v>
      </c>
    </row>
    <row r="505" spans="1:2" x14ac:dyDescent="0.45">
      <c r="A505" s="33">
        <v>5.8217592592592587E-4</v>
      </c>
      <c r="B505" t="s">
        <v>2448</v>
      </c>
    </row>
    <row r="506" spans="1:2" x14ac:dyDescent="0.45">
      <c r="A506" s="33">
        <v>5.8333333333333338E-4</v>
      </c>
      <c r="B506" t="s">
        <v>2447</v>
      </c>
    </row>
    <row r="507" spans="1:2" x14ac:dyDescent="0.45">
      <c r="A507" s="33">
        <v>5.8449074074074078E-4</v>
      </c>
      <c r="B507" t="s">
        <v>2446</v>
      </c>
    </row>
    <row r="508" spans="1:2" x14ac:dyDescent="0.45">
      <c r="A508" s="33">
        <v>5.8564814814814818E-4</v>
      </c>
      <c r="B508" t="s">
        <v>2445</v>
      </c>
    </row>
    <row r="509" spans="1:2" x14ac:dyDescent="0.45">
      <c r="A509" s="33">
        <v>5.8680555555555558E-4</v>
      </c>
      <c r="B509" t="s">
        <v>2444</v>
      </c>
    </row>
    <row r="510" spans="1:2" x14ac:dyDescent="0.45">
      <c r="A510" s="33">
        <v>5.8796296296296287E-4</v>
      </c>
      <c r="B510" t="s">
        <v>2443</v>
      </c>
    </row>
    <row r="511" spans="1:2" x14ac:dyDescent="0.45">
      <c r="A511" s="33">
        <v>5.8912037037037038E-4</v>
      </c>
      <c r="B511" t="s">
        <v>2442</v>
      </c>
    </row>
    <row r="512" spans="1:2" x14ac:dyDescent="0.45">
      <c r="A512" s="33">
        <v>5.9027777777777778E-4</v>
      </c>
      <c r="B512" t="s">
        <v>2441</v>
      </c>
    </row>
    <row r="513" spans="1:2" x14ac:dyDescent="0.45">
      <c r="A513" s="33">
        <v>5.9143518518518518E-4</v>
      </c>
      <c r="B513" t="s">
        <v>2440</v>
      </c>
    </row>
    <row r="514" spans="1:2" x14ac:dyDescent="0.45">
      <c r="A514" s="33">
        <v>5.9259259259259258E-4</v>
      </c>
      <c r="B514" t="s">
        <v>2439</v>
      </c>
    </row>
    <row r="515" spans="1:2" x14ac:dyDescent="0.45">
      <c r="A515" s="33">
        <v>5.9374999999999999E-4</v>
      </c>
      <c r="B515" t="s">
        <v>2438</v>
      </c>
    </row>
    <row r="516" spans="1:2" x14ac:dyDescent="0.45">
      <c r="A516" s="33">
        <v>5.9490740740740739E-4</v>
      </c>
      <c r="B516" t="s">
        <v>2437</v>
      </c>
    </row>
    <row r="517" spans="1:2" x14ac:dyDescent="0.45">
      <c r="A517" s="33">
        <v>5.9606481481481479E-4</v>
      </c>
      <c r="B517" t="s">
        <v>2436</v>
      </c>
    </row>
    <row r="518" spans="1:2" x14ac:dyDescent="0.45">
      <c r="A518" s="33">
        <v>5.9722222222222219E-4</v>
      </c>
      <c r="B518" t="s">
        <v>2435</v>
      </c>
    </row>
    <row r="519" spans="1:2" x14ac:dyDescent="0.45">
      <c r="A519" s="33">
        <v>5.9837962962962959E-4</v>
      </c>
      <c r="B519" t="s">
        <v>2434</v>
      </c>
    </row>
    <row r="520" spans="1:2" x14ac:dyDescent="0.45">
      <c r="A520" s="33">
        <v>5.9953703703703699E-4</v>
      </c>
      <c r="B520" t="s">
        <v>2433</v>
      </c>
    </row>
    <row r="521" spans="1:2" x14ac:dyDescent="0.45">
      <c r="A521" s="33">
        <v>6.0069444444444439E-4</v>
      </c>
      <c r="B521" t="s">
        <v>2432</v>
      </c>
    </row>
    <row r="522" spans="1:2" x14ac:dyDescent="0.45">
      <c r="A522" s="33">
        <v>6.018518518518519E-4</v>
      </c>
      <c r="B522" t="s">
        <v>2431</v>
      </c>
    </row>
    <row r="523" spans="1:2" x14ac:dyDescent="0.45">
      <c r="A523" s="33">
        <v>6.030092592592593E-4</v>
      </c>
      <c r="B523" t="s">
        <v>2430</v>
      </c>
    </row>
    <row r="524" spans="1:2" x14ac:dyDescent="0.45">
      <c r="A524" s="33">
        <v>6.041666666666667E-4</v>
      </c>
      <c r="B524" t="s">
        <v>2429</v>
      </c>
    </row>
    <row r="525" spans="1:2" x14ac:dyDescent="0.45">
      <c r="A525" s="33">
        <v>6.0532407407407399E-4</v>
      </c>
      <c r="B525" t="s">
        <v>2428</v>
      </c>
    </row>
    <row r="526" spans="1:2" x14ac:dyDescent="0.45">
      <c r="A526" s="33">
        <v>6.0648148148148139E-4</v>
      </c>
      <c r="B526" t="s">
        <v>2427</v>
      </c>
    </row>
    <row r="527" spans="1:2" x14ac:dyDescent="0.45">
      <c r="A527" s="33">
        <v>6.076388888888889E-4</v>
      </c>
      <c r="B527" t="s">
        <v>2426</v>
      </c>
    </row>
    <row r="528" spans="1:2" x14ac:dyDescent="0.45">
      <c r="A528" s="33">
        <v>6.087962962962963E-4</v>
      </c>
      <c r="B528" t="s">
        <v>2425</v>
      </c>
    </row>
    <row r="529" spans="1:2" x14ac:dyDescent="0.45">
      <c r="A529" s="33">
        <v>6.0995370370370381E-4</v>
      </c>
      <c r="B529" t="s">
        <v>2424</v>
      </c>
    </row>
    <row r="530" spans="1:2" x14ac:dyDescent="0.45">
      <c r="A530" s="33">
        <v>6.111111111111111E-4</v>
      </c>
      <c r="B530" t="s">
        <v>2423</v>
      </c>
    </row>
    <row r="531" spans="1:2" x14ac:dyDescent="0.45">
      <c r="A531" s="33">
        <v>6.122685185185185E-4</v>
      </c>
      <c r="B531" t="s">
        <v>2422</v>
      </c>
    </row>
    <row r="532" spans="1:2" x14ac:dyDescent="0.45">
      <c r="A532" s="33">
        <v>6.134259259259259E-4</v>
      </c>
      <c r="B532" t="s">
        <v>2421</v>
      </c>
    </row>
    <row r="533" spans="1:2" x14ac:dyDescent="0.45">
      <c r="A533" s="33">
        <v>6.1458333333333341E-4</v>
      </c>
      <c r="B533" t="s">
        <v>2420</v>
      </c>
    </row>
    <row r="534" spans="1:2" x14ac:dyDescent="0.45">
      <c r="A534" s="33">
        <v>6.1574074074074081E-4</v>
      </c>
      <c r="B534" t="s">
        <v>2419</v>
      </c>
    </row>
    <row r="535" spans="1:2" x14ac:dyDescent="0.45">
      <c r="A535" s="33">
        <v>6.168981481481481E-4</v>
      </c>
      <c r="B535" t="s">
        <v>2418</v>
      </c>
    </row>
    <row r="536" spans="1:2" x14ac:dyDescent="0.45">
      <c r="A536" s="33">
        <v>6.1805555555555561E-4</v>
      </c>
      <c r="B536" t="s">
        <v>2417</v>
      </c>
    </row>
    <row r="537" spans="1:2" x14ac:dyDescent="0.45">
      <c r="A537" s="33">
        <v>6.1921296296296301E-4</v>
      </c>
      <c r="B537" t="s">
        <v>2416</v>
      </c>
    </row>
    <row r="538" spans="1:2" x14ac:dyDescent="0.45">
      <c r="A538" s="33">
        <v>6.2037037037037041E-4</v>
      </c>
      <c r="B538" t="s">
        <v>2415</v>
      </c>
    </row>
    <row r="539" spans="1:2" x14ac:dyDescent="0.45">
      <c r="A539" s="33">
        <v>6.2152777777777781E-4</v>
      </c>
      <c r="B539" t="s">
        <v>2414</v>
      </c>
    </row>
    <row r="540" spans="1:2" x14ac:dyDescent="0.45">
      <c r="A540" s="33">
        <v>6.2268518518518521E-4</v>
      </c>
      <c r="B540" t="s">
        <v>2413</v>
      </c>
    </row>
    <row r="541" spans="1:2" x14ac:dyDescent="0.45">
      <c r="A541" s="33">
        <v>6.2384259259259261E-4</v>
      </c>
      <c r="B541" t="s">
        <v>2412</v>
      </c>
    </row>
    <row r="542" spans="1:2" x14ac:dyDescent="0.45">
      <c r="A542" s="33">
        <v>6.2500000000000001E-4</v>
      </c>
      <c r="B542" t="s">
        <v>2411</v>
      </c>
    </row>
    <row r="543" spans="1:2" x14ac:dyDescent="0.45">
      <c r="A543" s="33">
        <v>6.2615740740740741E-4</v>
      </c>
      <c r="B543" t="s">
        <v>2410</v>
      </c>
    </row>
    <row r="544" spans="1:2" x14ac:dyDescent="0.45">
      <c r="A544" s="33">
        <v>6.2731481481481481E-4</v>
      </c>
      <c r="B544" t="s">
        <v>2409</v>
      </c>
    </row>
    <row r="545" spans="1:2" x14ac:dyDescent="0.45">
      <c r="A545" s="33">
        <v>6.2847222222222221E-4</v>
      </c>
      <c r="B545" t="s">
        <v>2408</v>
      </c>
    </row>
    <row r="546" spans="1:2" x14ac:dyDescent="0.45">
      <c r="A546" s="33">
        <v>6.2962962962962961E-4</v>
      </c>
      <c r="B546" t="s">
        <v>2407</v>
      </c>
    </row>
    <row r="547" spans="1:2" x14ac:dyDescent="0.45">
      <c r="A547" s="33">
        <v>6.3078703703703702E-4</v>
      </c>
      <c r="B547" t="s">
        <v>2406</v>
      </c>
    </row>
    <row r="548" spans="1:2" x14ac:dyDescent="0.45">
      <c r="A548" s="33">
        <v>6.3194444444444442E-4</v>
      </c>
      <c r="B548" t="s">
        <v>2405</v>
      </c>
    </row>
    <row r="549" spans="1:2" x14ac:dyDescent="0.45">
      <c r="A549" s="33">
        <v>6.3310185185185192E-4</v>
      </c>
      <c r="B549" t="s">
        <v>2404</v>
      </c>
    </row>
    <row r="550" spans="1:2" x14ac:dyDescent="0.45">
      <c r="A550" s="33">
        <v>6.3425925925925922E-4</v>
      </c>
      <c r="B550" t="s">
        <v>2403</v>
      </c>
    </row>
    <row r="551" spans="1:2" x14ac:dyDescent="0.45">
      <c r="A551" s="33">
        <v>6.3541666666666662E-4</v>
      </c>
      <c r="B551" t="s">
        <v>2402</v>
      </c>
    </row>
    <row r="552" spans="1:2" x14ac:dyDescent="0.45">
      <c r="A552" s="33">
        <v>6.3657407407407402E-4</v>
      </c>
      <c r="B552" t="s">
        <v>2401</v>
      </c>
    </row>
    <row r="553" spans="1:2" x14ac:dyDescent="0.45">
      <c r="A553" s="33">
        <v>6.3773148148148142E-4</v>
      </c>
      <c r="B553" t="s">
        <v>2400</v>
      </c>
    </row>
    <row r="554" spans="1:2" x14ac:dyDescent="0.45">
      <c r="A554" s="33">
        <v>6.3888888888888893E-4</v>
      </c>
      <c r="B554" t="s">
        <v>2399</v>
      </c>
    </row>
    <row r="555" spans="1:2" x14ac:dyDescent="0.45">
      <c r="A555" s="33">
        <v>6.4004629629629622E-4</v>
      </c>
      <c r="B555" t="s">
        <v>2398</v>
      </c>
    </row>
    <row r="556" spans="1:2" x14ac:dyDescent="0.45">
      <c r="A556" s="33">
        <v>6.4120370370370373E-4</v>
      </c>
      <c r="B556" t="s">
        <v>2397</v>
      </c>
    </row>
    <row r="557" spans="1:2" x14ac:dyDescent="0.45">
      <c r="A557" s="33">
        <v>6.4236111111111113E-4</v>
      </c>
      <c r="B557" t="s">
        <v>2396</v>
      </c>
    </row>
    <row r="558" spans="1:2" x14ac:dyDescent="0.45">
      <c r="A558" s="33">
        <v>6.4351851851851853E-4</v>
      </c>
      <c r="B558" t="s">
        <v>2395</v>
      </c>
    </row>
    <row r="559" spans="1:2" x14ac:dyDescent="0.45">
      <c r="A559" s="33">
        <v>6.4467592592592593E-4</v>
      </c>
      <c r="B559" t="s">
        <v>2394</v>
      </c>
    </row>
    <row r="560" spans="1:2" x14ac:dyDescent="0.45">
      <c r="A560" s="33">
        <v>6.4583333333333322E-4</v>
      </c>
      <c r="B560" t="s">
        <v>2393</v>
      </c>
    </row>
    <row r="561" spans="1:2" x14ac:dyDescent="0.45">
      <c r="A561" s="33">
        <v>6.4699074074074073E-4</v>
      </c>
      <c r="B561" t="s">
        <v>2392</v>
      </c>
    </row>
    <row r="562" spans="1:2" x14ac:dyDescent="0.45">
      <c r="A562" s="33">
        <v>6.4814814814814813E-4</v>
      </c>
      <c r="B562" t="s">
        <v>2391</v>
      </c>
    </row>
    <row r="563" spans="1:2" x14ac:dyDescent="0.45">
      <c r="A563" s="33">
        <v>6.4930555555555564E-4</v>
      </c>
      <c r="B563" t="s">
        <v>2390</v>
      </c>
    </row>
    <row r="564" spans="1:2" x14ac:dyDescent="0.45">
      <c r="A564" s="33">
        <v>6.5046296296296304E-4</v>
      </c>
      <c r="B564" t="s">
        <v>2389</v>
      </c>
    </row>
    <row r="565" spans="1:2" x14ac:dyDescent="0.45">
      <c r="A565" s="33">
        <v>6.5162037037037022E-4</v>
      </c>
      <c r="B565" t="s">
        <v>2388</v>
      </c>
    </row>
    <row r="566" spans="1:2" x14ac:dyDescent="0.45">
      <c r="A566" s="33">
        <v>6.5277777777777773E-4</v>
      </c>
      <c r="B566" t="s">
        <v>2387</v>
      </c>
    </row>
    <row r="567" spans="1:2" x14ac:dyDescent="0.45">
      <c r="A567" s="33">
        <v>6.5393518518518524E-4</v>
      </c>
      <c r="B567" t="s">
        <v>2386</v>
      </c>
    </row>
    <row r="568" spans="1:2" x14ac:dyDescent="0.45">
      <c r="A568" s="33">
        <v>6.5509259259259264E-4</v>
      </c>
      <c r="B568" t="s">
        <v>2385</v>
      </c>
    </row>
    <row r="569" spans="1:2" x14ac:dyDescent="0.45">
      <c r="A569" s="33">
        <v>6.5625000000000004E-4</v>
      </c>
      <c r="B569" t="s">
        <v>2384</v>
      </c>
    </row>
    <row r="570" spans="1:2" x14ac:dyDescent="0.45">
      <c r="A570" s="33">
        <v>6.5740740740740733E-4</v>
      </c>
      <c r="B570" t="s">
        <v>2383</v>
      </c>
    </row>
    <row r="571" spans="1:2" x14ac:dyDescent="0.45">
      <c r="A571" s="33">
        <v>6.5856481481481484E-4</v>
      </c>
      <c r="B571" t="s">
        <v>2382</v>
      </c>
    </row>
    <row r="572" spans="1:2" x14ac:dyDescent="0.45">
      <c r="A572" s="33">
        <v>6.5972222222222213E-4</v>
      </c>
      <c r="B572" t="s">
        <v>2381</v>
      </c>
    </row>
    <row r="573" spans="1:2" x14ac:dyDescent="0.45">
      <c r="A573" s="33">
        <v>6.6087962962962964E-4</v>
      </c>
      <c r="B573" t="s">
        <v>2380</v>
      </c>
    </row>
    <row r="574" spans="1:2" x14ac:dyDescent="0.45">
      <c r="A574" s="33">
        <v>6.6203703703703704E-4</v>
      </c>
      <c r="B574" t="s">
        <v>2379</v>
      </c>
    </row>
    <row r="575" spans="1:2" x14ac:dyDescent="0.45">
      <c r="A575" s="33">
        <v>6.6319444444444444E-4</v>
      </c>
      <c r="B575" t="s">
        <v>2378</v>
      </c>
    </row>
    <row r="576" spans="1:2" x14ac:dyDescent="0.45">
      <c r="A576" s="33">
        <v>6.6435185185185184E-4</v>
      </c>
      <c r="B576" t="s">
        <v>2377</v>
      </c>
    </row>
    <row r="577" spans="1:2" x14ac:dyDescent="0.45">
      <c r="A577" s="33">
        <v>6.6550925925925935E-4</v>
      </c>
      <c r="B577" t="s">
        <v>2376</v>
      </c>
    </row>
    <row r="578" spans="1:2" x14ac:dyDescent="0.45">
      <c r="A578" s="33">
        <v>6.6666666666666664E-4</v>
      </c>
      <c r="B578" t="s">
        <v>2375</v>
      </c>
    </row>
    <row r="579" spans="1:2" x14ac:dyDescent="0.45">
      <c r="A579" s="33">
        <v>6.6782407407407404E-4</v>
      </c>
      <c r="B579" t="s">
        <v>2374</v>
      </c>
    </row>
    <row r="580" spans="1:2" x14ac:dyDescent="0.45">
      <c r="A580" s="33">
        <v>6.6898148148148145E-4</v>
      </c>
      <c r="B580" t="s">
        <v>2373</v>
      </c>
    </row>
    <row r="581" spans="1:2" x14ac:dyDescent="0.45">
      <c r="A581" s="33">
        <v>6.7013888888888885E-4</v>
      </c>
      <c r="B581" t="s">
        <v>2372</v>
      </c>
    </row>
    <row r="582" spans="1:2" x14ac:dyDescent="0.45">
      <c r="A582" s="33">
        <v>6.7129629629629625E-4</v>
      </c>
      <c r="B582" t="s">
        <v>2371</v>
      </c>
    </row>
    <row r="583" spans="1:2" x14ac:dyDescent="0.45">
      <c r="A583" s="33">
        <v>6.7245370370370375E-4</v>
      </c>
      <c r="B583" t="s">
        <v>2370</v>
      </c>
    </row>
    <row r="584" spans="1:2" x14ac:dyDescent="0.45">
      <c r="A584" s="33">
        <v>6.7361111111111126E-4</v>
      </c>
      <c r="B584" t="s">
        <v>2369</v>
      </c>
    </row>
    <row r="585" spans="1:2" x14ac:dyDescent="0.45">
      <c r="A585" s="33">
        <v>6.7476851851851845E-4</v>
      </c>
      <c r="B585" t="s">
        <v>2368</v>
      </c>
    </row>
    <row r="586" spans="1:2" x14ac:dyDescent="0.45">
      <c r="A586" s="33">
        <v>6.7592592592592585E-4</v>
      </c>
      <c r="B586" t="s">
        <v>2367</v>
      </c>
    </row>
    <row r="587" spans="1:2" x14ac:dyDescent="0.45">
      <c r="A587" s="33">
        <v>6.7708333333333336E-4</v>
      </c>
      <c r="B587" t="s">
        <v>2366</v>
      </c>
    </row>
    <row r="588" spans="1:2" x14ac:dyDescent="0.45">
      <c r="A588" s="33">
        <v>6.7824074074074065E-4</v>
      </c>
      <c r="B588" t="s">
        <v>2365</v>
      </c>
    </row>
    <row r="589" spans="1:2" x14ac:dyDescent="0.45">
      <c r="A589" s="33">
        <v>6.7939814814814816E-4</v>
      </c>
      <c r="B589" t="s">
        <v>2364</v>
      </c>
    </row>
    <row r="590" spans="1:2" x14ac:dyDescent="0.45">
      <c r="A590" s="33">
        <v>6.8055555555555545E-4</v>
      </c>
      <c r="B590" t="s">
        <v>2363</v>
      </c>
    </row>
    <row r="591" spans="1:2" x14ac:dyDescent="0.45">
      <c r="A591" s="33">
        <v>6.8171296296296296E-4</v>
      </c>
      <c r="B591" t="s">
        <v>2362</v>
      </c>
    </row>
    <row r="592" spans="1:2" x14ac:dyDescent="0.45">
      <c r="A592" s="33">
        <v>6.8287037037037025E-4</v>
      </c>
      <c r="B592" t="s">
        <v>2361</v>
      </c>
    </row>
    <row r="593" spans="1:2" x14ac:dyDescent="0.45">
      <c r="A593" s="33">
        <v>6.8402777777777776E-4</v>
      </c>
      <c r="B593" t="s">
        <v>2360</v>
      </c>
    </row>
    <row r="594" spans="1:2" x14ac:dyDescent="0.45">
      <c r="A594" s="33">
        <v>6.8518518518518527E-4</v>
      </c>
      <c r="B594" t="s">
        <v>2359</v>
      </c>
    </row>
    <row r="595" spans="1:2" x14ac:dyDescent="0.45">
      <c r="A595" s="33">
        <v>6.8634259259259256E-4</v>
      </c>
      <c r="B595" t="s">
        <v>2358</v>
      </c>
    </row>
    <row r="596" spans="1:2" x14ac:dyDescent="0.45">
      <c r="A596" s="33">
        <v>6.8750000000000007E-4</v>
      </c>
      <c r="B596" t="s">
        <v>2357</v>
      </c>
    </row>
    <row r="597" spans="1:2" x14ac:dyDescent="0.45">
      <c r="A597" s="33">
        <v>6.8865740740740736E-4</v>
      </c>
      <c r="B597" t="s">
        <v>2356</v>
      </c>
    </row>
    <row r="598" spans="1:2" x14ac:dyDescent="0.45">
      <c r="A598" s="33">
        <v>6.8981481481481487E-4</v>
      </c>
      <c r="B598" t="s">
        <v>2355</v>
      </c>
    </row>
    <row r="599" spans="1:2" x14ac:dyDescent="0.45">
      <c r="A599" s="33">
        <v>6.9097222222222216E-4</v>
      </c>
      <c r="B599" t="s">
        <v>2354</v>
      </c>
    </row>
    <row r="600" spans="1:2" x14ac:dyDescent="0.45">
      <c r="A600" s="33">
        <v>6.9212962962962967E-4</v>
      </c>
      <c r="B600" t="s">
        <v>2353</v>
      </c>
    </row>
    <row r="601" spans="1:2" x14ac:dyDescent="0.45">
      <c r="A601" s="33">
        <v>6.9328703703703696E-4</v>
      </c>
      <c r="B601" t="s">
        <v>2352</v>
      </c>
    </row>
    <row r="602" spans="1:2" x14ac:dyDescent="0.45">
      <c r="A602" s="33">
        <v>6.9444444444444447E-4</v>
      </c>
      <c r="B602" t="s">
        <v>2351</v>
      </c>
    </row>
    <row r="603" spans="1:2" x14ac:dyDescent="0.45">
      <c r="A603" s="33">
        <v>6.9560185185185187E-4</v>
      </c>
      <c r="B603" t="s">
        <v>2350</v>
      </c>
    </row>
    <row r="604" spans="1:2" x14ac:dyDescent="0.45">
      <c r="A604" s="33">
        <v>6.9675925925925938E-4</v>
      </c>
      <c r="B604" t="s">
        <v>2349</v>
      </c>
    </row>
    <row r="605" spans="1:2" x14ac:dyDescent="0.45">
      <c r="A605" s="33">
        <v>6.9791666666666656E-4</v>
      </c>
      <c r="B605" t="s">
        <v>2348</v>
      </c>
    </row>
    <row r="606" spans="1:2" x14ac:dyDescent="0.45">
      <c r="A606" s="33">
        <v>6.9907407407407407E-4</v>
      </c>
      <c r="B606" t="s">
        <v>2347</v>
      </c>
    </row>
    <row r="607" spans="1:2" x14ac:dyDescent="0.45">
      <c r="A607" s="33">
        <v>7.0023148148148147E-4</v>
      </c>
      <c r="B607" t="s">
        <v>2346</v>
      </c>
    </row>
    <row r="608" spans="1:2" x14ac:dyDescent="0.45">
      <c r="A608" s="33">
        <v>7.0138888888888887E-4</v>
      </c>
      <c r="B608" t="s">
        <v>2345</v>
      </c>
    </row>
    <row r="609" spans="1:2" x14ac:dyDescent="0.45">
      <c r="A609" s="33">
        <v>7.0254629629629627E-4</v>
      </c>
      <c r="B609" t="s">
        <v>2344</v>
      </c>
    </row>
    <row r="610" spans="1:2" x14ac:dyDescent="0.45">
      <c r="A610" s="33">
        <v>7.0370370370370378E-4</v>
      </c>
      <c r="B610" t="s">
        <v>2343</v>
      </c>
    </row>
    <row r="611" spans="1:2" x14ac:dyDescent="0.45">
      <c r="A611" s="33">
        <v>7.0486111111111107E-4</v>
      </c>
      <c r="B611" t="s">
        <v>2342</v>
      </c>
    </row>
    <row r="612" spans="1:2" x14ac:dyDescent="0.45">
      <c r="A612" s="33">
        <v>7.0601851851851847E-4</v>
      </c>
      <c r="B612" t="s">
        <v>2341</v>
      </c>
    </row>
    <row r="613" spans="1:2" x14ac:dyDescent="0.45">
      <c r="A613" s="33">
        <v>7.0717592592592588E-4</v>
      </c>
      <c r="B613" t="s">
        <v>2340</v>
      </c>
    </row>
    <row r="614" spans="1:2" x14ac:dyDescent="0.45">
      <c r="A614" s="33">
        <v>7.0833333333333338E-4</v>
      </c>
      <c r="B614" t="s">
        <v>2339</v>
      </c>
    </row>
    <row r="615" spans="1:2" x14ac:dyDescent="0.45">
      <c r="A615" s="33">
        <v>7.0949074074074068E-4</v>
      </c>
      <c r="B615" t="s">
        <v>2338</v>
      </c>
    </row>
    <row r="616" spans="1:2" x14ac:dyDescent="0.45">
      <c r="A616" s="33">
        <v>7.1064814814814819E-4</v>
      </c>
      <c r="B616" t="s">
        <v>2337</v>
      </c>
    </row>
    <row r="617" spans="1:2" x14ac:dyDescent="0.45">
      <c r="A617" s="33">
        <v>7.1180555555555548E-4</v>
      </c>
      <c r="B617" t="s">
        <v>2336</v>
      </c>
    </row>
    <row r="618" spans="1:2" x14ac:dyDescent="0.45">
      <c r="A618" s="33">
        <v>7.1296296296296299E-4</v>
      </c>
      <c r="B618" t="s">
        <v>2335</v>
      </c>
    </row>
    <row r="619" spans="1:2" x14ac:dyDescent="0.45">
      <c r="A619" s="33">
        <v>7.1412037037037028E-4</v>
      </c>
      <c r="B619" t="s">
        <v>2334</v>
      </c>
    </row>
    <row r="620" spans="1:2" x14ac:dyDescent="0.45">
      <c r="A620" s="33">
        <v>7.1527777777777779E-4</v>
      </c>
      <c r="B620" t="s">
        <v>2333</v>
      </c>
    </row>
    <row r="621" spans="1:2" x14ac:dyDescent="0.45">
      <c r="A621" s="33">
        <v>7.164351851851853E-4</v>
      </c>
      <c r="B621" t="s">
        <v>2332</v>
      </c>
    </row>
    <row r="622" spans="1:2" x14ac:dyDescent="0.45">
      <c r="A622" s="33">
        <v>7.175925925925927E-4</v>
      </c>
      <c r="B622" t="s">
        <v>2331</v>
      </c>
    </row>
    <row r="623" spans="1:2" x14ac:dyDescent="0.45">
      <c r="A623" s="33">
        <v>7.1874999999999988E-4</v>
      </c>
      <c r="B623" t="s">
        <v>2330</v>
      </c>
    </row>
    <row r="624" spans="1:2" x14ac:dyDescent="0.45">
      <c r="A624" s="33">
        <v>7.1990740740740739E-4</v>
      </c>
      <c r="B624" t="s">
        <v>2329</v>
      </c>
    </row>
    <row r="625" spans="1:2" x14ac:dyDescent="0.45">
      <c r="A625" s="33">
        <v>7.210648148148149E-4</v>
      </c>
      <c r="B625" t="s">
        <v>2328</v>
      </c>
    </row>
    <row r="626" spans="1:2" x14ac:dyDescent="0.45">
      <c r="A626" s="33">
        <v>7.2222222222222219E-4</v>
      </c>
      <c r="B626" t="s">
        <v>2327</v>
      </c>
    </row>
    <row r="627" spans="1:2" x14ac:dyDescent="0.45">
      <c r="A627" s="33">
        <v>7.233796296296297E-4</v>
      </c>
      <c r="B627" t="s">
        <v>2326</v>
      </c>
    </row>
    <row r="628" spans="1:2" x14ac:dyDescent="0.45">
      <c r="A628" s="33">
        <v>7.245370370370371E-4</v>
      </c>
      <c r="B628" t="s">
        <v>2325</v>
      </c>
    </row>
    <row r="629" spans="1:2" x14ac:dyDescent="0.45">
      <c r="A629" s="33">
        <v>7.256944444444445E-4</v>
      </c>
      <c r="B629" t="s">
        <v>2324</v>
      </c>
    </row>
    <row r="630" spans="1:2" x14ac:dyDescent="0.45">
      <c r="A630" s="33">
        <v>7.2685185185185179E-4</v>
      </c>
      <c r="B630" t="s">
        <v>2323</v>
      </c>
    </row>
    <row r="631" spans="1:2" x14ac:dyDescent="0.45">
      <c r="A631" s="33">
        <v>7.280092592592593E-4</v>
      </c>
      <c r="B631" t="s">
        <v>2322</v>
      </c>
    </row>
    <row r="632" spans="1:2" x14ac:dyDescent="0.45">
      <c r="A632" s="33">
        <v>7.291666666666667E-4</v>
      </c>
      <c r="B632" t="s">
        <v>2321</v>
      </c>
    </row>
    <row r="633" spans="1:2" x14ac:dyDescent="0.45">
      <c r="A633" s="33">
        <v>7.303240740740741E-4</v>
      </c>
      <c r="B633" t="s">
        <v>2320</v>
      </c>
    </row>
    <row r="634" spans="1:2" x14ac:dyDescent="0.45">
      <c r="A634" s="33">
        <v>7.3148148148148139E-4</v>
      </c>
      <c r="B634" t="s">
        <v>2319</v>
      </c>
    </row>
    <row r="635" spans="1:2" x14ac:dyDescent="0.45">
      <c r="A635" s="33">
        <v>7.326388888888889E-4</v>
      </c>
      <c r="B635" t="s">
        <v>2318</v>
      </c>
    </row>
    <row r="636" spans="1:2" x14ac:dyDescent="0.45">
      <c r="A636" s="33">
        <v>7.337962962962963E-4</v>
      </c>
      <c r="B636" t="s">
        <v>2317</v>
      </c>
    </row>
    <row r="637" spans="1:2" x14ac:dyDescent="0.45">
      <c r="A637" s="33">
        <v>7.349537037037037E-4</v>
      </c>
      <c r="B637" t="s">
        <v>2316</v>
      </c>
    </row>
    <row r="638" spans="1:2" x14ac:dyDescent="0.45">
      <c r="A638" s="33">
        <v>7.361111111111111E-4</v>
      </c>
      <c r="B638" t="s">
        <v>2315</v>
      </c>
    </row>
    <row r="639" spans="1:2" x14ac:dyDescent="0.45">
      <c r="A639" s="33">
        <v>7.3726851851851861E-4</v>
      </c>
      <c r="B639" t="s">
        <v>2314</v>
      </c>
    </row>
    <row r="640" spans="1:2" x14ac:dyDescent="0.45">
      <c r="A640" s="33">
        <v>7.3842592592592579E-4</v>
      </c>
      <c r="B640" t="s">
        <v>2313</v>
      </c>
    </row>
    <row r="641" spans="1:2" x14ac:dyDescent="0.45">
      <c r="A641" s="33">
        <v>7.395833333333333E-4</v>
      </c>
      <c r="B641" t="s">
        <v>2312</v>
      </c>
    </row>
    <row r="642" spans="1:2" x14ac:dyDescent="0.45">
      <c r="A642" s="33">
        <v>7.407407407407407E-4</v>
      </c>
      <c r="B642" t="s">
        <v>2311</v>
      </c>
    </row>
    <row r="643" spans="1:2" x14ac:dyDescent="0.45">
      <c r="A643" s="33">
        <v>7.4189814814814821E-4</v>
      </c>
      <c r="B643" t="s">
        <v>2310</v>
      </c>
    </row>
    <row r="644" spans="1:2" x14ac:dyDescent="0.45">
      <c r="A644" s="33">
        <v>7.430555555555555E-4</v>
      </c>
      <c r="B644" t="s">
        <v>2309</v>
      </c>
    </row>
    <row r="645" spans="1:2" x14ac:dyDescent="0.45">
      <c r="A645" s="33">
        <v>7.4421296296296301E-4</v>
      </c>
      <c r="B645" t="s">
        <v>2308</v>
      </c>
    </row>
    <row r="646" spans="1:2" x14ac:dyDescent="0.45">
      <c r="A646" s="33">
        <v>7.4537037037037031E-4</v>
      </c>
      <c r="B646" t="s">
        <v>2307</v>
      </c>
    </row>
    <row r="647" spans="1:2" x14ac:dyDescent="0.45">
      <c r="A647" s="33">
        <v>7.4652777777777781E-4</v>
      </c>
      <c r="B647" t="s">
        <v>2306</v>
      </c>
    </row>
    <row r="648" spans="1:2" x14ac:dyDescent="0.45">
      <c r="A648" s="33">
        <v>7.4768518518518511E-4</v>
      </c>
      <c r="B648" t="s">
        <v>2305</v>
      </c>
    </row>
    <row r="649" spans="1:2" x14ac:dyDescent="0.45">
      <c r="A649" s="33">
        <v>7.4884259259259262E-4</v>
      </c>
      <c r="B649" t="s">
        <v>2304</v>
      </c>
    </row>
    <row r="650" spans="1:2" x14ac:dyDescent="0.45">
      <c r="A650" s="33">
        <v>7.5000000000000012E-4</v>
      </c>
      <c r="B650" t="s">
        <v>2303</v>
      </c>
    </row>
    <row r="651" spans="1:2" x14ac:dyDescent="0.45">
      <c r="A651" s="33">
        <v>7.5115740740740742E-4</v>
      </c>
      <c r="B651" t="s">
        <v>2302</v>
      </c>
    </row>
    <row r="652" spans="1:2" x14ac:dyDescent="0.45">
      <c r="A652" s="33">
        <v>7.5231481481481471E-4</v>
      </c>
      <c r="B652" t="s">
        <v>2301</v>
      </c>
    </row>
    <row r="653" spans="1:2" x14ac:dyDescent="0.45">
      <c r="A653" s="33">
        <v>7.5347222222222222E-4</v>
      </c>
      <c r="B653" t="s">
        <v>2300</v>
      </c>
    </row>
    <row r="654" spans="1:2" x14ac:dyDescent="0.45">
      <c r="A654" s="33">
        <v>7.5462962962962973E-4</v>
      </c>
      <c r="B654" t="s">
        <v>2299</v>
      </c>
    </row>
    <row r="655" spans="1:2" x14ac:dyDescent="0.45">
      <c r="A655" s="33">
        <v>7.5578703703703702E-4</v>
      </c>
      <c r="B655" t="s">
        <v>2298</v>
      </c>
    </row>
    <row r="656" spans="1:2" x14ac:dyDescent="0.45">
      <c r="A656" s="33">
        <v>7.5694444444444453E-4</v>
      </c>
      <c r="B656" t="s">
        <v>2297</v>
      </c>
    </row>
    <row r="657" spans="1:2" x14ac:dyDescent="0.45">
      <c r="A657" s="33">
        <v>7.5810185185185182E-4</v>
      </c>
      <c r="B657" t="s">
        <v>2296</v>
      </c>
    </row>
    <row r="658" spans="1:2" x14ac:dyDescent="0.45">
      <c r="A658" s="33">
        <v>7.5925925925925911E-4</v>
      </c>
      <c r="B658" t="s">
        <v>2295</v>
      </c>
    </row>
    <row r="659" spans="1:2" x14ac:dyDescent="0.45">
      <c r="A659" s="33">
        <v>7.6041666666666662E-4</v>
      </c>
      <c r="B659" t="s">
        <v>2294</v>
      </c>
    </row>
    <row r="660" spans="1:2" x14ac:dyDescent="0.45">
      <c r="A660" s="33">
        <v>7.6157407407407413E-4</v>
      </c>
      <c r="B660" t="s">
        <v>2293</v>
      </c>
    </row>
    <row r="661" spans="1:2" x14ac:dyDescent="0.45">
      <c r="A661" s="33">
        <v>7.6273148148148153E-4</v>
      </c>
      <c r="B661" t="s">
        <v>2292</v>
      </c>
    </row>
    <row r="662" spans="1:2" x14ac:dyDescent="0.45">
      <c r="A662" s="33">
        <v>7.6388888888888893E-4</v>
      </c>
      <c r="B662" t="s">
        <v>2291</v>
      </c>
    </row>
    <row r="663" spans="1:2" x14ac:dyDescent="0.45">
      <c r="A663" s="33">
        <v>7.6504629629629622E-4</v>
      </c>
      <c r="B663" t="s">
        <v>2290</v>
      </c>
    </row>
    <row r="664" spans="1:2" x14ac:dyDescent="0.45">
      <c r="A664" s="33">
        <v>7.6620370370370373E-4</v>
      </c>
      <c r="B664" t="s">
        <v>2289</v>
      </c>
    </row>
    <row r="665" spans="1:2" x14ac:dyDescent="0.45">
      <c r="A665" s="33">
        <v>7.6736111111111113E-4</v>
      </c>
      <c r="B665" t="s">
        <v>2288</v>
      </c>
    </row>
    <row r="666" spans="1:2" x14ac:dyDescent="0.45">
      <c r="A666" s="33">
        <v>7.6851851851851853E-4</v>
      </c>
      <c r="B666" t="s">
        <v>2287</v>
      </c>
    </row>
    <row r="667" spans="1:2" x14ac:dyDescent="0.45">
      <c r="A667" s="33">
        <v>7.6967592592592593E-4</v>
      </c>
      <c r="B667" t="s">
        <v>2286</v>
      </c>
    </row>
    <row r="668" spans="1:2" x14ac:dyDescent="0.45">
      <c r="A668" s="33">
        <v>7.7083333333333344E-4</v>
      </c>
      <c r="B668" t="s">
        <v>2285</v>
      </c>
    </row>
    <row r="669" spans="1:2" x14ac:dyDescent="0.45">
      <c r="A669" s="33">
        <v>7.7199074074074062E-4</v>
      </c>
      <c r="B669" t="s">
        <v>2284</v>
      </c>
    </row>
    <row r="670" spans="1:2" x14ac:dyDescent="0.45">
      <c r="A670" s="33">
        <v>7.7314814814814813E-4</v>
      </c>
      <c r="B670" t="s">
        <v>2283</v>
      </c>
    </row>
    <row r="671" spans="1:2" x14ac:dyDescent="0.45">
      <c r="A671" s="33">
        <v>7.7430555555555553E-4</v>
      </c>
      <c r="B671" t="s">
        <v>2282</v>
      </c>
    </row>
    <row r="672" spans="1:2" x14ac:dyDescent="0.45">
      <c r="A672" s="33">
        <v>7.7546296296296304E-4</v>
      </c>
      <c r="B672" t="s">
        <v>2281</v>
      </c>
    </row>
    <row r="673" spans="1:2" x14ac:dyDescent="0.45">
      <c r="A673" s="33">
        <v>7.7662037037037033E-4</v>
      </c>
      <c r="B673" t="s">
        <v>2280</v>
      </c>
    </row>
    <row r="674" spans="1:2" x14ac:dyDescent="0.45">
      <c r="A674" s="33">
        <v>7.7777777777777784E-4</v>
      </c>
      <c r="B674" t="s">
        <v>2279</v>
      </c>
    </row>
    <row r="675" spans="1:2" x14ac:dyDescent="0.45">
      <c r="A675" s="33">
        <v>7.7893518518518513E-4</v>
      </c>
      <c r="B675" t="s">
        <v>2278</v>
      </c>
    </row>
    <row r="676" spans="1:2" x14ac:dyDescent="0.45">
      <c r="A676" s="33">
        <v>7.8009259259259253E-4</v>
      </c>
      <c r="B676" t="s">
        <v>2277</v>
      </c>
    </row>
    <row r="677" spans="1:2" x14ac:dyDescent="0.45">
      <c r="A677" s="33">
        <v>7.8124999999999993E-4</v>
      </c>
      <c r="B677" t="s">
        <v>2276</v>
      </c>
    </row>
    <row r="678" spans="1:2" x14ac:dyDescent="0.45">
      <c r="A678" s="33">
        <v>7.8240740740740744E-4</v>
      </c>
      <c r="B678" t="s">
        <v>2275</v>
      </c>
    </row>
    <row r="679" spans="1:2" x14ac:dyDescent="0.45">
      <c r="A679" s="33">
        <v>7.8356481481481495E-4</v>
      </c>
      <c r="B679" t="s">
        <v>2274</v>
      </c>
    </row>
    <row r="680" spans="1:2" x14ac:dyDescent="0.45">
      <c r="A680" s="33">
        <v>7.8472222222222214E-4</v>
      </c>
      <c r="B680" t="s">
        <v>2273</v>
      </c>
    </row>
    <row r="681" spans="1:2" x14ac:dyDescent="0.45">
      <c r="A681" s="33">
        <v>7.8587962962962954E-4</v>
      </c>
      <c r="B681" t="s">
        <v>2272</v>
      </c>
    </row>
    <row r="682" spans="1:2" x14ac:dyDescent="0.45">
      <c r="A682" s="33">
        <v>7.8703703703703705E-4</v>
      </c>
      <c r="B682" t="s">
        <v>2271</v>
      </c>
    </row>
    <row r="683" spans="1:2" x14ac:dyDescent="0.45">
      <c r="A683" s="33">
        <v>7.8819444444444455E-4</v>
      </c>
      <c r="B683" t="s">
        <v>2270</v>
      </c>
    </row>
    <row r="684" spans="1:2" x14ac:dyDescent="0.45">
      <c r="A684" s="33">
        <v>7.8935185185185185E-4</v>
      </c>
      <c r="B684" t="s">
        <v>2269</v>
      </c>
    </row>
    <row r="685" spans="1:2" x14ac:dyDescent="0.45">
      <c r="A685" s="33">
        <v>7.9050925925925936E-4</v>
      </c>
      <c r="B685" t="s">
        <v>2268</v>
      </c>
    </row>
    <row r="686" spans="1:2" x14ac:dyDescent="0.45">
      <c r="A686" s="33">
        <v>7.9166666666666676E-4</v>
      </c>
      <c r="B686" t="s">
        <v>2267</v>
      </c>
    </row>
    <row r="687" spans="1:2" x14ac:dyDescent="0.45">
      <c r="A687" s="33">
        <v>7.9282407407407394E-4</v>
      </c>
      <c r="B687" t="s">
        <v>2266</v>
      </c>
    </row>
    <row r="688" spans="1:2" x14ac:dyDescent="0.45">
      <c r="A688" s="33">
        <v>7.9398148148148145E-4</v>
      </c>
      <c r="B688" t="s">
        <v>2265</v>
      </c>
    </row>
    <row r="689" spans="1:2" x14ac:dyDescent="0.45">
      <c r="A689" s="33">
        <v>7.9513888888888896E-4</v>
      </c>
      <c r="B689" t="s">
        <v>2264</v>
      </c>
    </row>
    <row r="690" spans="1:2" x14ac:dyDescent="0.45">
      <c r="A690" s="33">
        <v>7.9629629629629636E-4</v>
      </c>
      <c r="B690" t="s">
        <v>2263</v>
      </c>
    </row>
    <row r="691" spans="1:2" x14ac:dyDescent="0.45">
      <c r="A691" s="33">
        <v>7.9745370370370376E-4</v>
      </c>
      <c r="B691" t="s">
        <v>2262</v>
      </c>
    </row>
    <row r="692" spans="1:2" x14ac:dyDescent="0.45">
      <c r="A692" s="33">
        <v>7.9861111111111105E-4</v>
      </c>
      <c r="B692" t="s">
        <v>2261</v>
      </c>
    </row>
    <row r="693" spans="1:2" x14ac:dyDescent="0.45">
      <c r="A693" s="33">
        <v>7.9976851851851856E-4</v>
      </c>
      <c r="B693" t="s">
        <v>2260</v>
      </c>
    </row>
    <row r="694" spans="1:2" x14ac:dyDescent="0.45">
      <c r="A694" s="33">
        <v>8.0092592592592585E-4</v>
      </c>
      <c r="B694" t="s">
        <v>2259</v>
      </c>
    </row>
    <row r="695" spans="1:2" x14ac:dyDescent="0.45">
      <c r="A695" s="33">
        <v>8.0208333333333336E-4</v>
      </c>
      <c r="B695" t="s">
        <v>2258</v>
      </c>
    </row>
    <row r="696" spans="1:2" x14ac:dyDescent="0.45">
      <c r="A696" s="33">
        <v>8.0324074074074076E-4</v>
      </c>
      <c r="B696" t="s">
        <v>2257</v>
      </c>
    </row>
    <row r="697" spans="1:2" x14ac:dyDescent="0.45">
      <c r="A697" s="33">
        <v>8.0439814814814816E-4</v>
      </c>
      <c r="B697" t="s">
        <v>2256</v>
      </c>
    </row>
    <row r="698" spans="1:2" x14ac:dyDescent="0.45">
      <c r="A698" s="33">
        <v>8.0555555555555545E-4</v>
      </c>
      <c r="B698" t="s">
        <v>2255</v>
      </c>
    </row>
    <row r="699" spans="1:2" x14ac:dyDescent="0.45">
      <c r="A699" s="33">
        <v>8.0671296296296296E-4</v>
      </c>
      <c r="B699" t="s">
        <v>2254</v>
      </c>
    </row>
    <row r="700" spans="1:2" x14ac:dyDescent="0.45">
      <c r="A700" s="33">
        <v>8.0787037037037036E-4</v>
      </c>
      <c r="B700" t="s">
        <v>2253</v>
      </c>
    </row>
    <row r="701" spans="1:2" x14ac:dyDescent="0.45">
      <c r="A701" s="33">
        <v>8.0902777777777787E-4</v>
      </c>
      <c r="B701" t="s">
        <v>2252</v>
      </c>
    </row>
    <row r="702" spans="1:2" x14ac:dyDescent="0.45">
      <c r="A702" s="33">
        <v>8.1018518518518516E-4</v>
      </c>
      <c r="B702" t="s">
        <v>2251</v>
      </c>
    </row>
    <row r="703" spans="1:2" x14ac:dyDescent="0.45">
      <c r="A703" s="33">
        <v>8.1134259259259267E-4</v>
      </c>
      <c r="B703" t="s">
        <v>2250</v>
      </c>
    </row>
    <row r="704" spans="1:2" x14ac:dyDescent="0.45">
      <c r="A704" s="33">
        <v>8.1249999999999996E-4</v>
      </c>
      <c r="B704" t="s">
        <v>2249</v>
      </c>
    </row>
    <row r="705" spans="1:2" x14ac:dyDescent="0.45">
      <c r="A705" s="33">
        <v>8.1365740740740736E-4</v>
      </c>
      <c r="B705" t="s">
        <v>2248</v>
      </c>
    </row>
    <row r="706" spans="1:2" x14ac:dyDescent="0.45">
      <c r="A706" s="33">
        <v>8.1481481481481476E-4</v>
      </c>
      <c r="B706" t="s">
        <v>2247</v>
      </c>
    </row>
    <row r="707" spans="1:2" x14ac:dyDescent="0.45">
      <c r="A707" s="33">
        <v>8.1597222222222227E-4</v>
      </c>
      <c r="B707" t="s">
        <v>2246</v>
      </c>
    </row>
    <row r="708" spans="1:2" x14ac:dyDescent="0.45">
      <c r="A708" s="33">
        <v>8.1712962962962978E-4</v>
      </c>
      <c r="B708" t="s">
        <v>2245</v>
      </c>
    </row>
    <row r="709" spans="1:2" x14ac:dyDescent="0.45">
      <c r="A709" s="33">
        <v>8.1828703703703696E-4</v>
      </c>
      <c r="B709" t="s">
        <v>2244</v>
      </c>
    </row>
    <row r="710" spans="1:2" x14ac:dyDescent="0.45">
      <c r="A710" s="33">
        <v>8.1944444444444437E-4</v>
      </c>
      <c r="B710" t="s">
        <v>2243</v>
      </c>
    </row>
    <row r="711" spans="1:2" x14ac:dyDescent="0.45">
      <c r="A711" s="33">
        <v>8.2060185185185187E-4</v>
      </c>
      <c r="B711" t="s">
        <v>2242</v>
      </c>
    </row>
    <row r="712" spans="1:2" x14ac:dyDescent="0.45">
      <c r="A712" s="33">
        <v>8.2175925925925917E-4</v>
      </c>
      <c r="B712" t="s">
        <v>2241</v>
      </c>
    </row>
    <row r="713" spans="1:2" x14ac:dyDescent="0.45">
      <c r="A713" s="33">
        <v>8.2291666666666667E-4</v>
      </c>
      <c r="B713" t="s">
        <v>2240</v>
      </c>
    </row>
    <row r="714" spans="1:2" x14ac:dyDescent="0.45">
      <c r="A714" s="33">
        <v>8.2407407407407397E-4</v>
      </c>
      <c r="B714" t="s">
        <v>2239</v>
      </c>
    </row>
    <row r="715" spans="1:2" x14ac:dyDescent="0.45">
      <c r="A715" s="33">
        <v>8.2523148148148158E-4</v>
      </c>
      <c r="B715" t="s">
        <v>2238</v>
      </c>
    </row>
    <row r="716" spans="1:2" x14ac:dyDescent="0.45">
      <c r="A716" s="33">
        <v>8.2638888888888877E-4</v>
      </c>
      <c r="B716" t="s">
        <v>2237</v>
      </c>
    </row>
    <row r="717" spans="1:2" x14ac:dyDescent="0.45">
      <c r="A717" s="33">
        <v>8.2754629629629628E-4</v>
      </c>
      <c r="B717" t="s">
        <v>2236</v>
      </c>
    </row>
    <row r="718" spans="1:2" x14ac:dyDescent="0.45">
      <c r="A718" s="33">
        <v>8.2870370370370379E-4</v>
      </c>
      <c r="B718" t="s">
        <v>2235</v>
      </c>
    </row>
    <row r="719" spans="1:2" x14ac:dyDescent="0.45">
      <c r="A719" s="33">
        <v>8.2986111111111119E-4</v>
      </c>
      <c r="B719" t="s">
        <v>2234</v>
      </c>
    </row>
    <row r="720" spans="1:2" x14ac:dyDescent="0.45">
      <c r="A720" s="33">
        <v>8.3101851851851859E-4</v>
      </c>
      <c r="B720" t="s">
        <v>2233</v>
      </c>
    </row>
    <row r="721" spans="1:2" x14ac:dyDescent="0.45">
      <c r="A721" s="33">
        <v>8.3217592592592588E-4</v>
      </c>
      <c r="B721" t="s">
        <v>2232</v>
      </c>
    </row>
    <row r="722" spans="1:2" x14ac:dyDescent="0.45">
      <c r="A722" s="33">
        <v>8.3333333333333339E-4</v>
      </c>
      <c r="B722" t="s">
        <v>2231</v>
      </c>
    </row>
    <row r="723" spans="1:2" x14ac:dyDescent="0.45">
      <c r="A723" s="33">
        <v>8.3449074074074068E-4</v>
      </c>
      <c r="B723" t="s">
        <v>2230</v>
      </c>
    </row>
    <row r="724" spans="1:2" x14ac:dyDescent="0.45">
      <c r="A724" s="33">
        <v>8.3564814814814819E-4</v>
      </c>
      <c r="B724" t="s">
        <v>2229</v>
      </c>
    </row>
    <row r="725" spans="1:2" x14ac:dyDescent="0.45">
      <c r="A725" s="33">
        <v>8.3680555555555559E-4</v>
      </c>
      <c r="B725" t="s">
        <v>2228</v>
      </c>
    </row>
    <row r="726" spans="1:2" x14ac:dyDescent="0.45">
      <c r="A726" s="33">
        <v>8.3796296296296299E-4</v>
      </c>
      <c r="B726" t="s">
        <v>2227</v>
      </c>
    </row>
    <row r="727" spans="1:2" x14ac:dyDescent="0.45">
      <c r="A727" s="33">
        <v>8.3912037037037028E-4</v>
      </c>
      <c r="B727" t="s">
        <v>2226</v>
      </c>
    </row>
    <row r="728" spans="1:2" x14ac:dyDescent="0.45">
      <c r="A728" s="33">
        <v>8.4027777777777779E-4</v>
      </c>
      <c r="B728" t="s">
        <v>2225</v>
      </c>
    </row>
    <row r="729" spans="1:2" x14ac:dyDescent="0.45">
      <c r="A729" s="33">
        <v>8.4143518518518519E-4</v>
      </c>
      <c r="B729" t="s">
        <v>2224</v>
      </c>
    </row>
    <row r="730" spans="1:2" x14ac:dyDescent="0.45">
      <c r="A730" s="33">
        <v>8.4259259259259259E-4</v>
      </c>
      <c r="B730" t="s">
        <v>2223</v>
      </c>
    </row>
    <row r="731" spans="1:2" x14ac:dyDescent="0.45">
      <c r="A731" s="33">
        <v>8.4374999999999999E-4</v>
      </c>
      <c r="B731" t="s">
        <v>2222</v>
      </c>
    </row>
    <row r="732" spans="1:2" x14ac:dyDescent="0.45">
      <c r="A732" s="33">
        <v>8.449074074074075E-4</v>
      </c>
      <c r="B732" t="s">
        <v>2221</v>
      </c>
    </row>
    <row r="733" spans="1:2" x14ac:dyDescent="0.45">
      <c r="A733" s="33">
        <v>8.4606481481481479E-4</v>
      </c>
      <c r="B733" t="s">
        <v>2220</v>
      </c>
    </row>
    <row r="734" spans="1:2" x14ac:dyDescent="0.45">
      <c r="A734" s="33">
        <v>8.4722222222222219E-4</v>
      </c>
      <c r="B734" t="s">
        <v>2219</v>
      </c>
    </row>
    <row r="735" spans="1:2" x14ac:dyDescent="0.45">
      <c r="A735" s="33">
        <v>8.4837962962962959E-4</v>
      </c>
      <c r="B735" t="s">
        <v>2218</v>
      </c>
    </row>
    <row r="736" spans="1:2" x14ac:dyDescent="0.45">
      <c r="A736" s="33">
        <v>8.495370370370371E-4</v>
      </c>
      <c r="B736" t="s">
        <v>2217</v>
      </c>
    </row>
    <row r="737" spans="1:2" x14ac:dyDescent="0.45">
      <c r="A737" s="33">
        <v>8.5069444444444461E-4</v>
      </c>
      <c r="B737" t="s">
        <v>2216</v>
      </c>
    </row>
    <row r="738" spans="1:2" x14ac:dyDescent="0.45">
      <c r="A738" s="33">
        <v>8.5185185185185179E-4</v>
      </c>
      <c r="B738" t="s">
        <v>2215</v>
      </c>
    </row>
    <row r="739" spans="1:2" x14ac:dyDescent="0.45">
      <c r="A739" s="33">
        <v>8.5300925925925919E-4</v>
      </c>
      <c r="B739" t="s">
        <v>2214</v>
      </c>
    </row>
    <row r="740" spans="1:2" x14ac:dyDescent="0.45">
      <c r="A740" s="33">
        <v>8.541666666666667E-4</v>
      </c>
      <c r="B740" t="s">
        <v>2213</v>
      </c>
    </row>
    <row r="741" spans="1:2" x14ac:dyDescent="0.45">
      <c r="A741" s="33">
        <v>8.5532407407407399E-4</v>
      </c>
      <c r="B741" t="s">
        <v>2212</v>
      </c>
    </row>
    <row r="742" spans="1:2" x14ac:dyDescent="0.45">
      <c r="A742" s="33">
        <v>8.564814814814815E-4</v>
      </c>
      <c r="B742" t="s">
        <v>2211</v>
      </c>
    </row>
    <row r="743" spans="1:2" x14ac:dyDescent="0.45">
      <c r="A743" s="33">
        <v>8.576388888888888E-4</v>
      </c>
      <c r="B743" t="s">
        <v>2210</v>
      </c>
    </row>
    <row r="744" spans="1:2" x14ac:dyDescent="0.45">
      <c r="A744" s="33">
        <v>8.587962962962963E-4</v>
      </c>
      <c r="B744" t="s">
        <v>2209</v>
      </c>
    </row>
    <row r="745" spans="1:2" x14ac:dyDescent="0.45">
      <c r="A745" s="33">
        <v>8.599537037037036E-4</v>
      </c>
      <c r="B745" t="s">
        <v>2208</v>
      </c>
    </row>
    <row r="746" spans="1:2" x14ac:dyDescent="0.45">
      <c r="A746" s="33">
        <v>8.611111111111111E-4</v>
      </c>
      <c r="B746" t="s">
        <v>2207</v>
      </c>
    </row>
    <row r="747" spans="1:2" x14ac:dyDescent="0.45">
      <c r="A747" s="33">
        <v>8.6226851851851861E-4</v>
      </c>
      <c r="B747" t="s">
        <v>2206</v>
      </c>
    </row>
    <row r="748" spans="1:2" x14ac:dyDescent="0.45">
      <c r="A748" s="33">
        <v>8.6342592592592591E-4</v>
      </c>
      <c r="B748" t="s">
        <v>2205</v>
      </c>
    </row>
    <row r="749" spans="1:2" x14ac:dyDescent="0.45">
      <c r="A749" s="33">
        <v>8.6458333333333341E-4</v>
      </c>
      <c r="B749" t="s">
        <v>2204</v>
      </c>
    </row>
    <row r="750" spans="1:2" x14ac:dyDescent="0.45">
      <c r="A750" s="33">
        <v>8.6574074074074071E-4</v>
      </c>
      <c r="B750" t="s">
        <v>2203</v>
      </c>
    </row>
    <row r="751" spans="1:2" x14ac:dyDescent="0.45">
      <c r="A751" s="33">
        <v>8.6689814814814822E-4</v>
      </c>
      <c r="B751" t="s">
        <v>2202</v>
      </c>
    </row>
    <row r="752" spans="1:2" x14ac:dyDescent="0.45">
      <c r="A752" s="33">
        <v>8.6805555555555551E-4</v>
      </c>
      <c r="B752" t="s">
        <v>2201</v>
      </c>
    </row>
    <row r="753" spans="1:2" x14ac:dyDescent="0.45">
      <c r="A753" s="33">
        <v>8.6921296296296302E-4</v>
      </c>
      <c r="B753" t="s">
        <v>2200</v>
      </c>
    </row>
    <row r="754" spans="1:2" x14ac:dyDescent="0.45">
      <c r="A754" s="33">
        <v>8.7037037037037042E-4</v>
      </c>
      <c r="B754" t="s">
        <v>2199</v>
      </c>
    </row>
    <row r="755" spans="1:2" x14ac:dyDescent="0.45">
      <c r="A755" s="33">
        <v>8.715277777777776E-4</v>
      </c>
      <c r="B755" t="s">
        <v>2198</v>
      </c>
    </row>
    <row r="756" spans="1:2" x14ac:dyDescent="0.45">
      <c r="A756" s="33">
        <v>8.7268518518518511E-4</v>
      </c>
      <c r="B756" t="s">
        <v>2197</v>
      </c>
    </row>
    <row r="757" spans="1:2" x14ac:dyDescent="0.45">
      <c r="A757" s="33">
        <v>8.7384259259259262E-4</v>
      </c>
      <c r="B757" t="s">
        <v>2196</v>
      </c>
    </row>
    <row r="758" spans="1:2" x14ac:dyDescent="0.45">
      <c r="A758" s="33">
        <v>8.7500000000000002E-4</v>
      </c>
      <c r="B758" t="s">
        <v>2195</v>
      </c>
    </row>
    <row r="759" spans="1:2" x14ac:dyDescent="0.45">
      <c r="A759" s="33">
        <v>8.7615740740740742E-4</v>
      </c>
      <c r="B759" t="s">
        <v>2194</v>
      </c>
    </row>
    <row r="760" spans="1:2" x14ac:dyDescent="0.45">
      <c r="A760" s="33">
        <v>8.7731481481481482E-4</v>
      </c>
      <c r="B760" t="s">
        <v>2193</v>
      </c>
    </row>
    <row r="761" spans="1:2" x14ac:dyDescent="0.45">
      <c r="A761" s="33">
        <v>8.7847222222222233E-4</v>
      </c>
      <c r="B761" t="s">
        <v>2192</v>
      </c>
    </row>
    <row r="762" spans="1:2" x14ac:dyDescent="0.45">
      <c r="A762" s="33">
        <v>8.7962962962962962E-4</v>
      </c>
      <c r="B762" t="s">
        <v>2191</v>
      </c>
    </row>
    <row r="763" spans="1:2" x14ac:dyDescent="0.45">
      <c r="A763" s="33">
        <v>8.8078703703703702E-4</v>
      </c>
      <c r="B763" t="s">
        <v>2190</v>
      </c>
    </row>
    <row r="764" spans="1:2" x14ac:dyDescent="0.45">
      <c r="A764" s="33">
        <v>8.8194444444444442E-4</v>
      </c>
      <c r="B764" t="s">
        <v>2189</v>
      </c>
    </row>
    <row r="765" spans="1:2" x14ac:dyDescent="0.45">
      <c r="A765" s="33">
        <v>8.8310185185185193E-4</v>
      </c>
      <c r="B765" t="s">
        <v>2188</v>
      </c>
    </row>
    <row r="766" spans="1:2" x14ac:dyDescent="0.45">
      <c r="A766" s="33">
        <v>8.8425925925925922E-4</v>
      </c>
      <c r="B766" t="s">
        <v>2187</v>
      </c>
    </row>
    <row r="767" spans="1:2" x14ac:dyDescent="0.45">
      <c r="A767" s="33">
        <v>8.8541666666666662E-4</v>
      </c>
      <c r="B767" t="s">
        <v>2186</v>
      </c>
    </row>
    <row r="768" spans="1:2" x14ac:dyDescent="0.45">
      <c r="A768" s="33">
        <v>8.8657407407407402E-4</v>
      </c>
      <c r="B768" t="s">
        <v>2185</v>
      </c>
    </row>
    <row r="769" spans="1:2" x14ac:dyDescent="0.45">
      <c r="A769" s="33">
        <v>8.8773148148148153E-4</v>
      </c>
      <c r="B769" t="s">
        <v>2184</v>
      </c>
    </row>
    <row r="770" spans="1:2" x14ac:dyDescent="0.45">
      <c r="A770" s="33">
        <v>8.8888888888888882E-4</v>
      </c>
      <c r="B770" t="s">
        <v>2183</v>
      </c>
    </row>
    <row r="771" spans="1:2" x14ac:dyDescent="0.45">
      <c r="A771" s="33">
        <v>8.9004629629629633E-4</v>
      </c>
      <c r="B771" t="s">
        <v>2182</v>
      </c>
    </row>
    <row r="772" spans="1:2" x14ac:dyDescent="0.45">
      <c r="A772" s="33">
        <v>8.9120370370370362E-4</v>
      </c>
      <c r="B772" t="s">
        <v>2181</v>
      </c>
    </row>
    <row r="773" spans="1:2" x14ac:dyDescent="0.45">
      <c r="A773" s="33">
        <v>8.9236111111111124E-4</v>
      </c>
      <c r="B773" t="s">
        <v>2180</v>
      </c>
    </row>
    <row r="774" spans="1:2" x14ac:dyDescent="0.45">
      <c r="A774" s="33">
        <v>8.9351851851851842E-4</v>
      </c>
      <c r="B774" t="s">
        <v>2179</v>
      </c>
    </row>
    <row r="775" spans="1:2" x14ac:dyDescent="0.45">
      <c r="A775" s="33">
        <v>8.9467592592592593E-4</v>
      </c>
      <c r="B775" t="s">
        <v>2178</v>
      </c>
    </row>
    <row r="776" spans="1:2" x14ac:dyDescent="0.45">
      <c r="A776" s="33">
        <v>8.9583333333333344E-4</v>
      </c>
      <c r="B776" t="s">
        <v>2177</v>
      </c>
    </row>
    <row r="777" spans="1:2" x14ac:dyDescent="0.45">
      <c r="A777" s="33">
        <v>8.9699074074074073E-4</v>
      </c>
      <c r="B777" t="s">
        <v>2176</v>
      </c>
    </row>
    <row r="778" spans="1:2" x14ac:dyDescent="0.45">
      <c r="A778" s="33">
        <v>8.9814814814814824E-4</v>
      </c>
      <c r="B778" t="s">
        <v>2175</v>
      </c>
    </row>
    <row r="779" spans="1:2" x14ac:dyDescent="0.45">
      <c r="A779" s="33">
        <v>8.9930555555555554E-4</v>
      </c>
      <c r="B779" t="s">
        <v>2174</v>
      </c>
    </row>
    <row r="780" spans="1:2" x14ac:dyDescent="0.45">
      <c r="A780" s="33">
        <v>9.0046296296296304E-4</v>
      </c>
      <c r="B780" t="s">
        <v>2173</v>
      </c>
    </row>
    <row r="781" spans="1:2" x14ac:dyDescent="0.45">
      <c r="A781" s="33">
        <v>9.0162037037037034E-4</v>
      </c>
      <c r="B781" t="s">
        <v>2172</v>
      </c>
    </row>
    <row r="782" spans="1:2" x14ac:dyDescent="0.45">
      <c r="A782" s="33">
        <v>9.0277777777777784E-4</v>
      </c>
      <c r="B782" t="s">
        <v>2171</v>
      </c>
    </row>
    <row r="783" spans="1:2" x14ac:dyDescent="0.45">
      <c r="A783" s="33">
        <v>9.0393518518518525E-4</v>
      </c>
      <c r="B783" t="s">
        <v>2170</v>
      </c>
    </row>
    <row r="784" spans="1:2" x14ac:dyDescent="0.45">
      <c r="A784" s="33">
        <v>9.0509259259259243E-4</v>
      </c>
      <c r="B784" t="s">
        <v>2169</v>
      </c>
    </row>
    <row r="785" spans="1:2" x14ac:dyDescent="0.45">
      <c r="A785" s="33">
        <v>9.0624999999999994E-4</v>
      </c>
      <c r="B785" t="s">
        <v>2168</v>
      </c>
    </row>
    <row r="786" spans="1:2" x14ac:dyDescent="0.45">
      <c r="A786" s="33">
        <v>9.0740740740740745E-4</v>
      </c>
      <c r="B786" t="s">
        <v>2167</v>
      </c>
    </row>
    <row r="787" spans="1:2" x14ac:dyDescent="0.45">
      <c r="A787" s="33">
        <v>9.0856481481481485E-4</v>
      </c>
      <c r="B787" t="s">
        <v>2166</v>
      </c>
    </row>
    <row r="788" spans="1:2" x14ac:dyDescent="0.45">
      <c r="A788" s="33">
        <v>9.0972222222222225E-4</v>
      </c>
      <c r="B788" t="s">
        <v>2165</v>
      </c>
    </row>
    <row r="789" spans="1:2" x14ac:dyDescent="0.45">
      <c r="A789" s="33">
        <v>9.1087962962962954E-4</v>
      </c>
      <c r="B789" t="s">
        <v>2164</v>
      </c>
    </row>
    <row r="790" spans="1:2" x14ac:dyDescent="0.45">
      <c r="A790" s="33">
        <v>9.1203703703703716E-4</v>
      </c>
      <c r="B790" t="s">
        <v>2163</v>
      </c>
    </row>
    <row r="791" spans="1:2" x14ac:dyDescent="0.45">
      <c r="A791" s="33">
        <v>9.1319444444444434E-4</v>
      </c>
      <c r="B791" t="s">
        <v>2162</v>
      </c>
    </row>
    <row r="792" spans="1:2" x14ac:dyDescent="0.45">
      <c r="A792" s="33">
        <v>9.1435185185185185E-4</v>
      </c>
      <c r="B792" t="s">
        <v>2161</v>
      </c>
    </row>
    <row r="793" spans="1:2" x14ac:dyDescent="0.45">
      <c r="A793" s="33">
        <v>9.1550925925925925E-4</v>
      </c>
      <c r="B793" t="s">
        <v>2160</v>
      </c>
    </row>
    <row r="794" spans="1:2" x14ac:dyDescent="0.45">
      <c r="A794" s="33">
        <v>9.1666666666666676E-4</v>
      </c>
      <c r="B794" t="s">
        <v>2159</v>
      </c>
    </row>
    <row r="795" spans="1:2" x14ac:dyDescent="0.45">
      <c r="A795" s="33">
        <v>9.1782407407407405E-4</v>
      </c>
      <c r="B795" t="s">
        <v>2158</v>
      </c>
    </row>
    <row r="796" spans="1:2" x14ac:dyDescent="0.45">
      <c r="A796" s="33">
        <v>9.1898148148148145E-4</v>
      </c>
      <c r="B796" t="s">
        <v>2157</v>
      </c>
    </row>
    <row r="797" spans="1:2" x14ac:dyDescent="0.45">
      <c r="A797" s="33">
        <v>9.2013888888888885E-4</v>
      </c>
      <c r="B797" t="s">
        <v>2156</v>
      </c>
    </row>
    <row r="798" spans="1:2" x14ac:dyDescent="0.45">
      <c r="A798" s="33">
        <v>9.2129629629629636E-4</v>
      </c>
      <c r="B798" t="s">
        <v>2155</v>
      </c>
    </row>
    <row r="799" spans="1:2" x14ac:dyDescent="0.45">
      <c r="A799" s="33">
        <v>9.2245370370370365E-4</v>
      </c>
      <c r="B799" t="s">
        <v>2154</v>
      </c>
    </row>
    <row r="800" spans="1:2" x14ac:dyDescent="0.45">
      <c r="A800" s="33">
        <v>9.2361111111111116E-4</v>
      </c>
      <c r="B800" t="s">
        <v>2153</v>
      </c>
    </row>
    <row r="801" spans="1:2" x14ac:dyDescent="0.45">
      <c r="A801" s="33">
        <v>9.2476851851851845E-4</v>
      </c>
      <c r="B801" t="s">
        <v>2152</v>
      </c>
    </row>
    <row r="802" spans="1:2" x14ac:dyDescent="0.45">
      <c r="A802" s="33">
        <v>9.2592592592592585E-4</v>
      </c>
      <c r="B802" t="s">
        <v>2151</v>
      </c>
    </row>
    <row r="803" spans="1:2" x14ac:dyDescent="0.45">
      <c r="A803" s="33">
        <v>9.2708333333333325E-4</v>
      </c>
      <c r="B803" t="s">
        <v>2150</v>
      </c>
    </row>
    <row r="804" spans="1:2" x14ac:dyDescent="0.45">
      <c r="A804" s="33">
        <v>9.2824074074074076E-4</v>
      </c>
      <c r="B804" t="s">
        <v>2149</v>
      </c>
    </row>
    <row r="805" spans="1:2" x14ac:dyDescent="0.45">
      <c r="A805" s="33">
        <v>9.2939814814814827E-4</v>
      </c>
      <c r="B805" t="s">
        <v>2148</v>
      </c>
    </row>
    <row r="806" spans="1:2" x14ac:dyDescent="0.45">
      <c r="A806" s="33">
        <v>9.3055555555555545E-4</v>
      </c>
      <c r="B806" t="s">
        <v>2147</v>
      </c>
    </row>
    <row r="807" spans="1:2" x14ac:dyDescent="0.45">
      <c r="A807" s="33">
        <v>9.3171296296296307E-4</v>
      </c>
      <c r="B807" t="s">
        <v>2146</v>
      </c>
    </row>
    <row r="808" spans="1:2" x14ac:dyDescent="0.45">
      <c r="A808" s="33">
        <v>9.3287037037037036E-4</v>
      </c>
      <c r="B808" t="s">
        <v>2145</v>
      </c>
    </row>
    <row r="809" spans="1:2" x14ac:dyDescent="0.45">
      <c r="A809" s="33">
        <v>9.3402777777777766E-4</v>
      </c>
      <c r="B809" t="s">
        <v>2145</v>
      </c>
    </row>
    <row r="810" spans="1:2" x14ac:dyDescent="0.45">
      <c r="A810" s="33">
        <v>9.3518518518518516E-4</v>
      </c>
      <c r="B810" t="s">
        <v>2145</v>
      </c>
    </row>
    <row r="811" spans="1:2" x14ac:dyDescent="0.45">
      <c r="A811" s="33">
        <v>9.3634259259259267E-4</v>
      </c>
      <c r="B811" t="s">
        <v>2144</v>
      </c>
    </row>
    <row r="812" spans="1:2" x14ac:dyDescent="0.45">
      <c r="A812" s="33">
        <v>9.3750000000000007E-4</v>
      </c>
      <c r="B812" t="s">
        <v>2143</v>
      </c>
    </row>
    <row r="813" spans="1:2" x14ac:dyDescent="0.45">
      <c r="A813" s="33">
        <v>9.3865740740740726E-4</v>
      </c>
      <c r="B813" t="s">
        <v>2142</v>
      </c>
    </row>
    <row r="814" spans="1:2" x14ac:dyDescent="0.45">
      <c r="A814" s="33">
        <v>9.3981481481481477E-4</v>
      </c>
      <c r="B814" t="s">
        <v>2141</v>
      </c>
    </row>
    <row r="815" spans="1:2" x14ac:dyDescent="0.45">
      <c r="A815" s="33">
        <v>9.4097222222222227E-4</v>
      </c>
      <c r="B815" t="s">
        <v>2140</v>
      </c>
    </row>
    <row r="816" spans="1:2" x14ac:dyDescent="0.45">
      <c r="A816" s="33">
        <v>9.4212962962962968E-4</v>
      </c>
      <c r="B816" t="s">
        <v>2139</v>
      </c>
    </row>
    <row r="817" spans="1:2" x14ac:dyDescent="0.45">
      <c r="A817" s="33">
        <v>9.4328703703703708E-4</v>
      </c>
      <c r="B817" t="s">
        <v>2138</v>
      </c>
    </row>
    <row r="818" spans="1:2" x14ac:dyDescent="0.45">
      <c r="A818" s="33">
        <v>9.4444444444444448E-4</v>
      </c>
      <c r="B818" t="s">
        <v>2137</v>
      </c>
    </row>
    <row r="819" spans="1:2" x14ac:dyDescent="0.45">
      <c r="A819" s="33">
        <v>9.4560185185185188E-4</v>
      </c>
      <c r="B819" t="s">
        <v>2136</v>
      </c>
    </row>
    <row r="820" spans="1:2" x14ac:dyDescent="0.45">
      <c r="A820" s="33">
        <v>9.4675925925925917E-4</v>
      </c>
      <c r="B820" t="s">
        <v>2135</v>
      </c>
    </row>
    <row r="821" spans="1:2" x14ac:dyDescent="0.45">
      <c r="A821" s="33">
        <v>9.4791666666666668E-4</v>
      </c>
      <c r="B821" t="s">
        <v>2134</v>
      </c>
    </row>
    <row r="822" spans="1:2" x14ac:dyDescent="0.45">
      <c r="A822" s="33">
        <v>9.4907407407407408E-4</v>
      </c>
      <c r="B822" t="s">
        <v>2133</v>
      </c>
    </row>
    <row r="823" spans="1:2" x14ac:dyDescent="0.45">
      <c r="A823" s="33">
        <v>9.5023148148148159E-4</v>
      </c>
      <c r="B823" t="s">
        <v>2132</v>
      </c>
    </row>
    <row r="824" spans="1:2" x14ac:dyDescent="0.45">
      <c r="A824" s="33">
        <v>9.5138888888888888E-4</v>
      </c>
      <c r="B824" t="s">
        <v>2131</v>
      </c>
    </row>
    <row r="825" spans="1:2" x14ac:dyDescent="0.45">
      <c r="A825" s="33">
        <v>9.5254629629629628E-4</v>
      </c>
      <c r="B825" t="s">
        <v>2130</v>
      </c>
    </row>
    <row r="826" spans="1:2" x14ac:dyDescent="0.45">
      <c r="A826" s="33">
        <v>9.5370370370370368E-4</v>
      </c>
      <c r="B826" t="s">
        <v>2129</v>
      </c>
    </row>
    <row r="827" spans="1:2" x14ac:dyDescent="0.45">
      <c r="A827" s="33">
        <v>9.5486111111111108E-4</v>
      </c>
      <c r="B827" t="s">
        <v>2128</v>
      </c>
    </row>
    <row r="828" spans="1:2" x14ac:dyDescent="0.45">
      <c r="A828" s="33">
        <v>9.5601851851851848E-4</v>
      </c>
      <c r="B828" t="s">
        <v>2127</v>
      </c>
    </row>
    <row r="829" spans="1:2" x14ac:dyDescent="0.45">
      <c r="A829" s="33">
        <v>9.5717592592592599E-4</v>
      </c>
      <c r="B829" t="s">
        <v>2126</v>
      </c>
    </row>
    <row r="830" spans="1:2" x14ac:dyDescent="0.45">
      <c r="A830" s="33">
        <v>9.5833333333333328E-4</v>
      </c>
      <c r="B830" t="s">
        <v>2125</v>
      </c>
    </row>
    <row r="831" spans="1:2" x14ac:dyDescent="0.45">
      <c r="A831" s="33">
        <v>9.5949074074074068E-4</v>
      </c>
      <c r="B831" t="s">
        <v>2124</v>
      </c>
    </row>
    <row r="832" spans="1:2" x14ac:dyDescent="0.45">
      <c r="A832" s="33">
        <v>9.6064814814814808E-4</v>
      </c>
      <c r="B832" t="s">
        <v>2123</v>
      </c>
    </row>
    <row r="833" spans="1:2" x14ac:dyDescent="0.45">
      <c r="A833" s="33">
        <v>9.6180555555555559E-4</v>
      </c>
      <c r="B833" t="s">
        <v>2122</v>
      </c>
    </row>
    <row r="834" spans="1:2" x14ac:dyDescent="0.45">
      <c r="A834" s="33">
        <v>9.629629629629631E-4</v>
      </c>
      <c r="B834" t="s">
        <v>2121</v>
      </c>
    </row>
    <row r="835" spans="1:2" x14ac:dyDescent="0.45">
      <c r="A835" s="33">
        <v>9.6412037037037039E-4</v>
      </c>
      <c r="B835" t="s">
        <v>2120</v>
      </c>
    </row>
    <row r="836" spans="1:2" x14ac:dyDescent="0.45">
      <c r="A836" s="33">
        <v>9.6527777777777768E-4</v>
      </c>
      <c r="B836" t="s">
        <v>2119</v>
      </c>
    </row>
    <row r="837" spans="1:2" x14ac:dyDescent="0.45">
      <c r="A837" s="33">
        <v>9.6643518518518519E-4</v>
      </c>
      <c r="B837" t="s">
        <v>2118</v>
      </c>
    </row>
    <row r="838" spans="1:2" x14ac:dyDescent="0.45">
      <c r="A838" s="33">
        <v>9.6759259259259248E-4</v>
      </c>
      <c r="B838" t="s">
        <v>2117</v>
      </c>
    </row>
    <row r="839" spans="1:2" x14ac:dyDescent="0.45">
      <c r="A839" s="33">
        <v>9.6874999999999999E-4</v>
      </c>
      <c r="B839" t="s">
        <v>2116</v>
      </c>
    </row>
    <row r="840" spans="1:2" x14ac:dyDescent="0.45">
      <c r="A840" s="33">
        <v>9.699074074074075E-4</v>
      </c>
      <c r="B840" t="s">
        <v>2115</v>
      </c>
    </row>
    <row r="841" spans="1:2" x14ac:dyDescent="0.45">
      <c r="A841" s="33">
        <v>9.710648148148149E-4</v>
      </c>
      <c r="B841" t="s">
        <v>2114</v>
      </c>
    </row>
    <row r="842" spans="1:2" x14ac:dyDescent="0.45">
      <c r="A842" s="33">
        <v>9.7222222222222209E-4</v>
      </c>
      <c r="B842" t="s">
        <v>2113</v>
      </c>
    </row>
    <row r="843" spans="1:2" x14ac:dyDescent="0.45">
      <c r="A843" s="33">
        <v>9.7337962962962959E-4</v>
      </c>
      <c r="B843" t="s">
        <v>2112</v>
      </c>
    </row>
    <row r="844" spans="1:2" x14ac:dyDescent="0.45">
      <c r="A844" s="33">
        <v>9.745370370370371E-4</v>
      </c>
      <c r="B844" t="s">
        <v>2111</v>
      </c>
    </row>
    <row r="845" spans="1:2" x14ac:dyDescent="0.45">
      <c r="A845" s="33">
        <v>9.756944444444444E-4</v>
      </c>
      <c r="B845" t="s">
        <v>2110</v>
      </c>
    </row>
    <row r="846" spans="1:2" x14ac:dyDescent="0.45">
      <c r="A846" s="33">
        <v>9.768518518518518E-4</v>
      </c>
      <c r="B846" t="s">
        <v>2109</v>
      </c>
    </row>
    <row r="847" spans="1:2" x14ac:dyDescent="0.45">
      <c r="A847" s="33">
        <v>9.780092592592592E-4</v>
      </c>
      <c r="B847" t="s">
        <v>2108</v>
      </c>
    </row>
    <row r="848" spans="1:2" x14ac:dyDescent="0.45">
      <c r="A848" s="33">
        <v>9.7916666666666681E-4</v>
      </c>
      <c r="B848" t="s">
        <v>2107</v>
      </c>
    </row>
    <row r="849" spans="1:2" x14ac:dyDescent="0.45">
      <c r="A849" s="33">
        <v>9.80324074074074E-4</v>
      </c>
      <c r="B849" t="s">
        <v>2106</v>
      </c>
    </row>
    <row r="850" spans="1:2" x14ac:dyDescent="0.45">
      <c r="A850" s="33">
        <v>9.814814814814814E-4</v>
      </c>
      <c r="B850" t="s">
        <v>2105</v>
      </c>
    </row>
    <row r="851" spans="1:2" x14ac:dyDescent="0.45">
      <c r="A851" s="33">
        <v>9.8263888888888901E-4</v>
      </c>
      <c r="B851" t="s">
        <v>2104</v>
      </c>
    </row>
    <row r="852" spans="1:2" x14ac:dyDescent="0.45">
      <c r="A852" s="33">
        <v>9.8379629629629642E-4</v>
      </c>
      <c r="B852" t="s">
        <v>2103</v>
      </c>
    </row>
    <row r="853" spans="1:2" x14ac:dyDescent="0.45">
      <c r="A853" s="33">
        <v>9.8495370370370382E-4</v>
      </c>
      <c r="B853" t="s">
        <v>2102</v>
      </c>
    </row>
    <row r="854" spans="1:2" x14ac:dyDescent="0.45">
      <c r="A854" s="33">
        <v>9.86111111111111E-4</v>
      </c>
      <c r="B854" t="s">
        <v>2101</v>
      </c>
    </row>
    <row r="855" spans="1:2" x14ac:dyDescent="0.45">
      <c r="A855" s="33">
        <v>9.8726851851851862E-4</v>
      </c>
      <c r="B855" t="s">
        <v>2100</v>
      </c>
    </row>
    <row r="856" spans="1:2" x14ac:dyDescent="0.45">
      <c r="A856" s="33">
        <v>9.884259259259258E-4</v>
      </c>
      <c r="B856" t="s">
        <v>2099</v>
      </c>
    </row>
    <row r="857" spans="1:2" x14ac:dyDescent="0.45">
      <c r="A857" s="33">
        <v>9.8958333333333342E-4</v>
      </c>
      <c r="B857" t="s">
        <v>2098</v>
      </c>
    </row>
    <row r="858" spans="1:2" x14ac:dyDescent="0.45">
      <c r="A858" s="33">
        <v>9.9074074074074082E-4</v>
      </c>
      <c r="B858" t="s">
        <v>2097</v>
      </c>
    </row>
    <row r="859" spans="1:2" x14ac:dyDescent="0.45">
      <c r="A859" s="33">
        <v>9.9189814814814822E-4</v>
      </c>
      <c r="B859" t="s">
        <v>2096</v>
      </c>
    </row>
    <row r="860" spans="1:2" x14ac:dyDescent="0.45">
      <c r="A860" s="33">
        <v>9.930555555555554E-4</v>
      </c>
      <c r="B860" t="s">
        <v>2095</v>
      </c>
    </row>
    <row r="861" spans="1:2" x14ac:dyDescent="0.45">
      <c r="A861" s="33">
        <v>9.9421296296296302E-4</v>
      </c>
      <c r="B861" t="s">
        <v>2094</v>
      </c>
    </row>
    <row r="862" spans="1:2" x14ac:dyDescent="0.45">
      <c r="A862" s="33">
        <v>9.9537037037037042E-4</v>
      </c>
      <c r="B862" t="s">
        <v>2093</v>
      </c>
    </row>
    <row r="863" spans="1:2" x14ac:dyDescent="0.45">
      <c r="A863" s="33">
        <v>9.9652777777777782E-4</v>
      </c>
      <c r="B863" t="s">
        <v>2092</v>
      </c>
    </row>
    <row r="864" spans="1:2" x14ac:dyDescent="0.45">
      <c r="A864" s="33">
        <v>9.97685185185185E-4</v>
      </c>
      <c r="B864" t="s">
        <v>2091</v>
      </c>
    </row>
    <row r="865" spans="1:2" x14ac:dyDescent="0.45">
      <c r="A865" s="33">
        <v>9.9884259259259262E-4</v>
      </c>
      <c r="B865" t="s">
        <v>2090</v>
      </c>
    </row>
    <row r="866" spans="1:2" x14ac:dyDescent="0.45">
      <c r="A866" s="33">
        <v>1E-3</v>
      </c>
      <c r="B866" t="s">
        <v>2089</v>
      </c>
    </row>
    <row r="867" spans="1:2" x14ac:dyDescent="0.45">
      <c r="A867" s="33">
        <v>1.0011574074074074E-3</v>
      </c>
      <c r="B867" t="s">
        <v>2089</v>
      </c>
    </row>
    <row r="868" spans="1:2" x14ac:dyDescent="0.45">
      <c r="A868" s="33">
        <v>1.0023148148148148E-3</v>
      </c>
      <c r="B868" t="s">
        <v>2089</v>
      </c>
    </row>
    <row r="869" spans="1:2" x14ac:dyDescent="0.45">
      <c r="A869" s="33">
        <v>1.0034722222222222E-3</v>
      </c>
      <c r="B869" t="s">
        <v>2088</v>
      </c>
    </row>
    <row r="870" spans="1:2" x14ac:dyDescent="0.45">
      <c r="A870" s="33">
        <v>1.0046296296296298E-3</v>
      </c>
      <c r="B870" t="s">
        <v>2087</v>
      </c>
    </row>
    <row r="871" spans="1:2" x14ac:dyDescent="0.45">
      <c r="A871" s="33">
        <v>1.005787037037037E-3</v>
      </c>
      <c r="B871" t="s">
        <v>2086</v>
      </c>
    </row>
    <row r="872" spans="1:2" x14ac:dyDescent="0.45">
      <c r="A872" s="33">
        <v>1.0069444444444444E-3</v>
      </c>
      <c r="B872" t="s">
        <v>2085</v>
      </c>
    </row>
    <row r="873" spans="1:2" x14ac:dyDescent="0.45">
      <c r="A873" s="33">
        <v>1.0081018518518518E-3</v>
      </c>
      <c r="B873" t="s">
        <v>2084</v>
      </c>
    </row>
    <row r="874" spans="1:2" x14ac:dyDescent="0.45">
      <c r="A874" s="33">
        <v>1.0092592592592592E-3</v>
      </c>
      <c r="B874" t="s">
        <v>2083</v>
      </c>
    </row>
    <row r="875" spans="1:2" x14ac:dyDescent="0.45">
      <c r="A875" s="33">
        <v>1.0104166666666666E-3</v>
      </c>
      <c r="B875" t="s">
        <v>2082</v>
      </c>
    </row>
    <row r="876" spans="1:2" x14ac:dyDescent="0.45">
      <c r="A876" s="33">
        <v>1.011574074074074E-3</v>
      </c>
      <c r="B876" t="s">
        <v>2081</v>
      </c>
    </row>
    <row r="877" spans="1:2" x14ac:dyDescent="0.45">
      <c r="A877" s="33">
        <v>1.0127314814814814E-3</v>
      </c>
      <c r="B877" t="s">
        <v>2080</v>
      </c>
    </row>
    <row r="878" spans="1:2" x14ac:dyDescent="0.45">
      <c r="A878" s="33">
        <v>1.0138888888888888E-3</v>
      </c>
      <c r="B878" t="s">
        <v>2079</v>
      </c>
    </row>
    <row r="879" spans="1:2" x14ac:dyDescent="0.45">
      <c r="A879" s="33">
        <v>1.0150462962962962E-3</v>
      </c>
      <c r="B879" t="s">
        <v>2078</v>
      </c>
    </row>
    <row r="880" spans="1:2" x14ac:dyDescent="0.45">
      <c r="A880" s="33">
        <v>1.0162037037037038E-3</v>
      </c>
      <c r="B880" t="s">
        <v>2077</v>
      </c>
    </row>
    <row r="881" spans="1:2" x14ac:dyDescent="0.45">
      <c r="A881" s="33">
        <v>1.017361111111111E-3</v>
      </c>
      <c r="B881" t="s">
        <v>2076</v>
      </c>
    </row>
    <row r="882" spans="1:2" x14ac:dyDescent="0.45">
      <c r="A882" s="33">
        <v>1.0185185185185186E-3</v>
      </c>
      <c r="B882" t="s">
        <v>2075</v>
      </c>
    </row>
    <row r="883" spans="1:2" x14ac:dyDescent="0.45">
      <c r="A883" s="33">
        <v>1.0196759259259258E-3</v>
      </c>
      <c r="B883" t="s">
        <v>2074</v>
      </c>
    </row>
    <row r="884" spans="1:2" x14ac:dyDescent="0.45">
      <c r="A884" s="33">
        <v>1.0208333333333334E-3</v>
      </c>
      <c r="B884" t="s">
        <v>2073</v>
      </c>
    </row>
    <row r="885" spans="1:2" x14ac:dyDescent="0.45">
      <c r="A885" s="33">
        <v>1.0219907407407406E-3</v>
      </c>
      <c r="B885" t="s">
        <v>2072</v>
      </c>
    </row>
    <row r="886" spans="1:2" x14ac:dyDescent="0.45">
      <c r="A886" s="33">
        <v>1.0231481481481482E-3</v>
      </c>
      <c r="B886" t="s">
        <v>2071</v>
      </c>
    </row>
    <row r="887" spans="1:2" x14ac:dyDescent="0.45">
      <c r="A887" s="33">
        <v>1.0243055555555556E-3</v>
      </c>
      <c r="B887" t="s">
        <v>2070</v>
      </c>
    </row>
    <row r="888" spans="1:2" x14ac:dyDescent="0.45">
      <c r="A888" s="33">
        <v>1.0254629629629628E-3</v>
      </c>
      <c r="B888" t="s">
        <v>2069</v>
      </c>
    </row>
    <row r="889" spans="1:2" x14ac:dyDescent="0.45">
      <c r="A889" s="33">
        <v>1.0266203703703702E-3</v>
      </c>
      <c r="B889" t="s">
        <v>2068</v>
      </c>
    </row>
    <row r="890" spans="1:2" x14ac:dyDescent="0.45">
      <c r="A890" s="33">
        <v>1.0277777777777778E-3</v>
      </c>
      <c r="B890" t="s">
        <v>2067</v>
      </c>
    </row>
    <row r="891" spans="1:2" x14ac:dyDescent="0.45">
      <c r="A891" s="33">
        <v>1.0289351851851852E-3</v>
      </c>
      <c r="B891" t="s">
        <v>2066</v>
      </c>
    </row>
    <row r="892" spans="1:2" x14ac:dyDescent="0.45">
      <c r="A892" s="33">
        <v>1.0300925925925926E-3</v>
      </c>
      <c r="B892" t="s">
        <v>2065</v>
      </c>
    </row>
    <row r="893" spans="1:2" x14ac:dyDescent="0.45">
      <c r="A893" s="33">
        <v>1.03125E-3</v>
      </c>
      <c r="B893" t="s">
        <v>2064</v>
      </c>
    </row>
    <row r="894" spans="1:2" x14ac:dyDescent="0.45">
      <c r="A894" s="33">
        <v>1.0324074074074074E-3</v>
      </c>
      <c r="B894" t="s">
        <v>2063</v>
      </c>
    </row>
    <row r="895" spans="1:2" x14ac:dyDescent="0.45">
      <c r="A895" s="33">
        <v>1.0335648148148148E-3</v>
      </c>
      <c r="B895" t="s">
        <v>2062</v>
      </c>
    </row>
    <row r="896" spans="1:2" x14ac:dyDescent="0.45">
      <c r="A896" s="33">
        <v>1.0347222222222222E-3</v>
      </c>
      <c r="B896" t="s">
        <v>2061</v>
      </c>
    </row>
    <row r="897" spans="1:2" x14ac:dyDescent="0.45">
      <c r="A897" s="33">
        <v>1.0358796296296297E-3</v>
      </c>
      <c r="B897" t="s">
        <v>2060</v>
      </c>
    </row>
    <row r="898" spans="1:2" x14ac:dyDescent="0.45">
      <c r="A898" s="33">
        <v>1.0370370370370371E-3</v>
      </c>
      <c r="B898" t="s">
        <v>2059</v>
      </c>
    </row>
    <row r="899" spans="1:2" x14ac:dyDescent="0.45">
      <c r="A899" s="33">
        <v>1.0381944444444445E-3</v>
      </c>
      <c r="B899" t="s">
        <v>2058</v>
      </c>
    </row>
    <row r="900" spans="1:2" x14ac:dyDescent="0.45">
      <c r="A900" s="33">
        <v>1.0393518518518519E-3</v>
      </c>
      <c r="B900" t="s">
        <v>2057</v>
      </c>
    </row>
    <row r="901" spans="1:2" x14ac:dyDescent="0.45">
      <c r="A901" s="33">
        <v>1.0405092592592593E-3</v>
      </c>
      <c r="B901" t="s">
        <v>2056</v>
      </c>
    </row>
    <row r="902" spans="1:2" x14ac:dyDescent="0.45">
      <c r="A902" s="33">
        <v>1.0416666666666667E-3</v>
      </c>
      <c r="B902" t="s">
        <v>2055</v>
      </c>
    </row>
    <row r="903" spans="1:2" x14ac:dyDescent="0.45">
      <c r="A903" s="33">
        <v>1.0428240740740741E-3</v>
      </c>
      <c r="B903" t="s">
        <v>2054</v>
      </c>
    </row>
    <row r="904" spans="1:2" x14ac:dyDescent="0.45">
      <c r="A904" s="33">
        <v>1.0439814814814815E-3</v>
      </c>
      <c r="B904" t="s">
        <v>2053</v>
      </c>
    </row>
    <row r="905" spans="1:2" x14ac:dyDescent="0.45">
      <c r="A905" s="33">
        <v>1.0451388888888889E-3</v>
      </c>
      <c r="B905" t="s">
        <v>2052</v>
      </c>
    </row>
    <row r="906" spans="1:2" x14ac:dyDescent="0.45">
      <c r="A906" s="33">
        <v>1.0462962962962963E-3</v>
      </c>
      <c r="B906" t="s">
        <v>2051</v>
      </c>
    </row>
    <row r="907" spans="1:2" x14ac:dyDescent="0.45">
      <c r="A907" s="33">
        <v>1.0474537037037037E-3</v>
      </c>
      <c r="B907" t="s">
        <v>2050</v>
      </c>
    </row>
    <row r="908" spans="1:2" x14ac:dyDescent="0.45">
      <c r="A908" s="33">
        <v>1.0486111111111111E-3</v>
      </c>
      <c r="B908" t="s">
        <v>2049</v>
      </c>
    </row>
    <row r="909" spans="1:2" x14ac:dyDescent="0.45">
      <c r="A909" s="33">
        <v>1.0497685185185187E-3</v>
      </c>
      <c r="B909" t="s">
        <v>2048</v>
      </c>
    </row>
    <row r="910" spans="1:2" x14ac:dyDescent="0.45">
      <c r="A910" s="33">
        <v>1.0509259259259259E-3</v>
      </c>
      <c r="B910" t="s">
        <v>2047</v>
      </c>
    </row>
    <row r="911" spans="1:2" x14ac:dyDescent="0.45">
      <c r="A911" s="33">
        <v>1.0520833333333335E-3</v>
      </c>
      <c r="B911" t="s">
        <v>2046</v>
      </c>
    </row>
    <row r="912" spans="1:2" x14ac:dyDescent="0.45">
      <c r="A912" s="33">
        <v>1.0532407407407407E-3</v>
      </c>
      <c r="B912" t="s">
        <v>2045</v>
      </c>
    </row>
    <row r="913" spans="1:2" x14ac:dyDescent="0.45">
      <c r="A913" s="33">
        <v>1.0543981481481483E-3</v>
      </c>
      <c r="B913" t="s">
        <v>2044</v>
      </c>
    </row>
    <row r="914" spans="1:2" x14ac:dyDescent="0.45">
      <c r="A914" s="33">
        <v>1.0555555555555555E-3</v>
      </c>
      <c r="B914" t="s">
        <v>2043</v>
      </c>
    </row>
    <row r="915" spans="1:2" x14ac:dyDescent="0.45">
      <c r="A915" s="33">
        <v>1.0567129629629631E-3</v>
      </c>
      <c r="B915" t="s">
        <v>2042</v>
      </c>
    </row>
    <row r="916" spans="1:2" x14ac:dyDescent="0.45">
      <c r="A916" s="33">
        <v>1.0578703703703705E-3</v>
      </c>
      <c r="B916" t="s">
        <v>2041</v>
      </c>
    </row>
    <row r="917" spans="1:2" x14ac:dyDescent="0.45">
      <c r="A917" s="33">
        <v>1.0590277777777777E-3</v>
      </c>
      <c r="B917" t="s">
        <v>2040</v>
      </c>
    </row>
    <row r="918" spans="1:2" x14ac:dyDescent="0.45">
      <c r="A918" s="33">
        <v>1.0601851851851853E-3</v>
      </c>
      <c r="B918" t="s">
        <v>2039</v>
      </c>
    </row>
    <row r="919" spans="1:2" x14ac:dyDescent="0.45">
      <c r="A919" s="33">
        <v>1.0613425925925927E-3</v>
      </c>
      <c r="B919" t="s">
        <v>2038</v>
      </c>
    </row>
    <row r="920" spans="1:2" x14ac:dyDescent="0.45">
      <c r="A920" s="33">
        <v>1.0625000000000001E-3</v>
      </c>
      <c r="B920" t="s">
        <v>2037</v>
      </c>
    </row>
    <row r="921" spans="1:2" x14ac:dyDescent="0.45">
      <c r="A921" s="33">
        <v>1.0636574074074075E-3</v>
      </c>
      <c r="B921" t="s">
        <v>2036</v>
      </c>
    </row>
    <row r="922" spans="1:2" x14ac:dyDescent="0.45">
      <c r="A922" s="33">
        <v>1.0648148148148147E-3</v>
      </c>
      <c r="B922" t="s">
        <v>2035</v>
      </c>
    </row>
    <row r="923" spans="1:2" x14ac:dyDescent="0.45">
      <c r="A923" s="33">
        <v>1.0659722222222223E-3</v>
      </c>
      <c r="B923" t="s">
        <v>2034</v>
      </c>
    </row>
    <row r="924" spans="1:2" x14ac:dyDescent="0.45">
      <c r="A924" s="33">
        <v>1.0671296296296295E-3</v>
      </c>
      <c r="B924" t="s">
        <v>2033</v>
      </c>
    </row>
    <row r="925" spans="1:2" x14ac:dyDescent="0.45">
      <c r="A925" s="33">
        <v>1.0682870370370371E-3</v>
      </c>
      <c r="B925" t="s">
        <v>2032</v>
      </c>
    </row>
    <row r="926" spans="1:2" x14ac:dyDescent="0.45">
      <c r="A926" s="33">
        <v>1.0694444444444445E-3</v>
      </c>
      <c r="B926" t="s">
        <v>2031</v>
      </c>
    </row>
    <row r="927" spans="1:2" x14ac:dyDescent="0.45">
      <c r="A927" s="33">
        <v>1.0706018518518519E-3</v>
      </c>
      <c r="B927" t="s">
        <v>2030</v>
      </c>
    </row>
    <row r="928" spans="1:2" x14ac:dyDescent="0.45">
      <c r="A928" s="33">
        <v>1.0717592592592593E-3</v>
      </c>
      <c r="B928" t="s">
        <v>2029</v>
      </c>
    </row>
    <row r="929" spans="1:2" x14ac:dyDescent="0.45">
      <c r="A929" s="33">
        <v>1.0729166666666667E-3</v>
      </c>
      <c r="B929" t="s">
        <v>2028</v>
      </c>
    </row>
    <row r="930" spans="1:2" x14ac:dyDescent="0.45">
      <c r="A930" s="33">
        <v>1.0740740740740741E-3</v>
      </c>
      <c r="B930" t="s">
        <v>2027</v>
      </c>
    </row>
    <row r="931" spans="1:2" x14ac:dyDescent="0.45">
      <c r="A931" s="33">
        <v>1.0752314814814815E-3</v>
      </c>
      <c r="B931" t="s">
        <v>2026</v>
      </c>
    </row>
    <row r="932" spans="1:2" x14ac:dyDescent="0.45">
      <c r="A932" s="33">
        <v>1.0763888888888889E-3</v>
      </c>
      <c r="B932" t="s">
        <v>2025</v>
      </c>
    </row>
    <row r="933" spans="1:2" x14ac:dyDescent="0.45">
      <c r="A933" s="33">
        <v>1.0775462962962963E-3</v>
      </c>
      <c r="B933" t="s">
        <v>2024</v>
      </c>
    </row>
    <row r="934" spans="1:2" x14ac:dyDescent="0.45">
      <c r="A934" s="33">
        <v>1.0787037037037037E-3</v>
      </c>
      <c r="B934" t="s">
        <v>2023</v>
      </c>
    </row>
    <row r="935" spans="1:2" x14ac:dyDescent="0.45">
      <c r="A935" s="33">
        <v>1.0798611111111111E-3</v>
      </c>
      <c r="B935" t="s">
        <v>2022</v>
      </c>
    </row>
    <row r="936" spans="1:2" x14ac:dyDescent="0.45">
      <c r="A936" s="33">
        <v>1.0810185185185185E-3</v>
      </c>
      <c r="B936" t="s">
        <v>2021</v>
      </c>
    </row>
    <row r="937" spans="1:2" x14ac:dyDescent="0.45">
      <c r="A937" s="33">
        <v>1.0821759259259259E-3</v>
      </c>
      <c r="B937" t="s">
        <v>2020</v>
      </c>
    </row>
    <row r="938" spans="1:2" x14ac:dyDescent="0.45">
      <c r="A938" s="33">
        <v>1.0833333333333335E-3</v>
      </c>
      <c r="B938" t="s">
        <v>2019</v>
      </c>
    </row>
    <row r="939" spans="1:2" x14ac:dyDescent="0.45">
      <c r="A939" s="33">
        <v>1.0844907407407407E-3</v>
      </c>
      <c r="B939" t="s">
        <v>2018</v>
      </c>
    </row>
    <row r="940" spans="1:2" x14ac:dyDescent="0.45">
      <c r="A940" s="33">
        <v>1.0856481481481481E-3</v>
      </c>
      <c r="B940" t="s">
        <v>2017</v>
      </c>
    </row>
    <row r="941" spans="1:2" x14ac:dyDescent="0.45">
      <c r="A941" s="33">
        <v>1.0868055555555555E-3</v>
      </c>
      <c r="B941" t="s">
        <v>2016</v>
      </c>
    </row>
    <row r="942" spans="1:2" x14ac:dyDescent="0.45">
      <c r="A942" s="33">
        <v>1.0879629629629629E-3</v>
      </c>
      <c r="B942" t="s">
        <v>2015</v>
      </c>
    </row>
    <row r="943" spans="1:2" x14ac:dyDescent="0.45">
      <c r="A943" s="33">
        <v>1.0891203703703703E-3</v>
      </c>
      <c r="B943" t="s">
        <v>2014</v>
      </c>
    </row>
    <row r="944" spans="1:2" x14ac:dyDescent="0.45">
      <c r="A944" s="33">
        <v>1.0902777777777779E-3</v>
      </c>
      <c r="B944" t="s">
        <v>2013</v>
      </c>
    </row>
    <row r="945" spans="1:2" x14ac:dyDescent="0.45">
      <c r="A945" s="33">
        <v>1.0914351851851853E-3</v>
      </c>
      <c r="B945" t="s">
        <v>2012</v>
      </c>
    </row>
    <row r="946" spans="1:2" x14ac:dyDescent="0.45">
      <c r="A946" s="33">
        <v>1.0925925925925925E-3</v>
      </c>
      <c r="B946" t="s">
        <v>2011</v>
      </c>
    </row>
    <row r="947" spans="1:2" x14ac:dyDescent="0.45">
      <c r="A947" s="33">
        <v>1.0937499999999999E-3</v>
      </c>
      <c r="B947" t="s">
        <v>2010</v>
      </c>
    </row>
    <row r="948" spans="1:2" x14ac:dyDescent="0.45">
      <c r="A948" s="33">
        <v>1.0949074074074075E-3</v>
      </c>
      <c r="B948" t="s">
        <v>2009</v>
      </c>
    </row>
    <row r="949" spans="1:2" x14ac:dyDescent="0.45">
      <c r="A949" s="33">
        <v>1.0960648148148149E-3</v>
      </c>
      <c r="B949" t="s">
        <v>2008</v>
      </c>
    </row>
    <row r="950" spans="1:2" x14ac:dyDescent="0.45">
      <c r="A950" s="33">
        <v>1.0972222222222223E-3</v>
      </c>
      <c r="B950" t="s">
        <v>2007</v>
      </c>
    </row>
    <row r="951" spans="1:2" x14ac:dyDescent="0.45">
      <c r="A951" s="33">
        <v>1.0983796296296295E-3</v>
      </c>
      <c r="B951" t="s">
        <v>2006</v>
      </c>
    </row>
    <row r="952" spans="1:2" x14ac:dyDescent="0.45">
      <c r="A952" s="33">
        <v>1.0995370370370371E-3</v>
      </c>
      <c r="B952" t="s">
        <v>2005</v>
      </c>
    </row>
    <row r="953" spans="1:2" x14ac:dyDescent="0.45">
      <c r="A953" s="33">
        <v>1.1006944444444443E-3</v>
      </c>
      <c r="B953" t="s">
        <v>2005</v>
      </c>
    </row>
    <row r="954" spans="1:2" x14ac:dyDescent="0.45">
      <c r="A954" s="33">
        <v>1.1018518518518519E-3</v>
      </c>
      <c r="B954" t="s">
        <v>2004</v>
      </c>
    </row>
    <row r="955" spans="1:2" x14ac:dyDescent="0.45">
      <c r="A955" s="33">
        <v>1.1030092592592593E-3</v>
      </c>
      <c r="B955" t="s">
        <v>2003</v>
      </c>
    </row>
    <row r="956" spans="1:2" x14ac:dyDescent="0.45">
      <c r="A956" s="33">
        <v>1.1041666666666667E-3</v>
      </c>
      <c r="B956" t="s">
        <v>2002</v>
      </c>
    </row>
    <row r="957" spans="1:2" x14ac:dyDescent="0.45">
      <c r="A957" s="33">
        <v>1.1053240740740741E-3</v>
      </c>
      <c r="B957" t="s">
        <v>2001</v>
      </c>
    </row>
    <row r="958" spans="1:2" x14ac:dyDescent="0.45">
      <c r="A958" s="33">
        <v>1.1064814814814815E-3</v>
      </c>
      <c r="B958" t="s">
        <v>2000</v>
      </c>
    </row>
    <row r="959" spans="1:2" x14ac:dyDescent="0.45">
      <c r="A959" s="33">
        <v>1.1076388888888891E-3</v>
      </c>
      <c r="B959" t="s">
        <v>1999</v>
      </c>
    </row>
    <row r="960" spans="1:2" x14ac:dyDescent="0.45">
      <c r="A960" s="33">
        <v>1.1087962962962963E-3</v>
      </c>
      <c r="B960" t="s">
        <v>1998</v>
      </c>
    </row>
    <row r="961" spans="1:2" x14ac:dyDescent="0.45">
      <c r="A961" s="33">
        <v>1.1099537037037035E-3</v>
      </c>
      <c r="B961" t="s">
        <v>1997</v>
      </c>
    </row>
    <row r="962" spans="1:2" x14ac:dyDescent="0.45">
      <c r="A962" s="33">
        <v>1.1111111111111111E-3</v>
      </c>
      <c r="B962" t="s">
        <v>1996</v>
      </c>
    </row>
    <row r="963" spans="1:2" x14ac:dyDescent="0.45">
      <c r="A963" s="33">
        <v>1.1122685185185185E-3</v>
      </c>
      <c r="B963" t="s">
        <v>1995</v>
      </c>
    </row>
    <row r="964" spans="1:2" x14ac:dyDescent="0.45">
      <c r="A964" s="33">
        <v>1.1134259259259259E-3</v>
      </c>
      <c r="B964" t="s">
        <v>1994</v>
      </c>
    </row>
    <row r="965" spans="1:2" x14ac:dyDescent="0.45">
      <c r="A965" s="33">
        <v>1.1145833333333333E-3</v>
      </c>
      <c r="B965" t="s">
        <v>1993</v>
      </c>
    </row>
    <row r="966" spans="1:2" x14ac:dyDescent="0.45">
      <c r="A966" s="33">
        <v>1.1157407407407407E-3</v>
      </c>
      <c r="B966" t="s">
        <v>1992</v>
      </c>
    </row>
    <row r="967" spans="1:2" x14ac:dyDescent="0.45">
      <c r="A967" s="33">
        <v>1.1168981481481483E-3</v>
      </c>
      <c r="B967" t="s">
        <v>1991</v>
      </c>
    </row>
    <row r="968" spans="1:2" x14ac:dyDescent="0.45">
      <c r="A968" s="33">
        <v>1.1180555555555555E-3</v>
      </c>
      <c r="B968" t="s">
        <v>1990</v>
      </c>
    </row>
    <row r="969" spans="1:2" x14ac:dyDescent="0.45">
      <c r="A969" s="33">
        <v>1.1192129629629631E-3</v>
      </c>
      <c r="B969" t="s">
        <v>1989</v>
      </c>
    </row>
    <row r="970" spans="1:2" x14ac:dyDescent="0.45">
      <c r="A970" s="33">
        <v>1.1203703703703703E-3</v>
      </c>
      <c r="B970" t="s">
        <v>1988</v>
      </c>
    </row>
    <row r="971" spans="1:2" x14ac:dyDescent="0.45">
      <c r="A971" s="33">
        <v>1.1215277777777777E-3</v>
      </c>
      <c r="B971" t="s">
        <v>1987</v>
      </c>
    </row>
    <row r="972" spans="1:2" x14ac:dyDescent="0.45">
      <c r="A972" s="33">
        <v>1.1226851851851851E-3</v>
      </c>
      <c r="B972" t="s">
        <v>1986</v>
      </c>
    </row>
    <row r="973" spans="1:2" x14ac:dyDescent="0.45">
      <c r="A973" s="33">
        <v>1.1238425925925927E-3</v>
      </c>
      <c r="B973" t="s">
        <v>1985</v>
      </c>
    </row>
    <row r="974" spans="1:2" x14ac:dyDescent="0.45">
      <c r="A974" s="33">
        <v>1.1250000000000001E-3</v>
      </c>
      <c r="B974" t="s">
        <v>1984</v>
      </c>
    </row>
    <row r="975" spans="1:2" x14ac:dyDescent="0.45">
      <c r="A975" s="33">
        <v>1.1261574074074073E-3</v>
      </c>
      <c r="B975" t="s">
        <v>1983</v>
      </c>
    </row>
    <row r="976" spans="1:2" x14ac:dyDescent="0.45">
      <c r="A976" s="33">
        <v>1.1273148148148147E-3</v>
      </c>
      <c r="B976" t="s">
        <v>1982</v>
      </c>
    </row>
    <row r="977" spans="1:2" x14ac:dyDescent="0.45">
      <c r="A977" s="33">
        <v>1.1284722222222223E-3</v>
      </c>
      <c r="B977" t="s">
        <v>1981</v>
      </c>
    </row>
    <row r="978" spans="1:2" x14ac:dyDescent="0.45">
      <c r="A978" s="33">
        <v>1.1296296296296295E-3</v>
      </c>
      <c r="B978" t="s">
        <v>1980</v>
      </c>
    </row>
    <row r="979" spans="1:2" x14ac:dyDescent="0.45">
      <c r="A979" s="33">
        <v>1.1307870370370371E-3</v>
      </c>
      <c r="B979" t="s">
        <v>1979</v>
      </c>
    </row>
    <row r="980" spans="1:2" x14ac:dyDescent="0.45">
      <c r="A980" s="33">
        <v>1.1319444444444443E-3</v>
      </c>
      <c r="B980" t="s">
        <v>1976</v>
      </c>
    </row>
    <row r="981" spans="1:2" x14ac:dyDescent="0.45">
      <c r="A981" s="33">
        <v>1.1331018518518519E-3</v>
      </c>
      <c r="B981" t="s">
        <v>1978</v>
      </c>
    </row>
    <row r="982" spans="1:2" x14ac:dyDescent="0.45">
      <c r="A982" s="33">
        <v>1.1342592592592591E-3</v>
      </c>
      <c r="B982" t="s">
        <v>1977</v>
      </c>
    </row>
    <row r="983" spans="1:2" x14ac:dyDescent="0.45">
      <c r="A983" s="33">
        <v>1.1354166666666667E-3</v>
      </c>
      <c r="B983" t="s">
        <v>1976</v>
      </c>
    </row>
    <row r="984" spans="1:2" x14ac:dyDescent="0.45">
      <c r="A984" s="33">
        <v>1.1365740740740741E-3</v>
      </c>
      <c r="B984" t="s">
        <v>1975</v>
      </c>
    </row>
    <row r="985" spans="1:2" x14ac:dyDescent="0.45">
      <c r="A985" s="33">
        <v>1.1377314814814813E-3</v>
      </c>
      <c r="B985" t="s">
        <v>1974</v>
      </c>
    </row>
    <row r="986" spans="1:2" x14ac:dyDescent="0.45">
      <c r="A986" s="33">
        <v>1.1388888888888889E-3</v>
      </c>
      <c r="B986" t="s">
        <v>1973</v>
      </c>
    </row>
    <row r="987" spans="1:2" x14ac:dyDescent="0.45">
      <c r="A987" s="33">
        <v>1.1400462962962963E-3</v>
      </c>
      <c r="B987" t="s">
        <v>1972</v>
      </c>
    </row>
    <row r="988" spans="1:2" x14ac:dyDescent="0.45">
      <c r="A988" s="33">
        <v>1.1412037037037037E-3</v>
      </c>
      <c r="B988" t="s">
        <v>1971</v>
      </c>
    </row>
    <row r="989" spans="1:2" x14ac:dyDescent="0.45">
      <c r="A989" s="33">
        <v>1.1423611111111111E-3</v>
      </c>
      <c r="B989" t="s">
        <v>1970</v>
      </c>
    </row>
    <row r="990" spans="1:2" x14ac:dyDescent="0.45">
      <c r="A990" s="33">
        <v>1.1435185185185183E-3</v>
      </c>
      <c r="B990" t="s">
        <v>1969</v>
      </c>
    </row>
    <row r="991" spans="1:2" x14ac:dyDescent="0.45">
      <c r="A991" s="33">
        <v>1.1446759259259259E-3</v>
      </c>
      <c r="B991" t="s">
        <v>1968</v>
      </c>
    </row>
    <row r="992" spans="1:2" x14ac:dyDescent="0.45">
      <c r="A992" s="33">
        <v>1.1458333333333333E-3</v>
      </c>
      <c r="B992" t="s">
        <v>1967</v>
      </c>
    </row>
    <row r="993" spans="1:2" x14ac:dyDescent="0.45">
      <c r="A993" s="33">
        <v>1.1469907407407407E-3</v>
      </c>
      <c r="B993" t="s">
        <v>1966</v>
      </c>
    </row>
    <row r="994" spans="1:2" x14ac:dyDescent="0.45">
      <c r="A994" s="33">
        <v>1.1481481481481481E-3</v>
      </c>
      <c r="B994" t="s">
        <v>1965</v>
      </c>
    </row>
    <row r="995" spans="1:2" x14ac:dyDescent="0.45">
      <c r="A995" s="33">
        <v>1.1493055555555555E-3</v>
      </c>
      <c r="B995" t="s">
        <v>1964</v>
      </c>
    </row>
    <row r="996" spans="1:2" x14ac:dyDescent="0.45">
      <c r="A996" s="33">
        <v>1.1504629629629629E-3</v>
      </c>
      <c r="B996" t="s">
        <v>1963</v>
      </c>
    </row>
    <row r="997" spans="1:2" x14ac:dyDescent="0.45">
      <c r="A997" s="33">
        <v>1.1516203703703703E-3</v>
      </c>
      <c r="B997" t="s">
        <v>1962</v>
      </c>
    </row>
    <row r="998" spans="1:2" x14ac:dyDescent="0.45">
      <c r="A998" s="33">
        <v>1.152777777777778E-3</v>
      </c>
      <c r="B998" t="s">
        <v>1961</v>
      </c>
    </row>
    <row r="999" spans="1:2" x14ac:dyDescent="0.45">
      <c r="A999" s="33">
        <v>1.1539351851851851E-3</v>
      </c>
      <c r="B999" t="s">
        <v>1960</v>
      </c>
    </row>
    <row r="1000" spans="1:2" x14ac:dyDescent="0.45">
      <c r="A1000" s="33">
        <v>1.1550925925925925E-3</v>
      </c>
      <c r="B1000" t="s">
        <v>1959</v>
      </c>
    </row>
    <row r="1001" spans="1:2" x14ac:dyDescent="0.45">
      <c r="A1001" s="33">
        <v>1.1562499999999999E-3</v>
      </c>
      <c r="B1001" t="s">
        <v>1959</v>
      </c>
    </row>
    <row r="1002" spans="1:2" x14ac:dyDescent="0.45">
      <c r="A1002" s="33">
        <v>1.1574074074074073E-3</v>
      </c>
      <c r="B1002" t="s">
        <v>1959</v>
      </c>
    </row>
    <row r="1003" spans="1:2" x14ac:dyDescent="0.45">
      <c r="A1003" s="33">
        <v>1.158564814814815E-3</v>
      </c>
      <c r="B1003" t="s">
        <v>1958</v>
      </c>
    </row>
    <row r="1004" spans="1:2" x14ac:dyDescent="0.45">
      <c r="A1004" s="33">
        <v>1.1597222222222221E-3</v>
      </c>
      <c r="B1004" t="s">
        <v>1957</v>
      </c>
    </row>
    <row r="1005" spans="1:2" x14ac:dyDescent="0.45">
      <c r="A1005" s="33">
        <v>1.1608796296296295E-3</v>
      </c>
      <c r="B1005" t="s">
        <v>1956</v>
      </c>
    </row>
    <row r="1006" spans="1:2" x14ac:dyDescent="0.45">
      <c r="A1006" s="33">
        <v>1.1620370370370372E-3</v>
      </c>
      <c r="B1006" t="s">
        <v>1955</v>
      </c>
    </row>
    <row r="1007" spans="1:2" x14ac:dyDescent="0.45">
      <c r="A1007" s="33">
        <v>1.1631944444444443E-3</v>
      </c>
      <c r="B1007" t="s">
        <v>1954</v>
      </c>
    </row>
    <row r="1008" spans="1:2" x14ac:dyDescent="0.45">
      <c r="A1008" s="33">
        <v>1.164351851851852E-3</v>
      </c>
      <c r="B1008" t="s">
        <v>1953</v>
      </c>
    </row>
    <row r="1009" spans="1:2" x14ac:dyDescent="0.45">
      <c r="A1009" s="33">
        <v>1.1655092592592591E-3</v>
      </c>
      <c r="B1009" t="s">
        <v>1952</v>
      </c>
    </row>
    <row r="1010" spans="1:2" x14ac:dyDescent="0.45">
      <c r="A1010" s="33">
        <v>1.1666666666666668E-3</v>
      </c>
      <c r="B1010" t="s">
        <v>1951</v>
      </c>
    </row>
    <row r="1011" spans="1:2" x14ac:dyDescent="0.45">
      <c r="A1011" s="33">
        <v>1.1678240740740739E-3</v>
      </c>
      <c r="B1011" t="s">
        <v>1950</v>
      </c>
    </row>
    <row r="1012" spans="1:2" x14ac:dyDescent="0.45">
      <c r="A1012" s="33">
        <v>1.1689814814814816E-3</v>
      </c>
      <c r="B1012" t="s">
        <v>1949</v>
      </c>
    </row>
    <row r="1013" spans="1:2" x14ac:dyDescent="0.45">
      <c r="A1013" s="33">
        <v>1.170138888888889E-3</v>
      </c>
      <c r="B1013" t="s">
        <v>1948</v>
      </c>
    </row>
    <row r="1014" spans="1:2" x14ac:dyDescent="0.45">
      <c r="A1014" s="33">
        <v>1.1712962962962964E-3</v>
      </c>
      <c r="B1014" t="s">
        <v>1947</v>
      </c>
    </row>
    <row r="1015" spans="1:2" x14ac:dyDescent="0.45">
      <c r="A1015" s="33">
        <v>1.1724537037037035E-3</v>
      </c>
      <c r="B1015" t="s">
        <v>1946</v>
      </c>
    </row>
    <row r="1016" spans="1:2" x14ac:dyDescent="0.45">
      <c r="A1016" s="33">
        <v>1.1736111111111112E-3</v>
      </c>
      <c r="B1016" t="s">
        <v>1945</v>
      </c>
    </row>
    <row r="1017" spans="1:2" x14ac:dyDescent="0.45">
      <c r="A1017" s="33">
        <v>1.1747685185185186E-3</v>
      </c>
      <c r="B1017" t="s">
        <v>1944</v>
      </c>
    </row>
    <row r="1018" spans="1:2" x14ac:dyDescent="0.45">
      <c r="A1018" s="33">
        <v>1.175925925925926E-3</v>
      </c>
      <c r="B1018" t="s">
        <v>1943</v>
      </c>
    </row>
    <row r="1019" spans="1:2" x14ac:dyDescent="0.45">
      <c r="A1019" s="33">
        <v>1.1770833333333334E-3</v>
      </c>
      <c r="B1019" t="s">
        <v>1942</v>
      </c>
    </row>
    <row r="1020" spans="1:2" x14ac:dyDescent="0.45">
      <c r="A1020" s="33">
        <v>1.1782407407407408E-3</v>
      </c>
      <c r="B1020" t="s">
        <v>1941</v>
      </c>
    </row>
    <row r="1021" spans="1:2" x14ac:dyDescent="0.45">
      <c r="A1021" s="33">
        <v>1.179398148148148E-3</v>
      </c>
      <c r="B1021" t="s">
        <v>1940</v>
      </c>
    </row>
    <row r="1022" spans="1:2" x14ac:dyDescent="0.45">
      <c r="A1022" s="33">
        <v>1.1805555555555556E-3</v>
      </c>
      <c r="B1022" t="s">
        <v>1939</v>
      </c>
    </row>
    <row r="1023" spans="1:2" x14ac:dyDescent="0.45">
      <c r="A1023" s="33">
        <v>1.181712962962963E-3</v>
      </c>
      <c r="B1023" t="s">
        <v>1938</v>
      </c>
    </row>
    <row r="1024" spans="1:2" x14ac:dyDescent="0.45">
      <c r="A1024" s="33">
        <v>1.1828703703703704E-3</v>
      </c>
      <c r="B1024" t="s">
        <v>1937</v>
      </c>
    </row>
    <row r="1025" spans="1:2" x14ac:dyDescent="0.45">
      <c r="A1025" s="33">
        <v>1.1840277777777778E-3</v>
      </c>
      <c r="B1025" t="s">
        <v>1936</v>
      </c>
    </row>
    <row r="1026" spans="1:2" x14ac:dyDescent="0.45">
      <c r="A1026" s="33">
        <v>1.1851851851851852E-3</v>
      </c>
      <c r="B1026" t="s">
        <v>1935</v>
      </c>
    </row>
    <row r="1027" spans="1:2" x14ac:dyDescent="0.45">
      <c r="A1027" s="33">
        <v>1.1863425925925928E-3</v>
      </c>
      <c r="B1027" t="s">
        <v>1934</v>
      </c>
    </row>
    <row r="1028" spans="1:2" x14ac:dyDescent="0.45">
      <c r="A1028" s="33">
        <v>1.1875E-3</v>
      </c>
      <c r="B1028" t="s">
        <v>1933</v>
      </c>
    </row>
    <row r="1029" spans="1:2" x14ac:dyDescent="0.45">
      <c r="A1029" s="33">
        <v>1.1886574074074074E-3</v>
      </c>
      <c r="B1029" t="s">
        <v>1932</v>
      </c>
    </row>
    <row r="1030" spans="1:2" x14ac:dyDescent="0.45">
      <c r="A1030" s="33">
        <v>1.1898148148148148E-3</v>
      </c>
      <c r="B1030" t="s">
        <v>1931</v>
      </c>
    </row>
    <row r="1031" spans="1:2" x14ac:dyDescent="0.45">
      <c r="A1031" s="33">
        <v>1.1909722222222222E-3</v>
      </c>
      <c r="B1031" t="s">
        <v>1930</v>
      </c>
    </row>
    <row r="1032" spans="1:2" x14ac:dyDescent="0.45">
      <c r="A1032" s="33">
        <v>1.1921296296296296E-3</v>
      </c>
      <c r="B1032" t="s">
        <v>1929</v>
      </c>
    </row>
    <row r="1033" spans="1:2" x14ac:dyDescent="0.45">
      <c r="A1033" s="33">
        <v>1.193287037037037E-3</v>
      </c>
      <c r="B1033" t="s">
        <v>1928</v>
      </c>
    </row>
    <row r="1034" spans="1:2" x14ac:dyDescent="0.45">
      <c r="A1034" s="33">
        <v>1.1944444444444446E-3</v>
      </c>
      <c r="B1034" t="s">
        <v>1927</v>
      </c>
    </row>
    <row r="1035" spans="1:2" x14ac:dyDescent="0.45">
      <c r="A1035" s="33">
        <v>1.195601851851852E-3</v>
      </c>
      <c r="B1035" t="s">
        <v>1926</v>
      </c>
    </row>
    <row r="1036" spans="1:2" x14ac:dyDescent="0.45">
      <c r="A1036" s="33">
        <v>1.1967592592592592E-3</v>
      </c>
      <c r="B1036" t="s">
        <v>1925</v>
      </c>
    </row>
    <row r="1037" spans="1:2" x14ac:dyDescent="0.45">
      <c r="A1037" s="33">
        <v>1.1979166666666668E-3</v>
      </c>
      <c r="B1037" t="s">
        <v>1924</v>
      </c>
    </row>
    <row r="1038" spans="1:2" x14ac:dyDescent="0.45">
      <c r="A1038" s="33">
        <v>1.199074074074074E-3</v>
      </c>
      <c r="B1038" t="s">
        <v>1923</v>
      </c>
    </row>
    <row r="1039" spans="1:2" x14ac:dyDescent="0.45">
      <c r="A1039" s="33">
        <v>1.2002314814814816E-3</v>
      </c>
      <c r="B1039" t="s">
        <v>1923</v>
      </c>
    </row>
    <row r="1040" spans="1:2" x14ac:dyDescent="0.45">
      <c r="A1040" s="33">
        <v>1.2013888888888888E-3</v>
      </c>
      <c r="B1040" t="s">
        <v>1923</v>
      </c>
    </row>
    <row r="1041" spans="1:2" x14ac:dyDescent="0.45">
      <c r="A1041" s="33">
        <v>1.2025462962962964E-3</v>
      </c>
      <c r="B1041" t="s">
        <v>1922</v>
      </c>
    </row>
    <row r="1042" spans="1:2" x14ac:dyDescent="0.45">
      <c r="A1042" s="33">
        <v>1.2037037037037038E-3</v>
      </c>
      <c r="B1042" t="s">
        <v>1921</v>
      </c>
    </row>
    <row r="1043" spans="1:2" x14ac:dyDescent="0.45">
      <c r="A1043" s="33">
        <v>1.204861111111111E-3</v>
      </c>
      <c r="B1043" t="s">
        <v>1920</v>
      </c>
    </row>
    <row r="1044" spans="1:2" x14ac:dyDescent="0.45">
      <c r="A1044" s="33">
        <v>1.2060185185185186E-3</v>
      </c>
      <c r="B1044" t="s">
        <v>1919</v>
      </c>
    </row>
    <row r="1045" spans="1:2" x14ac:dyDescent="0.45">
      <c r="A1045" s="33">
        <v>1.207175925925926E-3</v>
      </c>
      <c r="B1045" t="s">
        <v>1918</v>
      </c>
    </row>
    <row r="1046" spans="1:2" x14ac:dyDescent="0.45">
      <c r="A1046" s="33">
        <v>1.2083333333333334E-3</v>
      </c>
      <c r="B1046" t="s">
        <v>1917</v>
      </c>
    </row>
    <row r="1047" spans="1:2" x14ac:dyDescent="0.45">
      <c r="A1047" s="33">
        <v>1.2094907407407408E-3</v>
      </c>
      <c r="B1047" t="s">
        <v>1916</v>
      </c>
    </row>
    <row r="1048" spans="1:2" x14ac:dyDescent="0.45">
      <c r="A1048" s="33">
        <v>1.2106481481481482E-3</v>
      </c>
      <c r="B1048" t="s">
        <v>1915</v>
      </c>
    </row>
    <row r="1049" spans="1:2" x14ac:dyDescent="0.45">
      <c r="A1049" s="33">
        <v>1.2118055555555556E-3</v>
      </c>
      <c r="B1049" t="s">
        <v>1914</v>
      </c>
    </row>
    <row r="1050" spans="1:2" x14ac:dyDescent="0.45">
      <c r="A1050" s="33">
        <v>1.2129629629629628E-3</v>
      </c>
      <c r="B1050" t="s">
        <v>1913</v>
      </c>
    </row>
    <row r="1051" spans="1:2" x14ac:dyDescent="0.45">
      <c r="A1051" s="33">
        <v>1.2141203703703704E-3</v>
      </c>
      <c r="B1051" t="s">
        <v>1912</v>
      </c>
    </row>
    <row r="1052" spans="1:2" x14ac:dyDescent="0.45">
      <c r="A1052" s="33">
        <v>1.2152777777777778E-3</v>
      </c>
      <c r="B1052" t="s">
        <v>1911</v>
      </c>
    </row>
    <row r="1053" spans="1:2" x14ac:dyDescent="0.45">
      <c r="A1053" s="33">
        <v>1.2164351851851852E-3</v>
      </c>
      <c r="B1053" t="s">
        <v>1910</v>
      </c>
    </row>
    <row r="1054" spans="1:2" x14ac:dyDescent="0.45">
      <c r="A1054" s="33">
        <v>1.2175925925925926E-3</v>
      </c>
      <c r="B1054" t="s">
        <v>1909</v>
      </c>
    </row>
    <row r="1055" spans="1:2" x14ac:dyDescent="0.45">
      <c r="A1055" s="33">
        <v>1.21875E-3</v>
      </c>
      <c r="B1055" t="s">
        <v>1908</v>
      </c>
    </row>
    <row r="1056" spans="1:2" x14ac:dyDescent="0.45">
      <c r="A1056" s="33">
        <v>1.2199074074074074E-3</v>
      </c>
      <c r="B1056" t="s">
        <v>1907</v>
      </c>
    </row>
    <row r="1057" spans="1:2" x14ac:dyDescent="0.45">
      <c r="A1057" s="33">
        <v>1.2210648148148148E-3</v>
      </c>
      <c r="B1057" t="s">
        <v>1906</v>
      </c>
    </row>
    <row r="1058" spans="1:2" x14ac:dyDescent="0.45">
      <c r="A1058" s="33">
        <v>1.2222222222222222E-3</v>
      </c>
      <c r="B1058" t="s">
        <v>1905</v>
      </c>
    </row>
    <row r="1059" spans="1:2" x14ac:dyDescent="0.45">
      <c r="A1059" s="33">
        <v>1.2233796296296296E-3</v>
      </c>
      <c r="B1059" t="s">
        <v>1904</v>
      </c>
    </row>
    <row r="1060" spans="1:2" x14ac:dyDescent="0.45">
      <c r="A1060" s="33">
        <v>1.224537037037037E-3</v>
      </c>
      <c r="B1060" t="s">
        <v>1903</v>
      </c>
    </row>
    <row r="1061" spans="1:2" x14ac:dyDescent="0.45">
      <c r="A1061" s="33">
        <v>1.2256944444444444E-3</v>
      </c>
      <c r="B1061" t="s">
        <v>1902</v>
      </c>
    </row>
    <row r="1062" spans="1:2" x14ac:dyDescent="0.45">
      <c r="A1062" s="33">
        <v>1.2268518518518518E-3</v>
      </c>
      <c r="B1062" t="s">
        <v>1901</v>
      </c>
    </row>
    <row r="1063" spans="1:2" x14ac:dyDescent="0.45">
      <c r="A1063" s="33">
        <v>1.2280092592592592E-3</v>
      </c>
      <c r="B1063" t="s">
        <v>1900</v>
      </c>
    </row>
    <row r="1064" spans="1:2" x14ac:dyDescent="0.45">
      <c r="A1064" s="33">
        <v>1.2291666666666668E-3</v>
      </c>
      <c r="B1064" t="s">
        <v>1899</v>
      </c>
    </row>
    <row r="1065" spans="1:2" x14ac:dyDescent="0.45">
      <c r="A1065" s="33">
        <v>1.230324074074074E-3</v>
      </c>
      <c r="B1065" t="s">
        <v>1898</v>
      </c>
    </row>
    <row r="1066" spans="1:2" x14ac:dyDescent="0.45">
      <c r="A1066" s="33">
        <v>1.2314814814814816E-3</v>
      </c>
      <c r="B1066" t="s">
        <v>1897</v>
      </c>
    </row>
    <row r="1067" spans="1:2" x14ac:dyDescent="0.45">
      <c r="A1067" s="33">
        <v>1.2326388888888888E-3</v>
      </c>
      <c r="B1067" t="s">
        <v>1896</v>
      </c>
    </row>
    <row r="1068" spans="1:2" x14ac:dyDescent="0.45">
      <c r="A1068" s="33">
        <v>1.2337962962962964E-3</v>
      </c>
      <c r="B1068" t="s">
        <v>1895</v>
      </c>
    </row>
    <row r="1069" spans="1:2" x14ac:dyDescent="0.45">
      <c r="A1069" s="33">
        <v>1.2349537037037036E-3</v>
      </c>
      <c r="B1069" t="s">
        <v>1894</v>
      </c>
    </row>
    <row r="1070" spans="1:2" x14ac:dyDescent="0.45">
      <c r="A1070" s="33">
        <v>1.236111111111111E-3</v>
      </c>
      <c r="B1070" t="s">
        <v>1893</v>
      </c>
    </row>
    <row r="1071" spans="1:2" x14ac:dyDescent="0.45">
      <c r="A1071" s="33">
        <v>1.2372685185185186E-3</v>
      </c>
      <c r="B1071" t="s">
        <v>1892</v>
      </c>
    </row>
    <row r="1072" spans="1:2" x14ac:dyDescent="0.45">
      <c r="A1072" s="33">
        <v>1.2384259259259258E-3</v>
      </c>
      <c r="B1072" t="s">
        <v>1891</v>
      </c>
    </row>
    <row r="1073" spans="1:2" x14ac:dyDescent="0.45">
      <c r="A1073" s="33">
        <v>1.2395833333333334E-3</v>
      </c>
      <c r="B1073" t="s">
        <v>1890</v>
      </c>
    </row>
    <row r="1074" spans="1:2" x14ac:dyDescent="0.45">
      <c r="A1074" s="33">
        <v>1.2407407407407408E-3</v>
      </c>
      <c r="B1074" t="s">
        <v>1889</v>
      </c>
    </row>
    <row r="1075" spans="1:2" x14ac:dyDescent="0.45">
      <c r="A1075" s="33">
        <v>1.241898148148148E-3</v>
      </c>
      <c r="B1075" t="s">
        <v>1888</v>
      </c>
    </row>
    <row r="1076" spans="1:2" x14ac:dyDescent="0.45">
      <c r="A1076" s="33">
        <v>1.2430555555555556E-3</v>
      </c>
      <c r="B1076" t="s">
        <v>1887</v>
      </c>
    </row>
    <row r="1077" spans="1:2" x14ac:dyDescent="0.45">
      <c r="A1077" s="33">
        <v>1.2442129629629628E-3</v>
      </c>
      <c r="B1077" t="s">
        <v>1886</v>
      </c>
    </row>
    <row r="1078" spans="1:2" x14ac:dyDescent="0.45">
      <c r="A1078" s="33">
        <v>1.2453703703703704E-3</v>
      </c>
      <c r="B1078" t="s">
        <v>1885</v>
      </c>
    </row>
    <row r="1079" spans="1:2" x14ac:dyDescent="0.45">
      <c r="A1079" s="33">
        <v>1.2465277777777776E-3</v>
      </c>
      <c r="B1079" t="s">
        <v>1884</v>
      </c>
    </row>
    <row r="1080" spans="1:2" x14ac:dyDescent="0.45">
      <c r="A1080" s="33">
        <v>1.2476851851851852E-3</v>
      </c>
      <c r="B1080" t="s">
        <v>1883</v>
      </c>
    </row>
    <row r="1081" spans="1:2" x14ac:dyDescent="0.45">
      <c r="A1081" s="33">
        <v>1.2488425925925926E-3</v>
      </c>
      <c r="B1081" t="s">
        <v>1882</v>
      </c>
    </row>
    <row r="1082" spans="1:2" x14ac:dyDescent="0.45">
      <c r="A1082" s="33">
        <v>1.25E-3</v>
      </c>
      <c r="B1082" t="s">
        <v>1881</v>
      </c>
    </row>
    <row r="1083" spans="1:2" x14ac:dyDescent="0.45">
      <c r="A1083" s="33">
        <v>1.2511574074074074E-3</v>
      </c>
      <c r="B1083" t="s">
        <v>1880</v>
      </c>
    </row>
    <row r="1084" spans="1:2" x14ac:dyDescent="0.45">
      <c r="A1084" s="33">
        <v>1.2523148148148148E-3</v>
      </c>
      <c r="B1084" t="s">
        <v>1879</v>
      </c>
    </row>
    <row r="1085" spans="1:2" x14ac:dyDescent="0.45">
      <c r="A1085" s="33">
        <v>1.2534722222222222E-3</v>
      </c>
      <c r="B1085" t="s">
        <v>1878</v>
      </c>
    </row>
    <row r="1086" spans="1:2" x14ac:dyDescent="0.45">
      <c r="A1086" s="33">
        <v>1.2546296296296296E-3</v>
      </c>
      <c r="B1086" t="s">
        <v>1877</v>
      </c>
    </row>
    <row r="1087" spans="1:2" x14ac:dyDescent="0.45">
      <c r="A1087" s="33">
        <v>1.255787037037037E-3</v>
      </c>
      <c r="B1087" t="s">
        <v>1877</v>
      </c>
    </row>
    <row r="1088" spans="1:2" x14ac:dyDescent="0.45">
      <c r="A1088" s="33">
        <v>1.2569444444444444E-3</v>
      </c>
      <c r="B1088" t="s">
        <v>1877</v>
      </c>
    </row>
    <row r="1089" spans="1:2" x14ac:dyDescent="0.45">
      <c r="A1089" s="33">
        <v>1.258101851851852E-3</v>
      </c>
      <c r="B1089" t="s">
        <v>1876</v>
      </c>
    </row>
    <row r="1090" spans="1:2" x14ac:dyDescent="0.45">
      <c r="A1090" s="33">
        <v>1.2592592592592592E-3</v>
      </c>
      <c r="B1090" t="s">
        <v>1875</v>
      </c>
    </row>
    <row r="1091" spans="1:2" x14ac:dyDescent="0.45">
      <c r="A1091" s="33">
        <v>1.2604166666666666E-3</v>
      </c>
      <c r="B1091" t="s">
        <v>1874</v>
      </c>
    </row>
    <row r="1092" spans="1:2" x14ac:dyDescent="0.45">
      <c r="A1092" s="33">
        <v>1.261574074074074E-3</v>
      </c>
      <c r="B1092" t="s">
        <v>1873</v>
      </c>
    </row>
    <row r="1093" spans="1:2" x14ac:dyDescent="0.45">
      <c r="A1093" s="33">
        <v>1.2627314814814814E-3</v>
      </c>
      <c r="B1093" t="s">
        <v>1872</v>
      </c>
    </row>
    <row r="1094" spans="1:2" x14ac:dyDescent="0.45">
      <c r="A1094" s="33">
        <v>1.2638888888888888E-3</v>
      </c>
      <c r="B1094" t="s">
        <v>1871</v>
      </c>
    </row>
    <row r="1095" spans="1:2" x14ac:dyDescent="0.45">
      <c r="A1095" s="33">
        <v>1.2650462962962964E-3</v>
      </c>
      <c r="B1095" t="s">
        <v>1870</v>
      </c>
    </row>
    <row r="1096" spans="1:2" x14ac:dyDescent="0.45">
      <c r="A1096" s="33">
        <v>1.2662037037037036E-3</v>
      </c>
      <c r="B1096" t="s">
        <v>1869</v>
      </c>
    </row>
    <row r="1097" spans="1:2" x14ac:dyDescent="0.45">
      <c r="A1097" s="33">
        <v>1.267361111111111E-3</v>
      </c>
      <c r="B1097" t="s">
        <v>1868</v>
      </c>
    </row>
    <row r="1098" spans="1:2" x14ac:dyDescent="0.45">
      <c r="A1098" s="33">
        <v>1.2685185185185184E-3</v>
      </c>
      <c r="B1098" t="s">
        <v>1867</v>
      </c>
    </row>
    <row r="1099" spans="1:2" x14ac:dyDescent="0.45">
      <c r="A1099" s="33">
        <v>1.269675925925926E-3</v>
      </c>
      <c r="B1099" t="s">
        <v>1866</v>
      </c>
    </row>
    <row r="1100" spans="1:2" x14ac:dyDescent="0.45">
      <c r="A1100" s="33">
        <v>1.2708333333333335E-3</v>
      </c>
      <c r="B1100" t="s">
        <v>1865</v>
      </c>
    </row>
    <row r="1101" spans="1:2" x14ac:dyDescent="0.45">
      <c r="A1101" s="33">
        <v>1.2719907407407406E-3</v>
      </c>
      <c r="B1101" t="s">
        <v>1864</v>
      </c>
    </row>
    <row r="1102" spans="1:2" x14ac:dyDescent="0.45">
      <c r="A1102" s="33">
        <v>1.2731481481481483E-3</v>
      </c>
      <c r="B1102" t="s">
        <v>1863</v>
      </c>
    </row>
    <row r="1103" spans="1:2" x14ac:dyDescent="0.45">
      <c r="A1103" s="33">
        <v>1.2743055555555557E-3</v>
      </c>
      <c r="B1103" t="s">
        <v>1862</v>
      </c>
    </row>
    <row r="1104" spans="1:2" x14ac:dyDescent="0.45">
      <c r="A1104" s="33">
        <v>1.2754629629629628E-3</v>
      </c>
      <c r="B1104" t="s">
        <v>1861</v>
      </c>
    </row>
    <row r="1105" spans="1:2" x14ac:dyDescent="0.45">
      <c r="A1105" s="33">
        <v>1.2766203703703705E-3</v>
      </c>
      <c r="B1105" t="s">
        <v>1860</v>
      </c>
    </row>
    <row r="1106" spans="1:2" x14ac:dyDescent="0.45">
      <c r="A1106" s="33">
        <v>1.2777777777777776E-3</v>
      </c>
      <c r="B1106" t="s">
        <v>1859</v>
      </c>
    </row>
    <row r="1107" spans="1:2" x14ac:dyDescent="0.45">
      <c r="A1107" s="33">
        <v>1.2789351851851853E-3</v>
      </c>
      <c r="B1107" t="s">
        <v>1858</v>
      </c>
    </row>
    <row r="1108" spans="1:2" x14ac:dyDescent="0.45">
      <c r="A1108" s="33">
        <v>1.2800925925925924E-3</v>
      </c>
      <c r="B1108" t="s">
        <v>1857</v>
      </c>
    </row>
    <row r="1109" spans="1:2" x14ac:dyDescent="0.45">
      <c r="A1109" s="33">
        <v>1.2812500000000001E-3</v>
      </c>
      <c r="B1109" t="s">
        <v>1856</v>
      </c>
    </row>
    <row r="1110" spans="1:2" x14ac:dyDescent="0.45">
      <c r="A1110" s="33">
        <v>1.2824074074074075E-3</v>
      </c>
      <c r="B1110" t="s">
        <v>1855</v>
      </c>
    </row>
    <row r="1111" spans="1:2" x14ac:dyDescent="0.45">
      <c r="A1111" s="33">
        <v>1.2835648148148146E-3</v>
      </c>
      <c r="B1111" t="s">
        <v>1854</v>
      </c>
    </row>
    <row r="1112" spans="1:2" x14ac:dyDescent="0.45">
      <c r="A1112" s="33">
        <v>1.2847222222222223E-3</v>
      </c>
      <c r="B1112" t="s">
        <v>1853</v>
      </c>
    </row>
    <row r="1113" spans="1:2" x14ac:dyDescent="0.45">
      <c r="A1113" s="33">
        <v>1.2858796296296297E-3</v>
      </c>
      <c r="B1113" t="s">
        <v>1852</v>
      </c>
    </row>
    <row r="1114" spans="1:2" x14ac:dyDescent="0.45">
      <c r="A1114" s="33">
        <v>1.2870370370370373E-3</v>
      </c>
      <c r="B1114" t="s">
        <v>1851</v>
      </c>
    </row>
    <row r="1115" spans="1:2" x14ac:dyDescent="0.45">
      <c r="A1115" s="33">
        <v>1.2881944444444445E-3</v>
      </c>
      <c r="B1115" t="s">
        <v>1850</v>
      </c>
    </row>
    <row r="1116" spans="1:2" x14ac:dyDescent="0.45">
      <c r="A1116" s="33">
        <v>1.2893518518518519E-3</v>
      </c>
      <c r="B1116" t="s">
        <v>1849</v>
      </c>
    </row>
    <row r="1117" spans="1:2" x14ac:dyDescent="0.45">
      <c r="A1117" s="33">
        <v>1.2905092592592593E-3</v>
      </c>
      <c r="B1117" t="s">
        <v>1848</v>
      </c>
    </row>
    <row r="1118" spans="1:2" x14ac:dyDescent="0.45">
      <c r="A1118" s="33">
        <v>1.2916666666666664E-3</v>
      </c>
      <c r="B1118" t="s">
        <v>1847</v>
      </c>
    </row>
    <row r="1119" spans="1:2" x14ac:dyDescent="0.45">
      <c r="A1119" s="33">
        <v>1.2928240740740741E-3</v>
      </c>
      <c r="B1119" t="s">
        <v>1846</v>
      </c>
    </row>
    <row r="1120" spans="1:2" x14ac:dyDescent="0.45">
      <c r="A1120" s="33">
        <v>1.2939814814814815E-3</v>
      </c>
      <c r="B1120" t="s">
        <v>1845</v>
      </c>
    </row>
    <row r="1121" spans="1:2" x14ac:dyDescent="0.45">
      <c r="A1121" s="33">
        <v>1.2951388888888889E-3</v>
      </c>
      <c r="B1121" t="s">
        <v>1844</v>
      </c>
    </row>
    <row r="1122" spans="1:2" x14ac:dyDescent="0.45">
      <c r="A1122" s="33">
        <v>1.2962962962962963E-3</v>
      </c>
      <c r="B1122" t="s">
        <v>1843</v>
      </c>
    </row>
    <row r="1123" spans="1:2" x14ac:dyDescent="0.45">
      <c r="A1123" s="33">
        <v>1.2974537037037037E-3</v>
      </c>
      <c r="B1123" t="s">
        <v>1842</v>
      </c>
    </row>
    <row r="1124" spans="1:2" x14ac:dyDescent="0.45">
      <c r="A1124" s="33">
        <v>1.2986111111111113E-3</v>
      </c>
      <c r="B1124" t="s">
        <v>1841</v>
      </c>
    </row>
    <row r="1125" spans="1:2" x14ac:dyDescent="0.45">
      <c r="A1125" s="33">
        <v>1.2997685185185185E-3</v>
      </c>
      <c r="B1125" t="s">
        <v>1840</v>
      </c>
    </row>
    <row r="1126" spans="1:2" x14ac:dyDescent="0.45">
      <c r="A1126" s="33">
        <v>1.3009259259259259E-3</v>
      </c>
      <c r="B1126" t="s">
        <v>1839</v>
      </c>
    </row>
    <row r="1127" spans="1:2" x14ac:dyDescent="0.45">
      <c r="A1127" s="33">
        <v>1.3020833333333333E-3</v>
      </c>
      <c r="B1127" t="s">
        <v>1838</v>
      </c>
    </row>
    <row r="1128" spans="1:2" x14ac:dyDescent="0.45">
      <c r="A1128" s="33">
        <v>1.3032407407407409E-3</v>
      </c>
      <c r="B1128" t="s">
        <v>1837</v>
      </c>
    </row>
    <row r="1129" spans="1:2" x14ac:dyDescent="0.45">
      <c r="A1129" s="33">
        <v>1.3043981481481483E-3</v>
      </c>
      <c r="B1129" t="s">
        <v>1836</v>
      </c>
    </row>
    <row r="1130" spans="1:2" x14ac:dyDescent="0.45">
      <c r="A1130" s="33">
        <v>1.3055555555555555E-3</v>
      </c>
      <c r="B1130" t="s">
        <v>1835</v>
      </c>
    </row>
    <row r="1131" spans="1:2" x14ac:dyDescent="0.45">
      <c r="A1131" s="33">
        <v>1.3067129629629629E-3</v>
      </c>
      <c r="B1131" t="s">
        <v>1834</v>
      </c>
    </row>
    <row r="1132" spans="1:2" x14ac:dyDescent="0.45">
      <c r="A1132" s="33">
        <v>1.3078703703703705E-3</v>
      </c>
      <c r="B1132" t="s">
        <v>1833</v>
      </c>
    </row>
    <row r="1133" spans="1:2" x14ac:dyDescent="0.45">
      <c r="A1133" s="33">
        <v>1.3090277777777779E-3</v>
      </c>
      <c r="B1133" t="s">
        <v>1832</v>
      </c>
    </row>
    <row r="1134" spans="1:2" x14ac:dyDescent="0.45">
      <c r="A1134" s="33">
        <v>1.3101851851851853E-3</v>
      </c>
      <c r="B1134" t="s">
        <v>1831</v>
      </c>
    </row>
    <row r="1135" spans="1:2" x14ac:dyDescent="0.45">
      <c r="A1135" s="33">
        <v>1.3113425925925925E-3</v>
      </c>
      <c r="B1135" t="s">
        <v>1830</v>
      </c>
    </row>
    <row r="1136" spans="1:2" x14ac:dyDescent="0.45">
      <c r="A1136" s="33">
        <v>1.3125000000000001E-3</v>
      </c>
      <c r="B1136" t="s">
        <v>1829</v>
      </c>
    </row>
    <row r="1137" spans="1:2" x14ac:dyDescent="0.45">
      <c r="A1137" s="33">
        <v>1.3136574074074075E-3</v>
      </c>
      <c r="B1137" t="s">
        <v>1828</v>
      </c>
    </row>
    <row r="1138" spans="1:2" x14ac:dyDescent="0.45">
      <c r="A1138" s="33">
        <v>1.3148148148148147E-3</v>
      </c>
      <c r="B1138" t="s">
        <v>1827</v>
      </c>
    </row>
    <row r="1139" spans="1:2" x14ac:dyDescent="0.45">
      <c r="A1139" s="33">
        <v>1.3159722222222221E-3</v>
      </c>
      <c r="B1139" t="s">
        <v>1826</v>
      </c>
    </row>
    <row r="1140" spans="1:2" x14ac:dyDescent="0.45">
      <c r="A1140" s="33">
        <v>1.3171296296296297E-3</v>
      </c>
      <c r="B1140" t="s">
        <v>1825</v>
      </c>
    </row>
    <row r="1141" spans="1:2" x14ac:dyDescent="0.45">
      <c r="A1141" s="33">
        <v>1.3182870370370371E-3</v>
      </c>
      <c r="B1141" t="s">
        <v>1824</v>
      </c>
    </row>
    <row r="1142" spans="1:2" x14ac:dyDescent="0.45">
      <c r="A1142" s="33">
        <v>1.3194444444444443E-3</v>
      </c>
      <c r="B1142" t="s">
        <v>1823</v>
      </c>
    </row>
    <row r="1143" spans="1:2" x14ac:dyDescent="0.45">
      <c r="A1143" s="33">
        <v>1.3206018518518521E-3</v>
      </c>
      <c r="B1143" t="s">
        <v>1822</v>
      </c>
    </row>
    <row r="1144" spans="1:2" x14ac:dyDescent="0.45">
      <c r="A1144" s="33">
        <v>1.3217592592592593E-3</v>
      </c>
      <c r="B1144" t="s">
        <v>1821</v>
      </c>
    </row>
    <row r="1145" spans="1:2" x14ac:dyDescent="0.45">
      <c r="A1145" s="33">
        <v>1.3229166666666665E-3</v>
      </c>
      <c r="B1145" t="s">
        <v>1820</v>
      </c>
    </row>
    <row r="1146" spans="1:2" x14ac:dyDescent="0.45">
      <c r="A1146" s="33">
        <v>1.3240740740740741E-3</v>
      </c>
      <c r="B1146" t="s">
        <v>1819</v>
      </c>
    </row>
    <row r="1147" spans="1:2" x14ac:dyDescent="0.45">
      <c r="A1147" s="33">
        <v>1.3252314814814813E-3</v>
      </c>
      <c r="B1147" t="s">
        <v>1818</v>
      </c>
    </row>
    <row r="1148" spans="1:2" x14ac:dyDescent="0.45">
      <c r="A1148" s="33">
        <v>1.3263888888888891E-3</v>
      </c>
      <c r="B1148" t="s">
        <v>1817</v>
      </c>
    </row>
    <row r="1149" spans="1:2" x14ac:dyDescent="0.45">
      <c r="A1149" s="33">
        <v>1.3275462962962963E-3</v>
      </c>
      <c r="B1149" t="s">
        <v>1816</v>
      </c>
    </row>
    <row r="1150" spans="1:2" x14ac:dyDescent="0.45">
      <c r="A1150" s="33">
        <v>1.3287037037037037E-3</v>
      </c>
      <c r="B1150" t="s">
        <v>1815</v>
      </c>
    </row>
    <row r="1151" spans="1:2" x14ac:dyDescent="0.45">
      <c r="A1151" s="33">
        <v>1.3298611111111113E-3</v>
      </c>
      <c r="B1151" t="s">
        <v>1814</v>
      </c>
    </row>
    <row r="1152" spans="1:2" x14ac:dyDescent="0.45">
      <c r="A1152" s="33">
        <v>1.3310185185185185E-3</v>
      </c>
      <c r="B1152" t="s">
        <v>1813</v>
      </c>
    </row>
    <row r="1153" spans="1:2" x14ac:dyDescent="0.45">
      <c r="A1153" s="33">
        <v>1.3321759259259259E-3</v>
      </c>
      <c r="B1153" t="s">
        <v>1812</v>
      </c>
    </row>
    <row r="1154" spans="1:2" x14ac:dyDescent="0.45">
      <c r="A1154" s="33">
        <v>1.3333333333333333E-3</v>
      </c>
      <c r="B1154" t="s">
        <v>1811</v>
      </c>
    </row>
    <row r="1155" spans="1:2" x14ac:dyDescent="0.45">
      <c r="A1155" s="33">
        <v>1.3344907407407409E-3</v>
      </c>
      <c r="B1155" t="s">
        <v>1810</v>
      </c>
    </row>
    <row r="1156" spans="1:2" x14ac:dyDescent="0.45">
      <c r="A1156" s="33">
        <v>1.3356481481481481E-3</v>
      </c>
      <c r="B1156" t="s">
        <v>1809</v>
      </c>
    </row>
    <row r="1157" spans="1:2" x14ac:dyDescent="0.45">
      <c r="A1157" s="33">
        <v>1.3368055555555555E-3</v>
      </c>
      <c r="B1157" t="s">
        <v>1808</v>
      </c>
    </row>
    <row r="1158" spans="1:2" x14ac:dyDescent="0.45">
      <c r="A1158" s="33">
        <v>1.3379629629629629E-3</v>
      </c>
      <c r="B1158" t="s">
        <v>1807</v>
      </c>
    </row>
    <row r="1159" spans="1:2" x14ac:dyDescent="0.45">
      <c r="A1159" s="33">
        <v>1.3391203703703705E-3</v>
      </c>
      <c r="B1159" t="s">
        <v>1806</v>
      </c>
    </row>
    <row r="1160" spans="1:2" x14ac:dyDescent="0.45">
      <c r="A1160" s="33">
        <v>1.3402777777777777E-3</v>
      </c>
      <c r="B1160" t="s">
        <v>1805</v>
      </c>
    </row>
    <row r="1161" spans="1:2" x14ac:dyDescent="0.45">
      <c r="A1161" s="33">
        <v>1.3414351851851851E-3</v>
      </c>
      <c r="B1161" t="s">
        <v>1804</v>
      </c>
    </row>
    <row r="1162" spans="1:2" x14ac:dyDescent="0.45">
      <c r="A1162" s="33">
        <v>1.3425925925925925E-3</v>
      </c>
      <c r="B1162" t="s">
        <v>1803</v>
      </c>
    </row>
    <row r="1163" spans="1:2" x14ac:dyDescent="0.45">
      <c r="A1163" s="33">
        <v>1.3437500000000001E-3</v>
      </c>
      <c r="B1163" t="s">
        <v>1802</v>
      </c>
    </row>
    <row r="1164" spans="1:2" x14ac:dyDescent="0.45">
      <c r="A1164" s="33">
        <v>1.3449074074074075E-3</v>
      </c>
      <c r="B1164" t="s">
        <v>1801</v>
      </c>
    </row>
    <row r="1165" spans="1:2" x14ac:dyDescent="0.45">
      <c r="A1165" s="33">
        <v>1.3460648148148147E-3</v>
      </c>
      <c r="B1165" t="s">
        <v>1800</v>
      </c>
    </row>
    <row r="1166" spans="1:2" x14ac:dyDescent="0.45">
      <c r="A1166" s="33">
        <v>1.3472222222222221E-3</v>
      </c>
      <c r="B1166" t="s">
        <v>1799</v>
      </c>
    </row>
    <row r="1167" spans="1:2" x14ac:dyDescent="0.45">
      <c r="A1167" s="33">
        <v>1.3483796296296297E-3</v>
      </c>
      <c r="B1167" t="s">
        <v>1798</v>
      </c>
    </row>
    <row r="1168" spans="1:2" x14ac:dyDescent="0.45">
      <c r="A1168" s="33">
        <v>1.3495370370370371E-3</v>
      </c>
      <c r="B1168" t="s">
        <v>1797</v>
      </c>
    </row>
    <row r="1169" spans="1:2" x14ac:dyDescent="0.45">
      <c r="A1169" s="33">
        <v>1.3506944444444445E-3</v>
      </c>
      <c r="B1169" t="s">
        <v>1796</v>
      </c>
    </row>
    <row r="1170" spans="1:2" x14ac:dyDescent="0.45">
      <c r="A1170" s="33">
        <v>1.3518518518518521E-3</v>
      </c>
      <c r="B1170" t="s">
        <v>1795</v>
      </c>
    </row>
    <row r="1171" spans="1:2" x14ac:dyDescent="0.45">
      <c r="A1171" s="33">
        <v>1.3530092592592593E-3</v>
      </c>
      <c r="B1171" t="s">
        <v>1794</v>
      </c>
    </row>
    <row r="1172" spans="1:2" x14ac:dyDescent="0.45">
      <c r="A1172" s="33">
        <v>1.3541666666666667E-3</v>
      </c>
      <c r="B1172" t="s">
        <v>1793</v>
      </c>
    </row>
    <row r="1173" spans="1:2" x14ac:dyDescent="0.45">
      <c r="A1173" s="33">
        <v>1.3553240740740741E-3</v>
      </c>
      <c r="B1173" t="s">
        <v>1792</v>
      </c>
    </row>
    <row r="1174" spans="1:2" x14ac:dyDescent="0.45">
      <c r="A1174" s="33">
        <v>1.3564814814814813E-3</v>
      </c>
      <c r="B1174" t="s">
        <v>1791</v>
      </c>
    </row>
    <row r="1175" spans="1:2" x14ac:dyDescent="0.45">
      <c r="A1175" s="33">
        <v>1.3576388888888889E-3</v>
      </c>
      <c r="B1175" t="s">
        <v>1790</v>
      </c>
    </row>
    <row r="1176" spans="1:2" x14ac:dyDescent="0.45">
      <c r="A1176" s="33">
        <v>1.3587962962962963E-3</v>
      </c>
      <c r="B1176" t="s">
        <v>1789</v>
      </c>
    </row>
    <row r="1177" spans="1:2" x14ac:dyDescent="0.45">
      <c r="A1177" s="33">
        <v>1.3599537037037037E-3</v>
      </c>
      <c r="B1177" t="s">
        <v>1788</v>
      </c>
    </row>
    <row r="1178" spans="1:2" x14ac:dyDescent="0.45">
      <c r="A1178" s="33">
        <v>1.3611111111111109E-3</v>
      </c>
      <c r="B1178" t="s">
        <v>1787</v>
      </c>
    </row>
    <row r="1179" spans="1:2" x14ac:dyDescent="0.45">
      <c r="A1179" s="33">
        <v>1.3622685185185185E-3</v>
      </c>
      <c r="B1179" t="s">
        <v>1786</v>
      </c>
    </row>
    <row r="1180" spans="1:2" x14ac:dyDescent="0.45">
      <c r="A1180" s="33">
        <v>1.3634259259259259E-3</v>
      </c>
      <c r="B1180" t="s">
        <v>1785</v>
      </c>
    </row>
    <row r="1181" spans="1:2" x14ac:dyDescent="0.45">
      <c r="A1181" s="33">
        <v>1.3645833333333331E-3</v>
      </c>
      <c r="B1181" t="s">
        <v>1784</v>
      </c>
    </row>
    <row r="1182" spans="1:2" x14ac:dyDescent="0.45">
      <c r="A1182" s="33">
        <v>1.3657407407407409E-3</v>
      </c>
      <c r="B1182" t="s">
        <v>1783</v>
      </c>
    </row>
    <row r="1183" spans="1:2" x14ac:dyDescent="0.45">
      <c r="A1183" s="33">
        <v>1.3668981481481481E-3</v>
      </c>
      <c r="B1183" t="s">
        <v>1782</v>
      </c>
    </row>
    <row r="1184" spans="1:2" x14ac:dyDescent="0.45">
      <c r="A1184" s="33">
        <v>1.3680555555555557E-3</v>
      </c>
      <c r="B1184" t="s">
        <v>1781</v>
      </c>
    </row>
    <row r="1185" spans="1:2" x14ac:dyDescent="0.45">
      <c r="A1185" s="33">
        <v>1.3692129629629629E-3</v>
      </c>
      <c r="B1185" t="s">
        <v>1778</v>
      </c>
    </row>
    <row r="1186" spans="1:2" x14ac:dyDescent="0.45">
      <c r="A1186" s="33">
        <v>1.3703703703703701E-3</v>
      </c>
      <c r="B1186" t="s">
        <v>1780</v>
      </c>
    </row>
    <row r="1187" spans="1:2" x14ac:dyDescent="0.45">
      <c r="A1187" s="33">
        <v>1.3715277777777779E-3</v>
      </c>
      <c r="B1187" t="s">
        <v>1779</v>
      </c>
    </row>
    <row r="1188" spans="1:2" x14ac:dyDescent="0.45">
      <c r="A1188" s="33">
        <v>1.3726851851851851E-3</v>
      </c>
      <c r="B1188" t="s">
        <v>1778</v>
      </c>
    </row>
    <row r="1189" spans="1:2" x14ac:dyDescent="0.45">
      <c r="A1189" s="33">
        <v>1.3738425925925925E-3</v>
      </c>
      <c r="B1189" t="s">
        <v>1777</v>
      </c>
    </row>
    <row r="1190" spans="1:2" x14ac:dyDescent="0.45">
      <c r="A1190" s="33">
        <v>1.3750000000000001E-3</v>
      </c>
      <c r="B1190" t="s">
        <v>1776</v>
      </c>
    </row>
    <row r="1191" spans="1:2" x14ac:dyDescent="0.45">
      <c r="A1191" s="33">
        <v>1.3761574074074075E-3</v>
      </c>
      <c r="B1191" t="s">
        <v>1775</v>
      </c>
    </row>
    <row r="1192" spans="1:2" x14ac:dyDescent="0.45">
      <c r="A1192" s="33">
        <v>1.3773148148148147E-3</v>
      </c>
      <c r="B1192" t="s">
        <v>1774</v>
      </c>
    </row>
    <row r="1193" spans="1:2" x14ac:dyDescent="0.45">
      <c r="A1193" s="33">
        <v>1.3784722222222221E-3</v>
      </c>
      <c r="B1193" t="s">
        <v>1773</v>
      </c>
    </row>
    <row r="1194" spans="1:2" x14ac:dyDescent="0.45">
      <c r="A1194" s="33">
        <v>1.3796296296296297E-3</v>
      </c>
      <c r="B1194" t="s">
        <v>1772</v>
      </c>
    </row>
    <row r="1195" spans="1:2" x14ac:dyDescent="0.45">
      <c r="A1195" s="33">
        <v>1.3807870370370371E-3</v>
      </c>
      <c r="B1195" t="s">
        <v>1772</v>
      </c>
    </row>
    <row r="1196" spans="1:2" x14ac:dyDescent="0.45">
      <c r="A1196" s="33">
        <v>1.3819444444444443E-3</v>
      </c>
      <c r="B1196" t="s">
        <v>1772</v>
      </c>
    </row>
    <row r="1197" spans="1:2" x14ac:dyDescent="0.45">
      <c r="A1197" s="33">
        <v>1.3831018518518517E-3</v>
      </c>
      <c r="B1197" t="s">
        <v>1771</v>
      </c>
    </row>
    <row r="1198" spans="1:2" x14ac:dyDescent="0.45">
      <c r="A1198" s="33">
        <v>1.3842592592592593E-3</v>
      </c>
      <c r="B1198" t="s">
        <v>1770</v>
      </c>
    </row>
    <row r="1199" spans="1:2" x14ac:dyDescent="0.45">
      <c r="A1199" s="33">
        <v>1.3854166666666667E-3</v>
      </c>
      <c r="B1199" t="s">
        <v>1769</v>
      </c>
    </row>
    <row r="1200" spans="1:2" x14ac:dyDescent="0.45">
      <c r="A1200" s="33">
        <v>1.3865740740740739E-3</v>
      </c>
      <c r="B1200" t="s">
        <v>1768</v>
      </c>
    </row>
    <row r="1201" spans="1:2" x14ac:dyDescent="0.45">
      <c r="A1201" s="33">
        <v>1.3877314814814813E-3</v>
      </c>
      <c r="B1201" t="s">
        <v>1767</v>
      </c>
    </row>
    <row r="1202" spans="1:2" x14ac:dyDescent="0.45">
      <c r="A1202" s="33">
        <v>1.3888888888888889E-3</v>
      </c>
      <c r="B1202" t="s">
        <v>1766</v>
      </c>
    </row>
    <row r="1203" spans="1:2" x14ac:dyDescent="0.45">
      <c r="A1203" s="33">
        <v>1.3900462962962961E-3</v>
      </c>
      <c r="B1203" t="s">
        <v>1765</v>
      </c>
    </row>
    <row r="1204" spans="1:2" x14ac:dyDescent="0.45">
      <c r="A1204" s="33">
        <v>1.3912037037037037E-3</v>
      </c>
      <c r="B1204" t="s">
        <v>1764</v>
      </c>
    </row>
    <row r="1205" spans="1:2" x14ac:dyDescent="0.45">
      <c r="A1205" s="33">
        <v>1.3923611111111109E-3</v>
      </c>
      <c r="B1205" t="s">
        <v>1763</v>
      </c>
    </row>
    <row r="1206" spans="1:2" x14ac:dyDescent="0.45">
      <c r="A1206" s="33">
        <v>1.3935185185185188E-3</v>
      </c>
      <c r="B1206" t="s">
        <v>1762</v>
      </c>
    </row>
    <row r="1207" spans="1:2" x14ac:dyDescent="0.45">
      <c r="A1207" s="33">
        <v>1.3946759259259259E-3</v>
      </c>
      <c r="B1207" t="s">
        <v>1761</v>
      </c>
    </row>
    <row r="1208" spans="1:2" x14ac:dyDescent="0.45">
      <c r="A1208" s="33">
        <v>1.3958333333333331E-3</v>
      </c>
      <c r="B1208" t="s">
        <v>1760</v>
      </c>
    </row>
    <row r="1209" spans="1:2" x14ac:dyDescent="0.45">
      <c r="A1209" s="33">
        <v>1.396990740740741E-3</v>
      </c>
      <c r="B1209" t="s">
        <v>1759</v>
      </c>
    </row>
    <row r="1210" spans="1:2" x14ac:dyDescent="0.45">
      <c r="A1210" s="33">
        <v>1.3981481481481481E-3</v>
      </c>
      <c r="B1210" t="s">
        <v>1758</v>
      </c>
    </row>
    <row r="1211" spans="1:2" x14ac:dyDescent="0.45">
      <c r="A1211" s="33">
        <v>1.3993055555555555E-3</v>
      </c>
      <c r="B1211" t="s">
        <v>1759</v>
      </c>
    </row>
    <row r="1212" spans="1:2" x14ac:dyDescent="0.45">
      <c r="A1212" s="33">
        <v>1.4004629629629629E-3</v>
      </c>
      <c r="B1212" t="s">
        <v>1760</v>
      </c>
    </row>
    <row r="1213" spans="1:2" x14ac:dyDescent="0.45">
      <c r="A1213" s="33">
        <v>1.4016203703703706E-3</v>
      </c>
      <c r="B1213" t="s">
        <v>1759</v>
      </c>
    </row>
    <row r="1214" spans="1:2" x14ac:dyDescent="0.45">
      <c r="A1214" s="33">
        <v>1.4027777777777777E-3</v>
      </c>
      <c r="B1214" t="s">
        <v>1758</v>
      </c>
    </row>
    <row r="1215" spans="1:2" x14ac:dyDescent="0.45">
      <c r="A1215" s="33">
        <v>1.4039351851851851E-3</v>
      </c>
      <c r="B1215" t="s">
        <v>1757</v>
      </c>
    </row>
    <row r="1216" spans="1:2" x14ac:dyDescent="0.45">
      <c r="A1216" s="33">
        <v>1.4050925925925925E-3</v>
      </c>
      <c r="B1216" t="s">
        <v>1756</v>
      </c>
    </row>
    <row r="1217" spans="1:2" x14ac:dyDescent="0.45">
      <c r="A1217" s="33">
        <v>1.4062499999999997E-3</v>
      </c>
      <c r="B1217" t="s">
        <v>1755</v>
      </c>
    </row>
    <row r="1218" spans="1:2" x14ac:dyDescent="0.45">
      <c r="A1218" s="33">
        <v>1.4074074074074076E-3</v>
      </c>
      <c r="B1218" t="s">
        <v>1754</v>
      </c>
    </row>
    <row r="1219" spans="1:2" x14ac:dyDescent="0.45">
      <c r="A1219" s="33">
        <v>1.4085648148148147E-3</v>
      </c>
      <c r="B1219" t="s">
        <v>1753</v>
      </c>
    </row>
    <row r="1220" spans="1:2" x14ac:dyDescent="0.45">
      <c r="A1220" s="33">
        <v>1.4097222222222221E-3</v>
      </c>
      <c r="B1220" t="s">
        <v>1751</v>
      </c>
    </row>
    <row r="1221" spans="1:2" x14ac:dyDescent="0.45">
      <c r="A1221" s="33">
        <v>1.4108796296296298E-3</v>
      </c>
      <c r="B1221" t="s">
        <v>1752</v>
      </c>
    </row>
    <row r="1222" spans="1:2" x14ac:dyDescent="0.45">
      <c r="A1222" s="33">
        <v>1.4120370370370369E-3</v>
      </c>
      <c r="B1222" t="s">
        <v>1753</v>
      </c>
    </row>
    <row r="1223" spans="1:2" x14ac:dyDescent="0.45">
      <c r="A1223" s="33">
        <v>1.4131944444444446E-3</v>
      </c>
      <c r="B1223" t="s">
        <v>1752</v>
      </c>
    </row>
    <row r="1224" spans="1:2" x14ac:dyDescent="0.45">
      <c r="A1224" s="33">
        <v>1.4143518518518518E-3</v>
      </c>
      <c r="B1224" t="s">
        <v>1751</v>
      </c>
    </row>
    <row r="1225" spans="1:2" x14ac:dyDescent="0.45">
      <c r="A1225" s="33">
        <v>1.4155092592592589E-3</v>
      </c>
      <c r="B1225" t="s">
        <v>1750</v>
      </c>
    </row>
    <row r="1226" spans="1:2" x14ac:dyDescent="0.45">
      <c r="A1226" s="33">
        <v>1.4166666666666668E-3</v>
      </c>
      <c r="B1226" t="s">
        <v>1749</v>
      </c>
    </row>
    <row r="1227" spans="1:2" x14ac:dyDescent="0.45">
      <c r="A1227" s="33">
        <v>1.417824074074074E-3</v>
      </c>
      <c r="B1227" t="s">
        <v>1748</v>
      </c>
    </row>
    <row r="1228" spans="1:2" x14ac:dyDescent="0.45">
      <c r="A1228" s="33">
        <v>1.4189814814814814E-3</v>
      </c>
      <c r="B1228" t="s">
        <v>1747</v>
      </c>
    </row>
    <row r="1229" spans="1:2" x14ac:dyDescent="0.45">
      <c r="A1229" s="33">
        <v>1.420138888888889E-3</v>
      </c>
      <c r="B1229" t="s">
        <v>1746</v>
      </c>
    </row>
    <row r="1230" spans="1:2" x14ac:dyDescent="0.45">
      <c r="A1230" s="33">
        <v>1.4212962962962964E-3</v>
      </c>
      <c r="B1230" t="s">
        <v>1745</v>
      </c>
    </row>
    <row r="1231" spans="1:2" x14ac:dyDescent="0.45">
      <c r="A1231" s="33">
        <v>1.4224537037037038E-3</v>
      </c>
      <c r="B1231" t="s">
        <v>1744</v>
      </c>
    </row>
    <row r="1232" spans="1:2" x14ac:dyDescent="0.45">
      <c r="A1232" s="33">
        <v>1.423611111111111E-3</v>
      </c>
      <c r="B1232" t="s">
        <v>1743</v>
      </c>
    </row>
    <row r="1233" spans="1:2" x14ac:dyDescent="0.45">
      <c r="A1233" s="33">
        <v>1.4247685185185186E-3</v>
      </c>
      <c r="B1233" t="s">
        <v>1742</v>
      </c>
    </row>
    <row r="1234" spans="1:2" x14ac:dyDescent="0.45">
      <c r="A1234" s="33">
        <v>1.425925925925926E-3</v>
      </c>
      <c r="B1234" t="s">
        <v>1741</v>
      </c>
    </row>
    <row r="1235" spans="1:2" x14ac:dyDescent="0.45">
      <c r="A1235" s="33">
        <v>1.4270833333333334E-3</v>
      </c>
      <c r="B1235" t="s">
        <v>1740</v>
      </c>
    </row>
    <row r="1236" spans="1:2" x14ac:dyDescent="0.45">
      <c r="A1236" s="33">
        <v>1.4282407407407406E-3</v>
      </c>
      <c r="B1236" t="s">
        <v>1739</v>
      </c>
    </row>
    <row r="1237" spans="1:2" x14ac:dyDescent="0.45">
      <c r="A1237" s="33">
        <v>1.4293981481481482E-3</v>
      </c>
      <c r="B1237" t="s">
        <v>1738</v>
      </c>
    </row>
    <row r="1238" spans="1:2" x14ac:dyDescent="0.45">
      <c r="A1238" s="33">
        <v>1.4305555555555556E-3</v>
      </c>
      <c r="B1238" t="s">
        <v>1737</v>
      </c>
    </row>
    <row r="1239" spans="1:2" x14ac:dyDescent="0.45">
      <c r="A1239" s="33">
        <v>1.4317129629629628E-3</v>
      </c>
      <c r="B1239" t="s">
        <v>1736</v>
      </c>
    </row>
    <row r="1240" spans="1:2" x14ac:dyDescent="0.45">
      <c r="A1240" s="33">
        <v>1.4328703703703706E-3</v>
      </c>
      <c r="B1240" t="s">
        <v>1735</v>
      </c>
    </row>
    <row r="1241" spans="1:2" x14ac:dyDescent="0.45">
      <c r="A1241" s="33">
        <v>1.4340277777777778E-3</v>
      </c>
      <c r="B1241" t="s">
        <v>1734</v>
      </c>
    </row>
    <row r="1242" spans="1:2" x14ac:dyDescent="0.45">
      <c r="A1242" s="33">
        <v>1.4351851851851854E-3</v>
      </c>
      <c r="B1242" t="s">
        <v>1733</v>
      </c>
    </row>
    <row r="1243" spans="1:2" x14ac:dyDescent="0.45">
      <c r="A1243" s="33">
        <v>1.4363425925925926E-3</v>
      </c>
      <c r="B1243" t="s">
        <v>1732</v>
      </c>
    </row>
    <row r="1244" spans="1:2" x14ac:dyDescent="0.45">
      <c r="A1244" s="33">
        <v>1.4374999999999998E-3</v>
      </c>
      <c r="B1244" t="s">
        <v>1731</v>
      </c>
    </row>
    <row r="1245" spans="1:2" x14ac:dyDescent="0.45">
      <c r="A1245" s="33">
        <v>1.4386574074074076E-3</v>
      </c>
      <c r="B1245" t="s">
        <v>1730</v>
      </c>
    </row>
    <row r="1246" spans="1:2" x14ac:dyDescent="0.45">
      <c r="A1246" s="33">
        <v>1.4398148148148148E-3</v>
      </c>
      <c r="B1246" t="s">
        <v>1729</v>
      </c>
    </row>
    <row r="1247" spans="1:2" x14ac:dyDescent="0.45">
      <c r="A1247" s="33">
        <v>1.4409722222222222E-3</v>
      </c>
      <c r="B1247" t="s">
        <v>1728</v>
      </c>
    </row>
    <row r="1248" spans="1:2" x14ac:dyDescent="0.45">
      <c r="A1248" s="33">
        <v>1.4421296296296298E-3</v>
      </c>
      <c r="B1248" t="s">
        <v>1727</v>
      </c>
    </row>
    <row r="1249" spans="1:2" x14ac:dyDescent="0.45">
      <c r="A1249" s="33">
        <v>1.443287037037037E-3</v>
      </c>
      <c r="B1249" t="s">
        <v>1726</v>
      </c>
    </row>
    <row r="1250" spans="1:2" x14ac:dyDescent="0.45">
      <c r="A1250" s="33">
        <v>1.4444444444444444E-3</v>
      </c>
      <c r="B1250" t="s">
        <v>1725</v>
      </c>
    </row>
    <row r="1251" spans="1:2" x14ac:dyDescent="0.45">
      <c r="A1251" s="33">
        <v>1.4456018518518518E-3</v>
      </c>
      <c r="B1251" t="s">
        <v>1724</v>
      </c>
    </row>
    <row r="1252" spans="1:2" x14ac:dyDescent="0.45">
      <c r="A1252" s="33">
        <v>1.4467592592592594E-3</v>
      </c>
      <c r="B1252" t="s">
        <v>1723</v>
      </c>
    </row>
    <row r="1253" spans="1:2" x14ac:dyDescent="0.45">
      <c r="A1253" s="33">
        <v>1.4479166666666666E-3</v>
      </c>
      <c r="B1253" t="s">
        <v>1722</v>
      </c>
    </row>
    <row r="1254" spans="1:2" x14ac:dyDescent="0.45">
      <c r="A1254" s="33">
        <v>1.4490740740740742E-3</v>
      </c>
      <c r="B1254" t="s">
        <v>1721</v>
      </c>
    </row>
    <row r="1255" spans="1:2" x14ac:dyDescent="0.45">
      <c r="A1255" s="33">
        <v>1.4502314814814814E-3</v>
      </c>
      <c r="B1255" t="s">
        <v>1720</v>
      </c>
    </row>
    <row r="1256" spans="1:2" x14ac:dyDescent="0.45">
      <c r="A1256" s="33">
        <v>1.451388888888889E-3</v>
      </c>
      <c r="B1256" t="s">
        <v>1719</v>
      </c>
    </row>
    <row r="1257" spans="1:2" x14ac:dyDescent="0.45">
      <c r="A1257" s="33">
        <v>1.4525462962962964E-3</v>
      </c>
      <c r="B1257" t="s">
        <v>1718</v>
      </c>
    </row>
    <row r="1258" spans="1:2" x14ac:dyDescent="0.45">
      <c r="A1258" s="33">
        <v>1.4537037037037036E-3</v>
      </c>
      <c r="B1258" t="s">
        <v>1717</v>
      </c>
    </row>
    <row r="1259" spans="1:2" x14ac:dyDescent="0.45">
      <c r="A1259" s="33">
        <v>1.4548611111111114E-3</v>
      </c>
      <c r="B1259" t="s">
        <v>1716</v>
      </c>
    </row>
    <row r="1260" spans="1:2" x14ac:dyDescent="0.45">
      <c r="A1260" s="33">
        <v>1.4560185185185186E-3</v>
      </c>
      <c r="B1260" t="s">
        <v>1715</v>
      </c>
    </row>
    <row r="1261" spans="1:2" x14ac:dyDescent="0.45">
      <c r="A1261" s="33">
        <v>1.4571759259259258E-3</v>
      </c>
      <c r="B1261" t="s">
        <v>1715</v>
      </c>
    </row>
    <row r="1262" spans="1:2" x14ac:dyDescent="0.45">
      <c r="A1262" s="33">
        <v>1.4583333333333334E-3</v>
      </c>
      <c r="B1262" t="s">
        <v>1715</v>
      </c>
    </row>
    <row r="1263" spans="1:2" x14ac:dyDescent="0.45">
      <c r="A1263" s="33">
        <v>1.4594907407407406E-3</v>
      </c>
      <c r="B1263" t="s">
        <v>1714</v>
      </c>
    </row>
    <row r="1264" spans="1:2" x14ac:dyDescent="0.45">
      <c r="A1264" s="33">
        <v>1.4606481481481482E-3</v>
      </c>
      <c r="B1264" t="s">
        <v>1713</v>
      </c>
    </row>
    <row r="1265" spans="1:2" x14ac:dyDescent="0.45">
      <c r="A1265" s="33">
        <v>1.4618055555555556E-3</v>
      </c>
      <c r="B1265" t="s">
        <v>1712</v>
      </c>
    </row>
    <row r="1266" spans="1:2" x14ac:dyDescent="0.45">
      <c r="A1266" s="33">
        <v>1.4629629629629628E-3</v>
      </c>
      <c r="B1266" t="s">
        <v>1711</v>
      </c>
    </row>
    <row r="1267" spans="1:2" x14ac:dyDescent="0.45">
      <c r="A1267" s="33">
        <v>1.4641203703703706E-3</v>
      </c>
      <c r="B1267" t="s">
        <v>1710</v>
      </c>
    </row>
    <row r="1268" spans="1:2" x14ac:dyDescent="0.45">
      <c r="A1268" s="33">
        <v>1.4652777777777778E-3</v>
      </c>
      <c r="B1268" t="s">
        <v>1707</v>
      </c>
    </row>
    <row r="1269" spans="1:2" x14ac:dyDescent="0.45">
      <c r="A1269" s="33">
        <v>1.4664351851851852E-3</v>
      </c>
      <c r="B1269" t="s">
        <v>1708</v>
      </c>
    </row>
    <row r="1270" spans="1:2" x14ac:dyDescent="0.45">
      <c r="A1270" s="33">
        <v>1.4675925925925926E-3</v>
      </c>
      <c r="B1270" t="s">
        <v>1709</v>
      </c>
    </row>
    <row r="1271" spans="1:2" x14ac:dyDescent="0.45">
      <c r="A1271" s="33">
        <v>1.4687500000000002E-3</v>
      </c>
      <c r="B1271" t="s">
        <v>1708</v>
      </c>
    </row>
    <row r="1272" spans="1:2" x14ac:dyDescent="0.45">
      <c r="A1272" s="33">
        <v>1.4699074074074074E-3</v>
      </c>
      <c r="B1272" t="s">
        <v>1707</v>
      </c>
    </row>
    <row r="1273" spans="1:2" x14ac:dyDescent="0.45">
      <c r="A1273" s="33">
        <v>1.4710648148148148E-3</v>
      </c>
      <c r="B1273" t="s">
        <v>1706</v>
      </c>
    </row>
    <row r="1274" spans="1:2" x14ac:dyDescent="0.45">
      <c r="A1274" s="33">
        <v>1.4722222222222222E-3</v>
      </c>
      <c r="B1274" t="s">
        <v>1705</v>
      </c>
    </row>
    <row r="1275" spans="1:2" x14ac:dyDescent="0.45">
      <c r="A1275" s="33">
        <v>1.4733796296296294E-3</v>
      </c>
      <c r="B1275" t="s">
        <v>1704</v>
      </c>
    </row>
    <row r="1276" spans="1:2" x14ac:dyDescent="0.45">
      <c r="A1276" s="33">
        <v>1.4745370370370372E-3</v>
      </c>
      <c r="B1276" t="s">
        <v>1703</v>
      </c>
    </row>
    <row r="1277" spans="1:2" x14ac:dyDescent="0.45">
      <c r="A1277" s="33">
        <v>1.4756944444444444E-3</v>
      </c>
      <c r="B1277" t="s">
        <v>1702</v>
      </c>
    </row>
    <row r="1278" spans="1:2" x14ac:dyDescent="0.45">
      <c r="A1278" s="33">
        <v>1.4768518518518516E-3</v>
      </c>
      <c r="B1278" t="s">
        <v>1701</v>
      </c>
    </row>
    <row r="1279" spans="1:2" x14ac:dyDescent="0.45">
      <c r="A1279" s="33">
        <v>1.4780092592592594E-3</v>
      </c>
      <c r="B1279" t="s">
        <v>1700</v>
      </c>
    </row>
    <row r="1280" spans="1:2" x14ac:dyDescent="0.45">
      <c r="A1280" s="33">
        <v>1.4791666666666666E-3</v>
      </c>
      <c r="B1280" t="s">
        <v>1699</v>
      </c>
    </row>
    <row r="1281" spans="1:2" x14ac:dyDescent="0.45">
      <c r="A1281" s="33">
        <v>1.4803240740740742E-3</v>
      </c>
      <c r="B1281" t="s">
        <v>1698</v>
      </c>
    </row>
    <row r="1282" spans="1:2" x14ac:dyDescent="0.45">
      <c r="A1282" s="33">
        <v>1.4814814814814814E-3</v>
      </c>
      <c r="B1282" t="s">
        <v>1697</v>
      </c>
    </row>
    <row r="1283" spans="1:2" x14ac:dyDescent="0.45">
      <c r="A1283" s="33">
        <v>1.4826388888888886E-3</v>
      </c>
      <c r="B1283" t="s">
        <v>1696</v>
      </c>
    </row>
    <row r="1284" spans="1:2" x14ac:dyDescent="0.45">
      <c r="A1284" s="33">
        <v>1.4837962962962964E-3</v>
      </c>
      <c r="B1284" t="s">
        <v>1695</v>
      </c>
    </row>
    <row r="1285" spans="1:2" x14ac:dyDescent="0.45">
      <c r="A1285" s="33">
        <v>1.4849537037037036E-3</v>
      </c>
      <c r="B1285" t="s">
        <v>1695</v>
      </c>
    </row>
    <row r="1286" spans="1:2" x14ac:dyDescent="0.45">
      <c r="A1286" s="33">
        <v>1.486111111111111E-3</v>
      </c>
      <c r="B1286" t="s">
        <v>1695</v>
      </c>
    </row>
    <row r="1287" spans="1:2" x14ac:dyDescent="0.45">
      <c r="A1287" s="33">
        <v>1.4872685185185186E-3</v>
      </c>
      <c r="B1287" t="s">
        <v>1694</v>
      </c>
    </row>
    <row r="1288" spans="1:2" x14ac:dyDescent="0.45">
      <c r="A1288" s="33">
        <v>1.488425925925926E-3</v>
      </c>
      <c r="B1288" t="s">
        <v>1693</v>
      </c>
    </row>
    <row r="1289" spans="1:2" x14ac:dyDescent="0.45">
      <c r="A1289" s="33">
        <v>1.4895833333333332E-3</v>
      </c>
      <c r="B1289" t="s">
        <v>1692</v>
      </c>
    </row>
    <row r="1290" spans="1:2" x14ac:dyDescent="0.45">
      <c r="A1290" s="33">
        <v>1.4907407407407406E-3</v>
      </c>
      <c r="B1290" t="s">
        <v>1691</v>
      </c>
    </row>
    <row r="1291" spans="1:2" x14ac:dyDescent="0.45">
      <c r="A1291" s="33">
        <v>1.4918981481481482E-3</v>
      </c>
      <c r="B1291" t="s">
        <v>1691</v>
      </c>
    </row>
    <row r="1292" spans="1:2" x14ac:dyDescent="0.45">
      <c r="A1292" s="33">
        <v>1.4930555555555556E-3</v>
      </c>
      <c r="B1292" t="s">
        <v>1691</v>
      </c>
    </row>
    <row r="1293" spans="1:2" x14ac:dyDescent="0.45">
      <c r="A1293" s="33">
        <v>1.494212962962963E-3</v>
      </c>
      <c r="B1293" t="s">
        <v>1690</v>
      </c>
    </row>
    <row r="1294" spans="1:2" x14ac:dyDescent="0.45">
      <c r="A1294" s="33">
        <v>1.4953703703703702E-3</v>
      </c>
      <c r="B1294" t="s">
        <v>1689</v>
      </c>
    </row>
    <row r="1295" spans="1:2" x14ac:dyDescent="0.45">
      <c r="A1295" s="33">
        <v>1.4965277777777778E-3</v>
      </c>
      <c r="B1295" t="s">
        <v>1689</v>
      </c>
    </row>
    <row r="1296" spans="1:2" x14ac:dyDescent="0.45">
      <c r="A1296" s="33">
        <v>1.4976851851851852E-3</v>
      </c>
      <c r="B1296" t="s">
        <v>1689</v>
      </c>
    </row>
    <row r="1297" spans="1:2" x14ac:dyDescent="0.45">
      <c r="A1297" s="33">
        <v>1.4988425925925924E-3</v>
      </c>
      <c r="B1297" t="s">
        <v>1688</v>
      </c>
    </row>
    <row r="1298" spans="1:2" x14ac:dyDescent="0.45">
      <c r="A1298" s="33">
        <v>1.5000000000000002E-3</v>
      </c>
      <c r="B1298" t="s">
        <v>1687</v>
      </c>
    </row>
    <row r="1299" spans="1:2" x14ac:dyDescent="0.45">
      <c r="A1299" s="33">
        <v>1.5011574074074074E-3</v>
      </c>
      <c r="B1299" t="s">
        <v>1686</v>
      </c>
    </row>
    <row r="1300" spans="1:2" x14ac:dyDescent="0.45">
      <c r="A1300" s="33">
        <v>1.5023148148148148E-3</v>
      </c>
      <c r="B1300" t="s">
        <v>1685</v>
      </c>
    </row>
    <row r="1301" spans="1:2" x14ac:dyDescent="0.45">
      <c r="A1301" s="33">
        <v>1.5034722222222222E-3</v>
      </c>
      <c r="B1301" t="s">
        <v>1684</v>
      </c>
    </row>
    <row r="1302" spans="1:2" x14ac:dyDescent="0.45">
      <c r="A1302" s="33">
        <v>1.5046296296296294E-3</v>
      </c>
      <c r="B1302" t="s">
        <v>1683</v>
      </c>
    </row>
    <row r="1303" spans="1:2" x14ac:dyDescent="0.45">
      <c r="A1303" s="33">
        <v>1.5057870370370373E-3</v>
      </c>
      <c r="B1303" t="s">
        <v>1682</v>
      </c>
    </row>
    <row r="1304" spans="1:2" x14ac:dyDescent="0.45">
      <c r="A1304" s="33">
        <v>1.5069444444444444E-3</v>
      </c>
      <c r="B1304" t="s">
        <v>1681</v>
      </c>
    </row>
    <row r="1305" spans="1:2" x14ac:dyDescent="0.45">
      <c r="A1305" s="33">
        <v>1.5081018518518518E-3</v>
      </c>
      <c r="B1305" t="s">
        <v>1680</v>
      </c>
    </row>
    <row r="1306" spans="1:2" x14ac:dyDescent="0.45">
      <c r="A1306" s="33">
        <v>1.5092592592592595E-3</v>
      </c>
      <c r="B1306" t="s">
        <v>1679</v>
      </c>
    </row>
    <row r="1307" spans="1:2" x14ac:dyDescent="0.45">
      <c r="A1307" s="33">
        <v>1.5104166666666666E-3</v>
      </c>
      <c r="B1307" t="s">
        <v>1678</v>
      </c>
    </row>
    <row r="1308" spans="1:2" x14ac:dyDescent="0.45">
      <c r="A1308" s="33">
        <v>1.511574074074074E-3</v>
      </c>
      <c r="B1308" t="s">
        <v>1677</v>
      </c>
    </row>
    <row r="1309" spans="1:2" x14ac:dyDescent="0.45">
      <c r="A1309" s="33">
        <v>1.5127314814814814E-3</v>
      </c>
      <c r="B1309" t="s">
        <v>1676</v>
      </c>
    </row>
    <row r="1310" spans="1:2" x14ac:dyDescent="0.45">
      <c r="A1310" s="33">
        <v>1.5138888888888891E-3</v>
      </c>
      <c r="B1310" t="s">
        <v>1675</v>
      </c>
    </row>
    <row r="1311" spans="1:2" x14ac:dyDescent="0.45">
      <c r="A1311" s="33">
        <v>1.5150462962962962E-3</v>
      </c>
      <c r="B1311" t="s">
        <v>1674</v>
      </c>
    </row>
    <row r="1312" spans="1:2" x14ac:dyDescent="0.45">
      <c r="A1312" s="33">
        <v>1.5162037037037036E-3</v>
      </c>
      <c r="B1312" t="s">
        <v>1673</v>
      </c>
    </row>
    <row r="1313" spans="1:2" x14ac:dyDescent="0.45">
      <c r="A1313" s="33">
        <v>1.517361111111111E-3</v>
      </c>
      <c r="B1313" t="s">
        <v>1672</v>
      </c>
    </row>
    <row r="1314" spans="1:2" x14ac:dyDescent="0.45">
      <c r="A1314" s="33">
        <v>1.5185185185185182E-3</v>
      </c>
      <c r="B1314" t="s">
        <v>1671</v>
      </c>
    </row>
    <row r="1315" spans="1:2" x14ac:dyDescent="0.45">
      <c r="A1315" s="33">
        <v>1.5196759259259261E-3</v>
      </c>
      <c r="B1315" t="s">
        <v>1670</v>
      </c>
    </row>
    <row r="1316" spans="1:2" x14ac:dyDescent="0.45">
      <c r="A1316" s="33">
        <v>1.5208333333333332E-3</v>
      </c>
      <c r="B1316" t="s">
        <v>1669</v>
      </c>
    </row>
    <row r="1317" spans="1:2" x14ac:dyDescent="0.45">
      <c r="A1317" s="33">
        <v>1.5219907407407411E-3</v>
      </c>
      <c r="B1317" t="s">
        <v>1668</v>
      </c>
    </row>
    <row r="1318" spans="1:2" x14ac:dyDescent="0.45">
      <c r="A1318" s="33">
        <v>1.5231481481481483E-3</v>
      </c>
      <c r="B1318" t="s">
        <v>1667</v>
      </c>
    </row>
    <row r="1319" spans="1:2" x14ac:dyDescent="0.45">
      <c r="A1319" s="33">
        <v>1.5243055555555554E-3</v>
      </c>
      <c r="B1319" t="s">
        <v>1667</v>
      </c>
    </row>
    <row r="1320" spans="1:2" x14ac:dyDescent="0.45">
      <c r="A1320" s="33">
        <v>1.5254629629629631E-3</v>
      </c>
      <c r="B1320" t="s">
        <v>1667</v>
      </c>
    </row>
    <row r="1321" spans="1:2" x14ac:dyDescent="0.45">
      <c r="A1321" s="33">
        <v>1.5266203703703702E-3</v>
      </c>
      <c r="B1321" t="s">
        <v>1666</v>
      </c>
    </row>
    <row r="1322" spans="1:2" x14ac:dyDescent="0.45">
      <c r="A1322" s="33">
        <v>1.5277777777777779E-3</v>
      </c>
      <c r="B1322" t="s">
        <v>1665</v>
      </c>
    </row>
    <row r="1323" spans="1:2" x14ac:dyDescent="0.45">
      <c r="A1323" s="33">
        <v>1.5289351851851853E-3</v>
      </c>
      <c r="B1323" t="s">
        <v>1664</v>
      </c>
    </row>
    <row r="1324" spans="1:2" x14ac:dyDescent="0.45">
      <c r="A1324" s="33">
        <v>1.5300925925925924E-3</v>
      </c>
      <c r="B1324" t="s">
        <v>1663</v>
      </c>
    </row>
    <row r="1325" spans="1:2" x14ac:dyDescent="0.45">
      <c r="A1325" s="33">
        <v>1.5312499999999998E-3</v>
      </c>
      <c r="B1325" t="s">
        <v>1662</v>
      </c>
    </row>
    <row r="1326" spans="1:2" x14ac:dyDescent="0.45">
      <c r="A1326" s="33">
        <v>1.5324074074074075E-3</v>
      </c>
      <c r="B1326" t="s">
        <v>1661</v>
      </c>
    </row>
    <row r="1327" spans="1:2" x14ac:dyDescent="0.45">
      <c r="A1327" s="33">
        <v>1.5335648148148149E-3</v>
      </c>
      <c r="B1327" t="s">
        <v>1660</v>
      </c>
    </row>
    <row r="1328" spans="1:2" x14ac:dyDescent="0.45">
      <c r="A1328" s="33">
        <v>1.5347222222222223E-3</v>
      </c>
      <c r="B1328" t="s">
        <v>1659</v>
      </c>
    </row>
    <row r="1329" spans="1:2" x14ac:dyDescent="0.45">
      <c r="A1329" s="33">
        <v>1.5358796296296294E-3</v>
      </c>
      <c r="B1329" t="s">
        <v>1658</v>
      </c>
    </row>
    <row r="1330" spans="1:2" x14ac:dyDescent="0.45">
      <c r="A1330" s="33">
        <v>1.5370370370370371E-3</v>
      </c>
      <c r="B1330" t="s">
        <v>1657</v>
      </c>
    </row>
    <row r="1331" spans="1:2" x14ac:dyDescent="0.45">
      <c r="A1331" s="33">
        <v>1.5381944444444445E-3</v>
      </c>
      <c r="B1331" t="s">
        <v>1656</v>
      </c>
    </row>
    <row r="1332" spans="1:2" x14ac:dyDescent="0.45">
      <c r="A1332" s="33">
        <v>1.5393518518518519E-3</v>
      </c>
      <c r="B1332" t="s">
        <v>1655</v>
      </c>
    </row>
    <row r="1333" spans="1:2" x14ac:dyDescent="0.45">
      <c r="A1333" s="33">
        <v>1.540509259259259E-3</v>
      </c>
      <c r="B1333" t="s">
        <v>1654</v>
      </c>
    </row>
    <row r="1334" spans="1:2" x14ac:dyDescent="0.45">
      <c r="A1334" s="33">
        <v>1.5416666666666669E-3</v>
      </c>
      <c r="B1334" t="s">
        <v>1653</v>
      </c>
    </row>
    <row r="1335" spans="1:2" x14ac:dyDescent="0.45">
      <c r="A1335" s="33">
        <v>1.5428240740740741E-3</v>
      </c>
      <c r="B1335" t="s">
        <v>1652</v>
      </c>
    </row>
    <row r="1336" spans="1:2" x14ac:dyDescent="0.45">
      <c r="A1336" s="33">
        <v>1.5439814814814812E-3</v>
      </c>
      <c r="B1336" t="s">
        <v>1651</v>
      </c>
    </row>
    <row r="1337" spans="1:2" x14ac:dyDescent="0.45">
      <c r="A1337" s="33">
        <v>1.5451388888888891E-3</v>
      </c>
      <c r="B1337" t="s">
        <v>1650</v>
      </c>
    </row>
    <row r="1338" spans="1:2" x14ac:dyDescent="0.45">
      <c r="A1338" s="33">
        <v>1.5462962962962963E-3</v>
      </c>
      <c r="B1338" t="s">
        <v>1649</v>
      </c>
    </row>
    <row r="1339" spans="1:2" x14ac:dyDescent="0.45">
      <c r="A1339" s="33">
        <v>1.5474537037037039E-3</v>
      </c>
      <c r="B1339" t="s">
        <v>1648</v>
      </c>
    </row>
    <row r="1340" spans="1:2" x14ac:dyDescent="0.45">
      <c r="A1340" s="33">
        <v>1.5486111111111111E-3</v>
      </c>
      <c r="B1340" t="s">
        <v>1647</v>
      </c>
    </row>
    <row r="1341" spans="1:2" x14ac:dyDescent="0.45">
      <c r="A1341" s="33">
        <v>1.5497685185185182E-3</v>
      </c>
      <c r="B1341" t="s">
        <v>1646</v>
      </c>
    </row>
    <row r="1342" spans="1:2" x14ac:dyDescent="0.45">
      <c r="A1342" s="33">
        <v>1.5509259259259261E-3</v>
      </c>
      <c r="B1342" t="s">
        <v>1645</v>
      </c>
    </row>
    <row r="1343" spans="1:2" x14ac:dyDescent="0.45">
      <c r="A1343" s="33">
        <v>1.5520833333333333E-3</v>
      </c>
      <c r="B1343" t="s">
        <v>1644</v>
      </c>
    </row>
    <row r="1344" spans="1:2" x14ac:dyDescent="0.45">
      <c r="A1344" s="33">
        <v>1.5532407407407407E-3</v>
      </c>
      <c r="B1344" t="s">
        <v>1643</v>
      </c>
    </row>
    <row r="1345" spans="1:2" x14ac:dyDescent="0.45">
      <c r="A1345" s="33">
        <v>1.5543981481481483E-3</v>
      </c>
      <c r="B1345" t="s">
        <v>1643</v>
      </c>
    </row>
    <row r="1346" spans="1:2" x14ac:dyDescent="0.45">
      <c r="A1346" s="33">
        <v>1.5555555555555557E-3</v>
      </c>
      <c r="B1346" t="s">
        <v>1642</v>
      </c>
    </row>
    <row r="1347" spans="1:2" x14ac:dyDescent="0.45">
      <c r="A1347" s="33">
        <v>1.5567129629629629E-3</v>
      </c>
      <c r="B1347" t="s">
        <v>1641</v>
      </c>
    </row>
    <row r="1348" spans="1:2" x14ac:dyDescent="0.45">
      <c r="A1348" s="33">
        <v>1.5578703703703703E-3</v>
      </c>
      <c r="B1348" t="s">
        <v>1640</v>
      </c>
    </row>
    <row r="1349" spans="1:2" x14ac:dyDescent="0.45">
      <c r="A1349" s="33">
        <v>1.5590277777777779E-3</v>
      </c>
      <c r="B1349" t="s">
        <v>1639</v>
      </c>
    </row>
    <row r="1350" spans="1:2" x14ac:dyDescent="0.45">
      <c r="A1350" s="33">
        <v>1.5601851851851851E-3</v>
      </c>
      <c r="B1350" t="s">
        <v>1638</v>
      </c>
    </row>
    <row r="1351" spans="1:2" x14ac:dyDescent="0.45">
      <c r="A1351" s="33">
        <v>1.5613425925925927E-3</v>
      </c>
      <c r="B1351" t="s">
        <v>1637</v>
      </c>
    </row>
    <row r="1352" spans="1:2" x14ac:dyDescent="0.45">
      <c r="A1352" s="33">
        <v>1.5624999999999999E-3</v>
      </c>
      <c r="B1352" t="s">
        <v>1636</v>
      </c>
    </row>
    <row r="1353" spans="1:2" x14ac:dyDescent="0.45">
      <c r="A1353" s="33">
        <v>1.5636574074074075E-3</v>
      </c>
      <c r="B1353" t="s">
        <v>1635</v>
      </c>
    </row>
    <row r="1354" spans="1:2" x14ac:dyDescent="0.45">
      <c r="A1354" s="33">
        <v>1.5648148148148149E-3</v>
      </c>
      <c r="B1354" t="s">
        <v>1634</v>
      </c>
    </row>
    <row r="1355" spans="1:2" x14ac:dyDescent="0.45">
      <c r="A1355" s="33">
        <v>1.5659722222222221E-3</v>
      </c>
      <c r="B1355" t="s">
        <v>1633</v>
      </c>
    </row>
    <row r="1356" spans="1:2" x14ac:dyDescent="0.45">
      <c r="A1356" s="33">
        <v>1.5671296296296299E-3</v>
      </c>
      <c r="B1356" t="s">
        <v>1632</v>
      </c>
    </row>
    <row r="1357" spans="1:2" x14ac:dyDescent="0.45">
      <c r="A1357" s="33">
        <v>1.5682870370370371E-3</v>
      </c>
      <c r="B1357" t="s">
        <v>1631</v>
      </c>
    </row>
    <row r="1358" spans="1:2" x14ac:dyDescent="0.45">
      <c r="A1358" s="33">
        <v>1.5694444444444443E-3</v>
      </c>
      <c r="B1358" t="s">
        <v>1630</v>
      </c>
    </row>
    <row r="1359" spans="1:2" x14ac:dyDescent="0.45">
      <c r="A1359" s="33">
        <v>1.5706018518518519E-3</v>
      </c>
      <c r="B1359" t="s">
        <v>1629</v>
      </c>
    </row>
    <row r="1360" spans="1:2" x14ac:dyDescent="0.45">
      <c r="A1360" s="33">
        <v>1.5717592592592591E-3</v>
      </c>
      <c r="B1360" t="s">
        <v>1628</v>
      </c>
    </row>
    <row r="1361" spans="1:2" x14ac:dyDescent="0.45">
      <c r="A1361" s="33">
        <v>1.5729166666666667E-3</v>
      </c>
      <c r="B1361" t="s">
        <v>1627</v>
      </c>
    </row>
    <row r="1362" spans="1:2" x14ac:dyDescent="0.45">
      <c r="A1362" s="33">
        <v>1.5740740740740741E-3</v>
      </c>
      <c r="B1362" t="s">
        <v>1626</v>
      </c>
    </row>
    <row r="1363" spans="1:2" x14ac:dyDescent="0.45">
      <c r="A1363" s="33">
        <v>1.5752314814814815E-3</v>
      </c>
      <c r="B1363" t="s">
        <v>1625</v>
      </c>
    </row>
    <row r="1364" spans="1:2" x14ac:dyDescent="0.45">
      <c r="A1364" s="33">
        <v>1.5763888888888891E-3</v>
      </c>
      <c r="B1364" t="s">
        <v>1624</v>
      </c>
    </row>
    <row r="1365" spans="1:2" x14ac:dyDescent="0.45">
      <c r="A1365" s="33">
        <v>1.5775462962962963E-3</v>
      </c>
      <c r="B1365" t="s">
        <v>1623</v>
      </c>
    </row>
    <row r="1366" spans="1:2" x14ac:dyDescent="0.45">
      <c r="A1366" s="33">
        <v>1.5787037037037037E-3</v>
      </c>
      <c r="B1366" t="s">
        <v>1622</v>
      </c>
    </row>
    <row r="1367" spans="1:2" x14ac:dyDescent="0.45">
      <c r="A1367" s="33">
        <v>1.5798611111111111E-3</v>
      </c>
      <c r="B1367" t="s">
        <v>1621</v>
      </c>
    </row>
    <row r="1368" spans="1:2" x14ac:dyDescent="0.45">
      <c r="A1368" s="33">
        <v>1.5810185185185187E-3</v>
      </c>
      <c r="B1368" t="s">
        <v>1620</v>
      </c>
    </row>
    <row r="1369" spans="1:2" x14ac:dyDescent="0.45">
      <c r="A1369" s="33">
        <v>1.5821759259259259E-3</v>
      </c>
      <c r="B1369" t="s">
        <v>1617</v>
      </c>
    </row>
    <row r="1370" spans="1:2" x14ac:dyDescent="0.45">
      <c r="A1370" s="33">
        <v>1.5833333333333335E-3</v>
      </c>
      <c r="B1370" t="s">
        <v>1619</v>
      </c>
    </row>
    <row r="1371" spans="1:2" x14ac:dyDescent="0.45">
      <c r="A1371" s="33">
        <v>1.5844907407407407E-3</v>
      </c>
      <c r="B1371" t="s">
        <v>1618</v>
      </c>
    </row>
    <row r="1372" spans="1:2" x14ac:dyDescent="0.45">
      <c r="A1372" s="33">
        <v>1.5856481481481479E-3</v>
      </c>
      <c r="B1372" t="s">
        <v>1617</v>
      </c>
    </row>
    <row r="1373" spans="1:2" x14ac:dyDescent="0.45">
      <c r="A1373" s="33">
        <v>1.5868055555555557E-3</v>
      </c>
      <c r="B1373" t="s">
        <v>1616</v>
      </c>
    </row>
    <row r="1374" spans="1:2" x14ac:dyDescent="0.45">
      <c r="A1374" s="33">
        <v>1.5879629629629629E-3</v>
      </c>
      <c r="B1374" t="s">
        <v>1615</v>
      </c>
    </row>
    <row r="1375" spans="1:2" x14ac:dyDescent="0.45">
      <c r="A1375" s="33">
        <v>1.5891203703703701E-3</v>
      </c>
      <c r="B1375" t="s">
        <v>1614</v>
      </c>
    </row>
    <row r="1376" spans="1:2" x14ac:dyDescent="0.45">
      <c r="A1376" s="33">
        <v>1.5902777777777779E-3</v>
      </c>
      <c r="B1376" t="s">
        <v>1613</v>
      </c>
    </row>
    <row r="1377" spans="1:2" x14ac:dyDescent="0.45">
      <c r="A1377" s="33">
        <v>1.5914351851851851E-3</v>
      </c>
      <c r="B1377" t="s">
        <v>1612</v>
      </c>
    </row>
    <row r="1378" spans="1:2" x14ac:dyDescent="0.45">
      <c r="A1378" s="33">
        <v>1.5925925925925927E-3</v>
      </c>
      <c r="B1378" t="s">
        <v>1611</v>
      </c>
    </row>
    <row r="1379" spans="1:2" x14ac:dyDescent="0.45">
      <c r="A1379" s="33">
        <v>1.5937499999999999E-3</v>
      </c>
      <c r="B1379" t="s">
        <v>1610</v>
      </c>
    </row>
    <row r="1380" spans="1:2" x14ac:dyDescent="0.45">
      <c r="A1380" s="33">
        <v>1.5949074074074075E-3</v>
      </c>
      <c r="B1380" t="s">
        <v>1609</v>
      </c>
    </row>
    <row r="1381" spans="1:2" x14ac:dyDescent="0.45">
      <c r="A1381" s="33">
        <v>1.5960648148148149E-3</v>
      </c>
      <c r="B1381" t="s">
        <v>1608</v>
      </c>
    </row>
    <row r="1382" spans="1:2" x14ac:dyDescent="0.45">
      <c r="A1382" s="33">
        <v>1.5972222222222221E-3</v>
      </c>
      <c r="B1382" t="s">
        <v>1607</v>
      </c>
    </row>
    <row r="1383" spans="1:2" x14ac:dyDescent="0.45">
      <c r="A1383" s="33">
        <v>1.5983796296296295E-3</v>
      </c>
      <c r="B1383" t="s">
        <v>1606</v>
      </c>
    </row>
    <row r="1384" spans="1:2" x14ac:dyDescent="0.45">
      <c r="A1384" s="33">
        <v>1.5995370370370371E-3</v>
      </c>
      <c r="B1384" t="s">
        <v>1605</v>
      </c>
    </row>
    <row r="1385" spans="1:2" x14ac:dyDescent="0.45">
      <c r="A1385" s="33">
        <v>1.6006944444444445E-3</v>
      </c>
      <c r="B1385" t="s">
        <v>1604</v>
      </c>
    </row>
    <row r="1386" spans="1:2" x14ac:dyDescent="0.45">
      <c r="A1386" s="33">
        <v>1.6018518518518517E-3</v>
      </c>
      <c r="B1386" t="s">
        <v>1603</v>
      </c>
    </row>
    <row r="1387" spans="1:2" x14ac:dyDescent="0.45">
      <c r="A1387" s="33">
        <v>1.6030092592592595E-3</v>
      </c>
      <c r="B1387" t="s">
        <v>1602</v>
      </c>
    </row>
    <row r="1388" spans="1:2" x14ac:dyDescent="0.45">
      <c r="A1388" s="33">
        <v>1.6041666666666667E-3</v>
      </c>
      <c r="B1388" t="s">
        <v>1601</v>
      </c>
    </row>
    <row r="1389" spans="1:2" x14ac:dyDescent="0.45">
      <c r="A1389" s="33">
        <v>1.6053240740740741E-3</v>
      </c>
      <c r="B1389" t="s">
        <v>1600</v>
      </c>
    </row>
    <row r="1390" spans="1:2" x14ac:dyDescent="0.45">
      <c r="A1390" s="33">
        <v>1.6064814814814815E-3</v>
      </c>
      <c r="B1390" t="s">
        <v>1599</v>
      </c>
    </row>
    <row r="1391" spans="1:2" x14ac:dyDescent="0.45">
      <c r="A1391" s="33">
        <v>1.6076388888888887E-3</v>
      </c>
      <c r="B1391" t="s">
        <v>1599</v>
      </c>
    </row>
    <row r="1392" spans="1:2" x14ac:dyDescent="0.45">
      <c r="A1392" s="33">
        <v>1.6087962962962963E-3</v>
      </c>
      <c r="B1392" t="s">
        <v>1599</v>
      </c>
    </row>
    <row r="1393" spans="1:2" x14ac:dyDescent="0.45">
      <c r="A1393" s="33">
        <v>1.6099537037037037E-3</v>
      </c>
      <c r="B1393" t="s">
        <v>1598</v>
      </c>
    </row>
    <row r="1394" spans="1:2" x14ac:dyDescent="0.45">
      <c r="A1394" s="33">
        <v>1.6111111111111109E-3</v>
      </c>
      <c r="B1394" t="s">
        <v>1597</v>
      </c>
    </row>
    <row r="1395" spans="1:2" x14ac:dyDescent="0.45">
      <c r="A1395" s="33">
        <v>1.6122685185185187E-3</v>
      </c>
      <c r="B1395" t="s">
        <v>1596</v>
      </c>
    </row>
    <row r="1396" spans="1:2" x14ac:dyDescent="0.45">
      <c r="A1396" s="33">
        <v>1.6134259259259259E-3</v>
      </c>
      <c r="B1396" t="s">
        <v>1595</v>
      </c>
    </row>
    <row r="1397" spans="1:2" x14ac:dyDescent="0.45">
      <c r="A1397" s="33">
        <v>1.6145833333333333E-3</v>
      </c>
      <c r="B1397" t="s">
        <v>1594</v>
      </c>
    </row>
    <row r="1398" spans="1:2" x14ac:dyDescent="0.45">
      <c r="A1398" s="33">
        <v>1.6157407407407407E-3</v>
      </c>
      <c r="B1398" t="s">
        <v>1593</v>
      </c>
    </row>
    <row r="1399" spans="1:2" x14ac:dyDescent="0.45">
      <c r="A1399" s="33">
        <v>1.6168981481481479E-3</v>
      </c>
      <c r="B1399" t="s">
        <v>1592</v>
      </c>
    </row>
    <row r="1400" spans="1:2" x14ac:dyDescent="0.45">
      <c r="A1400" s="33">
        <v>1.6180555555555557E-3</v>
      </c>
      <c r="B1400" t="s">
        <v>1591</v>
      </c>
    </row>
    <row r="1401" spans="1:2" x14ac:dyDescent="0.45">
      <c r="A1401" s="33">
        <v>1.6192129629629629E-3</v>
      </c>
      <c r="B1401" t="s">
        <v>1590</v>
      </c>
    </row>
    <row r="1402" spans="1:2" x14ac:dyDescent="0.45">
      <c r="A1402" s="33">
        <v>1.6203703703703703E-3</v>
      </c>
      <c r="B1402" t="s">
        <v>1589</v>
      </c>
    </row>
    <row r="1403" spans="1:2" x14ac:dyDescent="0.45">
      <c r="A1403" s="33">
        <v>1.6215277777777779E-3</v>
      </c>
      <c r="B1403" t="s">
        <v>1589</v>
      </c>
    </row>
    <row r="1404" spans="1:2" x14ac:dyDescent="0.45">
      <c r="A1404" s="33">
        <v>1.6226851851851853E-3</v>
      </c>
      <c r="B1404" t="s">
        <v>1589</v>
      </c>
    </row>
    <row r="1405" spans="1:2" x14ac:dyDescent="0.45">
      <c r="A1405" s="33">
        <v>1.6238425925925925E-3</v>
      </c>
      <c r="B1405" t="s">
        <v>1589</v>
      </c>
    </row>
    <row r="1406" spans="1:2" x14ac:dyDescent="0.45">
      <c r="A1406" s="33">
        <v>1.6249999999999999E-3</v>
      </c>
      <c r="B1406" t="s">
        <v>1589</v>
      </c>
    </row>
    <row r="1407" spans="1:2" x14ac:dyDescent="0.45">
      <c r="A1407" s="33">
        <v>1.6261574074074075E-3</v>
      </c>
      <c r="B1407" t="s">
        <v>1589</v>
      </c>
    </row>
    <row r="1408" spans="1:2" x14ac:dyDescent="0.45">
      <c r="A1408" s="33">
        <v>1.6273148148148147E-3</v>
      </c>
      <c r="B1408" t="s">
        <v>1589</v>
      </c>
    </row>
    <row r="1409" spans="1:2" x14ac:dyDescent="0.45">
      <c r="A1409" s="33">
        <v>1.6284722222222221E-3</v>
      </c>
      <c r="B1409" t="s">
        <v>1588</v>
      </c>
    </row>
    <row r="1410" spans="1:2" x14ac:dyDescent="0.45">
      <c r="A1410" s="33">
        <v>1.6296296296296295E-3</v>
      </c>
      <c r="B1410" t="s">
        <v>1587</v>
      </c>
    </row>
    <row r="1411" spans="1:2" x14ac:dyDescent="0.45">
      <c r="A1411" s="33">
        <v>1.6307870370370367E-3</v>
      </c>
      <c r="B1411" t="s">
        <v>1586</v>
      </c>
    </row>
    <row r="1412" spans="1:2" x14ac:dyDescent="0.45">
      <c r="A1412" s="33">
        <v>1.6319444444444445E-3</v>
      </c>
      <c r="B1412" t="s">
        <v>1585</v>
      </c>
    </row>
    <row r="1413" spans="1:2" x14ac:dyDescent="0.45">
      <c r="A1413" s="33">
        <v>1.6331018518518517E-3</v>
      </c>
      <c r="B1413" t="s">
        <v>1584</v>
      </c>
    </row>
    <row r="1414" spans="1:2" x14ac:dyDescent="0.45">
      <c r="A1414" s="33">
        <v>1.6342592592592596E-3</v>
      </c>
      <c r="B1414" t="s">
        <v>1583</v>
      </c>
    </row>
    <row r="1415" spans="1:2" x14ac:dyDescent="0.45">
      <c r="A1415" s="33">
        <v>1.6354166666666667E-3</v>
      </c>
      <c r="B1415" t="s">
        <v>1581</v>
      </c>
    </row>
    <row r="1416" spans="1:2" x14ac:dyDescent="0.45">
      <c r="A1416" s="33">
        <v>1.6365740740740739E-3</v>
      </c>
      <c r="B1416" t="s">
        <v>1580</v>
      </c>
    </row>
    <row r="1417" spans="1:2" x14ac:dyDescent="0.45">
      <c r="A1417" s="33">
        <v>1.6377314814814815E-3</v>
      </c>
      <c r="B1417" t="s">
        <v>1582</v>
      </c>
    </row>
    <row r="1418" spans="1:2" x14ac:dyDescent="0.45">
      <c r="A1418" s="33">
        <v>1.6388888888888887E-3</v>
      </c>
      <c r="B1418" t="s">
        <v>1581</v>
      </c>
    </row>
    <row r="1419" spans="1:2" x14ac:dyDescent="0.45">
      <c r="A1419" s="33">
        <v>1.6400462962962963E-3</v>
      </c>
      <c r="B1419" t="s">
        <v>1580</v>
      </c>
    </row>
    <row r="1420" spans="1:2" x14ac:dyDescent="0.45">
      <c r="A1420" s="33">
        <v>1.6412037037037037E-3</v>
      </c>
      <c r="B1420" t="s">
        <v>1579</v>
      </c>
    </row>
    <row r="1421" spans="1:2" x14ac:dyDescent="0.45">
      <c r="A1421" s="33">
        <v>1.6423611111111111E-3</v>
      </c>
      <c r="B1421" t="s">
        <v>1578</v>
      </c>
    </row>
    <row r="1422" spans="1:2" x14ac:dyDescent="0.45">
      <c r="A1422" s="33">
        <v>1.6435185185185183E-3</v>
      </c>
      <c r="B1422" t="s">
        <v>1577</v>
      </c>
    </row>
    <row r="1423" spans="1:2" x14ac:dyDescent="0.45">
      <c r="A1423" s="33">
        <v>1.6446759259259259E-3</v>
      </c>
      <c r="B1423" t="s">
        <v>1576</v>
      </c>
    </row>
    <row r="1424" spans="1:2" x14ac:dyDescent="0.45">
      <c r="A1424" s="33">
        <v>1.6458333333333333E-3</v>
      </c>
      <c r="B1424" t="s">
        <v>1575</v>
      </c>
    </row>
    <row r="1425" spans="1:2" x14ac:dyDescent="0.45">
      <c r="A1425" s="33">
        <v>1.6469907407407407E-3</v>
      </c>
      <c r="B1425" t="s">
        <v>1574</v>
      </c>
    </row>
    <row r="1426" spans="1:2" x14ac:dyDescent="0.45">
      <c r="A1426" s="33">
        <v>1.6481481481481479E-3</v>
      </c>
      <c r="B1426" t="s">
        <v>1573</v>
      </c>
    </row>
    <row r="1427" spans="1:2" x14ac:dyDescent="0.45">
      <c r="A1427" s="33">
        <v>1.6493055555555556E-3</v>
      </c>
      <c r="B1427" t="s">
        <v>1572</v>
      </c>
    </row>
    <row r="1428" spans="1:2" x14ac:dyDescent="0.45">
      <c r="A1428" s="33">
        <v>1.6504629629629632E-3</v>
      </c>
      <c r="B1428" t="s">
        <v>1571</v>
      </c>
    </row>
    <row r="1429" spans="1:2" x14ac:dyDescent="0.45">
      <c r="A1429" s="33">
        <v>1.6516203703703704E-3</v>
      </c>
      <c r="B1429" t="s">
        <v>1571</v>
      </c>
    </row>
    <row r="1430" spans="1:2" x14ac:dyDescent="0.45">
      <c r="A1430" s="33">
        <v>1.6527777777777775E-3</v>
      </c>
      <c r="B1430" t="s">
        <v>1571</v>
      </c>
    </row>
    <row r="1431" spans="1:2" x14ac:dyDescent="0.45">
      <c r="A1431" s="33">
        <v>1.6539351851851854E-3</v>
      </c>
      <c r="B1431" t="s">
        <v>1570</v>
      </c>
    </row>
    <row r="1432" spans="1:2" x14ac:dyDescent="0.45">
      <c r="A1432" s="33">
        <v>1.6550925925925926E-3</v>
      </c>
      <c r="B1432" t="s">
        <v>1569</v>
      </c>
    </row>
    <row r="1433" spans="1:2" x14ac:dyDescent="0.45">
      <c r="A1433" s="33">
        <v>1.6562499999999997E-3</v>
      </c>
      <c r="B1433" t="s">
        <v>1568</v>
      </c>
    </row>
    <row r="1434" spans="1:2" x14ac:dyDescent="0.45">
      <c r="A1434" s="33">
        <v>1.6574074074074076E-3</v>
      </c>
      <c r="B1434" t="s">
        <v>1567</v>
      </c>
    </row>
    <row r="1435" spans="1:2" x14ac:dyDescent="0.45">
      <c r="A1435" s="33">
        <v>1.6585648148148148E-3</v>
      </c>
      <c r="B1435" t="s">
        <v>1566</v>
      </c>
    </row>
    <row r="1436" spans="1:2" x14ac:dyDescent="0.45">
      <c r="A1436" s="33">
        <v>1.6597222222222224E-3</v>
      </c>
      <c r="B1436" t="s">
        <v>1565</v>
      </c>
    </row>
    <row r="1437" spans="1:2" x14ac:dyDescent="0.45">
      <c r="A1437" s="33">
        <v>1.6608796296296296E-3</v>
      </c>
      <c r="B1437" t="s">
        <v>1564</v>
      </c>
    </row>
    <row r="1438" spans="1:2" x14ac:dyDescent="0.45">
      <c r="A1438" s="33">
        <v>1.6620370370370372E-3</v>
      </c>
      <c r="B1438" t="s">
        <v>1563</v>
      </c>
    </row>
    <row r="1439" spans="1:2" x14ac:dyDescent="0.45">
      <c r="A1439" s="33">
        <v>1.6631944444444446E-3</v>
      </c>
      <c r="B1439" t="s">
        <v>1562</v>
      </c>
    </row>
    <row r="1440" spans="1:2" x14ac:dyDescent="0.45">
      <c r="A1440" s="33">
        <v>1.6643518518518518E-3</v>
      </c>
      <c r="B1440" t="s">
        <v>1561</v>
      </c>
    </row>
    <row r="1441" spans="1:2" x14ac:dyDescent="0.45">
      <c r="A1441" s="33">
        <v>1.6655092592592592E-3</v>
      </c>
      <c r="B1441" t="s">
        <v>1560</v>
      </c>
    </row>
    <row r="1442" spans="1:2" x14ac:dyDescent="0.45">
      <c r="A1442" s="33">
        <v>1.6666666666666668E-3</v>
      </c>
      <c r="B1442" t="s">
        <v>1559</v>
      </c>
    </row>
    <row r="1443" spans="1:2" x14ac:dyDescent="0.45">
      <c r="A1443" s="33">
        <v>1.6678240740740742E-3</v>
      </c>
      <c r="B1443" t="s">
        <v>1558</v>
      </c>
    </row>
    <row r="1444" spans="1:2" x14ac:dyDescent="0.45">
      <c r="A1444" s="33">
        <v>1.6689814814814814E-3</v>
      </c>
      <c r="B1444" t="s">
        <v>1555</v>
      </c>
    </row>
    <row r="1445" spans="1:2" x14ac:dyDescent="0.45">
      <c r="A1445" s="33">
        <v>1.6701388888888892E-3</v>
      </c>
      <c r="B1445" t="s">
        <v>1556</v>
      </c>
    </row>
    <row r="1446" spans="1:2" x14ac:dyDescent="0.45">
      <c r="A1446" s="33">
        <v>1.6712962962962964E-3</v>
      </c>
      <c r="B1446" t="s">
        <v>1557</v>
      </c>
    </row>
    <row r="1447" spans="1:2" x14ac:dyDescent="0.45">
      <c r="A1447" s="33">
        <v>1.6724537037037036E-3</v>
      </c>
      <c r="B1447" t="s">
        <v>1556</v>
      </c>
    </row>
    <row r="1448" spans="1:2" x14ac:dyDescent="0.45">
      <c r="A1448" s="33">
        <v>1.6736111111111112E-3</v>
      </c>
      <c r="B1448" t="s">
        <v>1555</v>
      </c>
    </row>
    <row r="1449" spans="1:2" x14ac:dyDescent="0.45">
      <c r="A1449" s="33">
        <v>1.6747685185185184E-3</v>
      </c>
      <c r="B1449" t="s">
        <v>1554</v>
      </c>
    </row>
    <row r="1450" spans="1:2" x14ac:dyDescent="0.45">
      <c r="A1450" s="33">
        <v>1.675925925925926E-3</v>
      </c>
      <c r="B1450" t="s">
        <v>1553</v>
      </c>
    </row>
    <row r="1451" spans="1:2" x14ac:dyDescent="0.45">
      <c r="A1451" s="33">
        <v>1.6770833333333334E-3</v>
      </c>
      <c r="B1451" t="s">
        <v>1552</v>
      </c>
    </row>
    <row r="1452" spans="1:2" x14ac:dyDescent="0.45">
      <c r="A1452" s="33">
        <v>1.6782407407407406E-3</v>
      </c>
      <c r="B1452" t="s">
        <v>1551</v>
      </c>
    </row>
    <row r="1453" spans="1:2" x14ac:dyDescent="0.45">
      <c r="A1453" s="33">
        <v>1.6793981481481484E-3</v>
      </c>
      <c r="B1453" t="s">
        <v>1552</v>
      </c>
    </row>
    <row r="1454" spans="1:2" x14ac:dyDescent="0.45">
      <c r="A1454" s="33">
        <v>1.6805555555555556E-3</v>
      </c>
      <c r="B1454" t="s">
        <v>1553</v>
      </c>
    </row>
    <row r="1455" spans="1:2" x14ac:dyDescent="0.45">
      <c r="A1455" s="33">
        <v>1.681712962962963E-3</v>
      </c>
      <c r="B1455" t="s">
        <v>1552</v>
      </c>
    </row>
    <row r="1456" spans="1:2" x14ac:dyDescent="0.45">
      <c r="A1456" s="33">
        <v>1.6828703703703704E-3</v>
      </c>
      <c r="B1456" t="s">
        <v>1551</v>
      </c>
    </row>
    <row r="1457" spans="1:2" x14ac:dyDescent="0.45">
      <c r="A1457" s="33">
        <v>1.6840277777777776E-3</v>
      </c>
      <c r="B1457" t="s">
        <v>1550</v>
      </c>
    </row>
    <row r="1458" spans="1:2" x14ac:dyDescent="0.45">
      <c r="A1458" s="33">
        <v>1.6851851851851852E-3</v>
      </c>
      <c r="B1458" t="s">
        <v>1549</v>
      </c>
    </row>
    <row r="1459" spans="1:2" x14ac:dyDescent="0.45">
      <c r="A1459" s="33">
        <v>1.6863425925925926E-3</v>
      </c>
      <c r="B1459" t="s">
        <v>1548</v>
      </c>
    </row>
    <row r="1460" spans="1:2" x14ac:dyDescent="0.45">
      <c r="A1460" s="33">
        <v>1.6875E-3</v>
      </c>
      <c r="B1460" t="s">
        <v>1547</v>
      </c>
    </row>
    <row r="1461" spans="1:2" x14ac:dyDescent="0.45">
      <c r="A1461" s="33">
        <v>1.6886574074074076E-3</v>
      </c>
      <c r="B1461" t="s">
        <v>1546</v>
      </c>
    </row>
    <row r="1462" spans="1:2" x14ac:dyDescent="0.45">
      <c r="A1462" s="33">
        <v>1.689814814814815E-3</v>
      </c>
      <c r="B1462" t="s">
        <v>1545</v>
      </c>
    </row>
    <row r="1463" spans="1:2" x14ac:dyDescent="0.45">
      <c r="A1463" s="33">
        <v>1.6909722222222222E-3</v>
      </c>
      <c r="B1463" t="s">
        <v>1545</v>
      </c>
    </row>
    <row r="1464" spans="1:2" x14ac:dyDescent="0.45">
      <c r="A1464" s="33">
        <v>1.6921296296296296E-3</v>
      </c>
      <c r="B1464" t="s">
        <v>1545</v>
      </c>
    </row>
    <row r="1465" spans="1:2" x14ac:dyDescent="0.45">
      <c r="A1465" s="33">
        <v>1.6932870370370372E-3</v>
      </c>
      <c r="B1465" t="s">
        <v>1544</v>
      </c>
    </row>
    <row r="1466" spans="1:2" x14ac:dyDescent="0.45">
      <c r="A1466" s="33">
        <v>1.6944444444444444E-3</v>
      </c>
      <c r="B1466" t="s">
        <v>1543</v>
      </c>
    </row>
    <row r="1467" spans="1:2" x14ac:dyDescent="0.45">
      <c r="A1467" s="33">
        <v>1.6956018518518518E-3</v>
      </c>
      <c r="B1467" t="s">
        <v>1542</v>
      </c>
    </row>
    <row r="1468" spans="1:2" x14ac:dyDescent="0.45">
      <c r="A1468" s="33">
        <v>1.6967592592592592E-3</v>
      </c>
      <c r="B1468" t="s">
        <v>1541</v>
      </c>
    </row>
    <row r="1469" spans="1:2" x14ac:dyDescent="0.45">
      <c r="A1469" s="33">
        <v>1.6979166666666664E-3</v>
      </c>
      <c r="B1469" t="s">
        <v>1541</v>
      </c>
    </row>
    <row r="1470" spans="1:2" x14ac:dyDescent="0.45">
      <c r="A1470" s="33">
        <v>1.6990740740740742E-3</v>
      </c>
      <c r="B1470" t="s">
        <v>1541</v>
      </c>
    </row>
    <row r="1471" spans="1:2" x14ac:dyDescent="0.45">
      <c r="A1471" s="33">
        <v>1.7002314814814814E-3</v>
      </c>
      <c r="B1471" t="s">
        <v>1540</v>
      </c>
    </row>
    <row r="1472" spans="1:2" x14ac:dyDescent="0.45">
      <c r="A1472" s="33">
        <v>1.7013888888888892E-3</v>
      </c>
      <c r="B1472" t="s">
        <v>1539</v>
      </c>
    </row>
    <row r="1473" spans="1:2" x14ac:dyDescent="0.45">
      <c r="A1473" s="33">
        <v>1.7025462962962964E-3</v>
      </c>
      <c r="B1473" t="s">
        <v>1538</v>
      </c>
    </row>
    <row r="1474" spans="1:2" x14ac:dyDescent="0.45">
      <c r="A1474" s="33">
        <v>1.7037037037037036E-3</v>
      </c>
      <c r="B1474" t="s">
        <v>1537</v>
      </c>
    </row>
    <row r="1475" spans="1:2" x14ac:dyDescent="0.45">
      <c r="A1475" s="33">
        <v>1.7048611111111112E-3</v>
      </c>
      <c r="B1475" t="s">
        <v>1537</v>
      </c>
    </row>
    <row r="1476" spans="1:2" x14ac:dyDescent="0.45">
      <c r="A1476" s="33">
        <v>1.7060185185185184E-3</v>
      </c>
      <c r="B1476" t="s">
        <v>1537</v>
      </c>
    </row>
    <row r="1477" spans="1:2" x14ac:dyDescent="0.45">
      <c r="A1477" s="33">
        <v>1.707175925925926E-3</v>
      </c>
      <c r="B1477" t="s">
        <v>1536</v>
      </c>
    </row>
    <row r="1478" spans="1:2" x14ac:dyDescent="0.45">
      <c r="A1478" s="33">
        <v>1.7083333333333334E-3</v>
      </c>
      <c r="B1478" t="s">
        <v>1535</v>
      </c>
    </row>
    <row r="1479" spans="1:2" x14ac:dyDescent="0.45">
      <c r="A1479" s="33">
        <v>1.7094907407407408E-3</v>
      </c>
      <c r="B1479" t="s">
        <v>1534</v>
      </c>
    </row>
    <row r="1480" spans="1:2" x14ac:dyDescent="0.45">
      <c r="A1480" s="33">
        <v>1.710648148148148E-3</v>
      </c>
      <c r="B1480" t="s">
        <v>1533</v>
      </c>
    </row>
    <row r="1481" spans="1:2" x14ac:dyDescent="0.45">
      <c r="A1481" s="33">
        <v>1.7118055555555556E-3</v>
      </c>
      <c r="B1481" t="s">
        <v>1532</v>
      </c>
    </row>
    <row r="1482" spans="1:2" x14ac:dyDescent="0.45">
      <c r="A1482" s="33">
        <v>1.712962962962963E-3</v>
      </c>
      <c r="B1482" t="s">
        <v>1531</v>
      </c>
    </row>
    <row r="1483" spans="1:2" x14ac:dyDescent="0.45">
      <c r="A1483" s="33">
        <v>1.7141203703703702E-3</v>
      </c>
      <c r="B1483" t="s">
        <v>1530</v>
      </c>
    </row>
    <row r="1484" spans="1:2" x14ac:dyDescent="0.45">
      <c r="A1484" s="33">
        <v>1.7152777777777776E-3</v>
      </c>
      <c r="B1484" t="s">
        <v>1529</v>
      </c>
    </row>
    <row r="1485" spans="1:2" x14ac:dyDescent="0.45">
      <c r="A1485" s="33">
        <v>1.7164351851851852E-3</v>
      </c>
      <c r="B1485" t="s">
        <v>1528</v>
      </c>
    </row>
    <row r="1486" spans="1:2" x14ac:dyDescent="0.45">
      <c r="A1486" s="33">
        <v>1.7175925925925926E-3</v>
      </c>
      <c r="B1486" t="s">
        <v>1527</v>
      </c>
    </row>
    <row r="1487" spans="1:2" x14ac:dyDescent="0.45">
      <c r="A1487" s="33">
        <v>1.71875E-3</v>
      </c>
      <c r="B1487" t="s">
        <v>1526</v>
      </c>
    </row>
    <row r="1488" spans="1:2" x14ac:dyDescent="0.45">
      <c r="A1488" s="33">
        <v>1.7199074074074072E-3</v>
      </c>
      <c r="B1488" t="s">
        <v>1525</v>
      </c>
    </row>
    <row r="1489" spans="1:2" x14ac:dyDescent="0.45">
      <c r="A1489" s="33">
        <v>1.721064814814815E-3</v>
      </c>
      <c r="B1489" t="s">
        <v>1525</v>
      </c>
    </row>
    <row r="1490" spans="1:2" x14ac:dyDescent="0.45">
      <c r="A1490" s="33">
        <v>1.7222222222222222E-3</v>
      </c>
      <c r="B1490" t="s">
        <v>1525</v>
      </c>
    </row>
    <row r="1491" spans="1:2" x14ac:dyDescent="0.45">
      <c r="A1491" s="33">
        <v>1.7233796296296294E-3</v>
      </c>
      <c r="B1491" t="s">
        <v>1524</v>
      </c>
    </row>
    <row r="1492" spans="1:2" x14ac:dyDescent="0.45">
      <c r="A1492" s="33">
        <v>1.7245370370370372E-3</v>
      </c>
      <c r="B1492" t="s">
        <v>1521</v>
      </c>
    </row>
    <row r="1493" spans="1:2" x14ac:dyDescent="0.45">
      <c r="A1493" s="33">
        <v>1.7256944444444444E-3</v>
      </c>
      <c r="B1493" t="s">
        <v>1523</v>
      </c>
    </row>
    <row r="1494" spans="1:2" x14ac:dyDescent="0.45">
      <c r="A1494" s="33">
        <v>1.7268518518518518E-3</v>
      </c>
      <c r="B1494" t="s">
        <v>1522</v>
      </c>
    </row>
    <row r="1495" spans="1:2" x14ac:dyDescent="0.45">
      <c r="A1495" s="33">
        <v>1.7280092592592592E-3</v>
      </c>
      <c r="B1495" t="s">
        <v>1521</v>
      </c>
    </row>
    <row r="1496" spans="1:2" x14ac:dyDescent="0.45">
      <c r="A1496" s="33">
        <v>1.7291666666666668E-3</v>
      </c>
      <c r="B1496" t="s">
        <v>1520</v>
      </c>
    </row>
    <row r="1497" spans="1:2" x14ac:dyDescent="0.45">
      <c r="A1497" s="33">
        <v>1.7303240740740742E-3</v>
      </c>
      <c r="B1497" t="s">
        <v>1519</v>
      </c>
    </row>
    <row r="1498" spans="1:2" x14ac:dyDescent="0.45">
      <c r="A1498" s="33">
        <v>1.7314814814814814E-3</v>
      </c>
      <c r="B1498" t="s">
        <v>1518</v>
      </c>
    </row>
    <row r="1499" spans="1:2" x14ac:dyDescent="0.45">
      <c r="A1499" s="33">
        <v>1.7326388888888888E-3</v>
      </c>
      <c r="B1499" t="s">
        <v>1518</v>
      </c>
    </row>
    <row r="1500" spans="1:2" x14ac:dyDescent="0.45">
      <c r="A1500" s="33">
        <v>1.7337962962962964E-3</v>
      </c>
      <c r="B1500" t="s">
        <v>1518</v>
      </c>
    </row>
    <row r="1501" spans="1:2" x14ac:dyDescent="0.45">
      <c r="A1501" s="33">
        <v>1.7349537037037036E-3</v>
      </c>
      <c r="B1501" t="s">
        <v>1517</v>
      </c>
    </row>
    <row r="1502" spans="1:2" x14ac:dyDescent="0.45">
      <c r="A1502" s="33">
        <v>1.736111111111111E-3</v>
      </c>
      <c r="B1502" t="s">
        <v>1516</v>
      </c>
    </row>
    <row r="1503" spans="1:2" x14ac:dyDescent="0.45">
      <c r="A1503" s="33">
        <v>1.7372685185185188E-3</v>
      </c>
      <c r="B1503" t="s">
        <v>1516</v>
      </c>
    </row>
    <row r="1504" spans="1:2" x14ac:dyDescent="0.45">
      <c r="A1504" s="33">
        <v>1.738425925925926E-3</v>
      </c>
      <c r="B1504" t="s">
        <v>1516</v>
      </c>
    </row>
    <row r="1505" spans="1:2" x14ac:dyDescent="0.45">
      <c r="A1505" s="33">
        <v>1.7395833333333332E-3</v>
      </c>
      <c r="B1505" t="s">
        <v>1515</v>
      </c>
    </row>
    <row r="1506" spans="1:2" x14ac:dyDescent="0.45">
      <c r="A1506" s="33">
        <v>1.7407407407407408E-3</v>
      </c>
      <c r="B1506" t="s">
        <v>1514</v>
      </c>
    </row>
    <row r="1507" spans="1:2" x14ac:dyDescent="0.45">
      <c r="A1507" s="33">
        <v>1.741898148148148E-3</v>
      </c>
      <c r="B1507" t="s">
        <v>1513</v>
      </c>
    </row>
    <row r="1508" spans="1:2" x14ac:dyDescent="0.45">
      <c r="A1508" s="33">
        <v>1.7430555555555552E-3</v>
      </c>
      <c r="B1508" t="s">
        <v>1512</v>
      </c>
    </row>
    <row r="1509" spans="1:2" x14ac:dyDescent="0.45">
      <c r="A1509" s="33">
        <v>1.744212962962963E-3</v>
      </c>
      <c r="B1509" t="s">
        <v>1511</v>
      </c>
    </row>
    <row r="1510" spans="1:2" x14ac:dyDescent="0.45">
      <c r="A1510" s="33">
        <v>1.7453703703703702E-3</v>
      </c>
      <c r="B1510" t="s">
        <v>1510</v>
      </c>
    </row>
    <row r="1511" spans="1:2" x14ac:dyDescent="0.45">
      <c r="A1511" s="33">
        <v>1.7465277777777781E-3</v>
      </c>
      <c r="B1511" t="s">
        <v>1509</v>
      </c>
    </row>
    <row r="1512" spans="1:2" x14ac:dyDescent="0.45">
      <c r="A1512" s="33">
        <v>1.7476851851851852E-3</v>
      </c>
      <c r="B1512" t="s">
        <v>1508</v>
      </c>
    </row>
    <row r="1513" spans="1:2" x14ac:dyDescent="0.45">
      <c r="A1513" s="33">
        <v>1.7488425925925926E-3</v>
      </c>
      <c r="B1513" t="s">
        <v>1507</v>
      </c>
    </row>
    <row r="1514" spans="1:2" x14ac:dyDescent="0.45">
      <c r="A1514" s="33">
        <v>1.75E-3</v>
      </c>
      <c r="B1514" t="s">
        <v>1506</v>
      </c>
    </row>
    <row r="1515" spans="1:2" x14ac:dyDescent="0.45">
      <c r="A1515" s="33">
        <v>1.7511574074074072E-3</v>
      </c>
      <c r="B1515" t="s">
        <v>1503</v>
      </c>
    </row>
    <row r="1516" spans="1:2" x14ac:dyDescent="0.45">
      <c r="A1516" s="33">
        <v>1.7523148148148148E-3</v>
      </c>
      <c r="B1516" t="s">
        <v>1505</v>
      </c>
    </row>
    <row r="1517" spans="1:2" x14ac:dyDescent="0.45">
      <c r="A1517" s="33">
        <v>1.7534722222222222E-3</v>
      </c>
      <c r="B1517" t="s">
        <v>1504</v>
      </c>
    </row>
    <row r="1518" spans="1:2" x14ac:dyDescent="0.45">
      <c r="A1518" s="33">
        <v>1.7546296296296296E-3</v>
      </c>
      <c r="B1518" t="s">
        <v>1503</v>
      </c>
    </row>
    <row r="1519" spans="1:2" x14ac:dyDescent="0.45">
      <c r="A1519" s="33">
        <v>1.7557870370370368E-3</v>
      </c>
      <c r="B1519" t="s">
        <v>1502</v>
      </c>
    </row>
    <row r="1520" spans="1:2" x14ac:dyDescent="0.45">
      <c r="A1520" s="33">
        <v>1.7569444444444447E-3</v>
      </c>
      <c r="B1520" t="s">
        <v>1501</v>
      </c>
    </row>
    <row r="1521" spans="1:2" x14ac:dyDescent="0.45">
      <c r="A1521" s="33">
        <v>1.7581018518518518E-3</v>
      </c>
      <c r="B1521" t="s">
        <v>1500</v>
      </c>
    </row>
    <row r="1522" spans="1:2" x14ac:dyDescent="0.45">
      <c r="A1522" s="33">
        <v>1.7592592592592592E-3</v>
      </c>
      <c r="B1522" t="s">
        <v>1499</v>
      </c>
    </row>
    <row r="1523" spans="1:2" x14ac:dyDescent="0.45">
      <c r="A1523" s="33">
        <v>1.7604166666666669E-3</v>
      </c>
      <c r="B1523" t="s">
        <v>1499</v>
      </c>
    </row>
    <row r="1524" spans="1:2" x14ac:dyDescent="0.45">
      <c r="A1524" s="33">
        <v>1.761574074074074E-3</v>
      </c>
      <c r="B1524" t="s">
        <v>1499</v>
      </c>
    </row>
    <row r="1525" spans="1:2" x14ac:dyDescent="0.45">
      <c r="A1525" s="33">
        <v>1.7627314814814814E-3</v>
      </c>
      <c r="B1525" t="s">
        <v>1498</v>
      </c>
    </row>
    <row r="1526" spans="1:2" x14ac:dyDescent="0.45">
      <c r="A1526" s="33">
        <v>1.7638888888888888E-3</v>
      </c>
      <c r="B1526" t="s">
        <v>1497</v>
      </c>
    </row>
    <row r="1527" spans="1:2" x14ac:dyDescent="0.45">
      <c r="A1527" s="33">
        <v>1.765046296296296E-3</v>
      </c>
      <c r="B1527" t="s">
        <v>1496</v>
      </c>
    </row>
    <row r="1528" spans="1:2" x14ac:dyDescent="0.45">
      <c r="A1528" s="33">
        <v>1.7662037037037039E-3</v>
      </c>
      <c r="B1528" t="s">
        <v>1495</v>
      </c>
    </row>
    <row r="1529" spans="1:2" x14ac:dyDescent="0.45">
      <c r="A1529" s="33">
        <v>1.767361111111111E-3</v>
      </c>
      <c r="B1529" t="s">
        <v>1495</v>
      </c>
    </row>
    <row r="1530" spans="1:2" x14ac:dyDescent="0.45">
      <c r="A1530" s="33">
        <v>1.7685185185185184E-3</v>
      </c>
      <c r="B1530" t="s">
        <v>1495</v>
      </c>
    </row>
    <row r="1531" spans="1:2" x14ac:dyDescent="0.45">
      <c r="A1531" s="33">
        <v>1.7696759259259261E-3</v>
      </c>
      <c r="B1531" t="s">
        <v>1494</v>
      </c>
    </row>
    <row r="1532" spans="1:2" x14ac:dyDescent="0.45">
      <c r="A1532" s="33">
        <v>1.7708333333333332E-3</v>
      </c>
      <c r="B1532" t="s">
        <v>1493</v>
      </c>
    </row>
    <row r="1533" spans="1:2" x14ac:dyDescent="0.45">
      <c r="A1533" s="33">
        <v>1.7719907407407409E-3</v>
      </c>
      <c r="B1533" t="s">
        <v>1492</v>
      </c>
    </row>
    <row r="1534" spans="1:2" x14ac:dyDescent="0.45">
      <c r="A1534" s="33">
        <v>1.773148148148148E-3</v>
      </c>
      <c r="B1534" t="s">
        <v>1491</v>
      </c>
    </row>
    <row r="1535" spans="1:2" x14ac:dyDescent="0.45">
      <c r="A1535" s="33">
        <v>1.7743055555555552E-3</v>
      </c>
      <c r="B1535" t="s">
        <v>1490</v>
      </c>
    </row>
    <row r="1536" spans="1:2" x14ac:dyDescent="0.45">
      <c r="A1536" s="33">
        <v>1.7754629629629631E-3</v>
      </c>
      <c r="B1536" t="s">
        <v>1489</v>
      </c>
    </row>
    <row r="1537" spans="1:2" x14ac:dyDescent="0.45">
      <c r="A1537" s="33">
        <v>1.7766203703703705E-3</v>
      </c>
      <c r="B1537" t="s">
        <v>1489</v>
      </c>
    </row>
    <row r="1538" spans="1:2" x14ac:dyDescent="0.45">
      <c r="A1538" s="33">
        <v>1.7777777777777776E-3</v>
      </c>
      <c r="B1538" t="s">
        <v>1489</v>
      </c>
    </row>
    <row r="1539" spans="1:2" x14ac:dyDescent="0.45">
      <c r="A1539" s="33">
        <v>1.7789351851851853E-3</v>
      </c>
      <c r="B1539" t="s">
        <v>1488</v>
      </c>
    </row>
    <row r="1540" spans="1:2" x14ac:dyDescent="0.45">
      <c r="A1540" s="33">
        <v>1.7800925925925927E-3</v>
      </c>
      <c r="B1540" t="s">
        <v>1487</v>
      </c>
    </row>
    <row r="1541" spans="1:2" x14ac:dyDescent="0.45">
      <c r="A1541" s="33">
        <v>1.7812499999999998E-3</v>
      </c>
      <c r="B1541" t="s">
        <v>1487</v>
      </c>
    </row>
    <row r="1542" spans="1:2" x14ac:dyDescent="0.45">
      <c r="A1542" s="33">
        <v>1.7824074074074072E-3</v>
      </c>
      <c r="B1542" t="s">
        <v>1487</v>
      </c>
    </row>
    <row r="1543" spans="1:2" x14ac:dyDescent="0.45">
      <c r="A1543" s="33">
        <v>1.7835648148148149E-3</v>
      </c>
      <c r="B1543" t="s">
        <v>1486</v>
      </c>
    </row>
    <row r="1544" spans="1:2" x14ac:dyDescent="0.45">
      <c r="A1544" s="33">
        <v>1.7847222222222225E-3</v>
      </c>
      <c r="B1544" t="s">
        <v>1485</v>
      </c>
    </row>
    <row r="1545" spans="1:2" x14ac:dyDescent="0.45">
      <c r="A1545" s="33">
        <v>1.7858796296296297E-3</v>
      </c>
      <c r="B1545" t="s">
        <v>1482</v>
      </c>
    </row>
    <row r="1546" spans="1:2" x14ac:dyDescent="0.45">
      <c r="A1546" s="33">
        <v>1.7870370370370368E-3</v>
      </c>
      <c r="B1546" t="s">
        <v>1484</v>
      </c>
    </row>
    <row r="1547" spans="1:2" x14ac:dyDescent="0.45">
      <c r="A1547" s="33">
        <v>1.7881944444444447E-3</v>
      </c>
      <c r="B1547" t="s">
        <v>1484</v>
      </c>
    </row>
    <row r="1548" spans="1:2" x14ac:dyDescent="0.45">
      <c r="A1548" s="33">
        <v>1.7893518518518519E-3</v>
      </c>
      <c r="B1548" t="s">
        <v>1484</v>
      </c>
    </row>
    <row r="1549" spans="1:2" x14ac:dyDescent="0.45">
      <c r="A1549" s="33">
        <v>1.7905092592592591E-3</v>
      </c>
      <c r="B1549" t="s">
        <v>1483</v>
      </c>
    </row>
    <row r="1550" spans="1:2" x14ac:dyDescent="0.45">
      <c r="A1550" s="33">
        <v>1.7916666666666669E-3</v>
      </c>
      <c r="B1550" t="s">
        <v>1482</v>
      </c>
    </row>
    <row r="1551" spans="1:2" x14ac:dyDescent="0.45">
      <c r="A1551" s="33">
        <v>1.7928240740740741E-3</v>
      </c>
      <c r="B1551" t="s">
        <v>1481</v>
      </c>
    </row>
    <row r="1552" spans="1:2" x14ac:dyDescent="0.45">
      <c r="A1552" s="33">
        <v>1.7939814814814815E-3</v>
      </c>
      <c r="B1552" t="s">
        <v>1480</v>
      </c>
    </row>
    <row r="1553" spans="1:2" x14ac:dyDescent="0.45">
      <c r="A1553" s="33">
        <v>1.7951388888888889E-3</v>
      </c>
      <c r="B1553" t="s">
        <v>1480</v>
      </c>
    </row>
    <row r="1554" spans="1:2" x14ac:dyDescent="0.45">
      <c r="A1554" s="33">
        <v>1.7962962962962965E-3</v>
      </c>
      <c r="B1554" t="s">
        <v>1480</v>
      </c>
    </row>
    <row r="1555" spans="1:2" x14ac:dyDescent="0.45">
      <c r="A1555" s="33">
        <v>1.7974537037037037E-3</v>
      </c>
      <c r="B1555" t="s">
        <v>1480</v>
      </c>
    </row>
    <row r="1556" spans="1:2" x14ac:dyDescent="0.45">
      <c r="A1556" s="33">
        <v>1.7986111111111111E-3</v>
      </c>
      <c r="B1556" t="s">
        <v>1480</v>
      </c>
    </row>
    <row r="1557" spans="1:2" x14ac:dyDescent="0.45">
      <c r="A1557" s="33">
        <v>1.7997685185185185E-3</v>
      </c>
      <c r="B1557" t="s">
        <v>1479</v>
      </c>
    </row>
    <row r="1558" spans="1:2" x14ac:dyDescent="0.45">
      <c r="A1558" s="33">
        <v>1.8009259259259261E-3</v>
      </c>
      <c r="B1558" t="s">
        <v>1478</v>
      </c>
    </row>
    <row r="1559" spans="1:2" x14ac:dyDescent="0.45">
      <c r="A1559" s="33">
        <v>1.8020833333333335E-3</v>
      </c>
      <c r="B1559" t="s">
        <v>1478</v>
      </c>
    </row>
    <row r="1560" spans="1:2" x14ac:dyDescent="0.45">
      <c r="A1560" s="33">
        <v>1.8032407407407407E-3</v>
      </c>
      <c r="B1560" t="s">
        <v>1478</v>
      </c>
    </row>
    <row r="1561" spans="1:2" x14ac:dyDescent="0.45">
      <c r="A1561" s="33">
        <v>1.8043981481481481E-3</v>
      </c>
      <c r="B1561" t="s">
        <v>1477</v>
      </c>
    </row>
    <row r="1562" spans="1:2" x14ac:dyDescent="0.45">
      <c r="A1562" s="33">
        <v>1.8055555555555557E-3</v>
      </c>
      <c r="B1562" t="s">
        <v>1476</v>
      </c>
    </row>
    <row r="1563" spans="1:2" x14ac:dyDescent="0.45">
      <c r="A1563" s="33">
        <v>1.8067129629629629E-3</v>
      </c>
      <c r="B1563" t="s">
        <v>1475</v>
      </c>
    </row>
    <row r="1564" spans="1:2" x14ac:dyDescent="0.45">
      <c r="A1564" s="33">
        <v>1.8078703703703705E-3</v>
      </c>
      <c r="B1564" t="s">
        <v>1474</v>
      </c>
    </row>
    <row r="1565" spans="1:2" x14ac:dyDescent="0.45">
      <c r="A1565" s="33">
        <v>1.8090277777777777E-3</v>
      </c>
      <c r="B1565" t="s">
        <v>1473</v>
      </c>
    </row>
    <row r="1566" spans="1:2" x14ac:dyDescent="0.45">
      <c r="A1566" s="33">
        <v>1.8101851851851849E-3</v>
      </c>
      <c r="B1566" t="s">
        <v>1469</v>
      </c>
    </row>
    <row r="1567" spans="1:2" x14ac:dyDescent="0.45">
      <c r="A1567" s="33">
        <v>1.8113425925925927E-3</v>
      </c>
      <c r="B1567" t="s">
        <v>1469</v>
      </c>
    </row>
    <row r="1568" spans="1:2" x14ac:dyDescent="0.45">
      <c r="A1568" s="33">
        <v>1.8124999999999999E-3</v>
      </c>
      <c r="B1568" t="s">
        <v>1469</v>
      </c>
    </row>
    <row r="1569" spans="1:2" x14ac:dyDescent="0.45">
      <c r="A1569" s="33">
        <v>1.8136574074074077E-3</v>
      </c>
      <c r="B1569" t="s">
        <v>1472</v>
      </c>
    </row>
    <row r="1570" spans="1:2" x14ac:dyDescent="0.45">
      <c r="A1570" s="33">
        <v>1.8148148148148149E-3</v>
      </c>
      <c r="B1570" t="s">
        <v>1471</v>
      </c>
    </row>
    <row r="1571" spans="1:2" x14ac:dyDescent="0.45">
      <c r="A1571" s="33">
        <v>1.8159722222222223E-3</v>
      </c>
      <c r="B1571" t="s">
        <v>1470</v>
      </c>
    </row>
    <row r="1572" spans="1:2" x14ac:dyDescent="0.45">
      <c r="A1572" s="33">
        <v>1.8171296296296297E-3</v>
      </c>
      <c r="B1572" t="s">
        <v>1469</v>
      </c>
    </row>
    <row r="1573" spans="1:2" x14ac:dyDescent="0.45">
      <c r="A1573" s="33">
        <v>1.8182870370370369E-3</v>
      </c>
      <c r="B1573" t="s">
        <v>1468</v>
      </c>
    </row>
    <row r="1574" spans="1:2" x14ac:dyDescent="0.45">
      <c r="A1574" s="33">
        <v>1.8194444444444445E-3</v>
      </c>
      <c r="B1574" t="s">
        <v>1467</v>
      </c>
    </row>
    <row r="1575" spans="1:2" x14ac:dyDescent="0.45">
      <c r="A1575" s="33">
        <v>1.8206018518518519E-3</v>
      </c>
      <c r="B1575" t="s">
        <v>1466</v>
      </c>
    </row>
    <row r="1576" spans="1:2" x14ac:dyDescent="0.45">
      <c r="A1576" s="33">
        <v>1.8217592592592591E-3</v>
      </c>
      <c r="B1576" t="s">
        <v>1460</v>
      </c>
    </row>
    <row r="1577" spans="1:2" x14ac:dyDescent="0.45">
      <c r="A1577" s="33">
        <v>1.8229166666666665E-3</v>
      </c>
      <c r="B1577" t="s">
        <v>1465</v>
      </c>
    </row>
    <row r="1578" spans="1:2" x14ac:dyDescent="0.45">
      <c r="A1578" s="33">
        <v>1.8240740740740743E-3</v>
      </c>
      <c r="B1578" t="s">
        <v>1464</v>
      </c>
    </row>
    <row r="1579" spans="1:2" x14ac:dyDescent="0.45">
      <c r="A1579" s="33">
        <v>1.8252314814814815E-3</v>
      </c>
      <c r="B1579" t="s">
        <v>1463</v>
      </c>
    </row>
    <row r="1580" spans="1:2" x14ac:dyDescent="0.45">
      <c r="A1580" s="33">
        <v>1.8263888888888887E-3</v>
      </c>
      <c r="B1580" t="s">
        <v>1462</v>
      </c>
    </row>
    <row r="1581" spans="1:2" x14ac:dyDescent="0.45">
      <c r="A1581" s="33">
        <v>1.8275462962962965E-3</v>
      </c>
      <c r="B1581" t="s">
        <v>1462</v>
      </c>
    </row>
    <row r="1582" spans="1:2" x14ac:dyDescent="0.45">
      <c r="A1582" s="33">
        <v>1.8287037037037037E-3</v>
      </c>
      <c r="B1582" t="s">
        <v>1462</v>
      </c>
    </row>
    <row r="1583" spans="1:2" x14ac:dyDescent="0.45">
      <c r="A1583" s="33">
        <v>1.8298611111111111E-3</v>
      </c>
      <c r="B1583" t="s">
        <v>1461</v>
      </c>
    </row>
    <row r="1584" spans="1:2" x14ac:dyDescent="0.45">
      <c r="A1584" s="33">
        <v>1.8310185185185185E-3</v>
      </c>
      <c r="B1584" t="s">
        <v>1460</v>
      </c>
    </row>
    <row r="1585" spans="1:2" x14ac:dyDescent="0.45">
      <c r="A1585" s="33">
        <v>1.8321759259259257E-3</v>
      </c>
      <c r="B1585" t="s">
        <v>1459</v>
      </c>
    </row>
    <row r="1586" spans="1:2" x14ac:dyDescent="0.45">
      <c r="A1586" s="33">
        <v>1.8333333333333335E-3</v>
      </c>
      <c r="B1586" t="s">
        <v>1458</v>
      </c>
    </row>
    <row r="1587" spans="1:2" x14ac:dyDescent="0.45">
      <c r="A1587" s="33">
        <v>1.8344907407407407E-3</v>
      </c>
      <c r="B1587" t="s">
        <v>1458</v>
      </c>
    </row>
    <row r="1588" spans="1:2" x14ac:dyDescent="0.45">
      <c r="A1588" s="33">
        <v>1.8356481481481481E-3</v>
      </c>
      <c r="B1588" t="s">
        <v>1458</v>
      </c>
    </row>
    <row r="1589" spans="1:2" x14ac:dyDescent="0.45">
      <c r="A1589" s="33">
        <v>1.8368055555555557E-3</v>
      </c>
      <c r="B1589" t="s">
        <v>1457</v>
      </c>
    </row>
    <row r="1590" spans="1:2" x14ac:dyDescent="0.45">
      <c r="A1590" s="33">
        <v>1.8379629629629629E-3</v>
      </c>
      <c r="B1590" t="s">
        <v>1456</v>
      </c>
    </row>
    <row r="1591" spans="1:2" x14ac:dyDescent="0.45">
      <c r="A1591" s="33">
        <v>1.8391203703703703E-3</v>
      </c>
      <c r="B1591" t="s">
        <v>1455</v>
      </c>
    </row>
    <row r="1592" spans="1:2" x14ac:dyDescent="0.45">
      <c r="A1592" s="33">
        <v>1.8402777777777777E-3</v>
      </c>
      <c r="B1592" t="s">
        <v>1452</v>
      </c>
    </row>
    <row r="1593" spans="1:2" x14ac:dyDescent="0.45">
      <c r="A1593" s="33">
        <v>1.8414351851851853E-3</v>
      </c>
      <c r="B1593" t="s">
        <v>1453</v>
      </c>
    </row>
    <row r="1594" spans="1:2" x14ac:dyDescent="0.45">
      <c r="A1594" s="33">
        <v>1.8425925925925927E-3</v>
      </c>
      <c r="B1594" t="s">
        <v>1454</v>
      </c>
    </row>
    <row r="1595" spans="1:2" x14ac:dyDescent="0.45">
      <c r="A1595" s="33">
        <v>1.8437499999999999E-3</v>
      </c>
      <c r="B1595" t="s">
        <v>1453</v>
      </c>
    </row>
    <row r="1596" spans="1:2" x14ac:dyDescent="0.45">
      <c r="A1596" s="33">
        <v>1.8449074074074073E-3</v>
      </c>
      <c r="B1596" t="s">
        <v>1452</v>
      </c>
    </row>
    <row r="1597" spans="1:2" x14ac:dyDescent="0.45">
      <c r="A1597" s="33">
        <v>1.8460648148148149E-3</v>
      </c>
      <c r="B1597" t="s">
        <v>1451</v>
      </c>
    </row>
    <row r="1598" spans="1:2" x14ac:dyDescent="0.45">
      <c r="A1598" s="33">
        <v>1.8472222222222223E-3</v>
      </c>
      <c r="B1598" t="s">
        <v>1450</v>
      </c>
    </row>
    <row r="1599" spans="1:2" x14ac:dyDescent="0.45">
      <c r="A1599" s="33">
        <v>1.8483796296296295E-3</v>
      </c>
      <c r="B1599" t="s">
        <v>1449</v>
      </c>
    </row>
    <row r="1600" spans="1:2" x14ac:dyDescent="0.45">
      <c r="A1600" s="33">
        <v>1.8495370370370369E-3</v>
      </c>
      <c r="B1600" t="s">
        <v>1448</v>
      </c>
    </row>
    <row r="1601" spans="1:2" x14ac:dyDescent="0.45">
      <c r="A1601" s="33">
        <v>1.8506944444444445E-3</v>
      </c>
      <c r="B1601" t="s">
        <v>1447</v>
      </c>
    </row>
    <row r="1602" spans="1:2" x14ac:dyDescent="0.45">
      <c r="A1602" s="33">
        <v>1.8518518518518517E-3</v>
      </c>
      <c r="B1602" t="s">
        <v>1446</v>
      </c>
    </row>
    <row r="1603" spans="1:2" x14ac:dyDescent="0.45">
      <c r="A1603" s="33">
        <v>1.8530092592592593E-3</v>
      </c>
      <c r="B1603" t="s">
        <v>1445</v>
      </c>
    </row>
    <row r="1604" spans="1:2" x14ac:dyDescent="0.45">
      <c r="A1604" s="33">
        <v>1.8541666666666665E-3</v>
      </c>
      <c r="B1604" t="s">
        <v>1444</v>
      </c>
    </row>
    <row r="1605" spans="1:2" x14ac:dyDescent="0.45">
      <c r="A1605" s="33">
        <v>1.8553240740740743E-3</v>
      </c>
      <c r="B1605" t="s">
        <v>1443</v>
      </c>
    </row>
    <row r="1606" spans="1:2" x14ac:dyDescent="0.45">
      <c r="A1606" s="33">
        <v>1.8564814814814815E-3</v>
      </c>
      <c r="B1606" t="s">
        <v>1442</v>
      </c>
    </row>
    <row r="1607" spans="1:2" x14ac:dyDescent="0.45">
      <c r="A1607" s="33">
        <v>1.8576388888888887E-3</v>
      </c>
      <c r="B1607" t="s">
        <v>1442</v>
      </c>
    </row>
    <row r="1608" spans="1:2" x14ac:dyDescent="0.45">
      <c r="A1608" s="33">
        <v>1.8587962962962965E-3</v>
      </c>
      <c r="B1608" t="s">
        <v>1442</v>
      </c>
    </row>
    <row r="1609" spans="1:2" x14ac:dyDescent="0.45">
      <c r="A1609" s="33">
        <v>1.8599537037037037E-3</v>
      </c>
      <c r="B1609" t="s">
        <v>1441</v>
      </c>
    </row>
    <row r="1610" spans="1:2" x14ac:dyDescent="0.45">
      <c r="A1610" s="33">
        <v>1.8611111111111109E-3</v>
      </c>
      <c r="B1610" t="s">
        <v>1440</v>
      </c>
    </row>
    <row r="1611" spans="1:2" x14ac:dyDescent="0.45">
      <c r="A1611" s="33">
        <v>1.8622685185185185E-3</v>
      </c>
      <c r="B1611" t="s">
        <v>1439</v>
      </c>
    </row>
    <row r="1612" spans="1:2" x14ac:dyDescent="0.45">
      <c r="A1612" s="33">
        <v>1.8634259259259261E-3</v>
      </c>
      <c r="B1612" t="s">
        <v>1438</v>
      </c>
    </row>
    <row r="1613" spans="1:2" x14ac:dyDescent="0.45">
      <c r="A1613" s="33">
        <v>1.8645833333333333E-3</v>
      </c>
      <c r="B1613" t="s">
        <v>1437</v>
      </c>
    </row>
    <row r="1614" spans="1:2" x14ac:dyDescent="0.45">
      <c r="A1614" s="33">
        <v>1.8657407407407407E-3</v>
      </c>
      <c r="B1614" t="s">
        <v>1436</v>
      </c>
    </row>
    <row r="1615" spans="1:2" x14ac:dyDescent="0.45">
      <c r="A1615" s="33">
        <v>1.8668981481481481E-3</v>
      </c>
      <c r="B1615" t="s">
        <v>1435</v>
      </c>
    </row>
    <row r="1616" spans="1:2" x14ac:dyDescent="0.45">
      <c r="A1616" s="33">
        <v>1.8680555555555553E-3</v>
      </c>
      <c r="B1616" t="s">
        <v>1434</v>
      </c>
    </row>
    <row r="1617" spans="1:2" x14ac:dyDescent="0.45">
      <c r="A1617" s="33">
        <v>1.8692129629629629E-3</v>
      </c>
      <c r="B1617" t="s">
        <v>1433</v>
      </c>
    </row>
    <row r="1618" spans="1:2" x14ac:dyDescent="0.45">
      <c r="A1618" s="33">
        <v>1.8703703703703703E-3</v>
      </c>
      <c r="B1618" t="s">
        <v>1432</v>
      </c>
    </row>
    <row r="1619" spans="1:2" x14ac:dyDescent="0.45">
      <c r="A1619" s="33">
        <v>1.8715277777777782E-3</v>
      </c>
      <c r="B1619" t="s">
        <v>1432</v>
      </c>
    </row>
    <row r="1620" spans="1:2" x14ac:dyDescent="0.45">
      <c r="A1620" s="33">
        <v>1.8726851851851853E-3</v>
      </c>
      <c r="B1620" t="s">
        <v>1432</v>
      </c>
    </row>
    <row r="1621" spans="1:2" x14ac:dyDescent="0.45">
      <c r="A1621" s="33">
        <v>1.8738425925925925E-3</v>
      </c>
      <c r="B1621" t="s">
        <v>1431</v>
      </c>
    </row>
    <row r="1622" spans="1:2" x14ac:dyDescent="0.45">
      <c r="A1622" s="33">
        <v>1.8750000000000001E-3</v>
      </c>
      <c r="B1622" t="s">
        <v>1430</v>
      </c>
    </row>
    <row r="1623" spans="1:2" x14ac:dyDescent="0.45">
      <c r="A1623" s="33">
        <v>1.8761574074074073E-3</v>
      </c>
      <c r="B1623" t="s">
        <v>1429</v>
      </c>
    </row>
    <row r="1624" spans="1:2" x14ac:dyDescent="0.45">
      <c r="A1624" s="33">
        <v>1.8773148148148145E-3</v>
      </c>
      <c r="B1624" t="s">
        <v>1428</v>
      </c>
    </row>
    <row r="1625" spans="1:2" x14ac:dyDescent="0.45">
      <c r="A1625" s="33">
        <v>1.8784722222222223E-3</v>
      </c>
      <c r="B1625" t="s">
        <v>1427</v>
      </c>
    </row>
    <row r="1626" spans="1:2" x14ac:dyDescent="0.45">
      <c r="A1626" s="33">
        <v>1.8796296296296295E-3</v>
      </c>
      <c r="B1626" t="s">
        <v>1426</v>
      </c>
    </row>
    <row r="1627" spans="1:2" x14ac:dyDescent="0.45">
      <c r="A1627" s="33">
        <v>1.8807870370370369E-3</v>
      </c>
      <c r="B1627" t="s">
        <v>1425</v>
      </c>
    </row>
    <row r="1628" spans="1:2" x14ac:dyDescent="0.45">
      <c r="A1628" s="33">
        <v>1.8819444444444445E-3</v>
      </c>
      <c r="B1628" t="s">
        <v>1424</v>
      </c>
    </row>
    <row r="1629" spans="1:2" x14ac:dyDescent="0.45">
      <c r="A1629" s="33">
        <v>1.883101851851852E-3</v>
      </c>
      <c r="B1629" t="s">
        <v>1423</v>
      </c>
    </row>
    <row r="1630" spans="1:2" x14ac:dyDescent="0.45">
      <c r="A1630" s="33">
        <v>1.8842592592592594E-3</v>
      </c>
      <c r="B1630" t="s">
        <v>1422</v>
      </c>
    </row>
    <row r="1631" spans="1:2" x14ac:dyDescent="0.45">
      <c r="A1631" s="33">
        <v>1.8854166666666665E-3</v>
      </c>
      <c r="B1631" t="s">
        <v>1421</v>
      </c>
    </row>
    <row r="1632" spans="1:2" x14ac:dyDescent="0.45">
      <c r="A1632" s="33">
        <v>1.8865740740740742E-3</v>
      </c>
      <c r="B1632" t="s">
        <v>1418</v>
      </c>
    </row>
    <row r="1633" spans="1:2" x14ac:dyDescent="0.45">
      <c r="A1633" s="33">
        <v>1.8877314814814816E-3</v>
      </c>
      <c r="B1633" t="s">
        <v>1418</v>
      </c>
    </row>
    <row r="1634" spans="1:2" x14ac:dyDescent="0.45">
      <c r="A1634" s="33">
        <v>1.888888888888889E-3</v>
      </c>
      <c r="B1634" t="s">
        <v>1418</v>
      </c>
    </row>
    <row r="1635" spans="1:2" x14ac:dyDescent="0.45">
      <c r="A1635" s="33">
        <v>1.8900462962962961E-3</v>
      </c>
      <c r="B1635" t="s">
        <v>1419</v>
      </c>
    </row>
    <row r="1636" spans="1:2" x14ac:dyDescent="0.45">
      <c r="A1636" s="33">
        <v>1.8912037037037038E-3</v>
      </c>
      <c r="B1636" t="s">
        <v>1420</v>
      </c>
    </row>
    <row r="1637" spans="1:2" x14ac:dyDescent="0.45">
      <c r="A1637" s="33">
        <v>1.8923611111111112E-3</v>
      </c>
      <c r="B1637" t="s">
        <v>1419</v>
      </c>
    </row>
    <row r="1638" spans="1:2" x14ac:dyDescent="0.45">
      <c r="A1638" s="33">
        <v>1.8935185185185183E-3</v>
      </c>
      <c r="B1638" t="s">
        <v>1418</v>
      </c>
    </row>
    <row r="1639" spans="1:2" x14ac:dyDescent="0.45">
      <c r="A1639" s="33">
        <v>1.8946759259259262E-3</v>
      </c>
      <c r="B1639" t="s">
        <v>1417</v>
      </c>
    </row>
    <row r="1640" spans="1:2" x14ac:dyDescent="0.45">
      <c r="A1640" s="33">
        <v>1.8958333333333334E-3</v>
      </c>
      <c r="B1640" t="s">
        <v>1416</v>
      </c>
    </row>
    <row r="1641" spans="1:2" x14ac:dyDescent="0.45">
      <c r="A1641" s="33">
        <v>1.8969907407407405E-3</v>
      </c>
      <c r="B1641" t="s">
        <v>1415</v>
      </c>
    </row>
    <row r="1642" spans="1:2" x14ac:dyDescent="0.45">
      <c r="A1642" s="33">
        <v>1.8981481481481482E-3</v>
      </c>
      <c r="B1642" t="s">
        <v>1414</v>
      </c>
    </row>
    <row r="1643" spans="1:2" x14ac:dyDescent="0.45">
      <c r="A1643" s="33">
        <v>1.8993055555555553E-3</v>
      </c>
      <c r="B1643" t="s">
        <v>1413</v>
      </c>
    </row>
    <row r="1644" spans="1:2" x14ac:dyDescent="0.45">
      <c r="A1644" s="33">
        <v>1.9004629629629632E-3</v>
      </c>
      <c r="B1644" t="s">
        <v>1412</v>
      </c>
    </row>
    <row r="1645" spans="1:2" x14ac:dyDescent="0.45">
      <c r="A1645" s="33">
        <v>1.9016203703703704E-3</v>
      </c>
      <c r="B1645" t="s">
        <v>1410</v>
      </c>
    </row>
    <row r="1646" spans="1:2" x14ac:dyDescent="0.45">
      <c r="A1646" s="33">
        <v>1.9027777777777778E-3</v>
      </c>
      <c r="B1646" t="s">
        <v>1409</v>
      </c>
    </row>
    <row r="1647" spans="1:2" x14ac:dyDescent="0.45">
      <c r="A1647" s="33">
        <v>1.9039351851851854E-3</v>
      </c>
      <c r="B1647" t="s">
        <v>1411</v>
      </c>
    </row>
    <row r="1648" spans="1:2" x14ac:dyDescent="0.45">
      <c r="A1648" s="33">
        <v>1.9050925925925926E-3</v>
      </c>
      <c r="B1648" t="s">
        <v>1410</v>
      </c>
    </row>
    <row r="1649" spans="1:2" x14ac:dyDescent="0.45">
      <c r="A1649" s="33">
        <v>1.90625E-3</v>
      </c>
      <c r="B1649" t="s">
        <v>1409</v>
      </c>
    </row>
    <row r="1650" spans="1:2" x14ac:dyDescent="0.45">
      <c r="A1650" s="33">
        <v>1.9074074074074074E-3</v>
      </c>
      <c r="B1650" t="s">
        <v>1408</v>
      </c>
    </row>
    <row r="1651" spans="1:2" x14ac:dyDescent="0.45">
      <c r="A1651" s="33">
        <v>1.9085648148148145E-3</v>
      </c>
      <c r="B1651" t="s">
        <v>1408</v>
      </c>
    </row>
    <row r="1652" spans="1:2" x14ac:dyDescent="0.45">
      <c r="A1652" s="33">
        <v>1.9097222222222222E-3</v>
      </c>
      <c r="B1652" t="s">
        <v>1408</v>
      </c>
    </row>
    <row r="1653" spans="1:2" x14ac:dyDescent="0.45">
      <c r="A1653" s="33">
        <v>1.9108796296296298E-3</v>
      </c>
      <c r="B1653" t="s">
        <v>1407</v>
      </c>
    </row>
    <row r="1654" spans="1:2" x14ac:dyDescent="0.45">
      <c r="A1654" s="33">
        <v>1.912037037037037E-3</v>
      </c>
      <c r="B1654" t="s">
        <v>1406</v>
      </c>
    </row>
    <row r="1655" spans="1:2" x14ac:dyDescent="0.45">
      <c r="A1655" s="33">
        <v>1.9131944444444446E-3</v>
      </c>
      <c r="B1655" t="s">
        <v>1405</v>
      </c>
    </row>
    <row r="1656" spans="1:2" x14ac:dyDescent="0.45">
      <c r="A1656" s="33">
        <v>1.914351851851852E-3</v>
      </c>
      <c r="B1656" t="s">
        <v>1404</v>
      </c>
    </row>
    <row r="1657" spans="1:2" x14ac:dyDescent="0.45">
      <c r="A1657" s="33">
        <v>1.9155092592592592E-3</v>
      </c>
      <c r="B1657" t="s">
        <v>1403</v>
      </c>
    </row>
    <row r="1658" spans="1:2" x14ac:dyDescent="0.45">
      <c r="A1658" s="33">
        <v>1.9166666666666666E-3</v>
      </c>
      <c r="B1658" t="s">
        <v>1402</v>
      </c>
    </row>
    <row r="1659" spans="1:2" x14ac:dyDescent="0.45">
      <c r="A1659" s="33">
        <v>1.9178240740740742E-3</v>
      </c>
      <c r="B1659" t="s">
        <v>1401</v>
      </c>
    </row>
    <row r="1660" spans="1:2" x14ac:dyDescent="0.45">
      <c r="A1660" s="33">
        <v>1.9189814814814814E-3</v>
      </c>
      <c r="B1660" t="s">
        <v>1398</v>
      </c>
    </row>
    <row r="1661" spans="1:2" x14ac:dyDescent="0.45">
      <c r="A1661" s="33">
        <v>1.920138888888889E-3</v>
      </c>
      <c r="B1661" t="s">
        <v>1399</v>
      </c>
    </row>
    <row r="1662" spans="1:2" x14ac:dyDescent="0.45">
      <c r="A1662" s="33">
        <v>1.9212962962962962E-3</v>
      </c>
      <c r="B1662" t="s">
        <v>1400</v>
      </c>
    </row>
    <row r="1663" spans="1:2" x14ac:dyDescent="0.45">
      <c r="A1663" s="33">
        <v>1.9224537037037038E-3</v>
      </c>
      <c r="B1663" t="s">
        <v>1399</v>
      </c>
    </row>
    <row r="1664" spans="1:2" x14ac:dyDescent="0.45">
      <c r="A1664" s="33">
        <v>1.9236111111111112E-3</v>
      </c>
      <c r="B1664" t="s">
        <v>1398</v>
      </c>
    </row>
    <row r="1665" spans="1:2" x14ac:dyDescent="0.45">
      <c r="A1665" s="33">
        <v>1.9247685185185184E-3</v>
      </c>
      <c r="B1665" t="s">
        <v>1397</v>
      </c>
    </row>
    <row r="1666" spans="1:2" x14ac:dyDescent="0.45">
      <c r="A1666" s="33">
        <v>1.9259259259259262E-3</v>
      </c>
      <c r="B1666" t="s">
        <v>1396</v>
      </c>
    </row>
    <row r="1667" spans="1:2" x14ac:dyDescent="0.45">
      <c r="A1667" s="33">
        <v>1.9270833333333334E-3</v>
      </c>
      <c r="B1667" t="s">
        <v>1396</v>
      </c>
    </row>
    <row r="1668" spans="1:2" x14ac:dyDescent="0.45">
      <c r="A1668" s="33">
        <v>1.9282407407407408E-3</v>
      </c>
      <c r="B1668" t="s">
        <v>1396</v>
      </c>
    </row>
    <row r="1669" spans="1:2" x14ac:dyDescent="0.45">
      <c r="A1669" s="33">
        <v>1.9293981481481482E-3</v>
      </c>
      <c r="B1669" t="s">
        <v>1395</v>
      </c>
    </row>
    <row r="1670" spans="1:2" x14ac:dyDescent="0.45">
      <c r="A1670" s="33">
        <v>1.9305555555555554E-3</v>
      </c>
      <c r="B1670" t="s">
        <v>1394</v>
      </c>
    </row>
    <row r="1671" spans="1:2" x14ac:dyDescent="0.45">
      <c r="A1671" s="33">
        <v>1.931712962962963E-3</v>
      </c>
      <c r="B1671" t="s">
        <v>1394</v>
      </c>
    </row>
    <row r="1672" spans="1:2" x14ac:dyDescent="0.45">
      <c r="A1672" s="33">
        <v>1.9328703703703704E-3</v>
      </c>
      <c r="B1672" t="s">
        <v>1394</v>
      </c>
    </row>
    <row r="1673" spans="1:2" x14ac:dyDescent="0.45">
      <c r="A1673" s="33">
        <v>1.9340277777777778E-3</v>
      </c>
      <c r="B1673" t="s">
        <v>1393</v>
      </c>
    </row>
    <row r="1674" spans="1:2" x14ac:dyDescent="0.45">
      <c r="A1674" s="33">
        <v>1.935185185185185E-3</v>
      </c>
      <c r="B1674" t="s">
        <v>1392</v>
      </c>
    </row>
    <row r="1675" spans="1:2" x14ac:dyDescent="0.45">
      <c r="A1675" s="33">
        <v>1.9363425925925926E-3</v>
      </c>
      <c r="B1675" t="s">
        <v>1391</v>
      </c>
    </row>
    <row r="1676" spans="1:2" x14ac:dyDescent="0.45">
      <c r="A1676" s="33">
        <v>1.9375E-3</v>
      </c>
      <c r="B1676" t="s">
        <v>1390</v>
      </c>
    </row>
    <row r="1677" spans="1:2" x14ac:dyDescent="0.45">
      <c r="A1677" s="33">
        <v>1.9386574074074072E-3</v>
      </c>
      <c r="B1677" t="s">
        <v>1389</v>
      </c>
    </row>
    <row r="1678" spans="1:2" x14ac:dyDescent="0.45">
      <c r="A1678" s="33">
        <v>1.939814814814815E-3</v>
      </c>
      <c r="B1678" t="s">
        <v>1386</v>
      </c>
    </row>
    <row r="1679" spans="1:2" x14ac:dyDescent="0.45">
      <c r="A1679" s="33">
        <v>1.9409722222222222E-3</v>
      </c>
      <c r="B1679" t="s">
        <v>1387</v>
      </c>
    </row>
    <row r="1680" spans="1:2" x14ac:dyDescent="0.45">
      <c r="A1680" s="33">
        <v>1.9421296296296298E-3</v>
      </c>
      <c r="B1680" t="s">
        <v>1388</v>
      </c>
    </row>
    <row r="1681" spans="1:2" x14ac:dyDescent="0.45">
      <c r="A1681" s="33">
        <v>1.943287037037037E-3</v>
      </c>
      <c r="B1681" t="s">
        <v>1387</v>
      </c>
    </row>
    <row r="1682" spans="1:2" x14ac:dyDescent="0.45">
      <c r="A1682" s="33">
        <v>1.9444444444444442E-3</v>
      </c>
      <c r="B1682" t="s">
        <v>1386</v>
      </c>
    </row>
    <row r="1683" spans="1:2" x14ac:dyDescent="0.45">
      <c r="A1683" s="33">
        <v>1.945601851851852E-3</v>
      </c>
      <c r="B1683" t="s">
        <v>1385</v>
      </c>
    </row>
    <row r="1684" spans="1:2" x14ac:dyDescent="0.45">
      <c r="A1684" s="33">
        <v>1.9467592592592592E-3</v>
      </c>
      <c r="B1684" t="s">
        <v>1384</v>
      </c>
    </row>
    <row r="1685" spans="1:2" x14ac:dyDescent="0.45">
      <c r="A1685" s="33">
        <v>1.9479166666666664E-3</v>
      </c>
      <c r="B1685" t="s">
        <v>1383</v>
      </c>
    </row>
    <row r="1686" spans="1:2" x14ac:dyDescent="0.45">
      <c r="A1686" s="33">
        <v>1.9490740740740742E-3</v>
      </c>
      <c r="B1686" t="s">
        <v>1382</v>
      </c>
    </row>
    <row r="1687" spans="1:2" x14ac:dyDescent="0.45">
      <c r="A1687" s="33">
        <v>1.9502314814814816E-3</v>
      </c>
      <c r="B1687" t="s">
        <v>1381</v>
      </c>
    </row>
    <row r="1688" spans="1:2" x14ac:dyDescent="0.45">
      <c r="A1688" s="33">
        <v>1.9513888888888888E-3</v>
      </c>
      <c r="B1688" t="s">
        <v>1380</v>
      </c>
    </row>
    <row r="1689" spans="1:2" x14ac:dyDescent="0.45">
      <c r="A1689" s="33">
        <v>1.9525462962962962E-3</v>
      </c>
      <c r="B1689" t="s">
        <v>1379</v>
      </c>
    </row>
    <row r="1690" spans="1:2" x14ac:dyDescent="0.45">
      <c r="A1690" s="33">
        <v>1.9537037037037036E-3</v>
      </c>
      <c r="B1690" t="s">
        <v>1377</v>
      </c>
    </row>
    <row r="1691" spans="1:2" x14ac:dyDescent="0.45">
      <c r="A1691" s="33">
        <v>1.9548611111111112E-3</v>
      </c>
      <c r="B1691" t="s">
        <v>1378</v>
      </c>
    </row>
    <row r="1692" spans="1:2" x14ac:dyDescent="0.45">
      <c r="A1692" s="33">
        <v>1.9560185185185184E-3</v>
      </c>
      <c r="B1692" t="s">
        <v>1379</v>
      </c>
    </row>
    <row r="1693" spans="1:2" x14ac:dyDescent="0.45">
      <c r="A1693" s="33">
        <v>1.957175925925926E-3</v>
      </c>
      <c r="B1693" t="s">
        <v>1378</v>
      </c>
    </row>
    <row r="1694" spans="1:2" x14ac:dyDescent="0.45">
      <c r="A1694" s="33">
        <v>1.9583333333333336E-3</v>
      </c>
      <c r="B1694" t="s">
        <v>1377</v>
      </c>
    </row>
    <row r="1695" spans="1:2" x14ac:dyDescent="0.45">
      <c r="A1695" s="33">
        <v>1.9594907407407408E-3</v>
      </c>
      <c r="B1695" t="s">
        <v>1377</v>
      </c>
    </row>
    <row r="1696" spans="1:2" x14ac:dyDescent="0.45">
      <c r="A1696" s="33">
        <v>1.960648148148148E-3</v>
      </c>
      <c r="B1696" t="s">
        <v>1377</v>
      </c>
    </row>
    <row r="1697" spans="1:2" x14ac:dyDescent="0.45">
      <c r="A1697" s="33">
        <v>1.9618055555555556E-3</v>
      </c>
      <c r="B1697" t="s">
        <v>1376</v>
      </c>
    </row>
    <row r="1698" spans="1:2" x14ac:dyDescent="0.45">
      <c r="A1698" s="33">
        <v>1.9629629629629628E-3</v>
      </c>
      <c r="B1698" t="s">
        <v>1375</v>
      </c>
    </row>
    <row r="1699" spans="1:2" x14ac:dyDescent="0.45">
      <c r="A1699" s="33">
        <v>1.96412037037037E-3</v>
      </c>
      <c r="B1699" t="s">
        <v>1374</v>
      </c>
    </row>
    <row r="1700" spans="1:2" x14ac:dyDescent="0.45">
      <c r="A1700" s="33">
        <v>1.965277777777778E-3</v>
      </c>
      <c r="B1700" t="s">
        <v>1373</v>
      </c>
    </row>
    <row r="1701" spans="1:2" x14ac:dyDescent="0.45">
      <c r="A1701" s="33">
        <v>1.9664351851851852E-3</v>
      </c>
      <c r="B1701" t="s">
        <v>1372</v>
      </c>
    </row>
    <row r="1702" spans="1:2" x14ac:dyDescent="0.45">
      <c r="A1702" s="33">
        <v>1.9675925925925928E-3</v>
      </c>
      <c r="B1702" t="s">
        <v>1371</v>
      </c>
    </row>
    <row r="1703" spans="1:2" x14ac:dyDescent="0.45">
      <c r="A1703" s="33">
        <v>1.96875E-3</v>
      </c>
      <c r="B1703" t="s">
        <v>1370</v>
      </c>
    </row>
    <row r="1704" spans="1:2" x14ac:dyDescent="0.45">
      <c r="A1704" s="33">
        <v>1.9699074074074076E-3</v>
      </c>
      <c r="B1704" t="s">
        <v>1369</v>
      </c>
    </row>
    <row r="1705" spans="1:2" x14ac:dyDescent="0.45">
      <c r="A1705" s="33">
        <v>1.9710648148148148E-3</v>
      </c>
      <c r="B1705" t="s">
        <v>1368</v>
      </c>
    </row>
    <row r="1706" spans="1:2" x14ac:dyDescent="0.45">
      <c r="A1706" s="33">
        <v>1.972222222222222E-3</v>
      </c>
      <c r="B1706" t="s">
        <v>1366</v>
      </c>
    </row>
    <row r="1707" spans="1:2" x14ac:dyDescent="0.45">
      <c r="A1707" s="33">
        <v>1.9733796296296296E-3</v>
      </c>
      <c r="B1707" t="s">
        <v>1367</v>
      </c>
    </row>
    <row r="1708" spans="1:2" x14ac:dyDescent="0.45">
      <c r="A1708" s="33">
        <v>1.9745370370370372E-3</v>
      </c>
      <c r="B1708" t="s">
        <v>1365</v>
      </c>
    </row>
    <row r="1709" spans="1:2" x14ac:dyDescent="0.45">
      <c r="A1709" s="33">
        <v>1.9756944444444444E-3</v>
      </c>
      <c r="B1709" t="s">
        <v>1367</v>
      </c>
    </row>
    <row r="1710" spans="1:2" x14ac:dyDescent="0.45">
      <c r="A1710" s="33">
        <v>1.9768518518518516E-3</v>
      </c>
      <c r="B1710" t="s">
        <v>1366</v>
      </c>
    </row>
    <row r="1711" spans="1:2" x14ac:dyDescent="0.45">
      <c r="A1711" s="33">
        <v>1.9780092592592592E-3</v>
      </c>
      <c r="B1711" t="s">
        <v>1365</v>
      </c>
    </row>
    <row r="1712" spans="1:2" x14ac:dyDescent="0.45">
      <c r="A1712" s="33">
        <v>1.9791666666666668E-3</v>
      </c>
      <c r="B1712" t="s">
        <v>1363</v>
      </c>
    </row>
    <row r="1713" spans="1:2" x14ac:dyDescent="0.45">
      <c r="A1713" s="33">
        <v>1.980324074074074E-3</v>
      </c>
      <c r="B1713" t="s">
        <v>1364</v>
      </c>
    </row>
    <row r="1714" spans="1:2" x14ac:dyDescent="0.45">
      <c r="A1714" s="33">
        <v>1.9814814814814816E-3</v>
      </c>
      <c r="B1714" t="s">
        <v>1365</v>
      </c>
    </row>
    <row r="1715" spans="1:2" x14ac:dyDescent="0.45">
      <c r="A1715" s="33">
        <v>1.9826388888888888E-3</v>
      </c>
      <c r="B1715" t="s">
        <v>1364</v>
      </c>
    </row>
    <row r="1716" spans="1:2" x14ac:dyDescent="0.45">
      <c r="A1716" s="33">
        <v>1.9837962962962964E-3</v>
      </c>
      <c r="B1716" t="s">
        <v>1363</v>
      </c>
    </row>
    <row r="1717" spans="1:2" x14ac:dyDescent="0.45">
      <c r="A1717" s="33">
        <v>1.9849537037037036E-3</v>
      </c>
      <c r="B1717" t="s">
        <v>1362</v>
      </c>
    </row>
    <row r="1718" spans="1:2" x14ac:dyDescent="0.45">
      <c r="A1718" s="33">
        <v>1.9861111111111108E-3</v>
      </c>
      <c r="B1718" t="s">
        <v>1361</v>
      </c>
    </row>
    <row r="1719" spans="1:2" x14ac:dyDescent="0.45">
      <c r="A1719" s="33">
        <v>1.9872685185185189E-3</v>
      </c>
      <c r="B1719" t="s">
        <v>1360</v>
      </c>
    </row>
    <row r="1720" spans="1:2" x14ac:dyDescent="0.45">
      <c r="A1720" s="33">
        <v>1.988425925925926E-3</v>
      </c>
      <c r="B1720" t="s">
        <v>1359</v>
      </c>
    </row>
    <row r="1721" spans="1:2" x14ac:dyDescent="0.45">
      <c r="A1721" s="33">
        <v>1.9895833333333332E-3</v>
      </c>
      <c r="B1721" t="s">
        <v>1358</v>
      </c>
    </row>
    <row r="1722" spans="1:2" x14ac:dyDescent="0.45">
      <c r="A1722" s="33">
        <v>1.9907407407407408E-3</v>
      </c>
      <c r="B1722" t="s">
        <v>1357</v>
      </c>
    </row>
    <row r="1723" spans="1:2" x14ac:dyDescent="0.45">
      <c r="A1723" s="33">
        <v>1.991898148148148E-3</v>
      </c>
      <c r="B1723" t="s">
        <v>1356</v>
      </c>
    </row>
    <row r="1724" spans="1:2" x14ac:dyDescent="0.45">
      <c r="A1724" s="33">
        <v>1.9930555555555556E-3</v>
      </c>
      <c r="B1724" t="s">
        <v>1355</v>
      </c>
    </row>
    <row r="1725" spans="1:2" x14ac:dyDescent="0.45">
      <c r="A1725" s="33">
        <v>1.9942129629629628E-3</v>
      </c>
      <c r="B1725" t="s">
        <v>1355</v>
      </c>
    </row>
    <row r="1726" spans="1:2" x14ac:dyDescent="0.45">
      <c r="A1726" s="33">
        <v>1.99537037037037E-3</v>
      </c>
      <c r="B1726" t="s">
        <v>1355</v>
      </c>
    </row>
    <row r="1727" spans="1:2" x14ac:dyDescent="0.45">
      <c r="A1727" s="33">
        <v>1.9965277777777781E-3</v>
      </c>
      <c r="B1727" t="s">
        <v>1354</v>
      </c>
    </row>
    <row r="1728" spans="1:2" x14ac:dyDescent="0.45">
      <c r="A1728" s="33">
        <v>1.9976851851851852E-3</v>
      </c>
      <c r="B1728" t="s">
        <v>1351</v>
      </c>
    </row>
    <row r="1729" spans="1:2" x14ac:dyDescent="0.45">
      <c r="A1729" s="33">
        <v>1.9988425925925924E-3</v>
      </c>
      <c r="B1729" t="s">
        <v>1353</v>
      </c>
    </row>
    <row r="1730" spans="1:2" x14ac:dyDescent="0.45">
      <c r="A1730" s="33">
        <v>2E-3</v>
      </c>
      <c r="B1730" t="s">
        <v>1348</v>
      </c>
    </row>
    <row r="1731" spans="1:2" x14ac:dyDescent="0.45">
      <c r="A1731" s="33">
        <v>2.0011574074074077E-3</v>
      </c>
      <c r="B1731" t="s">
        <v>1351</v>
      </c>
    </row>
    <row r="1732" spans="1:2" x14ac:dyDescent="0.45">
      <c r="A1732" s="33">
        <v>2.0023148148148148E-3</v>
      </c>
      <c r="B1732" t="s">
        <v>1352</v>
      </c>
    </row>
    <row r="1733" spans="1:2" x14ac:dyDescent="0.45">
      <c r="A1733" s="33">
        <v>2.003472222222222E-3</v>
      </c>
      <c r="B1733" t="s">
        <v>1351</v>
      </c>
    </row>
    <row r="1734" spans="1:2" x14ac:dyDescent="0.45">
      <c r="A1734" s="33">
        <v>2.0046296296296296E-3</v>
      </c>
      <c r="B1734" t="s">
        <v>1348</v>
      </c>
    </row>
    <row r="1735" spans="1:2" x14ac:dyDescent="0.45">
      <c r="A1735" s="33">
        <v>2.0057870370370368E-3</v>
      </c>
      <c r="B1735" t="s">
        <v>1348</v>
      </c>
    </row>
    <row r="1736" spans="1:2" x14ac:dyDescent="0.45">
      <c r="A1736" s="33">
        <v>2.0069444444444444E-3</v>
      </c>
      <c r="B1736" t="s">
        <v>1348</v>
      </c>
    </row>
    <row r="1737" spans="1:2" x14ac:dyDescent="0.45">
      <c r="A1737" s="33">
        <v>2.0081018518518516E-3</v>
      </c>
      <c r="B1737" t="s">
        <v>1348</v>
      </c>
    </row>
    <row r="1738" spans="1:2" x14ac:dyDescent="0.45">
      <c r="A1738" s="33">
        <v>2.0092592592592597E-3</v>
      </c>
      <c r="B1738" t="s">
        <v>1348</v>
      </c>
    </row>
    <row r="1739" spans="1:2" x14ac:dyDescent="0.45">
      <c r="A1739" s="33">
        <v>2.0104166666666669E-3</v>
      </c>
      <c r="B1739" t="s">
        <v>1348</v>
      </c>
    </row>
    <row r="1740" spans="1:2" x14ac:dyDescent="0.45">
      <c r="A1740" s="33">
        <v>2.011574074074074E-3</v>
      </c>
      <c r="B1740" t="s">
        <v>1348</v>
      </c>
    </row>
    <row r="1741" spans="1:2" x14ac:dyDescent="0.45">
      <c r="A1741" s="33">
        <v>2.0127314814814817E-3</v>
      </c>
      <c r="B1741" t="s">
        <v>1349</v>
      </c>
    </row>
    <row r="1742" spans="1:2" x14ac:dyDescent="0.45">
      <c r="A1742" s="33">
        <v>2.0138888888888888E-3</v>
      </c>
      <c r="B1742" t="s">
        <v>1350</v>
      </c>
    </row>
    <row r="1743" spans="1:2" x14ac:dyDescent="0.45">
      <c r="A1743" s="33">
        <v>2.0150462962962965E-3</v>
      </c>
      <c r="B1743" t="s">
        <v>1350</v>
      </c>
    </row>
    <row r="1744" spans="1:2" x14ac:dyDescent="0.45">
      <c r="A1744" s="33">
        <v>2.0162037037037036E-3</v>
      </c>
      <c r="B1744" t="s">
        <v>1350</v>
      </c>
    </row>
    <row r="1745" spans="1:2" x14ac:dyDescent="0.45">
      <c r="A1745" s="33">
        <v>2.0173611111111108E-3</v>
      </c>
      <c r="B1745" t="s">
        <v>1349</v>
      </c>
    </row>
    <row r="1746" spans="1:2" x14ac:dyDescent="0.45">
      <c r="A1746" s="33">
        <v>2.0185185185185184E-3</v>
      </c>
      <c r="B1746" t="s">
        <v>1348</v>
      </c>
    </row>
    <row r="1747" spans="1:2" x14ac:dyDescent="0.45">
      <c r="A1747" s="33">
        <v>2.0196759259259261E-3</v>
      </c>
      <c r="B1747" t="s">
        <v>1346</v>
      </c>
    </row>
    <row r="1748" spans="1:2" x14ac:dyDescent="0.45">
      <c r="A1748" s="33">
        <v>2.0208333333333332E-3</v>
      </c>
      <c r="B1748" t="s">
        <v>1343</v>
      </c>
    </row>
    <row r="1749" spans="1:2" x14ac:dyDescent="0.45">
      <c r="A1749" s="33">
        <v>2.0219907407407404E-3</v>
      </c>
      <c r="B1749" t="s">
        <v>1347</v>
      </c>
    </row>
    <row r="1750" spans="1:2" x14ac:dyDescent="0.45">
      <c r="A1750" s="33">
        <v>2.023148148148148E-3</v>
      </c>
      <c r="B1750" t="s">
        <v>1346</v>
      </c>
    </row>
    <row r="1751" spans="1:2" x14ac:dyDescent="0.45">
      <c r="A1751" s="33">
        <v>2.0243055555555557E-3</v>
      </c>
      <c r="B1751" t="s">
        <v>1345</v>
      </c>
    </row>
    <row r="1752" spans="1:2" x14ac:dyDescent="0.45">
      <c r="A1752" s="33">
        <v>2.0254629629629629E-3</v>
      </c>
      <c r="B1752" t="s">
        <v>1344</v>
      </c>
    </row>
    <row r="1753" spans="1:2" x14ac:dyDescent="0.45">
      <c r="A1753" s="33">
        <v>2.0266203703703705E-3</v>
      </c>
      <c r="B1753" t="s">
        <v>1343</v>
      </c>
    </row>
    <row r="1754" spans="1:2" x14ac:dyDescent="0.45">
      <c r="A1754" s="33">
        <v>2.0277777777777777E-3</v>
      </c>
      <c r="B1754" t="s">
        <v>1342</v>
      </c>
    </row>
    <row r="1755" spans="1:2" x14ac:dyDescent="0.45">
      <c r="A1755" s="33">
        <v>2.0289351851851853E-3</v>
      </c>
      <c r="B1755" t="s">
        <v>1342</v>
      </c>
    </row>
    <row r="1756" spans="1:2" x14ac:dyDescent="0.45">
      <c r="A1756" s="33">
        <v>2.0300925925925925E-3</v>
      </c>
      <c r="B1756" t="s">
        <v>1342</v>
      </c>
    </row>
    <row r="1757" spans="1:2" x14ac:dyDescent="0.45">
      <c r="A1757" s="33">
        <v>2.0312499999999996E-3</v>
      </c>
      <c r="B1757" t="s">
        <v>1341</v>
      </c>
    </row>
    <row r="1758" spans="1:2" x14ac:dyDescent="0.45">
      <c r="A1758" s="33">
        <v>2.0324074074074077E-3</v>
      </c>
      <c r="B1758" t="s">
        <v>1340</v>
      </c>
    </row>
    <row r="1759" spans="1:2" x14ac:dyDescent="0.45">
      <c r="A1759" s="33">
        <v>2.0335648148148149E-3</v>
      </c>
      <c r="B1759" t="s">
        <v>1339</v>
      </c>
    </row>
    <row r="1760" spans="1:2" x14ac:dyDescent="0.45">
      <c r="A1760" s="33">
        <v>2.0347222222222221E-3</v>
      </c>
      <c r="B1760" t="s">
        <v>1338</v>
      </c>
    </row>
    <row r="1761" spans="1:2" x14ac:dyDescent="0.45">
      <c r="A1761" s="33">
        <v>2.0358796296296297E-3</v>
      </c>
      <c r="B1761" t="s">
        <v>1337</v>
      </c>
    </row>
    <row r="1762" spans="1:2" x14ac:dyDescent="0.45">
      <c r="A1762" s="33">
        <v>2.0370370370370373E-3</v>
      </c>
      <c r="B1762" t="s">
        <v>1336</v>
      </c>
    </row>
    <row r="1763" spans="1:2" x14ac:dyDescent="0.45">
      <c r="A1763" s="33">
        <v>2.0381944444444445E-3</v>
      </c>
      <c r="B1763" t="s">
        <v>1335</v>
      </c>
    </row>
    <row r="1764" spans="1:2" x14ac:dyDescent="0.45">
      <c r="A1764" s="33">
        <v>2.0393518518518517E-3</v>
      </c>
      <c r="B1764" t="s">
        <v>1334</v>
      </c>
    </row>
    <row r="1765" spans="1:2" x14ac:dyDescent="0.45">
      <c r="A1765" s="33">
        <v>2.0405092592592593E-3</v>
      </c>
      <c r="B1765" t="s">
        <v>1331</v>
      </c>
    </row>
    <row r="1766" spans="1:2" x14ac:dyDescent="0.45">
      <c r="A1766" s="33">
        <v>2.0416666666666669E-3</v>
      </c>
      <c r="B1766" t="s">
        <v>1333</v>
      </c>
    </row>
    <row r="1767" spans="1:2" x14ac:dyDescent="0.45">
      <c r="A1767" s="33">
        <v>2.0428240740740741E-3</v>
      </c>
      <c r="B1767" t="s">
        <v>1332</v>
      </c>
    </row>
    <row r="1768" spans="1:2" x14ac:dyDescent="0.45">
      <c r="A1768" s="33">
        <v>2.0439814814814813E-3</v>
      </c>
      <c r="B1768" t="s">
        <v>1331</v>
      </c>
    </row>
    <row r="1769" spans="1:2" x14ac:dyDescent="0.45">
      <c r="A1769" s="33">
        <v>2.0451388888888893E-3</v>
      </c>
      <c r="B1769" t="s">
        <v>1330</v>
      </c>
    </row>
    <row r="1770" spans="1:2" x14ac:dyDescent="0.45">
      <c r="A1770" s="33">
        <v>2.0462962962962965E-3</v>
      </c>
      <c r="B1770" t="s">
        <v>1329</v>
      </c>
    </row>
    <row r="1771" spans="1:2" x14ac:dyDescent="0.45">
      <c r="A1771" s="33">
        <v>2.0474537037037037E-3</v>
      </c>
      <c r="B1771" t="s">
        <v>1328</v>
      </c>
    </row>
    <row r="1772" spans="1:2" x14ac:dyDescent="0.45">
      <c r="A1772" s="33">
        <v>2.0486111111111113E-3</v>
      </c>
      <c r="B1772" t="s">
        <v>1327</v>
      </c>
    </row>
    <row r="1773" spans="1:2" x14ac:dyDescent="0.45">
      <c r="A1773" s="33">
        <v>2.0497685185185185E-3</v>
      </c>
      <c r="B1773" t="s">
        <v>1326</v>
      </c>
    </row>
    <row r="1774" spans="1:2" x14ac:dyDescent="0.45">
      <c r="A1774" s="33">
        <v>2.0509259259259257E-3</v>
      </c>
      <c r="B1774" t="s">
        <v>1325</v>
      </c>
    </row>
    <row r="1775" spans="1:2" x14ac:dyDescent="0.45">
      <c r="A1775" s="33">
        <v>2.0520833333333333E-3</v>
      </c>
      <c r="B1775" t="s">
        <v>1325</v>
      </c>
    </row>
    <row r="1776" spans="1:2" x14ac:dyDescent="0.45">
      <c r="A1776" s="33">
        <v>2.0532407407407405E-3</v>
      </c>
      <c r="B1776" t="s">
        <v>1325</v>
      </c>
    </row>
    <row r="1777" spans="1:2" x14ac:dyDescent="0.45">
      <c r="A1777" s="33">
        <v>2.0543981481481485E-3</v>
      </c>
      <c r="B1777" t="s">
        <v>1322</v>
      </c>
    </row>
    <row r="1778" spans="1:2" x14ac:dyDescent="0.45">
      <c r="A1778" s="33">
        <v>2.0555555555555557E-3</v>
      </c>
      <c r="B1778" t="s">
        <v>1324</v>
      </c>
    </row>
    <row r="1779" spans="1:2" x14ac:dyDescent="0.45">
      <c r="A1779" s="33">
        <v>2.0567129629629629E-3</v>
      </c>
      <c r="B1779" t="s">
        <v>1324</v>
      </c>
    </row>
    <row r="1780" spans="1:2" x14ac:dyDescent="0.45">
      <c r="A1780" s="33">
        <v>2.0578703703703705E-3</v>
      </c>
      <c r="B1780" t="s">
        <v>1324</v>
      </c>
    </row>
    <row r="1781" spans="1:2" x14ac:dyDescent="0.45">
      <c r="A1781" s="33">
        <v>2.0590277777777777E-3</v>
      </c>
      <c r="B1781" t="s">
        <v>1323</v>
      </c>
    </row>
    <row r="1782" spans="1:2" x14ac:dyDescent="0.45">
      <c r="A1782" s="33">
        <v>2.0601851851851853E-3</v>
      </c>
      <c r="B1782" t="s">
        <v>1322</v>
      </c>
    </row>
    <row r="1783" spans="1:2" x14ac:dyDescent="0.45">
      <c r="A1783" s="33">
        <v>2.0613425925925925E-3</v>
      </c>
      <c r="B1783" t="s">
        <v>1321</v>
      </c>
    </row>
    <row r="1784" spans="1:2" x14ac:dyDescent="0.45">
      <c r="A1784" s="33">
        <v>2.0625000000000001E-3</v>
      </c>
      <c r="B1784" t="s">
        <v>1320</v>
      </c>
    </row>
    <row r="1785" spans="1:2" x14ac:dyDescent="0.45">
      <c r="A1785" s="33">
        <v>2.0636574074074073E-3</v>
      </c>
      <c r="B1785" t="s">
        <v>1319</v>
      </c>
    </row>
    <row r="1786" spans="1:2" x14ac:dyDescent="0.45">
      <c r="A1786" s="33">
        <v>2.0648148148148149E-3</v>
      </c>
      <c r="B1786" t="s">
        <v>1318</v>
      </c>
    </row>
    <row r="1787" spans="1:2" x14ac:dyDescent="0.45">
      <c r="A1787" s="33">
        <v>2.0659722222222221E-3</v>
      </c>
      <c r="B1787" t="s">
        <v>1317</v>
      </c>
    </row>
    <row r="1788" spans="1:2" x14ac:dyDescent="0.45">
      <c r="A1788" s="33">
        <v>2.0671296296296297E-3</v>
      </c>
      <c r="B1788" t="s">
        <v>1316</v>
      </c>
    </row>
    <row r="1789" spans="1:2" x14ac:dyDescent="0.45">
      <c r="A1789" s="33">
        <v>2.0682870370370373E-3</v>
      </c>
      <c r="B1789" t="s">
        <v>1316</v>
      </c>
    </row>
    <row r="1790" spans="1:2" x14ac:dyDescent="0.45">
      <c r="A1790" s="33">
        <v>2.0694444444444445E-3</v>
      </c>
      <c r="B1790" t="s">
        <v>1316</v>
      </c>
    </row>
    <row r="1791" spans="1:2" x14ac:dyDescent="0.45">
      <c r="A1791" s="33">
        <v>2.0706018518518517E-3</v>
      </c>
      <c r="B1791" t="s">
        <v>1315</v>
      </c>
    </row>
    <row r="1792" spans="1:2" x14ac:dyDescent="0.45">
      <c r="A1792" s="33">
        <v>2.0717592592592593E-3</v>
      </c>
      <c r="B1792" t="s">
        <v>1314</v>
      </c>
    </row>
    <row r="1793" spans="1:2" x14ac:dyDescent="0.45">
      <c r="A1793" s="33">
        <v>2.0729166666666665E-3</v>
      </c>
      <c r="B1793" t="s">
        <v>1313</v>
      </c>
    </row>
    <row r="1794" spans="1:2" x14ac:dyDescent="0.45">
      <c r="A1794" s="33">
        <v>2.0740740740740741E-3</v>
      </c>
      <c r="B1794" t="s">
        <v>1312</v>
      </c>
    </row>
    <row r="1795" spans="1:2" x14ac:dyDescent="0.45">
      <c r="A1795" s="33">
        <v>2.0752314814814813E-3</v>
      </c>
      <c r="B1795" t="s">
        <v>1312</v>
      </c>
    </row>
    <row r="1796" spans="1:2" x14ac:dyDescent="0.45">
      <c r="A1796" s="33">
        <v>2.0763888888888889E-3</v>
      </c>
      <c r="B1796" t="s">
        <v>1312</v>
      </c>
    </row>
    <row r="1797" spans="1:2" x14ac:dyDescent="0.45">
      <c r="A1797" s="33">
        <v>2.0775462962962965E-3</v>
      </c>
      <c r="B1797" t="s">
        <v>1311</v>
      </c>
    </row>
    <row r="1798" spans="1:2" x14ac:dyDescent="0.45">
      <c r="A1798" s="33">
        <v>2.0787037037037037E-3</v>
      </c>
      <c r="B1798" t="s">
        <v>1310</v>
      </c>
    </row>
    <row r="1799" spans="1:2" x14ac:dyDescent="0.45">
      <c r="A1799" s="33">
        <v>2.0798611111111113E-3</v>
      </c>
      <c r="B1799" t="s">
        <v>1309</v>
      </c>
    </row>
    <row r="1800" spans="1:2" x14ac:dyDescent="0.45">
      <c r="A1800" s="33">
        <v>2.0810185185185185E-3</v>
      </c>
      <c r="B1800" t="s">
        <v>1308</v>
      </c>
    </row>
    <row r="1801" spans="1:2" x14ac:dyDescent="0.45">
      <c r="A1801" s="33">
        <v>2.0821759259259257E-3</v>
      </c>
      <c r="B1801" t="s">
        <v>1308</v>
      </c>
    </row>
    <row r="1802" spans="1:2" x14ac:dyDescent="0.45">
      <c r="A1802" s="33">
        <v>2.0833333333333333E-3</v>
      </c>
      <c r="B1802" t="s">
        <v>1308</v>
      </c>
    </row>
    <row r="1803" spans="1:2" x14ac:dyDescent="0.45">
      <c r="A1803" s="33">
        <v>2.0844907407407405E-3</v>
      </c>
      <c r="B1803" t="s">
        <v>1307</v>
      </c>
    </row>
    <row r="1804" spans="1:2" x14ac:dyDescent="0.45">
      <c r="A1804" s="33">
        <v>2.0856481481481481E-3</v>
      </c>
      <c r="B1804" t="s">
        <v>1306</v>
      </c>
    </row>
    <row r="1805" spans="1:2" x14ac:dyDescent="0.45">
      <c r="A1805" s="33">
        <v>2.0868055555555557E-3</v>
      </c>
      <c r="B1805" t="s">
        <v>1305</v>
      </c>
    </row>
    <row r="1806" spans="1:2" x14ac:dyDescent="0.45">
      <c r="A1806" s="33">
        <v>2.0879629629629629E-3</v>
      </c>
      <c r="B1806" t="s">
        <v>1304</v>
      </c>
    </row>
    <row r="1807" spans="1:2" x14ac:dyDescent="0.45">
      <c r="A1807" s="33">
        <v>2.0891203703703701E-3</v>
      </c>
      <c r="B1807" t="s">
        <v>1303</v>
      </c>
    </row>
    <row r="1808" spans="1:2" x14ac:dyDescent="0.45">
      <c r="A1808" s="33">
        <v>2.0902777777777777E-3</v>
      </c>
      <c r="B1808" t="s">
        <v>1302</v>
      </c>
    </row>
    <row r="1809" spans="1:2" x14ac:dyDescent="0.45">
      <c r="A1809" s="33">
        <v>2.0914351851851853E-3</v>
      </c>
      <c r="B1809" t="s">
        <v>1301</v>
      </c>
    </row>
    <row r="1810" spans="1:2" x14ac:dyDescent="0.45">
      <c r="A1810" s="33">
        <v>2.0925925925925925E-3</v>
      </c>
      <c r="B1810" t="s">
        <v>1300</v>
      </c>
    </row>
    <row r="1811" spans="1:2" x14ac:dyDescent="0.45">
      <c r="A1811" s="33">
        <v>2.0937500000000001E-3</v>
      </c>
      <c r="B1811" t="s">
        <v>1300</v>
      </c>
    </row>
    <row r="1812" spans="1:2" x14ac:dyDescent="0.45">
      <c r="A1812" s="33">
        <v>2.0949074074074073E-3</v>
      </c>
      <c r="B1812" t="s">
        <v>1300</v>
      </c>
    </row>
    <row r="1813" spans="1:2" x14ac:dyDescent="0.45">
      <c r="A1813" s="33">
        <v>2.0960648148148149E-3</v>
      </c>
      <c r="B1813" t="s">
        <v>1299</v>
      </c>
    </row>
    <row r="1814" spans="1:2" x14ac:dyDescent="0.45">
      <c r="A1814" s="33">
        <v>2.0972222222222221E-3</v>
      </c>
      <c r="B1814" t="s">
        <v>1298</v>
      </c>
    </row>
    <row r="1815" spans="1:2" x14ac:dyDescent="0.45">
      <c r="A1815" s="33">
        <v>2.0983796296296293E-3</v>
      </c>
      <c r="B1815" t="s">
        <v>1297</v>
      </c>
    </row>
    <row r="1816" spans="1:2" x14ac:dyDescent="0.45">
      <c r="A1816" s="33">
        <v>2.0995370370370373E-3</v>
      </c>
      <c r="B1816" t="s">
        <v>1296</v>
      </c>
    </row>
    <row r="1817" spans="1:2" x14ac:dyDescent="0.45">
      <c r="A1817" s="33">
        <v>2.1006944444444445E-3</v>
      </c>
      <c r="B1817" t="s">
        <v>1295</v>
      </c>
    </row>
    <row r="1818" spans="1:2" x14ac:dyDescent="0.45">
      <c r="A1818" s="33">
        <v>2.1018518518518517E-3</v>
      </c>
      <c r="B1818" t="s">
        <v>1294</v>
      </c>
    </row>
    <row r="1819" spans="1:2" x14ac:dyDescent="0.45">
      <c r="A1819" s="33">
        <v>2.1030092592592593E-3</v>
      </c>
      <c r="B1819" t="s">
        <v>1293</v>
      </c>
    </row>
    <row r="1820" spans="1:2" x14ac:dyDescent="0.45">
      <c r="A1820" s="33">
        <v>2.1041666666666665E-3</v>
      </c>
      <c r="B1820" t="s">
        <v>1292</v>
      </c>
    </row>
    <row r="1821" spans="1:2" x14ac:dyDescent="0.45">
      <c r="A1821" s="33">
        <v>2.1053240740740741E-3</v>
      </c>
      <c r="B1821" t="s">
        <v>1291</v>
      </c>
    </row>
    <row r="1822" spans="1:2" x14ac:dyDescent="0.45">
      <c r="A1822" s="33">
        <v>2.1064814814814813E-3</v>
      </c>
      <c r="B1822" t="s">
        <v>1290</v>
      </c>
    </row>
    <row r="1823" spans="1:2" x14ac:dyDescent="0.45">
      <c r="A1823" s="33">
        <v>2.1076388888888889E-3</v>
      </c>
      <c r="B1823" t="s">
        <v>1289</v>
      </c>
    </row>
    <row r="1824" spans="1:2" x14ac:dyDescent="0.45">
      <c r="A1824" s="33">
        <v>2.1087962962962965E-3</v>
      </c>
      <c r="B1824" t="s">
        <v>1288</v>
      </c>
    </row>
    <row r="1825" spans="1:2" x14ac:dyDescent="0.45">
      <c r="A1825" s="33">
        <v>2.1099537037037037E-3</v>
      </c>
      <c r="B1825" t="s">
        <v>1287</v>
      </c>
    </row>
    <row r="1826" spans="1:2" x14ac:dyDescent="0.45">
      <c r="A1826" s="33">
        <v>2.1111111111111109E-3</v>
      </c>
      <c r="B1826" t="s">
        <v>1286</v>
      </c>
    </row>
    <row r="1827" spans="1:2" x14ac:dyDescent="0.45">
      <c r="A1827" s="33">
        <v>2.1122685185185185E-3</v>
      </c>
      <c r="B1827" t="s">
        <v>1285</v>
      </c>
    </row>
    <row r="1828" spans="1:2" x14ac:dyDescent="0.45">
      <c r="A1828" s="33">
        <v>2.1134259259259261E-3</v>
      </c>
      <c r="B1828" t="s">
        <v>1284</v>
      </c>
    </row>
    <row r="1829" spans="1:2" x14ac:dyDescent="0.45">
      <c r="A1829" s="33">
        <v>2.1145833333333333E-3</v>
      </c>
      <c r="B1829" t="s">
        <v>1283</v>
      </c>
    </row>
    <row r="1830" spans="1:2" x14ac:dyDescent="0.45">
      <c r="A1830" s="33">
        <v>2.1157407407407409E-3</v>
      </c>
      <c r="B1830" t="s">
        <v>1282</v>
      </c>
    </row>
    <row r="1831" spans="1:2" x14ac:dyDescent="0.45">
      <c r="A1831" s="33">
        <v>2.1168981481481481E-3</v>
      </c>
      <c r="B1831" t="s">
        <v>1281</v>
      </c>
    </row>
    <row r="1832" spans="1:2" x14ac:dyDescent="0.45">
      <c r="A1832" s="33">
        <v>2.1180555555555553E-3</v>
      </c>
      <c r="B1832" t="s">
        <v>1280</v>
      </c>
    </row>
    <row r="1833" spans="1:2" x14ac:dyDescent="0.45">
      <c r="A1833" s="33">
        <v>2.1192129629629629E-3</v>
      </c>
      <c r="B1833" t="s">
        <v>1277</v>
      </c>
    </row>
    <row r="1834" spans="1:2" x14ac:dyDescent="0.45">
      <c r="A1834" s="33">
        <v>2.1203703703703701E-3</v>
      </c>
      <c r="B1834" t="s">
        <v>1279</v>
      </c>
    </row>
    <row r="1835" spans="1:2" x14ac:dyDescent="0.45">
      <c r="A1835" s="33">
        <v>2.1215277777777782E-3</v>
      </c>
      <c r="B1835" t="s">
        <v>1278</v>
      </c>
    </row>
    <row r="1836" spans="1:2" x14ac:dyDescent="0.45">
      <c r="A1836" s="33">
        <v>2.1226851851851854E-3</v>
      </c>
      <c r="B1836" t="s">
        <v>1277</v>
      </c>
    </row>
    <row r="1837" spans="1:2" x14ac:dyDescent="0.45">
      <c r="A1837" s="33">
        <v>2.1238425925925925E-3</v>
      </c>
      <c r="B1837" t="s">
        <v>1276</v>
      </c>
    </row>
    <row r="1838" spans="1:2" x14ac:dyDescent="0.45">
      <c r="A1838" s="33">
        <v>2.1250000000000002E-3</v>
      </c>
      <c r="B1838" t="s">
        <v>1275</v>
      </c>
    </row>
    <row r="1839" spans="1:2" x14ac:dyDescent="0.45">
      <c r="A1839" s="33">
        <v>2.1261574074074073E-3</v>
      </c>
      <c r="B1839" t="s">
        <v>1274</v>
      </c>
    </row>
    <row r="1840" spans="1:2" x14ac:dyDescent="0.45">
      <c r="A1840" s="33">
        <v>2.127314814814815E-3</v>
      </c>
      <c r="B1840" t="s">
        <v>1273</v>
      </c>
    </row>
    <row r="1841" spans="1:2" x14ac:dyDescent="0.45">
      <c r="A1841" s="33">
        <v>2.1284722222222221E-3</v>
      </c>
      <c r="B1841" t="s">
        <v>1272</v>
      </c>
    </row>
    <row r="1842" spans="1:2" x14ac:dyDescent="0.45">
      <c r="A1842" s="33">
        <v>2.1296296296296298E-3</v>
      </c>
      <c r="B1842" t="s">
        <v>1269</v>
      </c>
    </row>
    <row r="1843" spans="1:2" x14ac:dyDescent="0.45">
      <c r="A1843" s="33">
        <v>2.1307870370370369E-3</v>
      </c>
      <c r="B1843" t="s">
        <v>1271</v>
      </c>
    </row>
    <row r="1844" spans="1:2" x14ac:dyDescent="0.45">
      <c r="A1844" s="33">
        <v>2.1319444444444446E-3</v>
      </c>
      <c r="B1844" t="s">
        <v>1270</v>
      </c>
    </row>
    <row r="1845" spans="1:2" x14ac:dyDescent="0.45">
      <c r="A1845" s="33">
        <v>2.1331018518518517E-3</v>
      </c>
      <c r="B1845" t="s">
        <v>1269</v>
      </c>
    </row>
    <row r="1846" spans="1:2" x14ac:dyDescent="0.45">
      <c r="A1846" s="33">
        <v>2.1342592592592589E-3</v>
      </c>
      <c r="B1846" t="s">
        <v>1268</v>
      </c>
    </row>
    <row r="1847" spans="1:2" x14ac:dyDescent="0.45">
      <c r="A1847" s="33">
        <v>2.135416666666667E-3</v>
      </c>
      <c r="B1847" t="s">
        <v>1267</v>
      </c>
    </row>
    <row r="1848" spans="1:2" x14ac:dyDescent="0.45">
      <c r="A1848" s="33">
        <v>2.1365740740740742E-3</v>
      </c>
      <c r="B1848" t="s">
        <v>1266</v>
      </c>
    </row>
    <row r="1849" spans="1:2" x14ac:dyDescent="0.45">
      <c r="A1849" s="33">
        <v>2.1377314814814813E-3</v>
      </c>
      <c r="B1849" t="s">
        <v>1265</v>
      </c>
    </row>
    <row r="1850" spans="1:2" x14ac:dyDescent="0.45">
      <c r="A1850" s="33">
        <v>2.138888888888889E-3</v>
      </c>
      <c r="B1850" t="s">
        <v>1264</v>
      </c>
    </row>
    <row r="1851" spans="1:2" x14ac:dyDescent="0.45">
      <c r="A1851" s="33">
        <v>2.1400462962962961E-3</v>
      </c>
      <c r="B1851" t="s">
        <v>1263</v>
      </c>
    </row>
    <row r="1852" spans="1:2" x14ac:dyDescent="0.45">
      <c r="A1852" s="33">
        <v>2.1412037037037038E-3</v>
      </c>
      <c r="B1852" t="s">
        <v>1262</v>
      </c>
    </row>
    <row r="1853" spans="1:2" x14ac:dyDescent="0.45">
      <c r="A1853" s="33">
        <v>2.1423611111111109E-3</v>
      </c>
      <c r="B1853" t="s">
        <v>1261</v>
      </c>
    </row>
    <row r="1854" spans="1:2" x14ac:dyDescent="0.45">
      <c r="A1854" s="33">
        <v>2.1435185185185186E-3</v>
      </c>
      <c r="B1854" t="s">
        <v>1260</v>
      </c>
    </row>
    <row r="1855" spans="1:2" x14ac:dyDescent="0.45">
      <c r="A1855" s="33">
        <v>2.1446759259259262E-3</v>
      </c>
      <c r="B1855" t="s">
        <v>1259</v>
      </c>
    </row>
    <row r="1856" spans="1:2" x14ac:dyDescent="0.45">
      <c r="A1856" s="33">
        <v>2.1458333333333334E-3</v>
      </c>
      <c r="B1856" t="s">
        <v>1258</v>
      </c>
    </row>
    <row r="1857" spans="1:2" x14ac:dyDescent="0.45">
      <c r="A1857" s="33">
        <v>2.1469907407407405E-3</v>
      </c>
      <c r="B1857" t="s">
        <v>1257</v>
      </c>
    </row>
    <row r="1858" spans="1:2" x14ac:dyDescent="0.45">
      <c r="A1858" s="33">
        <v>2.1481481481481482E-3</v>
      </c>
      <c r="B1858" t="s">
        <v>1256</v>
      </c>
    </row>
    <row r="1859" spans="1:2" x14ac:dyDescent="0.45">
      <c r="A1859" s="33">
        <v>2.1493055555555558E-3</v>
      </c>
      <c r="B1859" t="s">
        <v>1255</v>
      </c>
    </row>
    <row r="1860" spans="1:2" x14ac:dyDescent="0.45">
      <c r="A1860" s="33">
        <v>2.150462962962963E-3</v>
      </c>
      <c r="B1860" t="s">
        <v>1254</v>
      </c>
    </row>
    <row r="1861" spans="1:2" x14ac:dyDescent="0.45">
      <c r="A1861" s="33">
        <v>2.1516203703703701E-3</v>
      </c>
      <c r="B1861" t="s">
        <v>1253</v>
      </c>
    </row>
    <row r="1862" spans="1:2" x14ac:dyDescent="0.45">
      <c r="A1862" s="33">
        <v>2.1527777777777778E-3</v>
      </c>
      <c r="B1862" t="s">
        <v>1252</v>
      </c>
    </row>
    <row r="1863" spans="1:2" x14ac:dyDescent="0.45">
      <c r="A1863" s="33">
        <v>2.1539351851851854E-3</v>
      </c>
      <c r="B1863" t="s">
        <v>1252</v>
      </c>
    </row>
    <row r="1864" spans="1:2" x14ac:dyDescent="0.45">
      <c r="A1864" s="33">
        <v>2.1550925925925926E-3</v>
      </c>
      <c r="B1864" t="s">
        <v>1252</v>
      </c>
    </row>
    <row r="1865" spans="1:2" x14ac:dyDescent="0.45">
      <c r="A1865" s="33">
        <v>2.1562499999999997E-3</v>
      </c>
      <c r="B1865" t="s">
        <v>1250</v>
      </c>
    </row>
    <row r="1866" spans="1:2" x14ac:dyDescent="0.45">
      <c r="A1866" s="33">
        <v>2.1574074074074074E-3</v>
      </c>
      <c r="B1866" t="s">
        <v>1249</v>
      </c>
    </row>
    <row r="1867" spans="1:2" x14ac:dyDescent="0.45">
      <c r="A1867" s="33">
        <v>2.158564814814815E-3</v>
      </c>
      <c r="B1867" t="s">
        <v>1251</v>
      </c>
    </row>
    <row r="1868" spans="1:2" x14ac:dyDescent="0.45">
      <c r="A1868" s="33">
        <v>2.1597222222222222E-3</v>
      </c>
      <c r="B1868" t="s">
        <v>1250</v>
      </c>
    </row>
    <row r="1869" spans="1:2" x14ac:dyDescent="0.45">
      <c r="A1869" s="33">
        <v>2.1608796296296298E-3</v>
      </c>
      <c r="B1869" t="s">
        <v>1249</v>
      </c>
    </row>
    <row r="1870" spans="1:2" x14ac:dyDescent="0.45">
      <c r="A1870" s="33">
        <v>2.162037037037037E-3</v>
      </c>
      <c r="B1870" t="s">
        <v>1248</v>
      </c>
    </row>
    <row r="1871" spans="1:2" x14ac:dyDescent="0.45">
      <c r="A1871" s="33">
        <v>2.1631944444444446E-3</v>
      </c>
      <c r="B1871" t="s">
        <v>1247</v>
      </c>
    </row>
    <row r="1872" spans="1:2" x14ac:dyDescent="0.45">
      <c r="A1872" s="33">
        <v>2.1643518518518518E-3</v>
      </c>
      <c r="B1872" t="s">
        <v>1246</v>
      </c>
    </row>
    <row r="1873" spans="1:2" x14ac:dyDescent="0.45">
      <c r="A1873" s="33">
        <v>2.1655092592592589E-3</v>
      </c>
      <c r="B1873" t="s">
        <v>1245</v>
      </c>
    </row>
    <row r="1874" spans="1:2" x14ac:dyDescent="0.45">
      <c r="A1874" s="33">
        <v>2.166666666666667E-3</v>
      </c>
      <c r="B1874" t="s">
        <v>1244</v>
      </c>
    </row>
    <row r="1875" spans="1:2" x14ac:dyDescent="0.45">
      <c r="A1875" s="33">
        <v>2.1678240740740742E-3</v>
      </c>
      <c r="B1875" t="s">
        <v>1244</v>
      </c>
    </row>
    <row r="1876" spans="1:2" x14ac:dyDescent="0.45">
      <c r="A1876" s="33">
        <v>2.1689814814814814E-3</v>
      </c>
      <c r="B1876" t="s">
        <v>1244</v>
      </c>
    </row>
    <row r="1877" spans="1:2" x14ac:dyDescent="0.45">
      <c r="A1877" s="33">
        <v>2.170138888888889E-3</v>
      </c>
      <c r="B1877" t="s">
        <v>1244</v>
      </c>
    </row>
    <row r="1878" spans="1:2" x14ac:dyDescent="0.45">
      <c r="A1878" s="33">
        <v>2.1712962962962962E-3</v>
      </c>
      <c r="B1878" t="s">
        <v>1244</v>
      </c>
    </row>
    <row r="1879" spans="1:2" x14ac:dyDescent="0.45">
      <c r="A1879" s="33">
        <v>2.1724537037037038E-3</v>
      </c>
      <c r="B1879" t="s">
        <v>1243</v>
      </c>
    </row>
    <row r="1880" spans="1:2" x14ac:dyDescent="0.45">
      <c r="A1880" s="33">
        <v>2.173611111111111E-3</v>
      </c>
      <c r="B1880" t="s">
        <v>1242</v>
      </c>
    </row>
    <row r="1881" spans="1:2" x14ac:dyDescent="0.45">
      <c r="A1881" s="33">
        <v>2.1747685185185186E-3</v>
      </c>
      <c r="B1881" t="s">
        <v>1242</v>
      </c>
    </row>
    <row r="1882" spans="1:2" x14ac:dyDescent="0.45">
      <c r="A1882" s="33">
        <v>2.1759259259259258E-3</v>
      </c>
      <c r="B1882" t="s">
        <v>1242</v>
      </c>
    </row>
    <row r="1883" spans="1:2" x14ac:dyDescent="0.45">
      <c r="A1883" s="33">
        <v>2.1770833333333334E-3</v>
      </c>
      <c r="B1883" t="s">
        <v>1241</v>
      </c>
    </row>
    <row r="1884" spans="1:2" x14ac:dyDescent="0.45">
      <c r="A1884" s="33">
        <v>2.1782407407407406E-3</v>
      </c>
      <c r="B1884" t="s">
        <v>1240</v>
      </c>
    </row>
    <row r="1885" spans="1:2" x14ac:dyDescent="0.45">
      <c r="A1885" s="33">
        <v>2.1793981481481482E-3</v>
      </c>
      <c r="B1885" t="s">
        <v>1239</v>
      </c>
    </row>
    <row r="1886" spans="1:2" x14ac:dyDescent="0.45">
      <c r="A1886" s="33">
        <v>2.1805555555555558E-3</v>
      </c>
      <c r="B1886" t="s">
        <v>1238</v>
      </c>
    </row>
    <row r="1887" spans="1:2" x14ac:dyDescent="0.45">
      <c r="A1887" s="33">
        <v>2.181712962962963E-3</v>
      </c>
      <c r="B1887" t="s">
        <v>1237</v>
      </c>
    </row>
    <row r="1888" spans="1:2" x14ac:dyDescent="0.45">
      <c r="A1888" s="33">
        <v>2.1828703703703706E-3</v>
      </c>
      <c r="B1888" t="s">
        <v>1236</v>
      </c>
    </row>
    <row r="1889" spans="1:2" x14ac:dyDescent="0.45">
      <c r="A1889" s="33">
        <v>2.1840277777777778E-3</v>
      </c>
      <c r="B1889" t="s">
        <v>1236</v>
      </c>
    </row>
    <row r="1890" spans="1:2" x14ac:dyDescent="0.45">
      <c r="A1890" s="33">
        <v>2.185185185185185E-3</v>
      </c>
      <c r="B1890" t="s">
        <v>1236</v>
      </c>
    </row>
    <row r="1891" spans="1:2" x14ac:dyDescent="0.45">
      <c r="A1891" s="33">
        <v>2.1863425925925926E-3</v>
      </c>
      <c r="B1891" t="s">
        <v>1235</v>
      </c>
    </row>
    <row r="1892" spans="1:2" x14ac:dyDescent="0.45">
      <c r="A1892" s="33">
        <v>2.1874999999999998E-3</v>
      </c>
      <c r="B1892" t="s">
        <v>1234</v>
      </c>
    </row>
    <row r="1893" spans="1:2" x14ac:dyDescent="0.45">
      <c r="A1893" s="33">
        <v>2.1886574074074074E-3</v>
      </c>
      <c r="B1893" t="s">
        <v>1233</v>
      </c>
    </row>
    <row r="1894" spans="1:2" x14ac:dyDescent="0.45">
      <c r="A1894" s="33">
        <v>2.189814814814815E-3</v>
      </c>
      <c r="B1894" t="s">
        <v>1232</v>
      </c>
    </row>
    <row r="1895" spans="1:2" x14ac:dyDescent="0.45">
      <c r="A1895" s="33">
        <v>2.1909722222222222E-3</v>
      </c>
      <c r="B1895" t="s">
        <v>1232</v>
      </c>
    </row>
    <row r="1896" spans="1:2" x14ac:dyDescent="0.45">
      <c r="A1896" s="33">
        <v>2.1921296296296298E-3</v>
      </c>
      <c r="B1896" t="s">
        <v>1232</v>
      </c>
    </row>
    <row r="1897" spans="1:2" x14ac:dyDescent="0.45">
      <c r="A1897" s="33">
        <v>2.193287037037037E-3</v>
      </c>
      <c r="B1897" t="s">
        <v>1231</v>
      </c>
    </row>
    <row r="1898" spans="1:2" x14ac:dyDescent="0.45">
      <c r="A1898" s="33">
        <v>2.1944444444444446E-3</v>
      </c>
      <c r="B1898" t="s">
        <v>1230</v>
      </c>
    </row>
    <row r="1899" spans="1:2" x14ac:dyDescent="0.45">
      <c r="A1899" s="33">
        <v>2.1956018518518518E-3</v>
      </c>
      <c r="B1899" t="s">
        <v>1230</v>
      </c>
    </row>
    <row r="1900" spans="1:2" x14ac:dyDescent="0.45">
      <c r="A1900" s="33">
        <v>2.1967592592592594E-3</v>
      </c>
      <c r="B1900" t="s">
        <v>1230</v>
      </c>
    </row>
    <row r="1901" spans="1:2" x14ac:dyDescent="0.45">
      <c r="A1901" s="33">
        <v>2.1979166666666666E-3</v>
      </c>
      <c r="B1901" t="s">
        <v>1229</v>
      </c>
    </row>
    <row r="1902" spans="1:2" x14ac:dyDescent="0.45">
      <c r="A1902" s="33">
        <v>2.1990740740740742E-3</v>
      </c>
      <c r="B1902" t="s">
        <v>1228</v>
      </c>
    </row>
    <row r="1903" spans="1:2" x14ac:dyDescent="0.45">
      <c r="A1903" s="33">
        <v>2.2002314814814814E-3</v>
      </c>
      <c r="B1903" t="s">
        <v>1227</v>
      </c>
    </row>
    <row r="1904" spans="1:2" x14ac:dyDescent="0.45">
      <c r="A1904" s="33">
        <v>2.2013888888888886E-3</v>
      </c>
      <c r="B1904" t="s">
        <v>1226</v>
      </c>
    </row>
    <row r="1905" spans="1:2" x14ac:dyDescent="0.45">
      <c r="A1905" s="33">
        <v>2.2025462962962966E-3</v>
      </c>
      <c r="B1905" t="s">
        <v>1225</v>
      </c>
    </row>
    <row r="1906" spans="1:2" x14ac:dyDescent="0.45">
      <c r="A1906" s="33">
        <v>2.2037037037037038E-3</v>
      </c>
      <c r="B1906" t="s">
        <v>1224</v>
      </c>
    </row>
    <row r="1907" spans="1:2" x14ac:dyDescent="0.45">
      <c r="A1907" s="33">
        <v>2.204861111111111E-3</v>
      </c>
      <c r="B1907" t="s">
        <v>1223</v>
      </c>
    </row>
    <row r="1908" spans="1:2" x14ac:dyDescent="0.45">
      <c r="A1908" s="33">
        <v>2.2060185185185186E-3</v>
      </c>
      <c r="B1908" t="s">
        <v>1221</v>
      </c>
    </row>
    <row r="1909" spans="1:2" x14ac:dyDescent="0.45">
      <c r="A1909" s="33">
        <v>2.2071759259259258E-3</v>
      </c>
      <c r="B1909" t="s">
        <v>1222</v>
      </c>
    </row>
    <row r="1910" spans="1:2" x14ac:dyDescent="0.45">
      <c r="A1910" s="33">
        <v>2.2083333333333334E-3</v>
      </c>
      <c r="B1910" t="s">
        <v>1220</v>
      </c>
    </row>
    <row r="1911" spans="1:2" x14ac:dyDescent="0.45">
      <c r="A1911" s="33">
        <v>2.2094907407407406E-3</v>
      </c>
      <c r="B1911" t="s">
        <v>1222</v>
      </c>
    </row>
    <row r="1912" spans="1:2" x14ac:dyDescent="0.45">
      <c r="A1912" s="33">
        <v>2.2106481481481478E-3</v>
      </c>
      <c r="B1912" t="s">
        <v>1221</v>
      </c>
    </row>
    <row r="1913" spans="1:2" x14ac:dyDescent="0.45">
      <c r="A1913" s="33">
        <v>2.2118055555555558E-3</v>
      </c>
      <c r="B1913" t="s">
        <v>1220</v>
      </c>
    </row>
    <row r="1914" spans="1:2" x14ac:dyDescent="0.45">
      <c r="A1914" s="33">
        <v>2.212962962962963E-3</v>
      </c>
      <c r="B1914" t="s">
        <v>1219</v>
      </c>
    </row>
    <row r="1915" spans="1:2" x14ac:dyDescent="0.45">
      <c r="A1915" s="33">
        <v>2.2141203703703702E-3</v>
      </c>
      <c r="B1915" t="s">
        <v>1217</v>
      </c>
    </row>
    <row r="1916" spans="1:2" x14ac:dyDescent="0.45">
      <c r="A1916" s="33">
        <v>2.2152777777777778E-3</v>
      </c>
      <c r="B1916" t="s">
        <v>1216</v>
      </c>
    </row>
    <row r="1917" spans="1:2" x14ac:dyDescent="0.45">
      <c r="A1917" s="33">
        <v>2.2164351851851854E-3</v>
      </c>
      <c r="B1917" t="s">
        <v>1218</v>
      </c>
    </row>
    <row r="1918" spans="1:2" x14ac:dyDescent="0.45">
      <c r="A1918" s="33">
        <v>2.2175925925925926E-3</v>
      </c>
      <c r="B1918" t="s">
        <v>1217</v>
      </c>
    </row>
    <row r="1919" spans="1:2" x14ac:dyDescent="0.45">
      <c r="A1919" s="33">
        <v>2.2187499999999998E-3</v>
      </c>
      <c r="B1919" t="s">
        <v>1216</v>
      </c>
    </row>
    <row r="1920" spans="1:2" x14ac:dyDescent="0.45">
      <c r="A1920" s="33">
        <v>2.2199074074074074E-3</v>
      </c>
      <c r="B1920" t="s">
        <v>1215</v>
      </c>
    </row>
    <row r="1921" spans="1:2" x14ac:dyDescent="0.45">
      <c r="A1921" s="33">
        <v>2.221064814814815E-3</v>
      </c>
      <c r="B1921" t="s">
        <v>1215</v>
      </c>
    </row>
    <row r="1922" spans="1:2" x14ac:dyDescent="0.45">
      <c r="A1922" s="33">
        <v>2.2222222222222222E-3</v>
      </c>
      <c r="B1922" t="s">
        <v>1215</v>
      </c>
    </row>
    <row r="1923" spans="1:2" x14ac:dyDescent="0.45">
      <c r="A1923" s="33">
        <v>2.2233796296296294E-3</v>
      </c>
      <c r="B1923" t="s">
        <v>1215</v>
      </c>
    </row>
    <row r="1924" spans="1:2" x14ac:dyDescent="0.45">
      <c r="A1924" s="33">
        <v>2.224537037037037E-3</v>
      </c>
      <c r="B1924" t="s">
        <v>1215</v>
      </c>
    </row>
    <row r="1925" spans="1:2" x14ac:dyDescent="0.45">
      <c r="A1925" s="33">
        <v>2.2256944444444446E-3</v>
      </c>
      <c r="B1925" t="s">
        <v>1214</v>
      </c>
    </row>
    <row r="1926" spans="1:2" x14ac:dyDescent="0.45">
      <c r="A1926" s="33">
        <v>2.2268518518518518E-3</v>
      </c>
      <c r="B1926" t="s">
        <v>1211</v>
      </c>
    </row>
    <row r="1927" spans="1:2" x14ac:dyDescent="0.45">
      <c r="A1927" s="33">
        <v>2.2280092592592594E-3</v>
      </c>
      <c r="B1927" t="s">
        <v>1211</v>
      </c>
    </row>
    <row r="1928" spans="1:2" x14ac:dyDescent="0.45">
      <c r="A1928" s="33">
        <v>2.2291666666666666E-3</v>
      </c>
      <c r="B1928" t="s">
        <v>1211</v>
      </c>
    </row>
    <row r="1929" spans="1:2" x14ac:dyDescent="0.45">
      <c r="A1929" s="33">
        <v>2.2303240740740738E-3</v>
      </c>
      <c r="B1929" t="s">
        <v>1212</v>
      </c>
    </row>
    <row r="1930" spans="1:2" x14ac:dyDescent="0.45">
      <c r="A1930" s="33">
        <v>2.2314814814814814E-3</v>
      </c>
      <c r="B1930" t="s">
        <v>1213</v>
      </c>
    </row>
    <row r="1931" spans="1:2" x14ac:dyDescent="0.45">
      <c r="A1931" s="33">
        <v>2.2326388888888886E-3</v>
      </c>
      <c r="B1931" t="s">
        <v>1212</v>
      </c>
    </row>
    <row r="1932" spans="1:2" x14ac:dyDescent="0.45">
      <c r="A1932" s="33">
        <v>2.2337962962962967E-3</v>
      </c>
      <c r="B1932" t="s">
        <v>1211</v>
      </c>
    </row>
    <row r="1933" spans="1:2" x14ac:dyDescent="0.45">
      <c r="A1933" s="33">
        <v>2.2349537037037038E-3</v>
      </c>
      <c r="B1933" t="s">
        <v>1210</v>
      </c>
    </row>
    <row r="1934" spans="1:2" x14ac:dyDescent="0.45">
      <c r="A1934" s="33">
        <v>2.236111111111111E-3</v>
      </c>
      <c r="B1934" t="s">
        <v>1209</v>
      </c>
    </row>
    <row r="1935" spans="1:2" x14ac:dyDescent="0.45">
      <c r="A1935" s="33">
        <v>2.2372685185185186E-3</v>
      </c>
      <c r="B1935" t="s">
        <v>1208</v>
      </c>
    </row>
    <row r="1936" spans="1:2" x14ac:dyDescent="0.45">
      <c r="A1936" s="33">
        <v>2.2384259259259258E-3</v>
      </c>
      <c r="B1936" t="s">
        <v>1207</v>
      </c>
    </row>
    <row r="1937" spans="1:2" x14ac:dyDescent="0.45">
      <c r="A1937" s="33">
        <v>2.2395833333333334E-3</v>
      </c>
      <c r="B1937" t="s">
        <v>1206</v>
      </c>
    </row>
    <row r="1938" spans="1:2" x14ac:dyDescent="0.45">
      <c r="A1938" s="33">
        <v>2.2407407407407406E-3</v>
      </c>
      <c r="B1938" t="s">
        <v>1205</v>
      </c>
    </row>
    <row r="1939" spans="1:2" x14ac:dyDescent="0.45">
      <c r="A1939" s="33">
        <v>2.2418981481481482E-3</v>
      </c>
      <c r="B1939" t="s">
        <v>1205</v>
      </c>
    </row>
    <row r="1940" spans="1:2" x14ac:dyDescent="0.45">
      <c r="A1940" s="33">
        <v>2.2430555555555554E-3</v>
      </c>
      <c r="B1940" t="s">
        <v>1205</v>
      </c>
    </row>
    <row r="1941" spans="1:2" x14ac:dyDescent="0.45">
      <c r="A1941" s="33">
        <v>2.244212962962963E-3</v>
      </c>
      <c r="B1941" t="s">
        <v>1204</v>
      </c>
    </row>
    <row r="1942" spans="1:2" x14ac:dyDescent="0.45">
      <c r="A1942" s="33">
        <v>2.2453703703703702E-3</v>
      </c>
      <c r="B1942" t="s">
        <v>1203</v>
      </c>
    </row>
    <row r="1943" spans="1:2" x14ac:dyDescent="0.45">
      <c r="A1943" s="33">
        <v>2.2465277777777774E-3</v>
      </c>
      <c r="B1943" t="s">
        <v>1202</v>
      </c>
    </row>
    <row r="1944" spans="1:2" x14ac:dyDescent="0.45">
      <c r="A1944" s="33">
        <v>2.2476851851851855E-3</v>
      </c>
      <c r="B1944" t="s">
        <v>1201</v>
      </c>
    </row>
    <row r="1945" spans="1:2" x14ac:dyDescent="0.45">
      <c r="A1945" s="33">
        <v>2.2488425925925926E-3</v>
      </c>
      <c r="B1945" t="s">
        <v>1201</v>
      </c>
    </row>
    <row r="1946" spans="1:2" x14ac:dyDescent="0.45">
      <c r="A1946" s="33">
        <v>2.2500000000000003E-3</v>
      </c>
      <c r="B1946" t="s">
        <v>1201</v>
      </c>
    </row>
    <row r="1947" spans="1:2" x14ac:dyDescent="0.45">
      <c r="A1947" s="33">
        <v>2.2511574074074074E-3</v>
      </c>
      <c r="B1947" t="s">
        <v>1200</v>
      </c>
    </row>
    <row r="1948" spans="1:2" x14ac:dyDescent="0.45">
      <c r="A1948" s="33">
        <v>2.2523148148148146E-3</v>
      </c>
      <c r="B1948" t="s">
        <v>1199</v>
      </c>
    </row>
    <row r="1949" spans="1:2" x14ac:dyDescent="0.45">
      <c r="A1949" s="33">
        <v>2.2534722222222222E-3</v>
      </c>
      <c r="B1949" t="s">
        <v>1198</v>
      </c>
    </row>
    <row r="1950" spans="1:2" x14ac:dyDescent="0.45">
      <c r="A1950" s="33">
        <v>2.2546296296296294E-3</v>
      </c>
      <c r="B1950" t="s">
        <v>1197</v>
      </c>
    </row>
    <row r="1951" spans="1:2" x14ac:dyDescent="0.45">
      <c r="A1951" s="33">
        <v>2.255787037037037E-3</v>
      </c>
      <c r="B1951" t="s">
        <v>1197</v>
      </c>
    </row>
    <row r="1952" spans="1:2" x14ac:dyDescent="0.45">
      <c r="A1952" s="33">
        <v>2.2569444444444447E-3</v>
      </c>
      <c r="B1952" t="s">
        <v>1197</v>
      </c>
    </row>
    <row r="1953" spans="1:2" x14ac:dyDescent="0.45">
      <c r="A1953" s="33">
        <v>2.2581018518518518E-3</v>
      </c>
      <c r="B1953" t="s">
        <v>1196</v>
      </c>
    </row>
    <row r="1954" spans="1:2" x14ac:dyDescent="0.45">
      <c r="A1954" s="33">
        <v>2.259259259259259E-3</v>
      </c>
      <c r="B1954" t="s">
        <v>1195</v>
      </c>
    </row>
    <row r="1955" spans="1:2" x14ac:dyDescent="0.45">
      <c r="A1955" s="33">
        <v>2.2604166666666667E-3</v>
      </c>
      <c r="B1955" t="s">
        <v>1194</v>
      </c>
    </row>
    <row r="1956" spans="1:2" x14ac:dyDescent="0.45">
      <c r="A1956" s="33">
        <v>2.2615740740740743E-3</v>
      </c>
      <c r="B1956" t="s">
        <v>1193</v>
      </c>
    </row>
    <row r="1957" spans="1:2" x14ac:dyDescent="0.45">
      <c r="A1957" s="33">
        <v>2.2627314814814815E-3</v>
      </c>
      <c r="B1957" t="s">
        <v>1192</v>
      </c>
    </row>
    <row r="1958" spans="1:2" x14ac:dyDescent="0.45">
      <c r="A1958" s="33">
        <v>2.2638888888888886E-3</v>
      </c>
      <c r="B1958" t="s">
        <v>1191</v>
      </c>
    </row>
    <row r="1959" spans="1:2" x14ac:dyDescent="0.45">
      <c r="A1959" s="33">
        <v>2.2650462962962963E-3</v>
      </c>
      <c r="B1959" t="s">
        <v>1191</v>
      </c>
    </row>
    <row r="1960" spans="1:2" x14ac:dyDescent="0.45">
      <c r="A1960" s="33">
        <v>2.2662037037037039E-3</v>
      </c>
      <c r="B1960" t="s">
        <v>1191</v>
      </c>
    </row>
    <row r="1961" spans="1:2" x14ac:dyDescent="0.45">
      <c r="A1961" s="33">
        <v>2.2673611111111111E-3</v>
      </c>
      <c r="B1961" t="s">
        <v>1190</v>
      </c>
    </row>
    <row r="1962" spans="1:2" x14ac:dyDescent="0.45">
      <c r="A1962" s="33">
        <v>2.2685185185185182E-3</v>
      </c>
      <c r="B1962" t="s">
        <v>1189</v>
      </c>
    </row>
    <row r="1963" spans="1:2" x14ac:dyDescent="0.45">
      <c r="A1963" s="33">
        <v>2.2696759259259263E-3</v>
      </c>
      <c r="B1963" t="s">
        <v>1189</v>
      </c>
    </row>
    <row r="1964" spans="1:2" x14ac:dyDescent="0.45">
      <c r="A1964" s="33">
        <v>2.2708333333333335E-3</v>
      </c>
      <c r="B1964" t="s">
        <v>1189</v>
      </c>
    </row>
    <row r="1965" spans="1:2" x14ac:dyDescent="0.45">
      <c r="A1965" s="33">
        <v>2.2719907407407407E-3</v>
      </c>
      <c r="B1965" t="s">
        <v>1188</v>
      </c>
    </row>
    <row r="1966" spans="1:2" x14ac:dyDescent="0.45">
      <c r="A1966" s="33">
        <v>2.2731481481481483E-3</v>
      </c>
      <c r="B1966" t="s">
        <v>1187</v>
      </c>
    </row>
    <row r="1967" spans="1:2" x14ac:dyDescent="0.45">
      <c r="A1967" s="33">
        <v>2.2743055555555555E-3</v>
      </c>
      <c r="B1967" t="s">
        <v>1186</v>
      </c>
    </row>
    <row r="1968" spans="1:2" x14ac:dyDescent="0.45">
      <c r="A1968" s="33">
        <v>2.2754629629629631E-3</v>
      </c>
      <c r="B1968" t="s">
        <v>1183</v>
      </c>
    </row>
    <row r="1969" spans="1:2" x14ac:dyDescent="0.45">
      <c r="A1969" s="33">
        <v>2.2766203703703703E-3</v>
      </c>
      <c r="B1969" t="s">
        <v>1184</v>
      </c>
    </row>
    <row r="1970" spans="1:2" x14ac:dyDescent="0.45">
      <c r="A1970" s="33">
        <v>2.2777777777777779E-3</v>
      </c>
      <c r="B1970" t="s">
        <v>1185</v>
      </c>
    </row>
    <row r="1971" spans="1:2" x14ac:dyDescent="0.45">
      <c r="A1971" s="33">
        <v>2.2789351851851855E-3</v>
      </c>
      <c r="B1971" t="s">
        <v>1184</v>
      </c>
    </row>
    <row r="1972" spans="1:2" x14ac:dyDescent="0.45">
      <c r="A1972" s="33">
        <v>2.2800925925925927E-3</v>
      </c>
      <c r="B1972" t="s">
        <v>1183</v>
      </c>
    </row>
    <row r="1973" spans="1:2" x14ac:dyDescent="0.45">
      <c r="A1973" s="33">
        <v>2.2812499999999999E-3</v>
      </c>
      <c r="B1973" t="s">
        <v>1182</v>
      </c>
    </row>
    <row r="1974" spans="1:2" x14ac:dyDescent="0.45">
      <c r="A1974" s="33">
        <v>2.2824074074074075E-3</v>
      </c>
      <c r="B1974" t="s">
        <v>1181</v>
      </c>
    </row>
    <row r="1975" spans="1:2" x14ac:dyDescent="0.45">
      <c r="A1975" s="33">
        <v>2.2835648148148147E-3</v>
      </c>
      <c r="B1975" t="s">
        <v>1180</v>
      </c>
    </row>
    <row r="1976" spans="1:2" x14ac:dyDescent="0.45">
      <c r="A1976" s="33">
        <v>2.2847222222222223E-3</v>
      </c>
      <c r="B1976" t="s">
        <v>1177</v>
      </c>
    </row>
    <row r="1977" spans="1:2" x14ac:dyDescent="0.45">
      <c r="A1977" s="33">
        <v>2.2858796296296295E-3</v>
      </c>
      <c r="B1977" t="s">
        <v>1179</v>
      </c>
    </row>
    <row r="1978" spans="1:2" x14ac:dyDescent="0.45">
      <c r="A1978" s="33">
        <v>2.2870370370370371E-3</v>
      </c>
      <c r="B1978" t="s">
        <v>1178</v>
      </c>
    </row>
    <row r="1979" spans="1:2" x14ac:dyDescent="0.45">
      <c r="A1979" s="33">
        <v>2.2881944444444443E-3</v>
      </c>
      <c r="B1979" t="s">
        <v>1177</v>
      </c>
    </row>
    <row r="1980" spans="1:2" x14ac:dyDescent="0.45">
      <c r="A1980" s="33">
        <v>2.2893518518518519E-3</v>
      </c>
      <c r="B1980" t="s">
        <v>1176</v>
      </c>
    </row>
    <row r="1981" spans="1:2" x14ac:dyDescent="0.45">
      <c r="A1981" s="33">
        <v>2.2905092592592591E-3</v>
      </c>
      <c r="B1981" t="s">
        <v>1175</v>
      </c>
    </row>
    <row r="1982" spans="1:2" x14ac:dyDescent="0.45">
      <c r="A1982" s="33">
        <v>2.2916666666666667E-3</v>
      </c>
      <c r="B1982" t="s">
        <v>1174</v>
      </c>
    </row>
    <row r="1983" spans="1:2" x14ac:dyDescent="0.45">
      <c r="A1983" s="33">
        <v>2.2928240740740743E-3</v>
      </c>
      <c r="B1983" t="s">
        <v>1174</v>
      </c>
    </row>
    <row r="1984" spans="1:2" x14ac:dyDescent="0.45">
      <c r="A1984" s="33">
        <v>2.2939814814814815E-3</v>
      </c>
      <c r="B1984" t="s">
        <v>1174</v>
      </c>
    </row>
    <row r="1985" spans="1:2" x14ac:dyDescent="0.45">
      <c r="A1985" s="33">
        <v>2.2951388888888891E-3</v>
      </c>
      <c r="B1985" t="s">
        <v>1173</v>
      </c>
    </row>
    <row r="1986" spans="1:2" x14ac:dyDescent="0.45">
      <c r="A1986" s="33">
        <v>2.2962962962962963E-3</v>
      </c>
      <c r="B1986" t="s">
        <v>1172</v>
      </c>
    </row>
    <row r="1987" spans="1:2" x14ac:dyDescent="0.45">
      <c r="A1987" s="33">
        <v>2.2974537037037039E-3</v>
      </c>
      <c r="B1987" t="s">
        <v>1171</v>
      </c>
    </row>
    <row r="1988" spans="1:2" x14ac:dyDescent="0.45">
      <c r="A1988" s="33">
        <v>2.2986111111111111E-3</v>
      </c>
      <c r="B1988" t="s">
        <v>1170</v>
      </c>
    </row>
    <row r="1989" spans="1:2" x14ac:dyDescent="0.45">
      <c r="A1989" s="33">
        <v>2.2997685185185183E-3</v>
      </c>
      <c r="B1989" t="s">
        <v>1170</v>
      </c>
    </row>
    <row r="1990" spans="1:2" x14ac:dyDescent="0.45">
      <c r="A1990" s="33">
        <v>2.3009259259259259E-3</v>
      </c>
      <c r="B1990" t="s">
        <v>1170</v>
      </c>
    </row>
    <row r="1991" spans="1:2" x14ac:dyDescent="0.45">
      <c r="A1991" s="33">
        <v>2.3020833333333335E-3</v>
      </c>
      <c r="B1991" t="s">
        <v>1169</v>
      </c>
    </row>
    <row r="1992" spans="1:2" x14ac:dyDescent="0.45">
      <c r="A1992" s="33">
        <v>2.3032407407407407E-3</v>
      </c>
      <c r="B1992" t="s">
        <v>1168</v>
      </c>
    </row>
    <row r="1993" spans="1:2" x14ac:dyDescent="0.45">
      <c r="A1993" s="33">
        <v>2.3043981481481483E-3</v>
      </c>
      <c r="B1993" t="s">
        <v>1168</v>
      </c>
    </row>
    <row r="1994" spans="1:2" x14ac:dyDescent="0.45">
      <c r="A1994" s="33">
        <v>2.3055555555555555E-3</v>
      </c>
      <c r="B1994" t="s">
        <v>1168</v>
      </c>
    </row>
    <row r="1995" spans="1:2" x14ac:dyDescent="0.45">
      <c r="A1995" s="33">
        <v>2.3067129629629631E-3</v>
      </c>
      <c r="B1995" t="s">
        <v>1167</v>
      </c>
    </row>
    <row r="1996" spans="1:2" x14ac:dyDescent="0.45">
      <c r="A1996" s="33">
        <v>2.3078703703703703E-3</v>
      </c>
      <c r="B1996" t="s">
        <v>1166</v>
      </c>
    </row>
    <row r="1997" spans="1:2" x14ac:dyDescent="0.45">
      <c r="A1997" s="33">
        <v>2.3090277777777779E-3</v>
      </c>
      <c r="B1997" t="s">
        <v>1165</v>
      </c>
    </row>
    <row r="1998" spans="1:2" x14ac:dyDescent="0.45">
      <c r="A1998" s="33">
        <v>2.3101851851851851E-3</v>
      </c>
      <c r="B1998" t="s">
        <v>1164</v>
      </c>
    </row>
    <row r="1999" spans="1:2" x14ac:dyDescent="0.45">
      <c r="A1999" s="33">
        <v>2.3113425925925927E-3</v>
      </c>
      <c r="B1999" t="s">
        <v>1163</v>
      </c>
    </row>
    <row r="2000" spans="1:2" x14ac:dyDescent="0.45">
      <c r="A2000" s="33">
        <v>2.3124999999999999E-3</v>
      </c>
      <c r="B2000" t="s">
        <v>1162</v>
      </c>
    </row>
    <row r="2001" spans="1:2" x14ac:dyDescent="0.45">
      <c r="A2001" s="33">
        <v>2.3136574074074071E-3</v>
      </c>
      <c r="B2001" t="s">
        <v>1161</v>
      </c>
    </row>
    <row r="2002" spans="1:2" x14ac:dyDescent="0.45">
      <c r="A2002" s="33">
        <v>2.3148148148148151E-3</v>
      </c>
      <c r="B2002" t="s">
        <v>1160</v>
      </c>
    </row>
    <row r="2003" spans="1:2" x14ac:dyDescent="0.45">
      <c r="A2003" s="33">
        <v>2.3159722222222223E-3</v>
      </c>
      <c r="B2003" t="s">
        <v>1159</v>
      </c>
    </row>
    <row r="2004" spans="1:2" x14ac:dyDescent="0.45">
      <c r="A2004" s="33">
        <v>2.3171296296296299E-3</v>
      </c>
      <c r="B2004" t="s">
        <v>1158</v>
      </c>
    </row>
    <row r="2005" spans="1:2" x14ac:dyDescent="0.45">
      <c r="A2005" s="33">
        <v>2.3182870370370371E-3</v>
      </c>
      <c r="B2005" t="s">
        <v>1157</v>
      </c>
    </row>
    <row r="2006" spans="1:2" x14ac:dyDescent="0.45">
      <c r="A2006" s="33">
        <v>2.3194444444444443E-3</v>
      </c>
      <c r="B2006" t="s">
        <v>1156</v>
      </c>
    </row>
    <row r="2007" spans="1:2" x14ac:dyDescent="0.45">
      <c r="A2007" s="33">
        <v>2.3206018518518519E-3</v>
      </c>
      <c r="B2007" t="s">
        <v>1156</v>
      </c>
    </row>
    <row r="2008" spans="1:2" x14ac:dyDescent="0.45">
      <c r="A2008" s="33">
        <v>2.3217592592592591E-3</v>
      </c>
      <c r="B2008" t="s">
        <v>1156</v>
      </c>
    </row>
    <row r="2009" spans="1:2" x14ac:dyDescent="0.45">
      <c r="A2009" s="33">
        <v>2.3229166666666663E-3</v>
      </c>
      <c r="B2009" t="s">
        <v>1155</v>
      </c>
    </row>
    <row r="2010" spans="1:2" x14ac:dyDescent="0.45">
      <c r="A2010" s="33">
        <v>2.3240740740740743E-3</v>
      </c>
      <c r="B2010" t="s">
        <v>1152</v>
      </c>
    </row>
    <row r="2011" spans="1:2" x14ac:dyDescent="0.45">
      <c r="A2011" s="33">
        <v>2.3252314814814815E-3</v>
      </c>
      <c r="B2011" t="s">
        <v>1152</v>
      </c>
    </row>
    <row r="2012" spans="1:2" x14ac:dyDescent="0.45">
      <c r="A2012" s="33">
        <v>2.3263888888888887E-3</v>
      </c>
      <c r="B2012" t="s">
        <v>1152</v>
      </c>
    </row>
    <row r="2013" spans="1:2" x14ac:dyDescent="0.45">
      <c r="A2013" s="33">
        <v>2.3275462962962963E-3</v>
      </c>
      <c r="B2013" t="s">
        <v>1153</v>
      </c>
    </row>
    <row r="2014" spans="1:2" x14ac:dyDescent="0.45">
      <c r="A2014" s="33">
        <v>2.3287037037037039E-3</v>
      </c>
      <c r="B2014" t="s">
        <v>1154</v>
      </c>
    </row>
    <row r="2015" spans="1:2" x14ac:dyDescent="0.45">
      <c r="A2015" s="33">
        <v>2.3298611111111111E-3</v>
      </c>
      <c r="B2015" t="s">
        <v>1153</v>
      </c>
    </row>
    <row r="2016" spans="1:2" x14ac:dyDescent="0.45">
      <c r="A2016" s="33">
        <v>2.3310185185185183E-3</v>
      </c>
      <c r="B2016" t="s">
        <v>1152</v>
      </c>
    </row>
    <row r="2017" spans="1:2" x14ac:dyDescent="0.45">
      <c r="A2017" s="33">
        <v>2.3321759259259259E-3</v>
      </c>
      <c r="B2017" t="s">
        <v>1152</v>
      </c>
    </row>
    <row r="2018" spans="1:2" x14ac:dyDescent="0.45">
      <c r="A2018" s="33">
        <v>2.3333333333333335E-3</v>
      </c>
      <c r="B2018" t="s">
        <v>1152</v>
      </c>
    </row>
    <row r="2019" spans="1:2" x14ac:dyDescent="0.45">
      <c r="A2019" s="33">
        <v>2.3344907407407407E-3</v>
      </c>
      <c r="B2019" t="s">
        <v>1151</v>
      </c>
    </row>
    <row r="2020" spans="1:2" x14ac:dyDescent="0.45">
      <c r="A2020" s="33">
        <v>2.3356481481481479E-3</v>
      </c>
      <c r="B2020" t="s">
        <v>1150</v>
      </c>
    </row>
    <row r="2021" spans="1:2" x14ac:dyDescent="0.45">
      <c r="A2021" s="33">
        <v>2.3368055555555559E-3</v>
      </c>
      <c r="B2021" t="s">
        <v>1149</v>
      </c>
    </row>
    <row r="2022" spans="1:2" x14ac:dyDescent="0.45">
      <c r="A2022" s="33">
        <v>2.3379629629629631E-3</v>
      </c>
      <c r="B2022" t="s">
        <v>1148</v>
      </c>
    </row>
    <row r="2023" spans="1:2" x14ac:dyDescent="0.45">
      <c r="A2023" s="33">
        <v>2.3391203703703703E-3</v>
      </c>
      <c r="B2023" t="s">
        <v>1147</v>
      </c>
    </row>
    <row r="2024" spans="1:2" x14ac:dyDescent="0.45">
      <c r="A2024" s="33">
        <v>2.3402777777777779E-3</v>
      </c>
      <c r="B2024" t="s">
        <v>1146</v>
      </c>
    </row>
    <row r="2025" spans="1:2" x14ac:dyDescent="0.45">
      <c r="A2025" s="33">
        <v>2.3414351851851851E-3</v>
      </c>
      <c r="B2025" t="s">
        <v>1145</v>
      </c>
    </row>
    <row r="2026" spans="1:2" x14ac:dyDescent="0.45">
      <c r="A2026" s="33">
        <v>2.3425925925925923E-3</v>
      </c>
      <c r="B2026" t="s">
        <v>1144</v>
      </c>
    </row>
    <row r="2027" spans="1:2" x14ac:dyDescent="0.45">
      <c r="A2027" s="33">
        <v>2.3437499999999999E-3</v>
      </c>
      <c r="B2027" t="s">
        <v>1142</v>
      </c>
    </row>
    <row r="2028" spans="1:2" x14ac:dyDescent="0.45">
      <c r="A2028" s="33">
        <v>2.3449074074074075E-3</v>
      </c>
      <c r="B2028" t="s">
        <v>1141</v>
      </c>
    </row>
    <row r="2029" spans="1:2" x14ac:dyDescent="0.45">
      <c r="A2029" s="33">
        <v>2.3460648148148151E-3</v>
      </c>
      <c r="B2029" t="s">
        <v>1143</v>
      </c>
    </row>
    <row r="2030" spans="1:2" x14ac:dyDescent="0.45">
      <c r="A2030" s="33">
        <v>2.3472222222222223E-3</v>
      </c>
      <c r="B2030" t="s">
        <v>1142</v>
      </c>
    </row>
    <row r="2031" spans="1:2" x14ac:dyDescent="0.45">
      <c r="A2031" s="33">
        <v>2.3483796296296295E-3</v>
      </c>
      <c r="B2031" t="s">
        <v>1141</v>
      </c>
    </row>
    <row r="2032" spans="1:2" x14ac:dyDescent="0.45">
      <c r="A2032" s="33">
        <v>2.3495370370370371E-3</v>
      </c>
      <c r="B2032" t="s">
        <v>1140</v>
      </c>
    </row>
    <row r="2033" spans="1:2" x14ac:dyDescent="0.45">
      <c r="A2033" s="33">
        <v>2.3506944444444443E-3</v>
      </c>
      <c r="B2033" t="s">
        <v>1139</v>
      </c>
    </row>
    <row r="2034" spans="1:2" x14ac:dyDescent="0.45">
      <c r="A2034" s="33">
        <v>2.3518518518518519E-3</v>
      </c>
      <c r="B2034" t="s">
        <v>1138</v>
      </c>
    </row>
    <row r="2035" spans="1:2" x14ac:dyDescent="0.45">
      <c r="A2035" s="33">
        <v>2.3530092592592591E-3</v>
      </c>
      <c r="B2035" t="s">
        <v>1137</v>
      </c>
    </row>
    <row r="2036" spans="1:2" x14ac:dyDescent="0.45">
      <c r="A2036" s="33">
        <v>2.3541666666666667E-3</v>
      </c>
      <c r="B2036" t="s">
        <v>1134</v>
      </c>
    </row>
    <row r="2037" spans="1:2" x14ac:dyDescent="0.45">
      <c r="A2037" s="33">
        <v>2.3553240740740739E-3</v>
      </c>
      <c r="B2037" t="s">
        <v>1135</v>
      </c>
    </row>
    <row r="2038" spans="1:2" x14ac:dyDescent="0.45">
      <c r="A2038" s="33">
        <v>2.3564814814814815E-3</v>
      </c>
      <c r="B2038" t="s">
        <v>1136</v>
      </c>
    </row>
    <row r="2039" spans="1:2" x14ac:dyDescent="0.45">
      <c r="A2039" s="33">
        <v>2.3576388888888887E-3</v>
      </c>
      <c r="B2039" t="s">
        <v>1135</v>
      </c>
    </row>
    <row r="2040" spans="1:2" x14ac:dyDescent="0.45">
      <c r="A2040" s="33">
        <v>2.3587962962962959E-3</v>
      </c>
      <c r="B2040" t="s">
        <v>1134</v>
      </c>
    </row>
    <row r="2041" spans="1:2" x14ac:dyDescent="0.45">
      <c r="A2041" s="33">
        <v>2.359953703703704E-3</v>
      </c>
      <c r="B2041" t="s">
        <v>1133</v>
      </c>
    </row>
    <row r="2042" spans="1:2" x14ac:dyDescent="0.45">
      <c r="A2042" s="33">
        <v>2.3611111111111111E-3</v>
      </c>
      <c r="B2042" t="s">
        <v>1132</v>
      </c>
    </row>
    <row r="2043" spans="1:2" x14ac:dyDescent="0.45">
      <c r="A2043" s="33">
        <v>2.3622685185185188E-3</v>
      </c>
      <c r="B2043" t="s">
        <v>1131</v>
      </c>
    </row>
    <row r="2044" spans="1:2" x14ac:dyDescent="0.45">
      <c r="A2044" s="33">
        <v>2.3634259259259259E-3</v>
      </c>
      <c r="B2044" t="s">
        <v>1130</v>
      </c>
    </row>
    <row r="2045" spans="1:2" x14ac:dyDescent="0.45">
      <c r="A2045" s="33">
        <v>2.3645833333333336E-3</v>
      </c>
      <c r="B2045" t="s">
        <v>1129</v>
      </c>
    </row>
    <row r="2046" spans="1:2" x14ac:dyDescent="0.45">
      <c r="A2046" s="33">
        <v>2.3657407407407407E-3</v>
      </c>
      <c r="B2046" t="s">
        <v>1128</v>
      </c>
    </row>
    <row r="2047" spans="1:2" x14ac:dyDescent="0.45">
      <c r="A2047" s="33">
        <v>2.3668981481481479E-3</v>
      </c>
      <c r="B2047" t="s">
        <v>1127</v>
      </c>
    </row>
    <row r="2048" spans="1:2" x14ac:dyDescent="0.45">
      <c r="A2048" s="33">
        <v>2.3680555555555555E-3</v>
      </c>
      <c r="B2048" t="s">
        <v>1126</v>
      </c>
    </row>
    <row r="2049" spans="1:2" x14ac:dyDescent="0.45">
      <c r="A2049" s="33">
        <v>2.3692129629629632E-3</v>
      </c>
      <c r="B2049" t="s">
        <v>1126</v>
      </c>
    </row>
    <row r="2050" spans="1:2" x14ac:dyDescent="0.45">
      <c r="A2050" s="33">
        <v>2.3703703703703703E-3</v>
      </c>
      <c r="B2050" t="s">
        <v>1126</v>
      </c>
    </row>
    <row r="2051" spans="1:2" x14ac:dyDescent="0.45">
      <c r="A2051" s="33">
        <v>2.3715277777777775E-3</v>
      </c>
      <c r="B2051" t="s">
        <v>1126</v>
      </c>
    </row>
    <row r="2052" spans="1:2" x14ac:dyDescent="0.45">
      <c r="A2052" s="33">
        <v>2.3726851851851851E-3</v>
      </c>
      <c r="B2052" t="s">
        <v>1126</v>
      </c>
    </row>
    <row r="2053" spans="1:2" x14ac:dyDescent="0.45">
      <c r="A2053" s="33">
        <v>2.3738425925925928E-3</v>
      </c>
      <c r="B2053" t="s">
        <v>1125</v>
      </c>
    </row>
    <row r="2054" spans="1:2" x14ac:dyDescent="0.45">
      <c r="A2054" s="33">
        <v>2.3749999999999999E-3</v>
      </c>
      <c r="B2054" t="s">
        <v>1124</v>
      </c>
    </row>
    <row r="2055" spans="1:2" x14ac:dyDescent="0.45">
      <c r="A2055" s="33">
        <v>2.3761574074074076E-3</v>
      </c>
      <c r="B2055" t="s">
        <v>1123</v>
      </c>
    </row>
    <row r="2056" spans="1:2" x14ac:dyDescent="0.45">
      <c r="A2056" s="33">
        <v>2.3773148148148147E-3</v>
      </c>
      <c r="B2056" t="s">
        <v>1122</v>
      </c>
    </row>
    <row r="2057" spans="1:2" x14ac:dyDescent="0.45">
      <c r="A2057" s="33">
        <v>2.3784722222222224E-3</v>
      </c>
      <c r="B2057" t="s">
        <v>1122</v>
      </c>
    </row>
    <row r="2058" spans="1:2" x14ac:dyDescent="0.45">
      <c r="A2058" s="33">
        <v>2.3796296296296295E-3</v>
      </c>
      <c r="B2058" t="s">
        <v>1122</v>
      </c>
    </row>
    <row r="2059" spans="1:2" x14ac:dyDescent="0.45">
      <c r="A2059" s="33">
        <v>2.3807870370370367E-3</v>
      </c>
      <c r="B2059" t="s">
        <v>1122</v>
      </c>
    </row>
    <row r="2060" spans="1:2" x14ac:dyDescent="0.45">
      <c r="A2060" s="33">
        <v>2.3819444444444448E-3</v>
      </c>
      <c r="B2060" t="s">
        <v>1122</v>
      </c>
    </row>
    <row r="2061" spans="1:2" x14ac:dyDescent="0.45">
      <c r="A2061" s="33">
        <v>2.383101851851852E-3</v>
      </c>
      <c r="B2061" t="s">
        <v>1121</v>
      </c>
    </row>
    <row r="2062" spans="1:2" x14ac:dyDescent="0.45">
      <c r="A2062" s="33">
        <v>2.3842592592592591E-3</v>
      </c>
      <c r="B2062" t="s">
        <v>1120</v>
      </c>
    </row>
    <row r="2063" spans="1:2" x14ac:dyDescent="0.45">
      <c r="A2063" s="33">
        <v>2.3854166666666668E-3</v>
      </c>
      <c r="B2063" t="s">
        <v>1120</v>
      </c>
    </row>
    <row r="2064" spans="1:2" x14ac:dyDescent="0.45">
      <c r="A2064" s="33">
        <v>2.3865740740740739E-3</v>
      </c>
      <c r="B2064" t="s">
        <v>1120</v>
      </c>
    </row>
    <row r="2065" spans="1:2" x14ac:dyDescent="0.45">
      <c r="A2065" s="33">
        <v>2.3877314814814816E-3</v>
      </c>
      <c r="B2065" t="s">
        <v>1119</v>
      </c>
    </row>
    <row r="2066" spans="1:2" x14ac:dyDescent="0.45">
      <c r="A2066" s="33">
        <v>2.3888888888888887E-3</v>
      </c>
      <c r="B2066" t="s">
        <v>1118</v>
      </c>
    </row>
    <row r="2067" spans="1:2" x14ac:dyDescent="0.45">
      <c r="A2067" s="33">
        <v>2.3900462962962959E-3</v>
      </c>
      <c r="B2067" t="s">
        <v>1117</v>
      </c>
    </row>
    <row r="2068" spans="1:2" x14ac:dyDescent="0.45">
      <c r="A2068" s="33">
        <v>2.391203703703704E-3</v>
      </c>
      <c r="B2068" t="s">
        <v>1116</v>
      </c>
    </row>
    <row r="2069" spans="1:2" x14ac:dyDescent="0.45">
      <c r="A2069" s="33">
        <v>2.3923611111111112E-3</v>
      </c>
      <c r="B2069" t="s">
        <v>1115</v>
      </c>
    </row>
    <row r="2070" spans="1:2" x14ac:dyDescent="0.45">
      <c r="A2070" s="33">
        <v>2.3935185185185183E-3</v>
      </c>
      <c r="B2070" t="s">
        <v>1114</v>
      </c>
    </row>
    <row r="2071" spans="1:2" x14ac:dyDescent="0.45">
      <c r="A2071" s="33">
        <v>2.394675925925926E-3</v>
      </c>
      <c r="B2071" t="s">
        <v>1113</v>
      </c>
    </row>
    <row r="2072" spans="1:2" x14ac:dyDescent="0.45">
      <c r="A2072" s="33">
        <v>2.3958333333333336E-3</v>
      </c>
      <c r="B2072" t="s">
        <v>1112</v>
      </c>
    </row>
    <row r="2073" spans="1:2" x14ac:dyDescent="0.45">
      <c r="A2073" s="33">
        <v>2.3969907407407408E-3</v>
      </c>
      <c r="B2073" t="s">
        <v>1110</v>
      </c>
    </row>
    <row r="2074" spans="1:2" x14ac:dyDescent="0.45">
      <c r="A2074" s="33">
        <v>2.3981481481481479E-3</v>
      </c>
      <c r="B2074" t="s">
        <v>1106</v>
      </c>
    </row>
    <row r="2075" spans="1:2" x14ac:dyDescent="0.45">
      <c r="A2075" s="33">
        <v>2.3993055555555556E-3</v>
      </c>
      <c r="B2075" t="s">
        <v>1111</v>
      </c>
    </row>
    <row r="2076" spans="1:2" x14ac:dyDescent="0.45">
      <c r="A2076" s="33">
        <v>2.4004629629629627E-3</v>
      </c>
      <c r="B2076" t="s">
        <v>1110</v>
      </c>
    </row>
    <row r="2077" spans="1:2" x14ac:dyDescent="0.45">
      <c r="A2077" s="33">
        <v>2.4016203703703704E-3</v>
      </c>
      <c r="B2077" t="s">
        <v>1109</v>
      </c>
    </row>
    <row r="2078" spans="1:2" x14ac:dyDescent="0.45">
      <c r="A2078" s="33">
        <v>2.4027777777777776E-3</v>
      </c>
      <c r="B2078" t="s">
        <v>1108</v>
      </c>
    </row>
    <row r="2079" spans="1:2" x14ac:dyDescent="0.45">
      <c r="A2079" s="33">
        <v>2.4039351851851856E-3</v>
      </c>
      <c r="B2079" t="s">
        <v>1107</v>
      </c>
    </row>
    <row r="2080" spans="1:2" x14ac:dyDescent="0.45">
      <c r="A2080" s="33">
        <v>2.4050925925925928E-3</v>
      </c>
      <c r="B2080" t="s">
        <v>1106</v>
      </c>
    </row>
    <row r="2081" spans="1:2" x14ac:dyDescent="0.45">
      <c r="A2081" s="33">
        <v>2.40625E-3</v>
      </c>
      <c r="B2081" t="s">
        <v>1105</v>
      </c>
    </row>
    <row r="2082" spans="1:2" x14ac:dyDescent="0.45">
      <c r="A2082" s="33">
        <v>2.4074074074074076E-3</v>
      </c>
      <c r="B2082" t="s">
        <v>1104</v>
      </c>
    </row>
    <row r="2083" spans="1:2" x14ac:dyDescent="0.45">
      <c r="A2083" s="33">
        <v>2.4085648148148148E-3</v>
      </c>
      <c r="B2083" t="s">
        <v>1103</v>
      </c>
    </row>
    <row r="2084" spans="1:2" x14ac:dyDescent="0.45">
      <c r="A2084" s="33">
        <v>2.409722222222222E-3</v>
      </c>
      <c r="B2084" t="s">
        <v>1102</v>
      </c>
    </row>
    <row r="2085" spans="1:2" x14ac:dyDescent="0.45">
      <c r="A2085" s="33">
        <v>2.4108796296296296E-3</v>
      </c>
      <c r="B2085" t="s">
        <v>1101</v>
      </c>
    </row>
    <row r="2086" spans="1:2" x14ac:dyDescent="0.45">
      <c r="A2086" s="33">
        <v>2.4120370370370368E-3</v>
      </c>
      <c r="B2086" t="s">
        <v>1100</v>
      </c>
    </row>
    <row r="2087" spans="1:2" x14ac:dyDescent="0.45">
      <c r="A2087" s="33">
        <v>2.4131944444444444E-3</v>
      </c>
      <c r="B2087" t="s">
        <v>1099</v>
      </c>
    </row>
    <row r="2088" spans="1:2" x14ac:dyDescent="0.45">
      <c r="A2088" s="33">
        <v>2.414351851851852E-3</v>
      </c>
      <c r="B2088" t="s">
        <v>1098</v>
      </c>
    </row>
    <row r="2089" spans="1:2" x14ac:dyDescent="0.45">
      <c r="A2089" s="33">
        <v>2.4155092592592592E-3</v>
      </c>
      <c r="B2089" t="s">
        <v>1098</v>
      </c>
    </row>
    <row r="2090" spans="1:2" x14ac:dyDescent="0.45">
      <c r="A2090" s="33">
        <v>2.4166666666666668E-3</v>
      </c>
      <c r="B2090" t="s">
        <v>1098</v>
      </c>
    </row>
    <row r="2091" spans="1:2" x14ac:dyDescent="0.45">
      <c r="A2091" s="33">
        <v>2.417824074074074E-3</v>
      </c>
      <c r="B2091" t="s">
        <v>1097</v>
      </c>
    </row>
    <row r="2092" spans="1:2" x14ac:dyDescent="0.45">
      <c r="A2092" s="33">
        <v>2.4189814814814816E-3</v>
      </c>
      <c r="B2092" t="s">
        <v>1096</v>
      </c>
    </row>
    <row r="2093" spans="1:2" x14ac:dyDescent="0.45">
      <c r="A2093" s="33">
        <v>2.4201388888888888E-3</v>
      </c>
      <c r="B2093" t="s">
        <v>1091</v>
      </c>
    </row>
    <row r="2094" spans="1:2" x14ac:dyDescent="0.45">
      <c r="A2094" s="33">
        <v>2.4212962962962964E-3</v>
      </c>
      <c r="B2094" t="s">
        <v>1089</v>
      </c>
    </row>
    <row r="2095" spans="1:2" x14ac:dyDescent="0.45">
      <c r="A2095" s="33">
        <v>2.4224537037037036E-3</v>
      </c>
      <c r="B2095" t="s">
        <v>1092</v>
      </c>
    </row>
    <row r="2096" spans="1:2" x14ac:dyDescent="0.45">
      <c r="A2096" s="33">
        <v>2.4236111111111112E-3</v>
      </c>
      <c r="B2096" t="s">
        <v>1095</v>
      </c>
    </row>
    <row r="2097" spans="1:2" x14ac:dyDescent="0.45">
      <c r="A2097" s="33">
        <v>2.4247685185185184E-3</v>
      </c>
      <c r="B2097" t="s">
        <v>1094</v>
      </c>
    </row>
    <row r="2098" spans="1:2" x14ac:dyDescent="0.45">
      <c r="A2098" s="33">
        <v>2.4259259259259256E-3</v>
      </c>
      <c r="B2098" t="s">
        <v>1093</v>
      </c>
    </row>
    <row r="2099" spans="1:2" x14ac:dyDescent="0.45">
      <c r="A2099" s="33">
        <v>2.4270833333333336E-3</v>
      </c>
      <c r="B2099" t="s">
        <v>1091</v>
      </c>
    </row>
    <row r="2100" spans="1:2" x14ac:dyDescent="0.45">
      <c r="A2100" s="33">
        <v>2.4282407407407408E-3</v>
      </c>
      <c r="B2100" t="s">
        <v>1092</v>
      </c>
    </row>
    <row r="2101" spans="1:2" x14ac:dyDescent="0.45">
      <c r="A2101" s="33">
        <v>2.429398148148148E-3</v>
      </c>
      <c r="B2101" t="s">
        <v>1091</v>
      </c>
    </row>
    <row r="2102" spans="1:2" x14ac:dyDescent="0.45">
      <c r="A2102" s="33">
        <v>2.4305555555555556E-3</v>
      </c>
      <c r="B2102" t="s">
        <v>1090</v>
      </c>
    </row>
    <row r="2103" spans="1:2" x14ac:dyDescent="0.45">
      <c r="A2103" s="33">
        <v>2.4317129629629632E-3</v>
      </c>
      <c r="B2103" t="s">
        <v>1089</v>
      </c>
    </row>
    <row r="2104" spans="1:2" x14ac:dyDescent="0.45">
      <c r="A2104" s="33">
        <v>2.4328703703703704E-3</v>
      </c>
      <c r="B2104" t="s">
        <v>1088</v>
      </c>
    </row>
    <row r="2105" spans="1:2" x14ac:dyDescent="0.45">
      <c r="A2105" s="33">
        <v>2.4340277777777776E-3</v>
      </c>
      <c r="B2105" t="s">
        <v>1087</v>
      </c>
    </row>
    <row r="2106" spans="1:2" x14ac:dyDescent="0.45">
      <c r="A2106" s="33">
        <v>2.4351851851851852E-3</v>
      </c>
      <c r="B2106" t="s">
        <v>1086</v>
      </c>
    </row>
    <row r="2107" spans="1:2" x14ac:dyDescent="0.45">
      <c r="A2107" s="33">
        <v>2.4363425925925928E-3</v>
      </c>
      <c r="B2107" t="s">
        <v>1085</v>
      </c>
    </row>
    <row r="2108" spans="1:2" x14ac:dyDescent="0.45">
      <c r="A2108" s="33">
        <v>2.4375E-3</v>
      </c>
      <c r="B2108" t="s">
        <v>1084</v>
      </c>
    </row>
    <row r="2109" spans="1:2" x14ac:dyDescent="0.45">
      <c r="A2109" s="33">
        <v>2.4386574074074072E-3</v>
      </c>
      <c r="B2109" t="s">
        <v>1083</v>
      </c>
    </row>
    <row r="2110" spans="1:2" x14ac:dyDescent="0.45">
      <c r="A2110" s="33">
        <v>2.4398148148148148E-3</v>
      </c>
      <c r="B2110" t="s">
        <v>1082</v>
      </c>
    </row>
    <row r="2111" spans="1:2" x14ac:dyDescent="0.45">
      <c r="A2111" s="33">
        <v>2.4409722222222224E-3</v>
      </c>
      <c r="B2111" t="s">
        <v>1081</v>
      </c>
    </row>
    <row r="2112" spans="1:2" x14ac:dyDescent="0.45">
      <c r="A2112" s="33">
        <v>2.4421296296296296E-3</v>
      </c>
      <c r="B2112" t="s">
        <v>1080</v>
      </c>
    </row>
    <row r="2113" spans="1:2" x14ac:dyDescent="0.45">
      <c r="A2113" s="33">
        <v>2.4432870370370372E-3</v>
      </c>
      <c r="B2113" t="s">
        <v>1080</v>
      </c>
    </row>
    <row r="2114" spans="1:2" x14ac:dyDescent="0.45">
      <c r="A2114" s="33">
        <v>2.4444444444444444E-3</v>
      </c>
      <c r="B2114" t="s">
        <v>1080</v>
      </c>
    </row>
    <row r="2115" spans="1:2" x14ac:dyDescent="0.45">
      <c r="A2115" s="33">
        <v>2.445601851851852E-3</v>
      </c>
      <c r="B2115" t="s">
        <v>1079</v>
      </c>
    </row>
    <row r="2116" spans="1:2" x14ac:dyDescent="0.45">
      <c r="A2116" s="33">
        <v>2.4467592592592592E-3</v>
      </c>
      <c r="B2116" t="s">
        <v>1078</v>
      </c>
    </row>
    <row r="2117" spans="1:2" x14ac:dyDescent="0.45">
      <c r="A2117" s="33">
        <v>2.4479166666666664E-3</v>
      </c>
      <c r="B2117" t="s">
        <v>1078</v>
      </c>
    </row>
    <row r="2118" spans="1:2" x14ac:dyDescent="0.45">
      <c r="A2118" s="33">
        <v>2.4490740740740744E-3</v>
      </c>
      <c r="B2118" t="s">
        <v>1078</v>
      </c>
    </row>
    <row r="2119" spans="1:2" x14ac:dyDescent="0.45">
      <c r="A2119" s="33">
        <v>2.4502314814814816E-3</v>
      </c>
      <c r="B2119" t="s">
        <v>1077</v>
      </c>
    </row>
    <row r="2120" spans="1:2" x14ac:dyDescent="0.45">
      <c r="A2120" s="33">
        <v>2.4513888888888888E-3</v>
      </c>
      <c r="B2120" t="s">
        <v>1076</v>
      </c>
    </row>
    <row r="2121" spans="1:2" x14ac:dyDescent="0.45">
      <c r="A2121" s="33">
        <v>2.4525462962962964E-3</v>
      </c>
      <c r="B2121" t="s">
        <v>1075</v>
      </c>
    </row>
    <row r="2122" spans="1:2" x14ac:dyDescent="0.45">
      <c r="A2122" s="33">
        <v>2.4537037037037036E-3</v>
      </c>
      <c r="B2122" t="s">
        <v>1074</v>
      </c>
    </row>
    <row r="2123" spans="1:2" x14ac:dyDescent="0.45">
      <c r="A2123" s="33">
        <v>2.4548611111111112E-3</v>
      </c>
      <c r="B2123" t="s">
        <v>1073</v>
      </c>
    </row>
    <row r="2124" spans="1:2" x14ac:dyDescent="0.45">
      <c r="A2124" s="33">
        <v>2.4560185185185184E-3</v>
      </c>
      <c r="B2124" t="s">
        <v>1072</v>
      </c>
    </row>
    <row r="2125" spans="1:2" x14ac:dyDescent="0.45">
      <c r="A2125" s="33">
        <v>2.4571759259259256E-3</v>
      </c>
      <c r="B2125" t="s">
        <v>1072</v>
      </c>
    </row>
    <row r="2126" spans="1:2" x14ac:dyDescent="0.45">
      <c r="A2126" s="33">
        <v>2.4583333333333336E-3</v>
      </c>
      <c r="B2126" t="s">
        <v>1072</v>
      </c>
    </row>
    <row r="2127" spans="1:2" x14ac:dyDescent="0.45">
      <c r="A2127" s="33">
        <v>2.4594907407407408E-3</v>
      </c>
      <c r="B2127" t="s">
        <v>1071</v>
      </c>
    </row>
    <row r="2128" spans="1:2" x14ac:dyDescent="0.45">
      <c r="A2128" s="33">
        <v>2.460648148148148E-3</v>
      </c>
      <c r="B2128" t="s">
        <v>1068</v>
      </c>
    </row>
    <row r="2129" spans="1:2" x14ac:dyDescent="0.45">
      <c r="A2129" s="33">
        <v>2.4618055555555556E-3</v>
      </c>
      <c r="B2129" t="s">
        <v>1069</v>
      </c>
    </row>
    <row r="2130" spans="1:2" x14ac:dyDescent="0.45">
      <c r="A2130" s="33">
        <v>2.4629629629629632E-3</v>
      </c>
      <c r="B2130" t="s">
        <v>1070</v>
      </c>
    </row>
    <row r="2131" spans="1:2" x14ac:dyDescent="0.45">
      <c r="A2131" s="33">
        <v>2.4641203703703704E-3</v>
      </c>
      <c r="B2131" t="s">
        <v>1068</v>
      </c>
    </row>
    <row r="2132" spans="1:2" x14ac:dyDescent="0.45">
      <c r="A2132" s="33">
        <v>2.4652777777777776E-3</v>
      </c>
      <c r="B2132" t="s">
        <v>1066</v>
      </c>
    </row>
    <row r="2133" spans="1:2" x14ac:dyDescent="0.45">
      <c r="A2133" s="33">
        <v>2.4664351851851852E-3</v>
      </c>
      <c r="B2133" t="s">
        <v>1068</v>
      </c>
    </row>
    <row r="2134" spans="1:2" x14ac:dyDescent="0.45">
      <c r="A2134" s="33">
        <v>2.4675925925925924E-3</v>
      </c>
      <c r="B2134" t="s">
        <v>1070</v>
      </c>
    </row>
    <row r="2135" spans="1:2" x14ac:dyDescent="0.45">
      <c r="A2135" s="33">
        <v>2.46875E-3</v>
      </c>
      <c r="B2135" t="s">
        <v>1069</v>
      </c>
    </row>
    <row r="2136" spans="1:2" x14ac:dyDescent="0.45">
      <c r="A2136" s="33">
        <v>2.4699074074074072E-3</v>
      </c>
      <c r="B2136" t="s">
        <v>1068</v>
      </c>
    </row>
    <row r="2137" spans="1:2" x14ac:dyDescent="0.45">
      <c r="A2137" s="33">
        <v>2.4710648148148153E-3</v>
      </c>
      <c r="B2137" t="s">
        <v>1066</v>
      </c>
    </row>
    <row r="2138" spans="1:2" x14ac:dyDescent="0.45">
      <c r="A2138" s="33">
        <v>2.4722222222222224E-3</v>
      </c>
      <c r="B2138" t="s">
        <v>1065</v>
      </c>
    </row>
    <row r="2139" spans="1:2" x14ac:dyDescent="0.45">
      <c r="A2139" s="33">
        <v>2.4733796296296296E-3</v>
      </c>
      <c r="B2139" t="s">
        <v>1067</v>
      </c>
    </row>
    <row r="2140" spans="1:2" x14ac:dyDescent="0.45">
      <c r="A2140" s="33">
        <v>2.4745370370370372E-3</v>
      </c>
      <c r="B2140" t="s">
        <v>1066</v>
      </c>
    </row>
    <row r="2141" spans="1:2" x14ac:dyDescent="0.45">
      <c r="A2141" s="33">
        <v>2.4756944444444444E-3</v>
      </c>
      <c r="B2141" t="s">
        <v>1065</v>
      </c>
    </row>
    <row r="2142" spans="1:2" x14ac:dyDescent="0.45">
      <c r="A2142" s="33">
        <v>2.4768518518518516E-3</v>
      </c>
      <c r="B2142" t="s">
        <v>1064</v>
      </c>
    </row>
    <row r="2143" spans="1:2" x14ac:dyDescent="0.45">
      <c r="A2143" s="33">
        <v>2.4780092592592592E-3</v>
      </c>
      <c r="B2143" t="s">
        <v>1061</v>
      </c>
    </row>
    <row r="2144" spans="1:2" x14ac:dyDescent="0.45">
      <c r="A2144" s="33">
        <v>2.4791666666666668E-3</v>
      </c>
      <c r="B2144" t="s">
        <v>1062</v>
      </c>
    </row>
    <row r="2145" spans="1:2" x14ac:dyDescent="0.45">
      <c r="A2145" s="33">
        <v>2.480324074074074E-3</v>
      </c>
      <c r="B2145" t="s">
        <v>1062</v>
      </c>
    </row>
    <row r="2146" spans="1:2" x14ac:dyDescent="0.45">
      <c r="A2146" s="33">
        <v>2.4814814814814816E-3</v>
      </c>
      <c r="B2146" t="s">
        <v>1062</v>
      </c>
    </row>
    <row r="2147" spans="1:2" x14ac:dyDescent="0.45">
      <c r="A2147" s="33">
        <v>2.4826388888888888E-3</v>
      </c>
      <c r="B2147" t="s">
        <v>1059</v>
      </c>
    </row>
    <row r="2148" spans="1:2" x14ac:dyDescent="0.45">
      <c r="A2148" s="33">
        <v>2.483796296296296E-3</v>
      </c>
      <c r="B2148" t="s">
        <v>1057</v>
      </c>
    </row>
    <row r="2149" spans="1:2" x14ac:dyDescent="0.45">
      <c r="A2149" s="33">
        <v>2.4849537037037036E-3</v>
      </c>
      <c r="B2149" t="s">
        <v>1060</v>
      </c>
    </row>
    <row r="2150" spans="1:2" x14ac:dyDescent="0.45">
      <c r="A2150" s="33">
        <v>2.4861111111111112E-3</v>
      </c>
      <c r="B2150" t="s">
        <v>1061</v>
      </c>
    </row>
    <row r="2151" spans="1:2" x14ac:dyDescent="0.45">
      <c r="A2151" s="33">
        <v>2.4872685185185184E-3</v>
      </c>
      <c r="B2151" t="s">
        <v>1062</v>
      </c>
    </row>
    <row r="2152" spans="1:2" x14ac:dyDescent="0.45">
      <c r="A2152" s="33">
        <v>2.488425925925926E-3</v>
      </c>
      <c r="B2152" t="s">
        <v>1059</v>
      </c>
    </row>
    <row r="2153" spans="1:2" x14ac:dyDescent="0.45">
      <c r="A2153" s="33">
        <v>2.4895833333333332E-3</v>
      </c>
      <c r="B2153" t="s">
        <v>1062</v>
      </c>
    </row>
    <row r="2154" spans="1:2" x14ac:dyDescent="0.45">
      <c r="A2154" s="33">
        <v>2.4907407407407408E-3</v>
      </c>
      <c r="B2154" t="s">
        <v>1061</v>
      </c>
    </row>
    <row r="2155" spans="1:2" x14ac:dyDescent="0.45">
      <c r="A2155" s="33">
        <v>2.491898148148148E-3</v>
      </c>
      <c r="B2155" t="s">
        <v>1063</v>
      </c>
    </row>
    <row r="2156" spans="1:2" x14ac:dyDescent="0.45">
      <c r="A2156" s="33">
        <v>2.4930555555555552E-3</v>
      </c>
      <c r="B2156" t="s">
        <v>1062</v>
      </c>
    </row>
    <row r="2157" spans="1:2" x14ac:dyDescent="0.45">
      <c r="A2157" s="33">
        <v>2.4942129629629633E-3</v>
      </c>
      <c r="B2157" t="s">
        <v>1060</v>
      </c>
    </row>
    <row r="2158" spans="1:2" x14ac:dyDescent="0.45">
      <c r="A2158" s="33">
        <v>2.4953703703703705E-3</v>
      </c>
      <c r="B2158" t="s">
        <v>1059</v>
      </c>
    </row>
    <row r="2159" spans="1:2" x14ac:dyDescent="0.45">
      <c r="A2159" s="33">
        <v>2.4965277777777776E-3</v>
      </c>
      <c r="B2159" t="s">
        <v>1056</v>
      </c>
    </row>
    <row r="2160" spans="1:2" x14ac:dyDescent="0.45">
      <c r="A2160" s="33">
        <v>2.4976851851851853E-3</v>
      </c>
      <c r="B2160" t="s">
        <v>1053</v>
      </c>
    </row>
    <row r="2161" spans="1:2" x14ac:dyDescent="0.45">
      <c r="A2161" s="33">
        <v>2.4988425925925924E-3</v>
      </c>
      <c r="B2161" t="s">
        <v>1058</v>
      </c>
    </row>
    <row r="2162" spans="1:2" x14ac:dyDescent="0.45">
      <c r="A2162" s="33">
        <v>2.5000000000000001E-3</v>
      </c>
      <c r="B2162" t="s">
        <v>1061</v>
      </c>
    </row>
    <row r="2163" spans="1:2" x14ac:dyDescent="0.45">
      <c r="A2163" s="33">
        <v>2.5011574074074072E-3</v>
      </c>
      <c r="B2163" t="s">
        <v>1060</v>
      </c>
    </row>
    <row r="2164" spans="1:2" x14ac:dyDescent="0.45">
      <c r="A2164" s="33">
        <v>2.5023148148148149E-3</v>
      </c>
      <c r="B2164" t="s">
        <v>1057</v>
      </c>
    </row>
    <row r="2165" spans="1:2" x14ac:dyDescent="0.45">
      <c r="A2165" s="33">
        <v>2.5034722222222225E-3</v>
      </c>
      <c r="B2165" t="s">
        <v>1058</v>
      </c>
    </row>
    <row r="2166" spans="1:2" x14ac:dyDescent="0.45">
      <c r="A2166" s="33">
        <v>2.5046296296296297E-3</v>
      </c>
      <c r="B2166" t="s">
        <v>1059</v>
      </c>
    </row>
    <row r="2167" spans="1:2" x14ac:dyDescent="0.45">
      <c r="A2167" s="33">
        <v>2.5057870370370368E-3</v>
      </c>
      <c r="B2167" t="s">
        <v>1058</v>
      </c>
    </row>
    <row r="2168" spans="1:2" x14ac:dyDescent="0.45">
      <c r="A2168" s="33">
        <v>2.5069444444444445E-3</v>
      </c>
      <c r="B2168" t="s">
        <v>1057</v>
      </c>
    </row>
    <row r="2169" spans="1:2" x14ac:dyDescent="0.45">
      <c r="A2169" s="33">
        <v>2.5081018518518521E-3</v>
      </c>
      <c r="B2169" t="s">
        <v>1056</v>
      </c>
    </row>
    <row r="2170" spans="1:2" x14ac:dyDescent="0.45">
      <c r="A2170" s="33">
        <v>2.5092592592592593E-3</v>
      </c>
      <c r="B2170" t="s">
        <v>1055</v>
      </c>
    </row>
    <row r="2171" spans="1:2" x14ac:dyDescent="0.45">
      <c r="A2171" s="33">
        <v>2.5104166666666669E-3</v>
      </c>
      <c r="B2171" t="s">
        <v>1054</v>
      </c>
    </row>
    <row r="2172" spans="1:2" x14ac:dyDescent="0.45">
      <c r="A2172" s="33">
        <v>2.5115740740740741E-3</v>
      </c>
      <c r="B2172" t="s">
        <v>1053</v>
      </c>
    </row>
    <row r="2173" spans="1:2" x14ac:dyDescent="0.45">
      <c r="A2173" s="33">
        <v>2.5127314814814812E-3</v>
      </c>
      <c r="B2173" t="s">
        <v>1054</v>
      </c>
    </row>
    <row r="2174" spans="1:2" x14ac:dyDescent="0.45">
      <c r="A2174" s="33">
        <v>2.5138888888888889E-3</v>
      </c>
      <c r="B2174" t="s">
        <v>1055</v>
      </c>
    </row>
    <row r="2175" spans="1:2" x14ac:dyDescent="0.45">
      <c r="A2175" s="33">
        <v>2.515046296296296E-3</v>
      </c>
      <c r="B2175" t="s">
        <v>1054</v>
      </c>
    </row>
    <row r="2176" spans="1:2" x14ac:dyDescent="0.45">
      <c r="A2176" s="33">
        <v>2.5162037037037037E-3</v>
      </c>
      <c r="B2176" t="s">
        <v>1053</v>
      </c>
    </row>
    <row r="2177" spans="1:2" x14ac:dyDescent="0.45">
      <c r="A2177" s="33">
        <v>2.5173611111111113E-3</v>
      </c>
      <c r="B2177" t="s">
        <v>1052</v>
      </c>
    </row>
    <row r="2178" spans="1:2" x14ac:dyDescent="0.45">
      <c r="A2178" s="33">
        <v>2.5185185185185185E-3</v>
      </c>
      <c r="B2178" t="s">
        <v>1051</v>
      </c>
    </row>
    <row r="2179" spans="1:2" x14ac:dyDescent="0.45">
      <c r="A2179" s="33">
        <v>2.5196759259259261E-3</v>
      </c>
      <c r="B2179" t="s">
        <v>1050</v>
      </c>
    </row>
    <row r="2180" spans="1:2" x14ac:dyDescent="0.45">
      <c r="A2180" s="33">
        <v>2.5208333333333333E-3</v>
      </c>
      <c r="B2180" t="s">
        <v>1046</v>
      </c>
    </row>
    <row r="2181" spans="1:2" x14ac:dyDescent="0.45">
      <c r="A2181" s="33">
        <v>2.5219907407407409E-3</v>
      </c>
      <c r="B2181" t="s">
        <v>1048</v>
      </c>
    </row>
    <row r="2182" spans="1:2" x14ac:dyDescent="0.45">
      <c r="A2182" s="33">
        <v>2.5231481481481481E-3</v>
      </c>
      <c r="B2182" t="s">
        <v>1049</v>
      </c>
    </row>
    <row r="2183" spans="1:2" x14ac:dyDescent="0.45">
      <c r="A2183" s="33">
        <v>2.5243055555555552E-3</v>
      </c>
      <c r="B2183" t="s">
        <v>1050</v>
      </c>
    </row>
    <row r="2184" spans="1:2" x14ac:dyDescent="0.45">
      <c r="A2184" s="33">
        <v>2.5254629629629629E-3</v>
      </c>
      <c r="B2184" t="s">
        <v>1048</v>
      </c>
    </row>
    <row r="2185" spans="1:2" x14ac:dyDescent="0.45">
      <c r="A2185" s="33">
        <v>2.5266203703703705E-3</v>
      </c>
      <c r="B2185" t="s">
        <v>1050</v>
      </c>
    </row>
    <row r="2186" spans="1:2" x14ac:dyDescent="0.45">
      <c r="A2186" s="33">
        <v>2.5277777777777777E-3</v>
      </c>
      <c r="B2186" t="s">
        <v>1049</v>
      </c>
    </row>
    <row r="2187" spans="1:2" x14ac:dyDescent="0.45">
      <c r="A2187" s="33">
        <v>2.5289351851851853E-3</v>
      </c>
      <c r="B2187" t="s">
        <v>1048</v>
      </c>
    </row>
    <row r="2188" spans="1:2" x14ac:dyDescent="0.45">
      <c r="A2188" s="33">
        <v>2.5300925925925929E-3</v>
      </c>
      <c r="B2188" t="s">
        <v>1046</v>
      </c>
    </row>
    <row r="2189" spans="1:2" x14ac:dyDescent="0.45">
      <c r="A2189" s="33">
        <v>2.5312500000000001E-3</v>
      </c>
      <c r="B2189" t="s">
        <v>1047</v>
      </c>
    </row>
    <row r="2190" spans="1:2" x14ac:dyDescent="0.45">
      <c r="A2190" s="33">
        <v>2.5324074074074073E-3</v>
      </c>
      <c r="B2190" t="s">
        <v>1045</v>
      </c>
    </row>
    <row r="2191" spans="1:2" x14ac:dyDescent="0.45">
      <c r="A2191" s="33">
        <v>2.5335648148148149E-3</v>
      </c>
      <c r="B2191" t="s">
        <v>1047</v>
      </c>
    </row>
    <row r="2192" spans="1:2" x14ac:dyDescent="0.45">
      <c r="A2192" s="33">
        <v>2.5347222222222221E-3</v>
      </c>
      <c r="B2192" t="s">
        <v>1046</v>
      </c>
    </row>
    <row r="2193" spans="1:2" x14ac:dyDescent="0.45">
      <c r="A2193" s="33">
        <v>2.5358796296296297E-3</v>
      </c>
      <c r="B2193" t="s">
        <v>1047</v>
      </c>
    </row>
    <row r="2194" spans="1:2" x14ac:dyDescent="0.45">
      <c r="A2194" s="33">
        <v>2.5370370370370369E-3</v>
      </c>
      <c r="B2194" t="s">
        <v>1045</v>
      </c>
    </row>
    <row r="2195" spans="1:2" x14ac:dyDescent="0.45">
      <c r="A2195" s="33">
        <v>2.538194444444444E-3</v>
      </c>
      <c r="B2195" t="s">
        <v>1047</v>
      </c>
    </row>
    <row r="2196" spans="1:2" x14ac:dyDescent="0.45">
      <c r="A2196" s="33">
        <v>2.5393518518518521E-3</v>
      </c>
      <c r="B2196" t="s">
        <v>1046</v>
      </c>
    </row>
    <row r="2197" spans="1:2" x14ac:dyDescent="0.45">
      <c r="A2197" s="33">
        <v>2.5405092592592593E-3</v>
      </c>
      <c r="B2197" t="s">
        <v>1045</v>
      </c>
    </row>
    <row r="2198" spans="1:2" x14ac:dyDescent="0.45">
      <c r="A2198" s="33">
        <v>2.5416666666666669E-3</v>
      </c>
      <c r="B2198" t="s">
        <v>1044</v>
      </c>
    </row>
    <row r="2199" spans="1:2" x14ac:dyDescent="0.45">
      <c r="A2199" s="33">
        <v>2.5428240740740741E-3</v>
      </c>
      <c r="B2199" t="s">
        <v>1043</v>
      </c>
    </row>
    <row r="2200" spans="1:2" x14ac:dyDescent="0.45">
      <c r="A2200" s="33">
        <v>2.5439814814814813E-3</v>
      </c>
      <c r="B2200" t="s">
        <v>1042</v>
      </c>
    </row>
    <row r="2201" spans="1:2" x14ac:dyDescent="0.45">
      <c r="A2201" s="33">
        <v>2.5451388888888889E-3</v>
      </c>
      <c r="B2201" t="s">
        <v>1042</v>
      </c>
    </row>
    <row r="2202" spans="1:2" x14ac:dyDescent="0.45">
      <c r="A2202" s="33">
        <v>2.5462962962962961E-3</v>
      </c>
      <c r="B2202" t="s">
        <v>1042</v>
      </c>
    </row>
    <row r="2203" spans="1:2" x14ac:dyDescent="0.45">
      <c r="A2203" s="33">
        <v>2.5474537037037037E-3</v>
      </c>
      <c r="B2203" t="s">
        <v>1042</v>
      </c>
    </row>
    <row r="2204" spans="1:2" x14ac:dyDescent="0.45">
      <c r="A2204" s="33">
        <v>2.5486111111111113E-3</v>
      </c>
      <c r="B2204" t="s">
        <v>1042</v>
      </c>
    </row>
    <row r="2205" spans="1:2" x14ac:dyDescent="0.45">
      <c r="A2205" s="33">
        <v>2.5497685185185185E-3</v>
      </c>
      <c r="B2205" t="s">
        <v>1041</v>
      </c>
    </row>
    <row r="2206" spans="1:2" x14ac:dyDescent="0.45">
      <c r="A2206" s="33">
        <v>2.5509259259259257E-3</v>
      </c>
      <c r="B2206" t="s">
        <v>1040</v>
      </c>
    </row>
    <row r="2207" spans="1:2" x14ac:dyDescent="0.45">
      <c r="A2207" s="33">
        <v>2.5520833333333333E-3</v>
      </c>
      <c r="B2207" t="s">
        <v>1039</v>
      </c>
    </row>
    <row r="2208" spans="1:2" x14ac:dyDescent="0.45">
      <c r="A2208" s="33">
        <v>2.5532407407407409E-3</v>
      </c>
      <c r="B2208" t="s">
        <v>1038</v>
      </c>
    </row>
    <row r="2209" spans="1:2" x14ac:dyDescent="0.45">
      <c r="A2209" s="33">
        <v>2.5543981481481481E-3</v>
      </c>
      <c r="B2209" t="s">
        <v>1037</v>
      </c>
    </row>
    <row r="2210" spans="1:2" x14ac:dyDescent="0.45">
      <c r="A2210" s="33">
        <v>2.5555555555555553E-3</v>
      </c>
      <c r="B2210" t="s">
        <v>1036</v>
      </c>
    </row>
    <row r="2211" spans="1:2" x14ac:dyDescent="0.45">
      <c r="A2211" s="33">
        <v>2.5567129629629629E-3</v>
      </c>
      <c r="B2211" t="s">
        <v>1035</v>
      </c>
    </row>
    <row r="2212" spans="1:2" x14ac:dyDescent="0.45">
      <c r="A2212" s="33">
        <v>2.5578703703703705E-3</v>
      </c>
      <c r="B2212" t="s">
        <v>1034</v>
      </c>
    </row>
    <row r="2213" spans="1:2" x14ac:dyDescent="0.45">
      <c r="A2213" s="33">
        <v>2.5590277777777777E-3</v>
      </c>
      <c r="B2213" t="s">
        <v>1033</v>
      </c>
    </row>
    <row r="2214" spans="1:2" x14ac:dyDescent="0.45">
      <c r="A2214" s="33">
        <v>2.5601851851851849E-3</v>
      </c>
      <c r="B2214" t="s">
        <v>1030</v>
      </c>
    </row>
    <row r="2215" spans="1:2" x14ac:dyDescent="0.45">
      <c r="A2215" s="33">
        <v>2.5613425925925929E-3</v>
      </c>
      <c r="B2215" t="s">
        <v>1031</v>
      </c>
    </row>
    <row r="2216" spans="1:2" x14ac:dyDescent="0.45">
      <c r="A2216" s="33">
        <v>2.5625000000000001E-3</v>
      </c>
      <c r="B2216" t="s">
        <v>1032</v>
      </c>
    </row>
    <row r="2217" spans="1:2" x14ac:dyDescent="0.45">
      <c r="A2217" s="33">
        <v>2.5636574074074073E-3</v>
      </c>
      <c r="B2217" t="s">
        <v>1032</v>
      </c>
    </row>
    <row r="2218" spans="1:2" x14ac:dyDescent="0.45">
      <c r="A2218" s="33">
        <v>2.5648148148148149E-3</v>
      </c>
      <c r="B2218" t="s">
        <v>1032</v>
      </c>
    </row>
    <row r="2219" spans="1:2" x14ac:dyDescent="0.45">
      <c r="A2219" s="33">
        <v>2.5659722222222225E-3</v>
      </c>
      <c r="B2219" t="s">
        <v>1031</v>
      </c>
    </row>
    <row r="2220" spans="1:2" x14ac:dyDescent="0.45">
      <c r="A2220" s="33">
        <v>2.5671296296296297E-3</v>
      </c>
      <c r="B2220" t="s">
        <v>1030</v>
      </c>
    </row>
    <row r="2221" spans="1:2" x14ac:dyDescent="0.45">
      <c r="A2221" s="33">
        <v>2.5682870370370369E-3</v>
      </c>
      <c r="B2221" t="s">
        <v>1029</v>
      </c>
    </row>
    <row r="2222" spans="1:2" x14ac:dyDescent="0.45">
      <c r="A2222" s="33">
        <v>2.5694444444444445E-3</v>
      </c>
      <c r="B2222" t="s">
        <v>1028</v>
      </c>
    </row>
    <row r="2223" spans="1:2" x14ac:dyDescent="0.45">
      <c r="A2223" s="33">
        <v>2.5706018518518521E-3</v>
      </c>
      <c r="B2223" t="s">
        <v>1027</v>
      </c>
    </row>
    <row r="2224" spans="1:2" x14ac:dyDescent="0.45">
      <c r="A2224" s="33">
        <v>2.5717592592592593E-3</v>
      </c>
      <c r="B2224" t="s">
        <v>1026</v>
      </c>
    </row>
    <row r="2225" spans="1:2" x14ac:dyDescent="0.45">
      <c r="A2225" s="33">
        <v>2.5729166666666665E-3</v>
      </c>
      <c r="B2225" t="s">
        <v>1025</v>
      </c>
    </row>
    <row r="2226" spans="1:2" x14ac:dyDescent="0.45">
      <c r="A2226" s="33">
        <v>2.5740740740740741E-3</v>
      </c>
      <c r="B2226" t="s">
        <v>1024</v>
      </c>
    </row>
    <row r="2227" spans="1:2" x14ac:dyDescent="0.45">
      <c r="A2227" s="33">
        <v>2.5752314814814817E-3</v>
      </c>
      <c r="B2227" t="s">
        <v>1023</v>
      </c>
    </row>
    <row r="2228" spans="1:2" x14ac:dyDescent="0.45">
      <c r="A2228" s="33">
        <v>2.5763888888888889E-3</v>
      </c>
      <c r="B2228" t="s">
        <v>1022</v>
      </c>
    </row>
    <row r="2229" spans="1:2" x14ac:dyDescent="0.45">
      <c r="A2229" s="33">
        <v>2.5775462962962965E-3</v>
      </c>
      <c r="B2229" t="s">
        <v>1021</v>
      </c>
    </row>
    <row r="2230" spans="1:2" x14ac:dyDescent="0.45">
      <c r="A2230" s="33">
        <v>2.5787037037037037E-3</v>
      </c>
      <c r="B2230" t="s">
        <v>1020</v>
      </c>
    </row>
    <row r="2231" spans="1:2" x14ac:dyDescent="0.45">
      <c r="A2231" s="33">
        <v>2.5798611111111109E-3</v>
      </c>
      <c r="B2231" t="s">
        <v>1019</v>
      </c>
    </row>
    <row r="2232" spans="1:2" x14ac:dyDescent="0.45">
      <c r="A2232" s="33">
        <v>2.5810185185185185E-3</v>
      </c>
      <c r="B2232" t="s">
        <v>1018</v>
      </c>
    </row>
    <row r="2233" spans="1:2" x14ac:dyDescent="0.45">
      <c r="A2233" s="33">
        <v>2.5821759259259257E-3</v>
      </c>
      <c r="B2233" t="s">
        <v>1017</v>
      </c>
    </row>
    <row r="2234" spans="1:2" x14ac:dyDescent="0.45">
      <c r="A2234" s="33">
        <v>2.5833333333333337E-3</v>
      </c>
      <c r="B2234" t="s">
        <v>1016</v>
      </c>
    </row>
    <row r="2235" spans="1:2" x14ac:dyDescent="0.45">
      <c r="A2235" s="33">
        <v>2.5844907407407409E-3</v>
      </c>
      <c r="B2235" t="s">
        <v>1015</v>
      </c>
    </row>
    <row r="2236" spans="1:2" x14ac:dyDescent="0.45">
      <c r="A2236" s="33">
        <v>2.5856481481481481E-3</v>
      </c>
      <c r="B2236" t="s">
        <v>1014</v>
      </c>
    </row>
    <row r="2237" spans="1:2" x14ac:dyDescent="0.45">
      <c r="A2237" s="33">
        <v>2.5868055555555557E-3</v>
      </c>
      <c r="B2237" t="s">
        <v>1013</v>
      </c>
    </row>
    <row r="2238" spans="1:2" x14ac:dyDescent="0.45">
      <c r="A2238" s="33">
        <v>2.5879629629629629E-3</v>
      </c>
      <c r="B2238" t="s">
        <v>1012</v>
      </c>
    </row>
    <row r="2239" spans="1:2" x14ac:dyDescent="0.45">
      <c r="A2239" s="33">
        <v>2.5891203703703705E-3</v>
      </c>
      <c r="B2239" t="s">
        <v>1011</v>
      </c>
    </row>
    <row r="2240" spans="1:2" x14ac:dyDescent="0.45">
      <c r="A2240" s="33">
        <v>2.5902777777777777E-3</v>
      </c>
      <c r="B2240" t="s">
        <v>1010</v>
      </c>
    </row>
    <row r="2241" spans="1:2" x14ac:dyDescent="0.45">
      <c r="A2241" s="33">
        <v>2.5914351851851849E-3</v>
      </c>
      <c r="B2241" t="s">
        <v>1008</v>
      </c>
    </row>
    <row r="2242" spans="1:2" x14ac:dyDescent="0.45">
      <c r="A2242" s="33">
        <v>2.5925925925925925E-3</v>
      </c>
      <c r="B2242" t="s">
        <v>1007</v>
      </c>
    </row>
    <row r="2243" spans="1:2" x14ac:dyDescent="0.45">
      <c r="A2243" s="33">
        <v>2.5937500000000001E-3</v>
      </c>
      <c r="B2243" t="s">
        <v>1008</v>
      </c>
    </row>
    <row r="2244" spans="1:2" x14ac:dyDescent="0.45">
      <c r="A2244" s="33">
        <v>2.5949074074074073E-3</v>
      </c>
      <c r="B2244" t="s">
        <v>1009</v>
      </c>
    </row>
    <row r="2245" spans="1:2" x14ac:dyDescent="0.45">
      <c r="A2245" s="33">
        <v>2.5960648148148145E-3</v>
      </c>
      <c r="B2245" t="s">
        <v>1008</v>
      </c>
    </row>
    <row r="2246" spans="1:2" x14ac:dyDescent="0.45">
      <c r="A2246" s="33">
        <v>2.5972222222222226E-3</v>
      </c>
      <c r="B2246" t="s">
        <v>1007</v>
      </c>
    </row>
    <row r="2247" spans="1:2" x14ac:dyDescent="0.45">
      <c r="A2247" s="33">
        <v>2.5983796296296297E-3</v>
      </c>
      <c r="B2247" t="s">
        <v>1006</v>
      </c>
    </row>
    <row r="2248" spans="1:2" x14ac:dyDescent="0.45">
      <c r="A2248" s="33">
        <v>2.5995370370370369E-3</v>
      </c>
      <c r="B2248" t="s">
        <v>1005</v>
      </c>
    </row>
    <row r="2249" spans="1:2" x14ac:dyDescent="0.45">
      <c r="A2249" s="33">
        <v>2.6006944444444445E-3</v>
      </c>
      <c r="B2249" t="s">
        <v>1004</v>
      </c>
    </row>
    <row r="2250" spans="1:2" x14ac:dyDescent="0.45">
      <c r="A2250" s="33">
        <v>2.6018518518518517E-3</v>
      </c>
      <c r="B2250" t="s">
        <v>1003</v>
      </c>
    </row>
    <row r="2251" spans="1:2" x14ac:dyDescent="0.45">
      <c r="A2251" s="33">
        <v>2.6030092592592593E-3</v>
      </c>
      <c r="B2251" t="s">
        <v>1002</v>
      </c>
    </row>
    <row r="2252" spans="1:2" x14ac:dyDescent="0.45">
      <c r="A2252" s="33">
        <v>2.6041666666666665E-3</v>
      </c>
      <c r="B2252" t="s">
        <v>1001</v>
      </c>
    </row>
    <row r="2253" spans="1:2" x14ac:dyDescent="0.45">
      <c r="A2253" s="33">
        <v>2.6053240740740741E-3</v>
      </c>
      <c r="B2253" t="s">
        <v>1000</v>
      </c>
    </row>
    <row r="2254" spans="1:2" x14ac:dyDescent="0.45">
      <c r="A2254" s="33">
        <v>2.6064814814814818E-3</v>
      </c>
      <c r="B2254" t="s">
        <v>999</v>
      </c>
    </row>
    <row r="2255" spans="1:2" x14ac:dyDescent="0.45">
      <c r="A2255" s="33">
        <v>2.6076388888888889E-3</v>
      </c>
      <c r="B2255" t="s">
        <v>998</v>
      </c>
    </row>
    <row r="2256" spans="1:2" x14ac:dyDescent="0.45">
      <c r="A2256" s="33">
        <v>2.6087962962962966E-3</v>
      </c>
      <c r="B2256" t="s">
        <v>997</v>
      </c>
    </row>
    <row r="2257" spans="1:2" x14ac:dyDescent="0.45">
      <c r="A2257" s="33">
        <v>2.6099537037037033E-3</v>
      </c>
      <c r="B2257" t="s">
        <v>996</v>
      </c>
    </row>
    <row r="2258" spans="1:2" x14ac:dyDescent="0.45">
      <c r="A2258" s="33">
        <v>2.6111111111111109E-3</v>
      </c>
      <c r="B2258" t="s">
        <v>995</v>
      </c>
    </row>
    <row r="2259" spans="1:2" x14ac:dyDescent="0.45">
      <c r="A2259" s="33">
        <v>2.6122685185185185E-3</v>
      </c>
      <c r="B2259" t="s">
        <v>994</v>
      </c>
    </row>
    <row r="2260" spans="1:2" x14ac:dyDescent="0.45">
      <c r="A2260" s="33">
        <v>2.6134259259259257E-3</v>
      </c>
      <c r="B2260" t="s">
        <v>993</v>
      </c>
    </row>
    <row r="2261" spans="1:2" x14ac:dyDescent="0.45">
      <c r="A2261" s="33">
        <v>2.6145833333333333E-3</v>
      </c>
      <c r="B2261" t="s">
        <v>992</v>
      </c>
    </row>
    <row r="2262" spans="1:2" x14ac:dyDescent="0.45">
      <c r="A2262" s="33">
        <v>2.615740740740741E-3</v>
      </c>
      <c r="B2262" t="s">
        <v>991</v>
      </c>
    </row>
    <row r="2263" spans="1:2" x14ac:dyDescent="0.45">
      <c r="A2263" s="33">
        <v>2.6168981481481481E-3</v>
      </c>
      <c r="B2263" t="s">
        <v>990</v>
      </c>
    </row>
    <row r="2264" spans="1:2" x14ac:dyDescent="0.45">
      <c r="A2264" s="33">
        <v>2.6180555555555558E-3</v>
      </c>
      <c r="B2264" t="s">
        <v>989</v>
      </c>
    </row>
    <row r="2265" spans="1:2" x14ac:dyDescent="0.45">
      <c r="A2265" s="33">
        <v>2.6192129629629625E-3</v>
      </c>
      <c r="B2265" t="s">
        <v>989</v>
      </c>
    </row>
    <row r="2266" spans="1:2" x14ac:dyDescent="0.45">
      <c r="A2266" s="33">
        <v>2.6203703703703706E-3</v>
      </c>
      <c r="B2266" t="s">
        <v>989</v>
      </c>
    </row>
    <row r="2267" spans="1:2" x14ac:dyDescent="0.45">
      <c r="A2267" s="33">
        <v>2.6215277777777777E-3</v>
      </c>
      <c r="B2267" t="s">
        <v>988</v>
      </c>
    </row>
    <row r="2268" spans="1:2" x14ac:dyDescent="0.45">
      <c r="A2268" s="33">
        <v>2.6226851851851849E-3</v>
      </c>
      <c r="B2268" t="s">
        <v>987</v>
      </c>
    </row>
    <row r="2269" spans="1:2" x14ac:dyDescent="0.45">
      <c r="A2269" s="33">
        <v>2.6238425925925925E-3</v>
      </c>
      <c r="B2269" t="s">
        <v>987</v>
      </c>
    </row>
    <row r="2270" spans="1:2" x14ac:dyDescent="0.45">
      <c r="A2270" s="33">
        <v>2.6250000000000002E-3</v>
      </c>
      <c r="B2270" t="s">
        <v>987</v>
      </c>
    </row>
    <row r="2271" spans="1:2" x14ac:dyDescent="0.45">
      <c r="A2271" s="33">
        <v>2.6261574074074073E-3</v>
      </c>
      <c r="B2271" t="s">
        <v>986</v>
      </c>
    </row>
    <row r="2272" spans="1:2" x14ac:dyDescent="0.45">
      <c r="A2272" s="33">
        <v>2.627314814814815E-3</v>
      </c>
      <c r="B2272" t="s">
        <v>983</v>
      </c>
    </row>
    <row r="2273" spans="1:2" x14ac:dyDescent="0.45">
      <c r="A2273" s="33">
        <v>2.6284722222222226E-3</v>
      </c>
      <c r="B2273" t="s">
        <v>985</v>
      </c>
    </row>
    <row r="2274" spans="1:2" x14ac:dyDescent="0.45">
      <c r="A2274" s="33">
        <v>2.6296296296296293E-3</v>
      </c>
      <c r="B2274" t="s">
        <v>984</v>
      </c>
    </row>
    <row r="2275" spans="1:2" x14ac:dyDescent="0.45">
      <c r="A2275" s="33">
        <v>2.6307870370370369E-3</v>
      </c>
      <c r="B2275" t="s">
        <v>983</v>
      </c>
    </row>
    <row r="2276" spans="1:2" x14ac:dyDescent="0.45">
      <c r="A2276" s="33">
        <v>2.6319444444444441E-3</v>
      </c>
      <c r="B2276" t="s">
        <v>982</v>
      </c>
    </row>
    <row r="2277" spans="1:2" x14ac:dyDescent="0.45">
      <c r="A2277" s="33">
        <v>2.6331018518518517E-3</v>
      </c>
      <c r="B2277" t="s">
        <v>981</v>
      </c>
    </row>
    <row r="2278" spans="1:2" x14ac:dyDescent="0.45">
      <c r="A2278" s="33">
        <v>2.6342592592592594E-3</v>
      </c>
      <c r="B2278" t="s">
        <v>980</v>
      </c>
    </row>
    <row r="2279" spans="1:2" x14ac:dyDescent="0.45">
      <c r="A2279" s="33">
        <v>2.6354166666666665E-3</v>
      </c>
      <c r="B2279" t="s">
        <v>979</v>
      </c>
    </row>
    <row r="2280" spans="1:2" x14ac:dyDescent="0.45">
      <c r="A2280" s="33">
        <v>2.6365740740740742E-3</v>
      </c>
      <c r="B2280" t="s">
        <v>978</v>
      </c>
    </row>
    <row r="2281" spans="1:2" x14ac:dyDescent="0.45">
      <c r="A2281" s="33">
        <v>2.6377314814814818E-3</v>
      </c>
      <c r="B2281" t="s">
        <v>977</v>
      </c>
    </row>
    <row r="2282" spans="1:2" x14ac:dyDescent="0.45">
      <c r="A2282" s="33">
        <v>2.6388888888888885E-3</v>
      </c>
      <c r="B2282" t="s">
        <v>976</v>
      </c>
    </row>
    <row r="2283" spans="1:2" x14ac:dyDescent="0.45">
      <c r="A2283" s="33">
        <v>2.6400462962962966E-3</v>
      </c>
      <c r="B2283" t="s">
        <v>975</v>
      </c>
    </row>
    <row r="2284" spans="1:2" x14ac:dyDescent="0.45">
      <c r="A2284" s="33">
        <v>2.6412037037037033E-3</v>
      </c>
      <c r="B2284" t="s">
        <v>974</v>
      </c>
    </row>
    <row r="2285" spans="1:2" x14ac:dyDescent="0.45">
      <c r="A2285" s="33">
        <v>2.642361111111111E-3</v>
      </c>
      <c r="B2285" t="s">
        <v>973</v>
      </c>
    </row>
    <row r="2286" spans="1:2" x14ac:dyDescent="0.45">
      <c r="A2286" s="33">
        <v>2.6435185185185186E-3</v>
      </c>
      <c r="B2286" t="s">
        <v>972</v>
      </c>
    </row>
    <row r="2287" spans="1:2" x14ac:dyDescent="0.45">
      <c r="A2287" s="33">
        <v>2.6446759259259258E-3</v>
      </c>
      <c r="B2287" t="s">
        <v>971</v>
      </c>
    </row>
    <row r="2288" spans="1:2" x14ac:dyDescent="0.45">
      <c r="A2288" s="33">
        <v>2.6458333333333334E-3</v>
      </c>
      <c r="B2288" t="s">
        <v>970</v>
      </c>
    </row>
    <row r="2289" spans="1:2" x14ac:dyDescent="0.45">
      <c r="A2289" s="33">
        <v>2.646990740740741E-3</v>
      </c>
      <c r="B2289" t="s">
        <v>969</v>
      </c>
    </row>
    <row r="2290" spans="1:2" x14ac:dyDescent="0.45">
      <c r="A2290" s="33">
        <v>2.6481481481481482E-3</v>
      </c>
      <c r="B2290" t="s">
        <v>968</v>
      </c>
    </row>
    <row r="2291" spans="1:2" x14ac:dyDescent="0.45">
      <c r="A2291" s="33">
        <v>2.6493055555555558E-3</v>
      </c>
      <c r="B2291" t="s">
        <v>967</v>
      </c>
    </row>
    <row r="2292" spans="1:2" x14ac:dyDescent="0.45">
      <c r="A2292" s="33">
        <v>2.6504629629629625E-3</v>
      </c>
      <c r="B2292" t="s">
        <v>966</v>
      </c>
    </row>
    <row r="2293" spans="1:2" x14ac:dyDescent="0.45">
      <c r="A2293" s="33">
        <v>2.6516203703703702E-3</v>
      </c>
      <c r="B2293" t="s">
        <v>965</v>
      </c>
    </row>
    <row r="2294" spans="1:2" x14ac:dyDescent="0.45">
      <c r="A2294" s="33">
        <v>2.6527777777777782E-3</v>
      </c>
      <c r="B2294" t="s">
        <v>964</v>
      </c>
    </row>
    <row r="2295" spans="1:2" x14ac:dyDescent="0.45">
      <c r="A2295" s="33">
        <v>2.653935185185185E-3</v>
      </c>
      <c r="B2295" t="s">
        <v>963</v>
      </c>
    </row>
    <row r="2296" spans="1:2" x14ac:dyDescent="0.45">
      <c r="A2296" s="33">
        <v>2.6550925925925926E-3</v>
      </c>
      <c r="B2296" t="s">
        <v>962</v>
      </c>
    </row>
    <row r="2297" spans="1:2" x14ac:dyDescent="0.45">
      <c r="A2297" s="33">
        <v>2.6562500000000002E-3</v>
      </c>
      <c r="B2297" t="s">
        <v>961</v>
      </c>
    </row>
    <row r="2298" spans="1:2" x14ac:dyDescent="0.45">
      <c r="A2298" s="33">
        <v>2.6574074074074074E-3</v>
      </c>
      <c r="B2298" t="s">
        <v>960</v>
      </c>
    </row>
    <row r="2299" spans="1:2" x14ac:dyDescent="0.45">
      <c r="A2299" s="33">
        <v>2.6585648148148146E-3</v>
      </c>
      <c r="B2299" t="s">
        <v>960</v>
      </c>
    </row>
    <row r="2300" spans="1:2" x14ac:dyDescent="0.45">
      <c r="A2300" s="33">
        <v>2.6597222222222226E-3</v>
      </c>
      <c r="B2300" t="s">
        <v>960</v>
      </c>
    </row>
    <row r="2301" spans="1:2" x14ac:dyDescent="0.45">
      <c r="A2301" s="33">
        <v>2.6608796296296294E-3</v>
      </c>
      <c r="B2301" t="s">
        <v>960</v>
      </c>
    </row>
    <row r="2302" spans="1:2" x14ac:dyDescent="0.45">
      <c r="A2302" s="33">
        <v>2.6620370370370374E-3</v>
      </c>
      <c r="B2302" t="s">
        <v>960</v>
      </c>
    </row>
    <row r="2303" spans="1:2" x14ac:dyDescent="0.45">
      <c r="A2303" s="33">
        <v>2.6631944444444442E-3</v>
      </c>
      <c r="B2303" t="s">
        <v>959</v>
      </c>
    </row>
    <row r="2304" spans="1:2" x14ac:dyDescent="0.45">
      <c r="A2304" s="33">
        <v>2.6643518518518518E-3</v>
      </c>
      <c r="B2304" t="s">
        <v>958</v>
      </c>
    </row>
    <row r="2305" spans="1:2" x14ac:dyDescent="0.45">
      <c r="A2305" s="33">
        <v>2.6655092592592594E-3</v>
      </c>
      <c r="B2305" t="s">
        <v>957</v>
      </c>
    </row>
    <row r="2306" spans="1:2" x14ac:dyDescent="0.45">
      <c r="A2306" s="33">
        <v>2.6666666666666666E-3</v>
      </c>
      <c r="B2306" t="s">
        <v>956</v>
      </c>
    </row>
    <row r="2307" spans="1:2" x14ac:dyDescent="0.45">
      <c r="A2307" s="33">
        <v>2.6678240740740742E-3</v>
      </c>
      <c r="B2307" t="s">
        <v>955</v>
      </c>
    </row>
    <row r="2308" spans="1:2" x14ac:dyDescent="0.45">
      <c r="A2308" s="33">
        <v>2.6689814814814818E-3</v>
      </c>
      <c r="B2308" t="s">
        <v>954</v>
      </c>
    </row>
    <row r="2309" spans="1:2" x14ac:dyDescent="0.45">
      <c r="A2309" s="33">
        <v>2.670138888888889E-3</v>
      </c>
      <c r="B2309" t="s">
        <v>953</v>
      </c>
    </row>
    <row r="2310" spans="1:2" x14ac:dyDescent="0.45">
      <c r="A2310" s="33">
        <v>2.6712962962962962E-3</v>
      </c>
      <c r="B2310" t="s">
        <v>952</v>
      </c>
    </row>
    <row r="2311" spans="1:2" x14ac:dyDescent="0.45">
      <c r="A2311" s="33">
        <v>2.6724537037037034E-3</v>
      </c>
      <c r="B2311" t="s">
        <v>951</v>
      </c>
    </row>
    <row r="2312" spans="1:2" x14ac:dyDescent="0.45">
      <c r="A2312" s="33">
        <v>2.673611111111111E-3</v>
      </c>
      <c r="B2312" t="s">
        <v>950</v>
      </c>
    </row>
    <row r="2313" spans="1:2" x14ac:dyDescent="0.45">
      <c r="A2313" s="33">
        <v>2.6747685185185186E-3</v>
      </c>
      <c r="B2313" t="s">
        <v>947</v>
      </c>
    </row>
    <row r="2314" spans="1:2" x14ac:dyDescent="0.45">
      <c r="A2314" s="33">
        <v>2.6759259259259258E-3</v>
      </c>
      <c r="B2314" t="s">
        <v>949</v>
      </c>
    </row>
    <row r="2315" spans="1:2" x14ac:dyDescent="0.45">
      <c r="A2315" s="33">
        <v>2.6770833333333334E-3</v>
      </c>
      <c r="B2315" t="s">
        <v>948</v>
      </c>
    </row>
    <row r="2316" spans="1:2" x14ac:dyDescent="0.45">
      <c r="A2316" s="33">
        <v>2.678240740740741E-3</v>
      </c>
      <c r="B2316" t="s">
        <v>947</v>
      </c>
    </row>
    <row r="2317" spans="1:2" x14ac:dyDescent="0.45">
      <c r="A2317" s="33">
        <v>2.6793981481481482E-3</v>
      </c>
      <c r="B2317" t="s">
        <v>946</v>
      </c>
    </row>
    <row r="2318" spans="1:2" x14ac:dyDescent="0.45">
      <c r="A2318" s="33">
        <v>2.6805555555555554E-3</v>
      </c>
      <c r="B2318" t="s">
        <v>945</v>
      </c>
    </row>
    <row r="2319" spans="1:2" x14ac:dyDescent="0.45">
      <c r="A2319" s="33">
        <v>2.6817129629629634E-3</v>
      </c>
      <c r="B2319" t="s">
        <v>945</v>
      </c>
    </row>
    <row r="2320" spans="1:2" x14ac:dyDescent="0.45">
      <c r="A2320" s="33">
        <v>2.6828703703703702E-3</v>
      </c>
      <c r="B2320" t="s">
        <v>945</v>
      </c>
    </row>
    <row r="2321" spans="1:2" x14ac:dyDescent="0.45">
      <c r="A2321" s="33">
        <v>2.6840277777777778E-3</v>
      </c>
      <c r="B2321" t="s">
        <v>944</v>
      </c>
    </row>
    <row r="2322" spans="1:2" x14ac:dyDescent="0.45">
      <c r="A2322" s="33">
        <v>2.685185185185185E-3</v>
      </c>
      <c r="B2322" t="s">
        <v>943</v>
      </c>
    </row>
    <row r="2323" spans="1:2" x14ac:dyDescent="0.45">
      <c r="A2323" s="33">
        <v>2.6863425925925926E-3</v>
      </c>
      <c r="B2323" t="s">
        <v>943</v>
      </c>
    </row>
    <row r="2324" spans="1:2" x14ac:dyDescent="0.45">
      <c r="A2324" s="33">
        <v>2.6875000000000002E-3</v>
      </c>
      <c r="B2324" t="s">
        <v>943</v>
      </c>
    </row>
    <row r="2325" spans="1:2" x14ac:dyDescent="0.45">
      <c r="A2325" s="33">
        <v>2.6886574074074074E-3</v>
      </c>
      <c r="B2325" t="s">
        <v>942</v>
      </c>
    </row>
    <row r="2326" spans="1:2" x14ac:dyDescent="0.45">
      <c r="A2326" s="33">
        <v>2.6898148148148146E-3</v>
      </c>
      <c r="B2326" t="s">
        <v>941</v>
      </c>
    </row>
    <row r="2327" spans="1:2" x14ac:dyDescent="0.45">
      <c r="A2327" s="33">
        <v>2.6909722222222226E-3</v>
      </c>
      <c r="B2327" t="s">
        <v>940</v>
      </c>
    </row>
    <row r="2328" spans="1:2" x14ac:dyDescent="0.45">
      <c r="A2328" s="33">
        <v>2.6921296296296298E-3</v>
      </c>
      <c r="B2328" t="s">
        <v>939</v>
      </c>
    </row>
    <row r="2329" spans="1:2" x14ac:dyDescent="0.45">
      <c r="A2329" s="33">
        <v>2.693287037037037E-3</v>
      </c>
      <c r="B2329" t="s">
        <v>938</v>
      </c>
    </row>
    <row r="2330" spans="1:2" x14ac:dyDescent="0.45">
      <c r="A2330" s="33">
        <v>2.6944444444444442E-3</v>
      </c>
      <c r="B2330" t="s">
        <v>937</v>
      </c>
    </row>
    <row r="2331" spans="1:2" x14ac:dyDescent="0.45">
      <c r="A2331" s="33">
        <v>2.6956018518518518E-3</v>
      </c>
      <c r="B2331" t="s">
        <v>936</v>
      </c>
    </row>
    <row r="2332" spans="1:2" x14ac:dyDescent="0.45">
      <c r="A2332" s="33">
        <v>2.6967592592592594E-3</v>
      </c>
      <c r="B2332" t="s">
        <v>935</v>
      </c>
    </row>
    <row r="2333" spans="1:2" x14ac:dyDescent="0.45">
      <c r="A2333" s="33">
        <v>2.6979166666666666E-3</v>
      </c>
      <c r="B2333" t="s">
        <v>934</v>
      </c>
    </row>
    <row r="2334" spans="1:2" x14ac:dyDescent="0.45">
      <c r="A2334" s="33">
        <v>2.6990740740740742E-3</v>
      </c>
      <c r="B2334" t="s">
        <v>933</v>
      </c>
    </row>
    <row r="2335" spans="1:2" x14ac:dyDescent="0.45">
      <c r="A2335" s="33">
        <v>2.700231481481481E-3</v>
      </c>
      <c r="B2335" t="s">
        <v>932</v>
      </c>
    </row>
    <row r="2336" spans="1:2" x14ac:dyDescent="0.45">
      <c r="A2336" s="33">
        <v>2.701388888888889E-3</v>
      </c>
      <c r="B2336" t="s">
        <v>931</v>
      </c>
    </row>
    <row r="2337" spans="1:2" x14ac:dyDescent="0.45">
      <c r="A2337" s="33">
        <v>2.7025462962962962E-3</v>
      </c>
      <c r="B2337" t="s">
        <v>930</v>
      </c>
    </row>
    <row r="2338" spans="1:2" x14ac:dyDescent="0.45">
      <c r="A2338" s="33">
        <v>2.7037037037037043E-3</v>
      </c>
      <c r="B2338" t="s">
        <v>929</v>
      </c>
    </row>
    <row r="2339" spans="1:2" x14ac:dyDescent="0.45">
      <c r="A2339" s="33">
        <v>2.704861111111111E-3</v>
      </c>
      <c r="B2339" t="s">
        <v>928</v>
      </c>
    </row>
    <row r="2340" spans="1:2" x14ac:dyDescent="0.45">
      <c r="A2340" s="33">
        <v>2.7060185185185186E-3</v>
      </c>
      <c r="B2340" t="s">
        <v>925</v>
      </c>
    </row>
    <row r="2341" spans="1:2" x14ac:dyDescent="0.45">
      <c r="A2341" s="33">
        <v>2.7071759259259258E-3</v>
      </c>
      <c r="B2341" t="s">
        <v>926</v>
      </c>
    </row>
    <row r="2342" spans="1:2" x14ac:dyDescent="0.45">
      <c r="A2342" s="33">
        <v>2.7083333333333334E-3</v>
      </c>
      <c r="B2342" t="s">
        <v>927</v>
      </c>
    </row>
    <row r="2343" spans="1:2" x14ac:dyDescent="0.45">
      <c r="A2343" s="33">
        <v>2.709490740740741E-3</v>
      </c>
      <c r="B2343" t="s">
        <v>926</v>
      </c>
    </row>
    <row r="2344" spans="1:2" x14ac:dyDescent="0.45">
      <c r="A2344" s="33">
        <v>2.7106481481481482E-3</v>
      </c>
      <c r="B2344" t="s">
        <v>925</v>
      </c>
    </row>
    <row r="2345" spans="1:2" x14ac:dyDescent="0.45">
      <c r="A2345" s="33">
        <v>2.7118055555555554E-3</v>
      </c>
      <c r="B2345" t="s">
        <v>924</v>
      </c>
    </row>
    <row r="2346" spans="1:2" x14ac:dyDescent="0.45">
      <c r="A2346" s="33">
        <v>2.7129629629629626E-3</v>
      </c>
      <c r="B2346" t="s">
        <v>923</v>
      </c>
    </row>
    <row r="2347" spans="1:2" x14ac:dyDescent="0.45">
      <c r="A2347" s="33">
        <v>2.7141203703703702E-3</v>
      </c>
      <c r="B2347" t="s">
        <v>922</v>
      </c>
    </row>
    <row r="2348" spans="1:2" x14ac:dyDescent="0.45">
      <c r="A2348" s="33">
        <v>2.7152777777777778E-3</v>
      </c>
      <c r="B2348" t="s">
        <v>921</v>
      </c>
    </row>
    <row r="2349" spans="1:2" x14ac:dyDescent="0.45">
      <c r="A2349" s="33">
        <v>2.716435185185185E-3</v>
      </c>
      <c r="B2349" t="s">
        <v>920</v>
      </c>
    </row>
    <row r="2350" spans="1:2" x14ac:dyDescent="0.45">
      <c r="A2350" s="33">
        <v>2.7175925925925926E-3</v>
      </c>
      <c r="B2350" t="s">
        <v>919</v>
      </c>
    </row>
    <row r="2351" spans="1:2" x14ac:dyDescent="0.45">
      <c r="A2351" s="33">
        <v>2.7187500000000002E-3</v>
      </c>
      <c r="B2351" t="s">
        <v>918</v>
      </c>
    </row>
    <row r="2352" spans="1:2" x14ac:dyDescent="0.45">
      <c r="A2352" s="33">
        <v>2.7199074074074074E-3</v>
      </c>
      <c r="B2352" t="s">
        <v>917</v>
      </c>
    </row>
    <row r="2353" spans="1:2" x14ac:dyDescent="0.45">
      <c r="A2353" s="33">
        <v>2.721064814814815E-3</v>
      </c>
      <c r="B2353" t="s">
        <v>916</v>
      </c>
    </row>
    <row r="2354" spans="1:2" x14ac:dyDescent="0.45">
      <c r="A2354" s="33">
        <v>2.7222222222222218E-3</v>
      </c>
      <c r="B2354" t="s">
        <v>915</v>
      </c>
    </row>
    <row r="2355" spans="1:2" x14ac:dyDescent="0.45">
      <c r="A2355" s="33">
        <v>2.7233796296296298E-3</v>
      </c>
      <c r="B2355" t="s">
        <v>914</v>
      </c>
    </row>
    <row r="2356" spans="1:2" x14ac:dyDescent="0.45">
      <c r="A2356" s="33">
        <v>2.724537037037037E-3</v>
      </c>
      <c r="B2356" t="s">
        <v>913</v>
      </c>
    </row>
    <row r="2357" spans="1:2" x14ac:dyDescent="0.45">
      <c r="A2357" s="33">
        <v>2.7256944444444442E-3</v>
      </c>
      <c r="B2357" t="s">
        <v>911</v>
      </c>
    </row>
    <row r="2358" spans="1:2" x14ac:dyDescent="0.45">
      <c r="A2358" s="33">
        <v>2.7268518518518518E-3</v>
      </c>
      <c r="B2358" t="s">
        <v>912</v>
      </c>
    </row>
    <row r="2359" spans="1:2" x14ac:dyDescent="0.45">
      <c r="A2359" s="33">
        <v>2.7280092592592594E-3</v>
      </c>
      <c r="B2359" t="s">
        <v>910</v>
      </c>
    </row>
    <row r="2360" spans="1:2" x14ac:dyDescent="0.45">
      <c r="A2360" s="33">
        <v>2.7291666666666662E-3</v>
      </c>
      <c r="B2360" t="s">
        <v>911</v>
      </c>
    </row>
    <row r="2361" spans="1:2" x14ac:dyDescent="0.45">
      <c r="A2361" s="33">
        <v>2.7303240740740743E-3</v>
      </c>
      <c r="B2361" t="s">
        <v>911</v>
      </c>
    </row>
    <row r="2362" spans="1:2" x14ac:dyDescent="0.45">
      <c r="A2362" s="33">
        <v>2.7314814814814819E-3</v>
      </c>
      <c r="B2362" t="s">
        <v>911</v>
      </c>
    </row>
    <row r="2363" spans="1:2" x14ac:dyDescent="0.45">
      <c r="A2363" s="33">
        <v>2.7326388888888891E-3</v>
      </c>
      <c r="B2363" t="s">
        <v>911</v>
      </c>
    </row>
    <row r="2364" spans="1:2" x14ac:dyDescent="0.45">
      <c r="A2364" s="33">
        <v>2.7337962962962962E-3</v>
      </c>
      <c r="B2364" t="s">
        <v>911</v>
      </c>
    </row>
    <row r="2365" spans="1:2" x14ac:dyDescent="0.45">
      <c r="A2365" s="33">
        <v>2.7349537037037034E-3</v>
      </c>
      <c r="B2365" t="s">
        <v>910</v>
      </c>
    </row>
    <row r="2366" spans="1:2" x14ac:dyDescent="0.45">
      <c r="A2366" s="33">
        <v>2.736111111111111E-3</v>
      </c>
      <c r="B2366" t="s">
        <v>909</v>
      </c>
    </row>
    <row r="2367" spans="1:2" x14ac:dyDescent="0.45">
      <c r="A2367" s="33">
        <v>2.7372685185185187E-3</v>
      </c>
      <c r="B2367" t="s">
        <v>908</v>
      </c>
    </row>
    <row r="2368" spans="1:2" x14ac:dyDescent="0.45">
      <c r="A2368" s="33">
        <v>2.7384259259259258E-3</v>
      </c>
      <c r="B2368" t="s">
        <v>907</v>
      </c>
    </row>
    <row r="2369" spans="1:2" x14ac:dyDescent="0.45">
      <c r="A2369" s="33">
        <v>2.7395833333333335E-3</v>
      </c>
      <c r="B2369" t="s">
        <v>906</v>
      </c>
    </row>
    <row r="2370" spans="1:2" x14ac:dyDescent="0.45">
      <c r="A2370" s="33">
        <v>2.7407407407407411E-3</v>
      </c>
      <c r="B2370" t="s">
        <v>903</v>
      </c>
    </row>
    <row r="2371" spans="1:2" x14ac:dyDescent="0.45">
      <c r="A2371" s="33">
        <v>2.7418981481481478E-3</v>
      </c>
      <c r="B2371" t="s">
        <v>904</v>
      </c>
    </row>
    <row r="2372" spans="1:2" x14ac:dyDescent="0.45">
      <c r="A2372" s="33">
        <v>2.7430555555555559E-3</v>
      </c>
      <c r="B2372" t="s">
        <v>905</v>
      </c>
    </row>
    <row r="2373" spans="1:2" x14ac:dyDescent="0.45">
      <c r="A2373" s="33">
        <v>2.7442129629629626E-3</v>
      </c>
      <c r="B2373" t="s">
        <v>904</v>
      </c>
    </row>
    <row r="2374" spans="1:2" x14ac:dyDescent="0.45">
      <c r="A2374" s="33">
        <v>2.7453703703703702E-3</v>
      </c>
      <c r="B2374" t="s">
        <v>903</v>
      </c>
    </row>
    <row r="2375" spans="1:2" x14ac:dyDescent="0.45">
      <c r="A2375" s="33">
        <v>2.7465277777777779E-3</v>
      </c>
      <c r="B2375" t="s">
        <v>902</v>
      </c>
    </row>
    <row r="2376" spans="1:2" x14ac:dyDescent="0.45">
      <c r="A2376" s="33">
        <v>2.747685185185185E-3</v>
      </c>
      <c r="B2376" t="s">
        <v>901</v>
      </c>
    </row>
    <row r="2377" spans="1:2" x14ac:dyDescent="0.45">
      <c r="A2377" s="33">
        <v>2.7488425925925927E-3</v>
      </c>
      <c r="B2377" t="s">
        <v>900</v>
      </c>
    </row>
    <row r="2378" spans="1:2" x14ac:dyDescent="0.45">
      <c r="A2378" s="33">
        <v>2.7500000000000003E-3</v>
      </c>
      <c r="B2378" t="s">
        <v>899</v>
      </c>
    </row>
    <row r="2379" spans="1:2" x14ac:dyDescent="0.45">
      <c r="A2379" s="33">
        <v>2.7511574074074075E-3</v>
      </c>
      <c r="B2379" t="s">
        <v>899</v>
      </c>
    </row>
    <row r="2380" spans="1:2" x14ac:dyDescent="0.45">
      <c r="A2380" s="33">
        <v>2.7523148148148151E-3</v>
      </c>
      <c r="B2380" t="s">
        <v>899</v>
      </c>
    </row>
    <row r="2381" spans="1:2" x14ac:dyDescent="0.45">
      <c r="A2381" s="33">
        <v>2.7534722222222218E-3</v>
      </c>
      <c r="B2381" t="s">
        <v>898</v>
      </c>
    </row>
    <row r="2382" spans="1:2" x14ac:dyDescent="0.45">
      <c r="A2382" s="33">
        <v>2.7546296296296294E-3</v>
      </c>
      <c r="B2382" t="s">
        <v>897</v>
      </c>
    </row>
    <row r="2383" spans="1:2" x14ac:dyDescent="0.45">
      <c r="A2383" s="33">
        <v>2.7557870370370371E-3</v>
      </c>
      <c r="B2383" t="s">
        <v>896</v>
      </c>
    </row>
    <row r="2384" spans="1:2" x14ac:dyDescent="0.45">
      <c r="A2384" s="33">
        <v>2.7569444444444442E-3</v>
      </c>
      <c r="B2384" t="s">
        <v>895</v>
      </c>
    </row>
    <row r="2385" spans="1:2" x14ac:dyDescent="0.45">
      <c r="A2385" s="33">
        <v>2.7581018518518519E-3</v>
      </c>
      <c r="B2385" t="s">
        <v>894</v>
      </c>
    </row>
    <row r="2386" spans="1:2" x14ac:dyDescent="0.45">
      <c r="A2386" s="33">
        <v>2.7592592592592595E-3</v>
      </c>
      <c r="B2386" t="s">
        <v>893</v>
      </c>
    </row>
    <row r="2387" spans="1:2" x14ac:dyDescent="0.45">
      <c r="A2387" s="33">
        <v>2.7604166666666667E-3</v>
      </c>
      <c r="B2387" t="s">
        <v>893</v>
      </c>
    </row>
    <row r="2388" spans="1:2" x14ac:dyDescent="0.45">
      <c r="A2388" s="33">
        <v>2.7615740740740743E-3</v>
      </c>
      <c r="B2388" t="s">
        <v>893</v>
      </c>
    </row>
    <row r="2389" spans="1:2" x14ac:dyDescent="0.45">
      <c r="A2389" s="33">
        <v>2.7627314814814819E-3</v>
      </c>
      <c r="B2389" t="s">
        <v>892</v>
      </c>
    </row>
    <row r="2390" spans="1:2" x14ac:dyDescent="0.45">
      <c r="A2390" s="33">
        <v>2.7638888888888886E-3</v>
      </c>
      <c r="B2390" t="s">
        <v>891</v>
      </c>
    </row>
    <row r="2391" spans="1:2" x14ac:dyDescent="0.45">
      <c r="A2391" s="33">
        <v>2.7650462962962963E-3</v>
      </c>
      <c r="B2391" t="s">
        <v>890</v>
      </c>
    </row>
    <row r="2392" spans="1:2" x14ac:dyDescent="0.45">
      <c r="A2392" s="33">
        <v>2.7662037037037034E-3</v>
      </c>
      <c r="B2392" t="s">
        <v>889</v>
      </c>
    </row>
    <row r="2393" spans="1:2" x14ac:dyDescent="0.45">
      <c r="A2393" s="33">
        <v>2.7673611111111111E-3</v>
      </c>
      <c r="B2393" t="s">
        <v>889</v>
      </c>
    </row>
    <row r="2394" spans="1:2" x14ac:dyDescent="0.45">
      <c r="A2394" s="33">
        <v>2.7685185185185187E-3</v>
      </c>
      <c r="B2394" t="s">
        <v>889</v>
      </c>
    </row>
    <row r="2395" spans="1:2" x14ac:dyDescent="0.45">
      <c r="A2395" s="33">
        <v>2.7696759259259259E-3</v>
      </c>
      <c r="B2395" t="s">
        <v>888</v>
      </c>
    </row>
    <row r="2396" spans="1:2" x14ac:dyDescent="0.45">
      <c r="A2396" s="33">
        <v>2.7708333333333335E-3</v>
      </c>
      <c r="B2396" t="s">
        <v>887</v>
      </c>
    </row>
    <row r="2397" spans="1:2" x14ac:dyDescent="0.45">
      <c r="A2397" s="33">
        <v>2.7719907407407411E-3</v>
      </c>
      <c r="B2397" t="s">
        <v>886</v>
      </c>
    </row>
    <row r="2398" spans="1:2" x14ac:dyDescent="0.45">
      <c r="A2398" s="33">
        <v>2.7731481481481478E-3</v>
      </c>
      <c r="B2398" t="s">
        <v>885</v>
      </c>
    </row>
    <row r="2399" spans="1:2" x14ac:dyDescent="0.45">
      <c r="A2399" s="33">
        <v>2.7743055555555559E-3</v>
      </c>
      <c r="B2399" t="s">
        <v>884</v>
      </c>
    </row>
    <row r="2400" spans="1:2" x14ac:dyDescent="0.45">
      <c r="A2400" s="33">
        <v>2.7754629629629626E-3</v>
      </c>
      <c r="B2400" t="s">
        <v>883</v>
      </c>
    </row>
    <row r="2401" spans="1:2" x14ac:dyDescent="0.45">
      <c r="A2401" s="33">
        <v>2.7766203703703703E-3</v>
      </c>
      <c r="B2401" t="s">
        <v>882</v>
      </c>
    </row>
    <row r="2402" spans="1:2" x14ac:dyDescent="0.45">
      <c r="A2402" s="33">
        <v>2.7777777777777779E-3</v>
      </c>
      <c r="B2402" t="s">
        <v>881</v>
      </c>
    </row>
    <row r="2403" spans="1:2" x14ac:dyDescent="0.45">
      <c r="A2403" s="33">
        <v>2.7789351851851851E-3</v>
      </c>
      <c r="B2403" t="s">
        <v>881</v>
      </c>
    </row>
    <row r="2404" spans="1:2" x14ac:dyDescent="0.45">
      <c r="A2404" s="33">
        <v>2.7800925925925923E-3</v>
      </c>
      <c r="B2404" t="s">
        <v>881</v>
      </c>
    </row>
    <row r="2405" spans="1:2" x14ac:dyDescent="0.45">
      <c r="A2405" s="33">
        <v>2.7812500000000003E-3</v>
      </c>
      <c r="B2405" t="s">
        <v>880</v>
      </c>
    </row>
    <row r="2406" spans="1:2" x14ac:dyDescent="0.45">
      <c r="A2406" s="33">
        <v>2.7824074074074075E-3</v>
      </c>
      <c r="B2406" t="s">
        <v>879</v>
      </c>
    </row>
    <row r="2407" spans="1:2" x14ac:dyDescent="0.45">
      <c r="A2407" s="33">
        <v>2.7835648148148151E-3</v>
      </c>
      <c r="B2407" t="s">
        <v>878</v>
      </c>
    </row>
    <row r="2408" spans="1:2" x14ac:dyDescent="0.45">
      <c r="A2408" s="33">
        <v>2.7847222222222219E-3</v>
      </c>
      <c r="B2408" t="s">
        <v>875</v>
      </c>
    </row>
    <row r="2409" spans="1:2" x14ac:dyDescent="0.45">
      <c r="A2409" s="33">
        <v>2.7858796296296295E-3</v>
      </c>
      <c r="B2409" t="s">
        <v>876</v>
      </c>
    </row>
    <row r="2410" spans="1:2" x14ac:dyDescent="0.45">
      <c r="A2410" s="33">
        <v>2.7870370370370375E-3</v>
      </c>
      <c r="B2410" t="s">
        <v>877</v>
      </c>
    </row>
    <row r="2411" spans="1:2" x14ac:dyDescent="0.45">
      <c r="A2411" s="33">
        <v>2.7881944444444443E-3</v>
      </c>
      <c r="B2411" t="s">
        <v>876</v>
      </c>
    </row>
    <row r="2412" spans="1:2" x14ac:dyDescent="0.45">
      <c r="A2412" s="33">
        <v>2.7893518518518519E-3</v>
      </c>
      <c r="B2412" t="s">
        <v>875</v>
      </c>
    </row>
    <row r="2413" spans="1:2" x14ac:dyDescent="0.45">
      <c r="A2413" s="33">
        <v>2.7905092592592595E-3</v>
      </c>
      <c r="B2413" t="s">
        <v>874</v>
      </c>
    </row>
    <row r="2414" spans="1:2" x14ac:dyDescent="0.45">
      <c r="A2414" s="33">
        <v>2.7916666666666663E-3</v>
      </c>
      <c r="B2414" t="s">
        <v>872</v>
      </c>
    </row>
    <row r="2415" spans="1:2" x14ac:dyDescent="0.45">
      <c r="A2415" s="33">
        <v>2.7928240740740739E-3</v>
      </c>
      <c r="B2415" t="s">
        <v>873</v>
      </c>
    </row>
    <row r="2416" spans="1:2" x14ac:dyDescent="0.45">
      <c r="A2416" s="33">
        <v>2.7939814814814819E-3</v>
      </c>
      <c r="B2416" t="s">
        <v>870</v>
      </c>
    </row>
    <row r="2417" spans="1:2" x14ac:dyDescent="0.45">
      <c r="A2417" s="33">
        <v>2.7951388888888891E-3</v>
      </c>
      <c r="B2417" t="s">
        <v>873</v>
      </c>
    </row>
    <row r="2418" spans="1:2" x14ac:dyDescent="0.45">
      <c r="A2418" s="33">
        <v>2.7962962962962963E-3</v>
      </c>
      <c r="B2418" t="s">
        <v>872</v>
      </c>
    </row>
    <row r="2419" spans="1:2" x14ac:dyDescent="0.45">
      <c r="A2419" s="33">
        <v>2.7974537037037035E-3</v>
      </c>
      <c r="B2419" t="s">
        <v>871</v>
      </c>
    </row>
    <row r="2420" spans="1:2" x14ac:dyDescent="0.45">
      <c r="A2420" s="33">
        <v>2.7986111111111111E-3</v>
      </c>
      <c r="B2420" t="s">
        <v>870</v>
      </c>
    </row>
    <row r="2421" spans="1:2" x14ac:dyDescent="0.45">
      <c r="A2421" s="33">
        <v>2.7997685185185178E-3</v>
      </c>
      <c r="B2421" t="s">
        <v>869</v>
      </c>
    </row>
    <row r="2422" spans="1:2" x14ac:dyDescent="0.45">
      <c r="A2422" s="33">
        <v>2.8009259259259259E-3</v>
      </c>
      <c r="B2422" t="s">
        <v>868</v>
      </c>
    </row>
    <row r="2423" spans="1:2" x14ac:dyDescent="0.45">
      <c r="A2423" s="33">
        <v>2.8020833333333335E-3</v>
      </c>
      <c r="B2423" t="s">
        <v>867</v>
      </c>
    </row>
    <row r="2424" spans="1:2" x14ac:dyDescent="0.45">
      <c r="A2424" s="33">
        <v>2.8032407407407411E-3</v>
      </c>
      <c r="B2424" t="s">
        <v>866</v>
      </c>
    </row>
    <row r="2425" spans="1:2" x14ac:dyDescent="0.45">
      <c r="A2425" s="33">
        <v>2.8043981481481479E-3</v>
      </c>
      <c r="B2425" t="s">
        <v>865</v>
      </c>
    </row>
    <row r="2426" spans="1:2" x14ac:dyDescent="0.45">
      <c r="A2426" s="33">
        <v>2.8055555555555555E-3</v>
      </c>
      <c r="B2426" t="s">
        <v>864</v>
      </c>
    </row>
    <row r="2427" spans="1:2" x14ac:dyDescent="0.45">
      <c r="A2427" s="33">
        <v>2.8067129629629635E-3</v>
      </c>
      <c r="B2427" t="s">
        <v>863</v>
      </c>
    </row>
    <row r="2428" spans="1:2" x14ac:dyDescent="0.45">
      <c r="A2428" s="33">
        <v>2.8078703703703703E-3</v>
      </c>
      <c r="B2428" t="s">
        <v>862</v>
      </c>
    </row>
    <row r="2429" spans="1:2" x14ac:dyDescent="0.45">
      <c r="A2429" s="33">
        <v>2.8090277777777779E-3</v>
      </c>
      <c r="B2429" t="s">
        <v>862</v>
      </c>
    </row>
    <row r="2430" spans="1:2" x14ac:dyDescent="0.45">
      <c r="A2430" s="33">
        <v>2.8101851851851851E-3</v>
      </c>
      <c r="B2430" t="s">
        <v>862</v>
      </c>
    </row>
    <row r="2431" spans="1:2" x14ac:dyDescent="0.45">
      <c r="A2431" s="33">
        <v>2.8113425925925923E-3</v>
      </c>
      <c r="B2431" t="s">
        <v>862</v>
      </c>
    </row>
    <row r="2432" spans="1:2" x14ac:dyDescent="0.45">
      <c r="A2432" s="33">
        <v>2.8124999999999995E-3</v>
      </c>
      <c r="B2432" t="s">
        <v>862</v>
      </c>
    </row>
    <row r="2433" spans="1:2" x14ac:dyDescent="0.45">
      <c r="A2433" s="33">
        <v>2.8136574074074075E-3</v>
      </c>
      <c r="B2433" t="s">
        <v>861</v>
      </c>
    </row>
    <row r="2434" spans="1:2" x14ac:dyDescent="0.45">
      <c r="A2434" s="33">
        <v>2.8148148148148151E-3</v>
      </c>
      <c r="B2434" t="s">
        <v>860</v>
      </c>
    </row>
    <row r="2435" spans="1:2" x14ac:dyDescent="0.45">
      <c r="A2435" s="33">
        <v>2.8159722222222219E-3</v>
      </c>
      <c r="B2435" t="s">
        <v>859</v>
      </c>
    </row>
    <row r="2436" spans="1:2" x14ac:dyDescent="0.45">
      <c r="A2436" s="33">
        <v>2.8171296296296295E-3</v>
      </c>
      <c r="B2436" t="s">
        <v>858</v>
      </c>
    </row>
    <row r="2437" spans="1:2" x14ac:dyDescent="0.45">
      <c r="A2437" s="33">
        <v>2.8182870370370371E-3</v>
      </c>
      <c r="B2437" t="s">
        <v>857</v>
      </c>
    </row>
    <row r="2438" spans="1:2" x14ac:dyDescent="0.45">
      <c r="A2438" s="33">
        <v>2.8194444444444443E-3</v>
      </c>
      <c r="B2438" t="s">
        <v>856</v>
      </c>
    </row>
    <row r="2439" spans="1:2" x14ac:dyDescent="0.45">
      <c r="A2439" s="33">
        <v>2.8206018518518519E-3</v>
      </c>
      <c r="B2439" t="s">
        <v>856</v>
      </c>
    </row>
    <row r="2440" spans="1:2" x14ac:dyDescent="0.45">
      <c r="A2440" s="33">
        <v>2.8217592592592595E-3</v>
      </c>
      <c r="B2440" t="s">
        <v>856</v>
      </c>
    </row>
    <row r="2441" spans="1:2" x14ac:dyDescent="0.45">
      <c r="A2441" s="33">
        <v>2.8229166666666667E-3</v>
      </c>
      <c r="B2441" t="s">
        <v>855</v>
      </c>
    </row>
    <row r="2442" spans="1:2" x14ac:dyDescent="0.45">
      <c r="A2442" s="33">
        <v>2.8240740740740739E-3</v>
      </c>
      <c r="B2442" t="s">
        <v>854</v>
      </c>
    </row>
    <row r="2443" spans="1:2" x14ac:dyDescent="0.45">
      <c r="A2443" s="33">
        <v>2.8252314814814811E-3</v>
      </c>
      <c r="B2443" t="s">
        <v>853</v>
      </c>
    </row>
    <row r="2444" spans="1:2" x14ac:dyDescent="0.45">
      <c r="A2444" s="33">
        <v>2.8263888888888891E-3</v>
      </c>
      <c r="B2444" t="s">
        <v>852</v>
      </c>
    </row>
    <row r="2445" spans="1:2" x14ac:dyDescent="0.45">
      <c r="A2445" s="33">
        <v>2.8275462962962963E-3</v>
      </c>
      <c r="B2445" t="s">
        <v>851</v>
      </c>
    </row>
    <row r="2446" spans="1:2" x14ac:dyDescent="0.45">
      <c r="A2446" s="33">
        <v>2.8287037037037035E-3</v>
      </c>
      <c r="B2446" t="s">
        <v>850</v>
      </c>
    </row>
    <row r="2447" spans="1:2" x14ac:dyDescent="0.45">
      <c r="A2447" s="33">
        <v>2.8298611111111111E-3</v>
      </c>
      <c r="B2447" t="s">
        <v>850</v>
      </c>
    </row>
    <row r="2448" spans="1:2" x14ac:dyDescent="0.45">
      <c r="A2448" s="33">
        <v>2.8310185185185179E-3</v>
      </c>
      <c r="B2448" t="s">
        <v>850</v>
      </c>
    </row>
    <row r="2449" spans="1:2" x14ac:dyDescent="0.45">
      <c r="A2449" s="33">
        <v>2.8321759259259259E-3</v>
      </c>
      <c r="B2449" t="s">
        <v>849</v>
      </c>
    </row>
    <row r="2450" spans="1:2" x14ac:dyDescent="0.45">
      <c r="A2450" s="33">
        <v>2.8333333333333335E-3</v>
      </c>
      <c r="B2450" t="s">
        <v>848</v>
      </c>
    </row>
    <row r="2451" spans="1:2" x14ac:dyDescent="0.45">
      <c r="A2451" s="33">
        <v>2.8344907407407412E-3</v>
      </c>
      <c r="B2451" t="s">
        <v>847</v>
      </c>
    </row>
    <row r="2452" spans="1:2" x14ac:dyDescent="0.45">
      <c r="A2452" s="33">
        <v>2.8356481481481479E-3</v>
      </c>
      <c r="B2452" t="s">
        <v>844</v>
      </c>
    </row>
    <row r="2453" spans="1:2" x14ac:dyDescent="0.45">
      <c r="A2453" s="33">
        <v>2.8368055555555555E-3</v>
      </c>
      <c r="B2453" t="s">
        <v>846</v>
      </c>
    </row>
    <row r="2454" spans="1:2" x14ac:dyDescent="0.45">
      <c r="A2454" s="33">
        <v>2.8379629629629627E-3</v>
      </c>
      <c r="B2454" t="s">
        <v>847</v>
      </c>
    </row>
    <row r="2455" spans="1:2" x14ac:dyDescent="0.45">
      <c r="A2455" s="33">
        <v>2.8391203703703703E-3</v>
      </c>
      <c r="B2455" t="s">
        <v>846</v>
      </c>
    </row>
    <row r="2456" spans="1:2" x14ac:dyDescent="0.45">
      <c r="A2456" s="33">
        <v>2.8402777777777779E-3</v>
      </c>
      <c r="B2456" t="s">
        <v>844</v>
      </c>
    </row>
    <row r="2457" spans="1:2" x14ac:dyDescent="0.45">
      <c r="A2457" s="33">
        <v>2.8414351851851851E-3</v>
      </c>
      <c r="B2457" t="s">
        <v>845</v>
      </c>
    </row>
    <row r="2458" spans="1:2" x14ac:dyDescent="0.45">
      <c r="A2458" s="33">
        <v>2.8425925925925927E-3</v>
      </c>
      <c r="B2458" t="s">
        <v>843</v>
      </c>
    </row>
    <row r="2459" spans="1:2" x14ac:dyDescent="0.45">
      <c r="A2459" s="33">
        <v>2.8437499999999995E-3</v>
      </c>
      <c r="B2459" t="s">
        <v>845</v>
      </c>
    </row>
    <row r="2460" spans="1:2" x14ac:dyDescent="0.45">
      <c r="A2460" s="33">
        <v>2.8449074074074075E-3</v>
      </c>
      <c r="B2460" t="s">
        <v>844</v>
      </c>
    </row>
    <row r="2461" spans="1:2" x14ac:dyDescent="0.45">
      <c r="A2461" s="33">
        <v>2.8460648148148152E-3</v>
      </c>
      <c r="B2461" t="s">
        <v>843</v>
      </c>
    </row>
    <row r="2462" spans="1:2" x14ac:dyDescent="0.45">
      <c r="A2462" s="33">
        <v>2.8472222222222219E-3</v>
      </c>
      <c r="B2462" t="s">
        <v>842</v>
      </c>
    </row>
    <row r="2463" spans="1:2" x14ac:dyDescent="0.45">
      <c r="A2463" s="33">
        <v>2.8483796296296295E-3</v>
      </c>
      <c r="B2463" t="s">
        <v>841</v>
      </c>
    </row>
    <row r="2464" spans="1:2" x14ac:dyDescent="0.45">
      <c r="A2464" s="33">
        <v>2.8495370370370371E-3</v>
      </c>
      <c r="B2464" t="s">
        <v>838</v>
      </c>
    </row>
    <row r="2465" spans="1:2" x14ac:dyDescent="0.45">
      <c r="A2465" s="33">
        <v>2.8506944444444443E-3</v>
      </c>
      <c r="B2465" t="s">
        <v>840</v>
      </c>
    </row>
    <row r="2466" spans="1:2" x14ac:dyDescent="0.45">
      <c r="A2466" s="33">
        <v>2.8518518518518519E-3</v>
      </c>
      <c r="B2466" t="s">
        <v>837</v>
      </c>
    </row>
    <row r="2467" spans="1:2" x14ac:dyDescent="0.45">
      <c r="A2467" s="33">
        <v>2.8530092592592596E-3</v>
      </c>
      <c r="B2467" t="s">
        <v>838</v>
      </c>
    </row>
    <row r="2468" spans="1:2" x14ac:dyDescent="0.45">
      <c r="A2468" s="33">
        <v>2.8541666666666667E-3</v>
      </c>
      <c r="B2468" t="s">
        <v>839</v>
      </c>
    </row>
    <row r="2469" spans="1:2" x14ac:dyDescent="0.45">
      <c r="A2469" s="33">
        <v>2.8553240740740739E-3</v>
      </c>
      <c r="B2469" t="s">
        <v>838</v>
      </c>
    </row>
    <row r="2470" spans="1:2" x14ac:dyDescent="0.45">
      <c r="A2470" s="33">
        <v>2.8564814814814811E-3</v>
      </c>
      <c r="B2470" t="s">
        <v>837</v>
      </c>
    </row>
    <row r="2471" spans="1:2" x14ac:dyDescent="0.45">
      <c r="A2471" s="33">
        <v>2.8576388888888892E-3</v>
      </c>
      <c r="B2471" t="s">
        <v>836</v>
      </c>
    </row>
    <row r="2472" spans="1:2" x14ac:dyDescent="0.45">
      <c r="A2472" s="33">
        <v>2.8587962962962963E-3</v>
      </c>
      <c r="B2472" t="s">
        <v>835</v>
      </c>
    </row>
    <row r="2473" spans="1:2" x14ac:dyDescent="0.45">
      <c r="A2473" s="33">
        <v>2.8599537037037035E-3</v>
      </c>
      <c r="B2473" t="s">
        <v>834</v>
      </c>
    </row>
    <row r="2474" spans="1:2" x14ac:dyDescent="0.45">
      <c r="A2474" s="33">
        <v>2.8611111111111111E-3</v>
      </c>
      <c r="B2474" t="s">
        <v>833</v>
      </c>
    </row>
    <row r="2475" spans="1:2" x14ac:dyDescent="0.45">
      <c r="A2475" s="33">
        <v>2.8622685185185188E-3</v>
      </c>
      <c r="B2475" t="s">
        <v>833</v>
      </c>
    </row>
    <row r="2476" spans="1:2" x14ac:dyDescent="0.45">
      <c r="A2476" s="33">
        <v>2.8634259259259255E-3</v>
      </c>
      <c r="B2476" t="s">
        <v>833</v>
      </c>
    </row>
    <row r="2477" spans="1:2" x14ac:dyDescent="0.45">
      <c r="A2477" s="33">
        <v>2.8645833333333336E-3</v>
      </c>
      <c r="B2477" t="s">
        <v>833</v>
      </c>
    </row>
    <row r="2478" spans="1:2" x14ac:dyDescent="0.45">
      <c r="A2478" s="33">
        <v>2.8657407407407412E-3</v>
      </c>
      <c r="B2478" t="s">
        <v>833</v>
      </c>
    </row>
    <row r="2479" spans="1:2" x14ac:dyDescent="0.45">
      <c r="A2479" s="33">
        <v>2.8668981481481479E-3</v>
      </c>
      <c r="B2479" t="s">
        <v>832</v>
      </c>
    </row>
    <row r="2480" spans="1:2" x14ac:dyDescent="0.45">
      <c r="A2480" s="33">
        <v>2.8680555555555555E-3</v>
      </c>
      <c r="B2480" t="s">
        <v>831</v>
      </c>
    </row>
    <row r="2481" spans="1:2" x14ac:dyDescent="0.45">
      <c r="A2481" s="33">
        <v>2.8692129629629627E-3</v>
      </c>
      <c r="B2481" t="s">
        <v>830</v>
      </c>
    </row>
    <row r="2482" spans="1:2" x14ac:dyDescent="0.45">
      <c r="A2482" s="33">
        <v>2.8703703703703708E-3</v>
      </c>
      <c r="B2482" t="s">
        <v>829</v>
      </c>
    </row>
    <row r="2483" spans="1:2" x14ac:dyDescent="0.45">
      <c r="A2483" s="33">
        <v>2.871527777777778E-3</v>
      </c>
      <c r="B2483" t="s">
        <v>828</v>
      </c>
    </row>
    <row r="2484" spans="1:2" x14ac:dyDescent="0.45">
      <c r="A2484" s="33">
        <v>2.8726851851851852E-3</v>
      </c>
      <c r="B2484" t="s">
        <v>827</v>
      </c>
    </row>
    <row r="2485" spans="1:2" x14ac:dyDescent="0.45">
      <c r="A2485" s="33">
        <v>2.8738425925925928E-3</v>
      </c>
      <c r="B2485" t="s">
        <v>826</v>
      </c>
    </row>
    <row r="2486" spans="1:2" x14ac:dyDescent="0.45">
      <c r="A2486" s="33">
        <v>2.8749999999999995E-3</v>
      </c>
      <c r="B2486" t="s">
        <v>825</v>
      </c>
    </row>
    <row r="2487" spans="1:2" x14ac:dyDescent="0.45">
      <c r="A2487" s="33">
        <v>2.8761574074074071E-3</v>
      </c>
      <c r="B2487" t="s">
        <v>825</v>
      </c>
    </row>
    <row r="2488" spans="1:2" x14ac:dyDescent="0.45">
      <c r="A2488" s="33">
        <v>2.8773148148148152E-3</v>
      </c>
      <c r="B2488" t="s">
        <v>825</v>
      </c>
    </row>
    <row r="2489" spans="1:2" x14ac:dyDescent="0.45">
      <c r="A2489" s="33">
        <v>2.8784722222222219E-3</v>
      </c>
      <c r="B2489" t="s">
        <v>824</v>
      </c>
    </row>
    <row r="2490" spans="1:2" x14ac:dyDescent="0.45">
      <c r="A2490" s="33">
        <v>2.8796296296296296E-3</v>
      </c>
      <c r="B2490" t="s">
        <v>823</v>
      </c>
    </row>
    <row r="2491" spans="1:2" x14ac:dyDescent="0.45">
      <c r="A2491" s="33">
        <v>2.8807870370370372E-3</v>
      </c>
      <c r="B2491" t="s">
        <v>822</v>
      </c>
    </row>
    <row r="2492" spans="1:2" x14ac:dyDescent="0.45">
      <c r="A2492" s="33">
        <v>2.8819444444444444E-3</v>
      </c>
      <c r="B2492" t="s">
        <v>822</v>
      </c>
    </row>
    <row r="2493" spans="1:2" x14ac:dyDescent="0.45">
      <c r="A2493" s="33">
        <v>2.8831018518518515E-3</v>
      </c>
      <c r="B2493" t="s">
        <v>821</v>
      </c>
    </row>
    <row r="2494" spans="1:2" x14ac:dyDescent="0.45">
      <c r="A2494" s="33">
        <v>2.8842592592592596E-3</v>
      </c>
      <c r="B2494" t="s">
        <v>820</v>
      </c>
    </row>
    <row r="2495" spans="1:2" x14ac:dyDescent="0.45">
      <c r="A2495" s="33">
        <v>2.8854166666666668E-3</v>
      </c>
      <c r="B2495" t="s">
        <v>819</v>
      </c>
    </row>
    <row r="2496" spans="1:2" x14ac:dyDescent="0.45">
      <c r="A2496" s="33">
        <v>2.886574074074074E-3</v>
      </c>
      <c r="B2496" t="s">
        <v>818</v>
      </c>
    </row>
    <row r="2497" spans="1:2" x14ac:dyDescent="0.45">
      <c r="A2497" s="33">
        <v>2.8877314814814811E-3</v>
      </c>
      <c r="B2497" t="s">
        <v>818</v>
      </c>
    </row>
    <row r="2498" spans="1:2" x14ac:dyDescent="0.45">
      <c r="A2498" s="33">
        <v>2.8888888888888888E-3</v>
      </c>
      <c r="B2498" t="s">
        <v>818</v>
      </c>
    </row>
    <row r="2499" spans="1:2" x14ac:dyDescent="0.45">
      <c r="A2499" s="33">
        <v>2.8900462962962968E-3</v>
      </c>
      <c r="B2499" t="s">
        <v>817</v>
      </c>
    </row>
    <row r="2500" spans="1:2" x14ac:dyDescent="0.45">
      <c r="A2500" s="33">
        <v>2.8912037037037036E-3</v>
      </c>
      <c r="B2500" t="s">
        <v>816</v>
      </c>
    </row>
    <row r="2501" spans="1:2" x14ac:dyDescent="0.45">
      <c r="A2501" s="33">
        <v>2.8923611111111112E-3</v>
      </c>
      <c r="B2501" t="s">
        <v>816</v>
      </c>
    </row>
    <row r="2502" spans="1:2" x14ac:dyDescent="0.45">
      <c r="A2502" s="33">
        <v>2.8935185185185188E-3</v>
      </c>
      <c r="B2502" t="s">
        <v>816</v>
      </c>
    </row>
    <row r="2503" spans="1:2" x14ac:dyDescent="0.45">
      <c r="A2503" s="33">
        <v>2.8946759259259255E-3</v>
      </c>
      <c r="B2503" t="s">
        <v>815</v>
      </c>
    </row>
    <row r="2504" spans="1:2" x14ac:dyDescent="0.45">
      <c r="A2504" s="33">
        <v>2.8958333333333332E-3</v>
      </c>
      <c r="B2504" t="s">
        <v>814</v>
      </c>
    </row>
    <row r="2505" spans="1:2" x14ac:dyDescent="0.45">
      <c r="A2505" s="33">
        <v>2.8969907407407412E-3</v>
      </c>
      <c r="B2505" t="s">
        <v>813</v>
      </c>
    </row>
    <row r="2506" spans="1:2" x14ac:dyDescent="0.45">
      <c r="A2506" s="33">
        <v>2.8981481481481484E-3</v>
      </c>
      <c r="B2506" t="s">
        <v>812</v>
      </c>
    </row>
    <row r="2507" spans="1:2" x14ac:dyDescent="0.45">
      <c r="A2507" s="33">
        <v>2.8993055555555556E-3</v>
      </c>
      <c r="B2507" t="s">
        <v>811</v>
      </c>
    </row>
    <row r="2508" spans="1:2" x14ac:dyDescent="0.45">
      <c r="A2508" s="33">
        <v>2.9004629629629628E-3</v>
      </c>
      <c r="B2508" t="s">
        <v>810</v>
      </c>
    </row>
    <row r="2509" spans="1:2" x14ac:dyDescent="0.45">
      <c r="A2509" s="33">
        <v>2.9016203703703704E-3</v>
      </c>
      <c r="B2509" t="s">
        <v>809</v>
      </c>
    </row>
    <row r="2510" spans="1:2" x14ac:dyDescent="0.45">
      <c r="A2510" s="33">
        <v>2.902777777777778E-3</v>
      </c>
      <c r="B2510" t="s">
        <v>808</v>
      </c>
    </row>
    <row r="2511" spans="1:2" x14ac:dyDescent="0.45">
      <c r="A2511" s="33">
        <v>2.9039351851851852E-3</v>
      </c>
      <c r="B2511" t="s">
        <v>807</v>
      </c>
    </row>
    <row r="2512" spans="1:2" x14ac:dyDescent="0.45">
      <c r="A2512" s="33">
        <v>2.9050925925925928E-3</v>
      </c>
      <c r="B2512" t="s">
        <v>806</v>
      </c>
    </row>
    <row r="2513" spans="1:2" x14ac:dyDescent="0.45">
      <c r="A2513" s="33">
        <v>2.9062499999999995E-3</v>
      </c>
      <c r="B2513" t="s">
        <v>805</v>
      </c>
    </row>
    <row r="2514" spans="1:2" x14ac:dyDescent="0.45">
      <c r="A2514" s="33">
        <v>2.9074074074074072E-3</v>
      </c>
      <c r="B2514" t="s">
        <v>804</v>
      </c>
    </row>
    <row r="2515" spans="1:2" x14ac:dyDescent="0.45">
      <c r="A2515" s="33">
        <v>2.9085648148148148E-3</v>
      </c>
      <c r="B2515" t="s">
        <v>803</v>
      </c>
    </row>
    <row r="2516" spans="1:2" x14ac:dyDescent="0.45">
      <c r="A2516" s="33">
        <v>2.9097222222222228E-3</v>
      </c>
      <c r="B2516" t="s">
        <v>800</v>
      </c>
    </row>
    <row r="2517" spans="1:2" x14ac:dyDescent="0.45">
      <c r="A2517" s="33">
        <v>2.9108796296296296E-3</v>
      </c>
      <c r="B2517" t="s">
        <v>802</v>
      </c>
    </row>
    <row r="2518" spans="1:2" x14ac:dyDescent="0.45">
      <c r="A2518" s="33">
        <v>2.9120370370370372E-3</v>
      </c>
      <c r="B2518" t="s">
        <v>801</v>
      </c>
    </row>
    <row r="2519" spans="1:2" x14ac:dyDescent="0.45">
      <c r="A2519" s="33">
        <v>2.9131944444444444E-3</v>
      </c>
      <c r="B2519" t="s">
        <v>800</v>
      </c>
    </row>
    <row r="2520" spans="1:2" x14ac:dyDescent="0.45">
      <c r="A2520" s="33">
        <v>2.9143518518518516E-3</v>
      </c>
      <c r="B2520" t="s">
        <v>799</v>
      </c>
    </row>
    <row r="2521" spans="1:2" x14ac:dyDescent="0.45">
      <c r="A2521" s="33">
        <v>2.9155092592592596E-3</v>
      </c>
      <c r="B2521" t="s">
        <v>798</v>
      </c>
    </row>
    <row r="2522" spans="1:2" x14ac:dyDescent="0.45">
      <c r="A2522" s="33">
        <v>2.9166666666666668E-3</v>
      </c>
      <c r="B2522" t="s">
        <v>797</v>
      </c>
    </row>
    <row r="2523" spans="1:2" x14ac:dyDescent="0.45">
      <c r="A2523" s="33">
        <v>2.917824074074074E-3</v>
      </c>
      <c r="B2523" t="s">
        <v>796</v>
      </c>
    </row>
    <row r="2524" spans="1:2" x14ac:dyDescent="0.45">
      <c r="A2524" s="33">
        <v>2.9189814814814812E-3</v>
      </c>
      <c r="B2524" t="s">
        <v>793</v>
      </c>
    </row>
    <row r="2525" spans="1:2" x14ac:dyDescent="0.45">
      <c r="A2525" s="33">
        <v>2.9201388888888888E-3</v>
      </c>
      <c r="B2525" t="s">
        <v>795</v>
      </c>
    </row>
    <row r="2526" spans="1:2" x14ac:dyDescent="0.45">
      <c r="A2526" s="33">
        <v>2.9212962962962964E-3</v>
      </c>
      <c r="B2526" t="s">
        <v>794</v>
      </c>
    </row>
    <row r="2527" spans="1:2" x14ac:dyDescent="0.45">
      <c r="A2527" s="33">
        <v>2.9224537037037036E-3</v>
      </c>
      <c r="B2527" t="s">
        <v>794</v>
      </c>
    </row>
    <row r="2528" spans="1:2" x14ac:dyDescent="0.45">
      <c r="A2528" s="33">
        <v>2.9236111111111112E-3</v>
      </c>
      <c r="B2528" t="s">
        <v>794</v>
      </c>
    </row>
    <row r="2529" spans="1:2" x14ac:dyDescent="0.45">
      <c r="A2529" s="33">
        <v>2.9247685185185188E-3</v>
      </c>
      <c r="B2529" t="s">
        <v>794</v>
      </c>
    </row>
    <row r="2530" spans="1:2" x14ac:dyDescent="0.45">
      <c r="A2530" s="33">
        <v>2.9259259259259256E-3</v>
      </c>
      <c r="B2530" t="s">
        <v>794</v>
      </c>
    </row>
    <row r="2531" spans="1:2" x14ac:dyDescent="0.45">
      <c r="A2531" s="33">
        <v>2.9270833333333332E-3</v>
      </c>
      <c r="B2531" t="s">
        <v>794</v>
      </c>
    </row>
    <row r="2532" spans="1:2" x14ac:dyDescent="0.45">
      <c r="A2532" s="33">
        <v>2.9282407407407412E-3</v>
      </c>
      <c r="B2532" t="s">
        <v>794</v>
      </c>
    </row>
    <row r="2533" spans="1:2" x14ac:dyDescent="0.45">
      <c r="A2533" s="33">
        <v>2.9293981481481484E-3</v>
      </c>
      <c r="B2533" t="s">
        <v>793</v>
      </c>
    </row>
    <row r="2534" spans="1:2" x14ac:dyDescent="0.45">
      <c r="A2534" s="33">
        <v>2.9305555555555556E-3</v>
      </c>
      <c r="B2534" t="s">
        <v>792</v>
      </c>
    </row>
    <row r="2535" spans="1:2" x14ac:dyDescent="0.45">
      <c r="A2535" s="33">
        <v>2.9317129629629628E-3</v>
      </c>
      <c r="B2535" t="s">
        <v>791</v>
      </c>
    </row>
    <row r="2536" spans="1:2" x14ac:dyDescent="0.45">
      <c r="A2536" s="33">
        <v>2.9328703703703704E-3</v>
      </c>
      <c r="B2536" t="s">
        <v>788</v>
      </c>
    </row>
    <row r="2537" spans="1:2" x14ac:dyDescent="0.45">
      <c r="A2537" s="33">
        <v>2.9340277777777772E-3</v>
      </c>
      <c r="B2537" t="s">
        <v>788</v>
      </c>
    </row>
    <row r="2538" spans="1:2" x14ac:dyDescent="0.45">
      <c r="A2538" s="33">
        <v>2.9351851851851852E-3</v>
      </c>
      <c r="B2538" t="s">
        <v>788</v>
      </c>
    </row>
    <row r="2539" spans="1:2" x14ac:dyDescent="0.45">
      <c r="A2539" s="33">
        <v>2.9363425925925928E-3</v>
      </c>
      <c r="B2539" t="s">
        <v>789</v>
      </c>
    </row>
    <row r="2540" spans="1:2" x14ac:dyDescent="0.45">
      <c r="A2540" s="33">
        <v>2.9375000000000004E-3</v>
      </c>
      <c r="B2540" t="s">
        <v>790</v>
      </c>
    </row>
    <row r="2541" spans="1:2" x14ac:dyDescent="0.45">
      <c r="A2541" s="33">
        <v>2.9386574074074072E-3</v>
      </c>
      <c r="B2541" t="s">
        <v>789</v>
      </c>
    </row>
    <row r="2542" spans="1:2" x14ac:dyDescent="0.45">
      <c r="A2542" s="33">
        <v>2.9398148148148148E-3</v>
      </c>
      <c r="B2542" t="s">
        <v>788</v>
      </c>
    </row>
    <row r="2543" spans="1:2" x14ac:dyDescent="0.45">
      <c r="A2543" s="33">
        <v>2.9409722222222229E-3</v>
      </c>
      <c r="B2543" t="s">
        <v>787</v>
      </c>
    </row>
    <row r="2544" spans="1:2" x14ac:dyDescent="0.45">
      <c r="A2544" s="33">
        <v>2.9421296296296296E-3</v>
      </c>
      <c r="B2544" t="s">
        <v>785</v>
      </c>
    </row>
    <row r="2545" spans="1:2" x14ac:dyDescent="0.45">
      <c r="A2545" s="33">
        <v>2.9432870370370372E-3</v>
      </c>
      <c r="B2545" t="s">
        <v>785</v>
      </c>
    </row>
    <row r="2546" spans="1:2" x14ac:dyDescent="0.45">
      <c r="A2546" s="33">
        <v>2.9444444444444444E-3</v>
      </c>
      <c r="B2546" t="s">
        <v>785</v>
      </c>
    </row>
    <row r="2547" spans="1:2" x14ac:dyDescent="0.45">
      <c r="A2547" s="33">
        <v>2.9456018518518516E-3</v>
      </c>
      <c r="B2547" t="s">
        <v>786</v>
      </c>
    </row>
    <row r="2548" spans="1:2" x14ac:dyDescent="0.45">
      <c r="A2548" s="33">
        <v>2.9467592592592588E-3</v>
      </c>
      <c r="B2548" t="s">
        <v>784</v>
      </c>
    </row>
    <row r="2549" spans="1:2" x14ac:dyDescent="0.45">
      <c r="A2549" s="33">
        <v>2.9479166666666668E-3</v>
      </c>
      <c r="B2549" t="s">
        <v>786</v>
      </c>
    </row>
    <row r="2550" spans="1:2" x14ac:dyDescent="0.45">
      <c r="A2550" s="33">
        <v>2.9490740740740744E-3</v>
      </c>
      <c r="B2550" t="s">
        <v>785</v>
      </c>
    </row>
    <row r="2551" spans="1:2" x14ac:dyDescent="0.45">
      <c r="A2551" s="33">
        <v>2.9502314814814812E-3</v>
      </c>
      <c r="B2551" t="s">
        <v>784</v>
      </c>
    </row>
    <row r="2552" spans="1:2" x14ac:dyDescent="0.45">
      <c r="A2552" s="33">
        <v>2.9513888888888888E-3</v>
      </c>
      <c r="B2552" t="s">
        <v>783</v>
      </c>
    </row>
    <row r="2553" spans="1:2" x14ac:dyDescent="0.45">
      <c r="A2553" s="33">
        <v>2.9525462962962964E-3</v>
      </c>
      <c r="B2553" t="s">
        <v>782</v>
      </c>
    </row>
    <row r="2554" spans="1:2" x14ac:dyDescent="0.45">
      <c r="A2554" s="33">
        <v>2.9537037037037032E-3</v>
      </c>
      <c r="B2554" t="s">
        <v>781</v>
      </c>
    </row>
    <row r="2555" spans="1:2" x14ac:dyDescent="0.45">
      <c r="A2555" s="33">
        <v>2.9548611111111112E-3</v>
      </c>
      <c r="B2555" t="s">
        <v>780</v>
      </c>
    </row>
    <row r="2556" spans="1:2" x14ac:dyDescent="0.45">
      <c r="A2556" s="33">
        <v>2.9560185185185188E-3</v>
      </c>
      <c r="B2556" t="s">
        <v>779</v>
      </c>
    </row>
    <row r="2557" spans="1:2" x14ac:dyDescent="0.45">
      <c r="A2557" s="33">
        <v>2.957175925925926E-3</v>
      </c>
      <c r="B2557" t="s">
        <v>780</v>
      </c>
    </row>
    <row r="2558" spans="1:2" x14ac:dyDescent="0.45">
      <c r="A2558" s="33">
        <v>2.9583333333333332E-3</v>
      </c>
      <c r="B2558" t="s">
        <v>781</v>
      </c>
    </row>
    <row r="2559" spans="1:2" x14ac:dyDescent="0.45">
      <c r="A2559" s="33">
        <v>2.9594907407407404E-3</v>
      </c>
      <c r="B2559" t="s">
        <v>780</v>
      </c>
    </row>
    <row r="2560" spans="1:2" x14ac:dyDescent="0.45">
      <c r="A2560" s="33">
        <v>2.9606481481481484E-3</v>
      </c>
      <c r="B2560" t="s">
        <v>779</v>
      </c>
    </row>
    <row r="2561" spans="1:2" x14ac:dyDescent="0.45">
      <c r="A2561" s="33">
        <v>2.9618055555555556E-3</v>
      </c>
      <c r="B2561" t="s">
        <v>779</v>
      </c>
    </row>
    <row r="2562" spans="1:2" x14ac:dyDescent="0.45">
      <c r="A2562" s="33">
        <v>2.9629629629629628E-3</v>
      </c>
      <c r="B2562" t="s">
        <v>779</v>
      </c>
    </row>
    <row r="2563" spans="1:2" x14ac:dyDescent="0.45">
      <c r="A2563" s="33">
        <v>2.9641203703703704E-3</v>
      </c>
      <c r="B2563" t="s">
        <v>778</v>
      </c>
    </row>
    <row r="2564" spans="1:2" x14ac:dyDescent="0.45">
      <c r="A2564" s="33">
        <v>2.9652777777777772E-3</v>
      </c>
      <c r="B2564" t="s">
        <v>777</v>
      </c>
    </row>
    <row r="2565" spans="1:2" x14ac:dyDescent="0.45">
      <c r="A2565" s="33">
        <v>2.9664351851851848E-3</v>
      </c>
      <c r="B2565" t="s">
        <v>776</v>
      </c>
    </row>
    <row r="2566" spans="1:2" x14ac:dyDescent="0.45">
      <c r="A2566" s="33">
        <v>2.9675925925925929E-3</v>
      </c>
      <c r="B2566" t="s">
        <v>770</v>
      </c>
    </row>
    <row r="2567" spans="1:2" x14ac:dyDescent="0.45">
      <c r="A2567" s="33">
        <v>2.9687500000000005E-3</v>
      </c>
      <c r="B2567" t="s">
        <v>773</v>
      </c>
    </row>
    <row r="2568" spans="1:2" x14ac:dyDescent="0.45">
      <c r="A2568" s="33">
        <v>2.9699074074074072E-3</v>
      </c>
      <c r="B2568" t="s">
        <v>775</v>
      </c>
    </row>
    <row r="2569" spans="1:2" x14ac:dyDescent="0.45">
      <c r="A2569" s="33">
        <v>2.9710648148148148E-3</v>
      </c>
      <c r="B2569" t="s">
        <v>774</v>
      </c>
    </row>
    <row r="2570" spans="1:2" x14ac:dyDescent="0.45">
      <c r="A2570" s="33">
        <v>2.972222222222222E-3</v>
      </c>
      <c r="B2570" t="s">
        <v>773</v>
      </c>
    </row>
    <row r="2571" spans="1:2" x14ac:dyDescent="0.45">
      <c r="A2571" s="33">
        <v>2.9733796296296296E-3</v>
      </c>
      <c r="B2571" t="s">
        <v>772</v>
      </c>
    </row>
    <row r="2572" spans="1:2" x14ac:dyDescent="0.45">
      <c r="A2572" s="33">
        <v>2.9745370370370373E-3</v>
      </c>
      <c r="B2572" t="s">
        <v>771</v>
      </c>
    </row>
    <row r="2573" spans="1:2" x14ac:dyDescent="0.45">
      <c r="A2573" s="33">
        <v>2.9756944444444444E-3</v>
      </c>
      <c r="B2573" t="s">
        <v>767</v>
      </c>
    </row>
    <row r="2574" spans="1:2" x14ac:dyDescent="0.45">
      <c r="A2574" s="33">
        <v>2.9768518518518521E-3</v>
      </c>
      <c r="B2574" t="s">
        <v>766</v>
      </c>
    </row>
    <row r="2575" spans="1:2" x14ac:dyDescent="0.45">
      <c r="A2575" s="33">
        <v>2.9780092592592588E-3</v>
      </c>
      <c r="B2575" t="s">
        <v>767</v>
      </c>
    </row>
    <row r="2576" spans="1:2" x14ac:dyDescent="0.45">
      <c r="A2576" s="33">
        <v>2.9791666666666664E-3</v>
      </c>
      <c r="B2576" t="s">
        <v>768</v>
      </c>
    </row>
    <row r="2577" spans="1:2" x14ac:dyDescent="0.45">
      <c r="A2577" s="33">
        <v>2.9803240740740745E-3</v>
      </c>
      <c r="B2577" t="s">
        <v>769</v>
      </c>
    </row>
    <row r="2578" spans="1:2" x14ac:dyDescent="0.45">
      <c r="A2578" s="33">
        <v>2.9814814814814812E-3</v>
      </c>
      <c r="B2578" t="s">
        <v>770</v>
      </c>
    </row>
    <row r="2579" spans="1:2" x14ac:dyDescent="0.45">
      <c r="A2579" s="33">
        <v>2.9826388888888888E-3</v>
      </c>
      <c r="B2579" t="s">
        <v>769</v>
      </c>
    </row>
    <row r="2580" spans="1:2" x14ac:dyDescent="0.45">
      <c r="A2580" s="33">
        <v>2.9837962962962965E-3</v>
      </c>
      <c r="B2580" t="s">
        <v>768</v>
      </c>
    </row>
    <row r="2581" spans="1:2" x14ac:dyDescent="0.45">
      <c r="A2581" s="33">
        <v>2.9849537037037032E-3</v>
      </c>
      <c r="B2581" t="s">
        <v>767</v>
      </c>
    </row>
    <row r="2582" spans="1:2" x14ac:dyDescent="0.45">
      <c r="A2582" s="33">
        <v>2.9861111111111113E-3</v>
      </c>
      <c r="B2582" t="s">
        <v>766</v>
      </c>
    </row>
    <row r="2583" spans="1:2" x14ac:dyDescent="0.45">
      <c r="A2583" s="33">
        <v>2.9872685185185189E-3</v>
      </c>
      <c r="B2583" t="s">
        <v>764</v>
      </c>
    </row>
    <row r="2584" spans="1:2" x14ac:dyDescent="0.45">
      <c r="A2584" s="33">
        <v>2.9884259259259261E-3</v>
      </c>
      <c r="B2584" t="s">
        <v>760</v>
      </c>
    </row>
    <row r="2585" spans="1:2" x14ac:dyDescent="0.45">
      <c r="A2585" s="33">
        <v>2.9895833333333332E-3</v>
      </c>
      <c r="B2585" t="s">
        <v>765</v>
      </c>
    </row>
    <row r="2586" spans="1:2" x14ac:dyDescent="0.45">
      <c r="A2586" s="33">
        <v>2.9907407407407404E-3</v>
      </c>
      <c r="B2586" t="s">
        <v>764</v>
      </c>
    </row>
    <row r="2587" spans="1:2" x14ac:dyDescent="0.45">
      <c r="A2587" s="33">
        <v>2.991898148148148E-3</v>
      </c>
      <c r="B2587" t="s">
        <v>763</v>
      </c>
    </row>
    <row r="2588" spans="1:2" x14ac:dyDescent="0.45">
      <c r="A2588" s="33">
        <v>2.9930555555555557E-3</v>
      </c>
      <c r="B2588" t="s">
        <v>762</v>
      </c>
    </row>
    <row r="2589" spans="1:2" x14ac:dyDescent="0.45">
      <c r="A2589" s="33">
        <v>2.9942129629629628E-3</v>
      </c>
      <c r="B2589" t="s">
        <v>762</v>
      </c>
    </row>
    <row r="2590" spans="1:2" x14ac:dyDescent="0.45">
      <c r="A2590" s="33">
        <v>2.9953703703703705E-3</v>
      </c>
      <c r="B2590" t="s">
        <v>762</v>
      </c>
    </row>
    <row r="2591" spans="1:2" x14ac:dyDescent="0.45">
      <c r="A2591" s="33">
        <v>2.9965277777777781E-3</v>
      </c>
      <c r="B2591" t="s">
        <v>761</v>
      </c>
    </row>
    <row r="2592" spans="1:2" x14ac:dyDescent="0.45">
      <c r="A2592" s="33">
        <v>2.9976851851851848E-3</v>
      </c>
      <c r="B2592" t="s">
        <v>760</v>
      </c>
    </row>
    <row r="2593" spans="1:2" x14ac:dyDescent="0.45">
      <c r="A2593" s="33">
        <v>2.9988425925925929E-3</v>
      </c>
      <c r="B2593" t="s">
        <v>759</v>
      </c>
    </row>
    <row r="2594" spans="1:2" x14ac:dyDescent="0.45">
      <c r="A2594" s="33">
        <v>3.0000000000000005E-3</v>
      </c>
      <c r="B2594" t="s">
        <v>758</v>
      </c>
    </row>
    <row r="2595" spans="1:2" x14ac:dyDescent="0.45">
      <c r="A2595" s="33">
        <v>3.0011574074074072E-3</v>
      </c>
      <c r="B2595" t="s">
        <v>757</v>
      </c>
    </row>
    <row r="2596" spans="1:2" x14ac:dyDescent="0.45">
      <c r="A2596" s="33">
        <v>3.0023148148148149E-3</v>
      </c>
      <c r="B2596" t="s">
        <v>756</v>
      </c>
    </row>
    <row r="2597" spans="1:2" x14ac:dyDescent="0.45">
      <c r="A2597" s="33">
        <v>3.003472222222222E-3</v>
      </c>
      <c r="B2597" t="s">
        <v>755</v>
      </c>
    </row>
    <row r="2598" spans="1:2" x14ac:dyDescent="0.45">
      <c r="A2598" s="33">
        <v>3.0046296296296297E-3</v>
      </c>
      <c r="B2598" t="s">
        <v>752</v>
      </c>
    </row>
    <row r="2599" spans="1:2" x14ac:dyDescent="0.45">
      <c r="A2599" s="33">
        <v>3.0057870370370373E-3</v>
      </c>
      <c r="B2599" t="s">
        <v>752</v>
      </c>
    </row>
    <row r="2600" spans="1:2" x14ac:dyDescent="0.45">
      <c r="A2600" s="33">
        <v>3.0069444444444445E-3</v>
      </c>
      <c r="B2600" t="s">
        <v>752</v>
      </c>
    </row>
    <row r="2601" spans="1:2" x14ac:dyDescent="0.45">
      <c r="A2601" s="33">
        <v>3.0081018518518521E-3</v>
      </c>
      <c r="B2601" t="s">
        <v>754</v>
      </c>
    </row>
    <row r="2602" spans="1:2" x14ac:dyDescent="0.45">
      <c r="A2602" s="33">
        <v>3.0092592592592588E-3</v>
      </c>
      <c r="B2602" t="s">
        <v>753</v>
      </c>
    </row>
    <row r="2603" spans="1:2" x14ac:dyDescent="0.45">
      <c r="A2603" s="33">
        <v>3.0104166666666664E-3</v>
      </c>
      <c r="B2603" t="s">
        <v>752</v>
      </c>
    </row>
    <row r="2604" spans="1:2" x14ac:dyDescent="0.45">
      <c r="A2604" s="33">
        <v>3.0115740740740745E-3</v>
      </c>
      <c r="B2604" t="s">
        <v>751</v>
      </c>
    </row>
    <row r="2605" spans="1:2" x14ac:dyDescent="0.45">
      <c r="A2605" s="33">
        <v>3.0127314814814813E-3</v>
      </c>
      <c r="B2605" t="s">
        <v>750</v>
      </c>
    </row>
    <row r="2606" spans="1:2" x14ac:dyDescent="0.45">
      <c r="A2606" s="33">
        <v>3.0138888888888889E-3</v>
      </c>
      <c r="B2606" t="s">
        <v>749</v>
      </c>
    </row>
    <row r="2607" spans="1:2" x14ac:dyDescent="0.45">
      <c r="A2607" s="33">
        <v>3.0150462962962965E-3</v>
      </c>
      <c r="B2607" t="s">
        <v>748</v>
      </c>
    </row>
    <row r="2608" spans="1:2" x14ac:dyDescent="0.45">
      <c r="A2608" s="33">
        <v>3.0162037037037037E-3</v>
      </c>
      <c r="B2608" t="s">
        <v>747</v>
      </c>
    </row>
    <row r="2609" spans="1:2" x14ac:dyDescent="0.45">
      <c r="A2609" s="33">
        <v>3.0173611111111109E-3</v>
      </c>
      <c r="B2609" t="s">
        <v>746</v>
      </c>
    </row>
    <row r="2610" spans="1:2" x14ac:dyDescent="0.45">
      <c r="A2610" s="33">
        <v>3.0185185185185189E-3</v>
      </c>
      <c r="B2610" t="s">
        <v>744</v>
      </c>
    </row>
    <row r="2611" spans="1:2" x14ac:dyDescent="0.45">
      <c r="A2611" s="33">
        <v>3.0196759259259261E-3</v>
      </c>
      <c r="B2611" t="s">
        <v>745</v>
      </c>
    </row>
    <row r="2612" spans="1:2" x14ac:dyDescent="0.45">
      <c r="A2612" s="33">
        <v>3.0208333333333333E-3</v>
      </c>
      <c r="B2612" t="s">
        <v>743</v>
      </c>
    </row>
    <row r="2613" spans="1:2" x14ac:dyDescent="0.45">
      <c r="A2613" s="33">
        <v>3.0219907407407405E-3</v>
      </c>
      <c r="B2613" t="s">
        <v>743</v>
      </c>
    </row>
    <row r="2614" spans="1:2" x14ac:dyDescent="0.45">
      <c r="A2614" s="33">
        <v>3.0231481481481481E-3</v>
      </c>
      <c r="B2614" t="s">
        <v>743</v>
      </c>
    </row>
    <row r="2615" spans="1:2" x14ac:dyDescent="0.45">
      <c r="A2615" s="33">
        <v>3.0243055555555561E-3</v>
      </c>
      <c r="B2615" t="s">
        <v>745</v>
      </c>
    </row>
    <row r="2616" spans="1:2" x14ac:dyDescent="0.45">
      <c r="A2616" s="33">
        <v>3.0254629629629629E-3</v>
      </c>
      <c r="B2616" t="s">
        <v>744</v>
      </c>
    </row>
    <row r="2617" spans="1:2" x14ac:dyDescent="0.45">
      <c r="A2617" s="33">
        <v>3.0266203703703705E-3</v>
      </c>
      <c r="B2617" t="s">
        <v>743</v>
      </c>
    </row>
    <row r="2618" spans="1:2" x14ac:dyDescent="0.45">
      <c r="A2618" s="33">
        <v>3.0277777777777781E-3</v>
      </c>
      <c r="B2618" t="s">
        <v>742</v>
      </c>
    </row>
    <row r="2619" spans="1:2" x14ac:dyDescent="0.45">
      <c r="A2619" s="33">
        <v>3.0289351851851849E-3</v>
      </c>
      <c r="B2619" t="s">
        <v>741</v>
      </c>
    </row>
    <row r="2620" spans="1:2" x14ac:dyDescent="0.45">
      <c r="A2620" s="33">
        <v>3.0300925925925925E-3</v>
      </c>
      <c r="B2620" t="s">
        <v>740</v>
      </c>
    </row>
    <row r="2621" spans="1:2" x14ac:dyDescent="0.45">
      <c r="A2621" s="33">
        <v>3.0312500000000005E-3</v>
      </c>
      <c r="B2621" t="s">
        <v>739</v>
      </c>
    </row>
    <row r="2622" spans="1:2" x14ac:dyDescent="0.45">
      <c r="A2622" s="33">
        <v>3.0324074074074073E-3</v>
      </c>
      <c r="B2622" t="s">
        <v>738</v>
      </c>
    </row>
    <row r="2623" spans="1:2" x14ac:dyDescent="0.45">
      <c r="A2623" s="33">
        <v>3.0335648148148149E-3</v>
      </c>
      <c r="B2623" t="s">
        <v>738</v>
      </c>
    </row>
    <row r="2624" spans="1:2" x14ac:dyDescent="0.45">
      <c r="A2624" s="33">
        <v>3.0347222222222221E-3</v>
      </c>
      <c r="B2624" t="s">
        <v>738</v>
      </c>
    </row>
    <row r="2625" spans="1:2" x14ac:dyDescent="0.45">
      <c r="A2625" s="33">
        <v>3.0358796296296297E-3</v>
      </c>
      <c r="B2625" t="s">
        <v>735</v>
      </c>
    </row>
    <row r="2626" spans="1:2" x14ac:dyDescent="0.45">
      <c r="A2626" s="33">
        <v>3.0370370370370364E-3</v>
      </c>
      <c r="B2626" t="s">
        <v>732</v>
      </c>
    </row>
    <row r="2627" spans="1:2" x14ac:dyDescent="0.45">
      <c r="A2627" s="33">
        <v>3.0381944444444445E-3</v>
      </c>
      <c r="B2627" t="s">
        <v>737</v>
      </c>
    </row>
    <row r="2628" spans="1:2" x14ac:dyDescent="0.45">
      <c r="A2628" s="33">
        <v>3.0393518518518521E-3</v>
      </c>
      <c r="B2628" t="s">
        <v>736</v>
      </c>
    </row>
    <row r="2629" spans="1:2" x14ac:dyDescent="0.45">
      <c r="A2629" s="33">
        <v>3.0405092592592589E-3</v>
      </c>
      <c r="B2629" t="s">
        <v>735</v>
      </c>
    </row>
    <row r="2630" spans="1:2" x14ac:dyDescent="0.45">
      <c r="A2630" s="33">
        <v>3.0416666666666665E-3</v>
      </c>
      <c r="B2630" t="s">
        <v>734</v>
      </c>
    </row>
    <row r="2631" spans="1:2" x14ac:dyDescent="0.45">
      <c r="A2631" s="33">
        <v>3.0428240740740741E-3</v>
      </c>
      <c r="B2631" t="s">
        <v>733</v>
      </c>
    </row>
    <row r="2632" spans="1:2" x14ac:dyDescent="0.45">
      <c r="A2632" s="33">
        <v>3.0439814814814821E-3</v>
      </c>
      <c r="B2632" t="s">
        <v>732</v>
      </c>
    </row>
    <row r="2633" spans="1:2" x14ac:dyDescent="0.45">
      <c r="A2633" s="33">
        <v>3.0451388888888889E-3</v>
      </c>
      <c r="B2633" t="s">
        <v>731</v>
      </c>
    </row>
    <row r="2634" spans="1:2" x14ac:dyDescent="0.45">
      <c r="A2634" s="33">
        <v>3.0462962962962965E-3</v>
      </c>
      <c r="B2634" t="s">
        <v>730</v>
      </c>
    </row>
    <row r="2635" spans="1:2" x14ac:dyDescent="0.45">
      <c r="A2635" s="33">
        <v>3.0474537037037037E-3</v>
      </c>
      <c r="B2635" t="s">
        <v>730</v>
      </c>
    </row>
    <row r="2636" spans="1:2" x14ac:dyDescent="0.45">
      <c r="A2636" s="33">
        <v>3.0486111111111109E-3</v>
      </c>
      <c r="B2636" t="s">
        <v>730</v>
      </c>
    </row>
    <row r="2637" spans="1:2" x14ac:dyDescent="0.45">
      <c r="A2637" s="33">
        <v>3.0497685185185181E-3</v>
      </c>
      <c r="B2637" t="s">
        <v>729</v>
      </c>
    </row>
    <row r="2638" spans="1:2" x14ac:dyDescent="0.45">
      <c r="A2638" s="33">
        <v>3.0509259259259261E-3</v>
      </c>
      <c r="B2638" t="s">
        <v>728</v>
      </c>
    </row>
    <row r="2639" spans="1:2" x14ac:dyDescent="0.45">
      <c r="A2639" s="33">
        <v>3.0520833333333333E-3</v>
      </c>
      <c r="B2639" t="s">
        <v>728</v>
      </c>
    </row>
    <row r="2640" spans="1:2" x14ac:dyDescent="0.45">
      <c r="A2640" s="33">
        <v>3.0532407407407405E-3</v>
      </c>
      <c r="B2640" t="s">
        <v>728</v>
      </c>
    </row>
    <row r="2641" spans="1:2" x14ac:dyDescent="0.45">
      <c r="A2641" s="33">
        <v>3.0543981481481481E-3</v>
      </c>
      <c r="B2641" t="s">
        <v>727</v>
      </c>
    </row>
    <row r="2642" spans="1:2" x14ac:dyDescent="0.45">
      <c r="A2642" s="33">
        <v>3.0555555555555557E-3</v>
      </c>
      <c r="B2642" t="s">
        <v>725</v>
      </c>
    </row>
    <row r="2643" spans="1:2" x14ac:dyDescent="0.45">
      <c r="A2643" s="33">
        <v>3.0567129629629629E-3</v>
      </c>
      <c r="B2643" t="s">
        <v>726</v>
      </c>
    </row>
    <row r="2644" spans="1:2" x14ac:dyDescent="0.45">
      <c r="A2644" s="33">
        <v>3.0578703703703705E-3</v>
      </c>
      <c r="B2644" t="s">
        <v>721</v>
      </c>
    </row>
    <row r="2645" spans="1:2" x14ac:dyDescent="0.45">
      <c r="A2645" s="33">
        <v>3.0590277777777781E-3</v>
      </c>
      <c r="B2645" t="s">
        <v>726</v>
      </c>
    </row>
    <row r="2646" spans="1:2" x14ac:dyDescent="0.45">
      <c r="A2646" s="33">
        <v>3.0601851851851849E-3</v>
      </c>
      <c r="B2646" t="s">
        <v>725</v>
      </c>
    </row>
    <row r="2647" spans="1:2" x14ac:dyDescent="0.45">
      <c r="A2647" s="33">
        <v>3.0613425925925925E-3</v>
      </c>
      <c r="B2647" t="s">
        <v>724</v>
      </c>
    </row>
    <row r="2648" spans="1:2" x14ac:dyDescent="0.45">
      <c r="A2648" s="33">
        <v>3.0624999999999997E-3</v>
      </c>
      <c r="B2648" t="s">
        <v>723</v>
      </c>
    </row>
    <row r="2649" spans="1:2" x14ac:dyDescent="0.45">
      <c r="A2649" s="33">
        <v>3.0636574074074077E-3</v>
      </c>
      <c r="B2649" t="s">
        <v>722</v>
      </c>
    </row>
    <row r="2650" spans="1:2" x14ac:dyDescent="0.45">
      <c r="A2650" s="33">
        <v>3.0648148148148149E-3</v>
      </c>
      <c r="B2650" t="s">
        <v>721</v>
      </c>
    </row>
    <row r="2651" spans="1:2" x14ac:dyDescent="0.45">
      <c r="A2651" s="33">
        <v>3.0659722222222221E-3</v>
      </c>
      <c r="B2651" t="s">
        <v>720</v>
      </c>
    </row>
    <row r="2652" spans="1:2" x14ac:dyDescent="0.45">
      <c r="A2652" s="33">
        <v>3.0671296296296297E-3</v>
      </c>
      <c r="B2652" t="s">
        <v>719</v>
      </c>
    </row>
    <row r="2653" spans="1:2" x14ac:dyDescent="0.45">
      <c r="A2653" s="33">
        <v>3.0682870370370365E-3</v>
      </c>
      <c r="B2653" t="s">
        <v>719</v>
      </c>
    </row>
    <row r="2654" spans="1:2" x14ac:dyDescent="0.45">
      <c r="A2654" s="33">
        <v>3.0694444444444445E-3</v>
      </c>
      <c r="B2654" t="s">
        <v>719</v>
      </c>
    </row>
    <row r="2655" spans="1:2" x14ac:dyDescent="0.45">
      <c r="A2655" s="33">
        <v>3.0706018518518521E-3</v>
      </c>
      <c r="B2655" t="s">
        <v>718</v>
      </c>
    </row>
    <row r="2656" spans="1:2" x14ac:dyDescent="0.45">
      <c r="A2656" s="33">
        <v>3.0717592592592589E-3</v>
      </c>
      <c r="B2656" t="s">
        <v>714</v>
      </c>
    </row>
    <row r="2657" spans="1:2" x14ac:dyDescent="0.45">
      <c r="A2657" s="33">
        <v>3.0729166666666665E-3</v>
      </c>
      <c r="B2657" t="s">
        <v>717</v>
      </c>
    </row>
    <row r="2658" spans="1:2" x14ac:dyDescent="0.45">
      <c r="A2658" s="33">
        <v>3.0740740740740741E-3</v>
      </c>
      <c r="B2658" t="s">
        <v>716</v>
      </c>
    </row>
    <row r="2659" spans="1:2" x14ac:dyDescent="0.45">
      <c r="A2659" s="33">
        <v>3.0752314814814813E-3</v>
      </c>
      <c r="B2659" t="s">
        <v>714</v>
      </c>
    </row>
    <row r="2660" spans="1:2" x14ac:dyDescent="0.45">
      <c r="A2660" s="33">
        <v>3.0763888888888889E-3</v>
      </c>
      <c r="B2660" t="s">
        <v>713</v>
      </c>
    </row>
    <row r="2661" spans="1:2" x14ac:dyDescent="0.45">
      <c r="A2661" s="33">
        <v>3.0775462962962965E-3</v>
      </c>
      <c r="B2661" t="s">
        <v>715</v>
      </c>
    </row>
    <row r="2662" spans="1:2" x14ac:dyDescent="0.45">
      <c r="A2662" s="33">
        <v>3.0787037037037037E-3</v>
      </c>
      <c r="B2662" t="s">
        <v>714</v>
      </c>
    </row>
    <row r="2663" spans="1:2" x14ac:dyDescent="0.45">
      <c r="A2663" s="33">
        <v>3.0798611111111109E-3</v>
      </c>
      <c r="B2663" t="s">
        <v>713</v>
      </c>
    </row>
    <row r="2664" spans="1:2" x14ac:dyDescent="0.45">
      <c r="A2664" s="33">
        <v>3.0810185185185181E-3</v>
      </c>
      <c r="B2664" t="s">
        <v>712</v>
      </c>
    </row>
    <row r="2665" spans="1:2" x14ac:dyDescent="0.45">
      <c r="A2665" s="33">
        <v>3.0821759259259261E-3</v>
      </c>
      <c r="B2665" t="s">
        <v>712</v>
      </c>
    </row>
    <row r="2666" spans="1:2" x14ac:dyDescent="0.45">
      <c r="A2666" s="33">
        <v>3.0833333333333338E-3</v>
      </c>
      <c r="B2666" t="s">
        <v>712</v>
      </c>
    </row>
    <row r="2667" spans="1:2" x14ac:dyDescent="0.45">
      <c r="A2667" s="33">
        <v>3.0844907407407405E-3</v>
      </c>
      <c r="B2667" t="s">
        <v>711</v>
      </c>
    </row>
    <row r="2668" spans="1:2" x14ac:dyDescent="0.45">
      <c r="A2668" s="33">
        <v>3.0856481481481481E-3</v>
      </c>
      <c r="B2668" t="s">
        <v>710</v>
      </c>
    </row>
    <row r="2669" spans="1:2" x14ac:dyDescent="0.45">
      <c r="A2669" s="33">
        <v>3.0868055555555557E-3</v>
      </c>
      <c r="B2669" t="s">
        <v>710</v>
      </c>
    </row>
    <row r="2670" spans="1:2" x14ac:dyDescent="0.45">
      <c r="A2670" s="33">
        <v>3.0879629629629625E-3</v>
      </c>
      <c r="B2670" t="s">
        <v>710</v>
      </c>
    </row>
    <row r="2671" spans="1:2" x14ac:dyDescent="0.45">
      <c r="A2671" s="33">
        <v>3.0891203703703705E-3</v>
      </c>
      <c r="B2671" t="s">
        <v>710</v>
      </c>
    </row>
    <row r="2672" spans="1:2" x14ac:dyDescent="0.45">
      <c r="A2672" s="33">
        <v>3.0902777777777782E-3</v>
      </c>
      <c r="B2672" t="s">
        <v>710</v>
      </c>
    </row>
    <row r="2673" spans="1:2" x14ac:dyDescent="0.45">
      <c r="A2673" s="33">
        <v>3.0914351851851853E-3</v>
      </c>
      <c r="B2673" t="s">
        <v>709</v>
      </c>
    </row>
    <row r="2674" spans="1:2" x14ac:dyDescent="0.45">
      <c r="A2674" s="33">
        <v>3.0925925925925925E-3</v>
      </c>
      <c r="B2674" t="s">
        <v>708</v>
      </c>
    </row>
    <row r="2675" spans="1:2" x14ac:dyDescent="0.45">
      <c r="A2675" s="33">
        <v>3.0937499999999997E-3</v>
      </c>
      <c r="B2675" t="s">
        <v>707</v>
      </c>
    </row>
    <row r="2676" spans="1:2" x14ac:dyDescent="0.45">
      <c r="A2676" s="33">
        <v>3.0949074074074078E-3</v>
      </c>
      <c r="B2676" t="s">
        <v>704</v>
      </c>
    </row>
    <row r="2677" spans="1:2" x14ac:dyDescent="0.45">
      <c r="A2677" s="33">
        <v>3.0960648148148149E-3</v>
      </c>
      <c r="B2677" t="s">
        <v>705</v>
      </c>
    </row>
    <row r="2678" spans="1:2" x14ac:dyDescent="0.45">
      <c r="A2678" s="33">
        <v>3.0972222222222221E-3</v>
      </c>
      <c r="B2678" t="s">
        <v>706</v>
      </c>
    </row>
    <row r="2679" spans="1:2" x14ac:dyDescent="0.45">
      <c r="A2679" s="33">
        <v>3.0983796296296297E-3</v>
      </c>
      <c r="B2679" t="s">
        <v>705</v>
      </c>
    </row>
    <row r="2680" spans="1:2" x14ac:dyDescent="0.45">
      <c r="A2680" s="33">
        <v>3.0995370370370365E-3</v>
      </c>
      <c r="B2680" t="s">
        <v>704</v>
      </c>
    </row>
    <row r="2681" spans="1:2" x14ac:dyDescent="0.45">
      <c r="A2681" s="33">
        <v>3.1006944444444441E-3</v>
      </c>
      <c r="B2681" t="s">
        <v>703</v>
      </c>
    </row>
    <row r="2682" spans="1:2" x14ac:dyDescent="0.45">
      <c r="A2682" s="33">
        <v>3.1018518518518522E-3</v>
      </c>
      <c r="B2682" t="s">
        <v>702</v>
      </c>
    </row>
    <row r="2683" spans="1:2" x14ac:dyDescent="0.45">
      <c r="A2683" s="33">
        <v>3.1030092592592598E-3</v>
      </c>
      <c r="B2683" t="s">
        <v>701</v>
      </c>
    </row>
    <row r="2684" spans="1:2" x14ac:dyDescent="0.45">
      <c r="A2684" s="33">
        <v>3.1041666666666665E-3</v>
      </c>
      <c r="B2684" t="s">
        <v>700</v>
      </c>
    </row>
    <row r="2685" spans="1:2" x14ac:dyDescent="0.45">
      <c r="A2685" s="33">
        <v>3.1053240740740741E-3</v>
      </c>
      <c r="B2685" t="s">
        <v>699</v>
      </c>
    </row>
    <row r="2686" spans="1:2" x14ac:dyDescent="0.45">
      <c r="A2686" s="33">
        <v>3.1064814814814813E-3</v>
      </c>
      <c r="B2686" t="s">
        <v>698</v>
      </c>
    </row>
    <row r="2687" spans="1:2" x14ac:dyDescent="0.45">
      <c r="A2687" s="33">
        <v>3.1076388888888885E-3</v>
      </c>
      <c r="B2687" t="s">
        <v>698</v>
      </c>
    </row>
    <row r="2688" spans="1:2" x14ac:dyDescent="0.45">
      <c r="A2688" s="33">
        <v>3.1087962962962966E-3</v>
      </c>
      <c r="B2688" t="s">
        <v>698</v>
      </c>
    </row>
    <row r="2689" spans="1:2" x14ac:dyDescent="0.45">
      <c r="A2689" s="33">
        <v>3.1099537037037038E-3</v>
      </c>
      <c r="B2689" t="s">
        <v>697</v>
      </c>
    </row>
    <row r="2690" spans="1:2" x14ac:dyDescent="0.45">
      <c r="A2690" s="33">
        <v>3.1111111111111114E-3</v>
      </c>
      <c r="B2690" t="s">
        <v>696</v>
      </c>
    </row>
    <row r="2691" spans="1:2" x14ac:dyDescent="0.45">
      <c r="A2691" s="33">
        <v>3.1122685185185181E-3</v>
      </c>
      <c r="B2691" t="s">
        <v>695</v>
      </c>
    </row>
    <row r="2692" spans="1:2" x14ac:dyDescent="0.45">
      <c r="A2692" s="33">
        <v>3.1134259259259257E-3</v>
      </c>
      <c r="B2692" t="s">
        <v>694</v>
      </c>
    </row>
    <row r="2693" spans="1:2" x14ac:dyDescent="0.45">
      <c r="A2693" s="33">
        <v>3.1145833333333338E-3</v>
      </c>
      <c r="B2693" t="s">
        <v>693</v>
      </c>
    </row>
    <row r="2694" spans="1:2" x14ac:dyDescent="0.45">
      <c r="A2694" s="33">
        <v>3.1157407407407405E-3</v>
      </c>
      <c r="B2694" t="s">
        <v>691</v>
      </c>
    </row>
    <row r="2695" spans="1:2" x14ac:dyDescent="0.45">
      <c r="A2695" s="33">
        <v>3.1168981481481482E-3</v>
      </c>
      <c r="B2695" t="s">
        <v>692</v>
      </c>
    </row>
    <row r="2696" spans="1:2" x14ac:dyDescent="0.45">
      <c r="A2696" s="33">
        <v>3.1180555555555558E-3</v>
      </c>
      <c r="B2696" t="s">
        <v>690</v>
      </c>
    </row>
    <row r="2697" spans="1:2" x14ac:dyDescent="0.45">
      <c r="A2697" s="33">
        <v>3.1192129629629625E-3</v>
      </c>
      <c r="B2697" t="s">
        <v>692</v>
      </c>
    </row>
    <row r="2698" spans="1:2" x14ac:dyDescent="0.45">
      <c r="A2698" s="33">
        <v>3.1203703703703701E-3</v>
      </c>
      <c r="B2698" t="s">
        <v>691</v>
      </c>
    </row>
    <row r="2699" spans="1:2" x14ac:dyDescent="0.45">
      <c r="A2699" s="33">
        <v>3.1215277777777782E-3</v>
      </c>
      <c r="B2699" t="s">
        <v>690</v>
      </c>
    </row>
    <row r="2700" spans="1:2" x14ac:dyDescent="0.45">
      <c r="A2700" s="33">
        <v>3.1226851851851854E-3</v>
      </c>
      <c r="B2700" t="s">
        <v>689</v>
      </c>
    </row>
    <row r="2701" spans="1:2" x14ac:dyDescent="0.45">
      <c r="A2701" s="33">
        <v>3.1238425925925926E-3</v>
      </c>
      <c r="B2701" t="s">
        <v>689</v>
      </c>
    </row>
    <row r="2702" spans="1:2" x14ac:dyDescent="0.45">
      <c r="A2702" s="33">
        <v>3.1249999999999997E-3</v>
      </c>
      <c r="B2702" t="s">
        <v>689</v>
      </c>
    </row>
    <row r="2703" spans="1:2" x14ac:dyDescent="0.45">
      <c r="A2703" s="33">
        <v>3.1261574074074074E-3</v>
      </c>
      <c r="B2703" t="s">
        <v>688</v>
      </c>
    </row>
    <row r="2704" spans="1:2" x14ac:dyDescent="0.45">
      <c r="A2704" s="33">
        <v>3.127314814814815E-3</v>
      </c>
      <c r="B2704" t="s">
        <v>687</v>
      </c>
    </row>
    <row r="2705" spans="1:2" x14ac:dyDescent="0.45">
      <c r="A2705" s="33">
        <v>3.1284722222222222E-3</v>
      </c>
      <c r="B2705" t="s">
        <v>686</v>
      </c>
    </row>
    <row r="2706" spans="1:2" x14ac:dyDescent="0.45">
      <c r="A2706" s="33">
        <v>3.1296296296296298E-3</v>
      </c>
      <c r="B2706" t="s">
        <v>685</v>
      </c>
    </row>
    <row r="2707" spans="1:2" x14ac:dyDescent="0.45">
      <c r="A2707" s="33">
        <v>3.1307870370370365E-3</v>
      </c>
      <c r="B2707" t="s">
        <v>684</v>
      </c>
    </row>
    <row r="2708" spans="1:2" x14ac:dyDescent="0.45">
      <c r="A2708" s="33">
        <v>3.1319444444444441E-3</v>
      </c>
      <c r="B2708" t="s">
        <v>681</v>
      </c>
    </row>
    <row r="2709" spans="1:2" x14ac:dyDescent="0.45">
      <c r="A2709" s="33">
        <v>3.1331018518518518E-3</v>
      </c>
      <c r="B2709" t="s">
        <v>682</v>
      </c>
    </row>
    <row r="2710" spans="1:2" x14ac:dyDescent="0.45">
      <c r="A2710" s="33">
        <v>3.1342592592592598E-3</v>
      </c>
      <c r="B2710" t="s">
        <v>683</v>
      </c>
    </row>
    <row r="2711" spans="1:2" x14ac:dyDescent="0.45">
      <c r="A2711" s="33">
        <v>3.1354166666666666E-3</v>
      </c>
      <c r="B2711" t="s">
        <v>683</v>
      </c>
    </row>
    <row r="2712" spans="1:2" x14ac:dyDescent="0.45">
      <c r="A2712" s="33">
        <v>3.1365740740740742E-3</v>
      </c>
      <c r="B2712" t="s">
        <v>683</v>
      </c>
    </row>
    <row r="2713" spans="1:2" x14ac:dyDescent="0.45">
      <c r="A2713" s="33">
        <v>3.1377314814814814E-3</v>
      </c>
      <c r="B2713" t="s">
        <v>682</v>
      </c>
    </row>
    <row r="2714" spans="1:2" x14ac:dyDescent="0.45">
      <c r="A2714" s="33">
        <v>3.1388888888888885E-3</v>
      </c>
      <c r="B2714" t="s">
        <v>681</v>
      </c>
    </row>
    <row r="2715" spans="1:2" x14ac:dyDescent="0.45">
      <c r="A2715" s="33">
        <v>3.1400462962962966E-3</v>
      </c>
      <c r="B2715" t="s">
        <v>681</v>
      </c>
    </row>
    <row r="2716" spans="1:2" x14ac:dyDescent="0.45">
      <c r="A2716" s="33">
        <v>3.1412037037037038E-3</v>
      </c>
      <c r="B2716" t="s">
        <v>681</v>
      </c>
    </row>
    <row r="2717" spans="1:2" x14ac:dyDescent="0.45">
      <c r="A2717" s="33">
        <v>3.1423611111111114E-3</v>
      </c>
      <c r="B2717" t="s">
        <v>680</v>
      </c>
    </row>
    <row r="2718" spans="1:2" x14ac:dyDescent="0.45">
      <c r="A2718" s="33">
        <v>3.1435185185185181E-3</v>
      </c>
      <c r="B2718" t="s">
        <v>679</v>
      </c>
    </row>
    <row r="2719" spans="1:2" x14ac:dyDescent="0.45">
      <c r="A2719" s="33">
        <v>3.1446759259259258E-3</v>
      </c>
      <c r="B2719" t="s">
        <v>678</v>
      </c>
    </row>
    <row r="2720" spans="1:2" x14ac:dyDescent="0.45">
      <c r="A2720" s="33">
        <v>3.1458333333333334E-3</v>
      </c>
      <c r="B2720" t="s">
        <v>677</v>
      </c>
    </row>
    <row r="2721" spans="1:2" x14ac:dyDescent="0.45">
      <c r="A2721" s="33">
        <v>3.1469907407407406E-3</v>
      </c>
      <c r="B2721" t="s">
        <v>676</v>
      </c>
    </row>
    <row r="2722" spans="1:2" x14ac:dyDescent="0.45">
      <c r="A2722" s="33">
        <v>3.1481481481481482E-3</v>
      </c>
      <c r="B2722" t="s">
        <v>675</v>
      </c>
    </row>
    <row r="2723" spans="1:2" x14ac:dyDescent="0.45">
      <c r="A2723" s="33">
        <v>3.1493055555555558E-3</v>
      </c>
      <c r="B2723" t="s">
        <v>674</v>
      </c>
    </row>
    <row r="2724" spans="1:2" x14ac:dyDescent="0.45">
      <c r="A2724" s="33">
        <v>3.150462962962963E-3</v>
      </c>
      <c r="B2724" t="s">
        <v>672</v>
      </c>
    </row>
    <row r="2725" spans="1:2" x14ac:dyDescent="0.45">
      <c r="A2725" s="33">
        <v>3.1516203703703702E-3</v>
      </c>
      <c r="B2725" t="s">
        <v>672</v>
      </c>
    </row>
    <row r="2726" spans="1:2" x14ac:dyDescent="0.45">
      <c r="A2726" s="33">
        <v>3.1527777777777782E-3</v>
      </c>
      <c r="B2726" t="s">
        <v>672</v>
      </c>
    </row>
    <row r="2727" spans="1:2" x14ac:dyDescent="0.45">
      <c r="A2727" s="33">
        <v>3.1539351851851854E-3</v>
      </c>
      <c r="B2727" t="s">
        <v>673</v>
      </c>
    </row>
    <row r="2728" spans="1:2" x14ac:dyDescent="0.45">
      <c r="A2728" s="33">
        <v>3.1550925925925926E-3</v>
      </c>
      <c r="B2728" t="s">
        <v>674</v>
      </c>
    </row>
    <row r="2729" spans="1:2" x14ac:dyDescent="0.45">
      <c r="A2729" s="33">
        <v>3.1562499999999998E-3</v>
      </c>
      <c r="B2729" t="s">
        <v>673</v>
      </c>
    </row>
    <row r="2730" spans="1:2" x14ac:dyDescent="0.45">
      <c r="A2730" s="33">
        <v>3.1574074074074074E-3</v>
      </c>
      <c r="B2730" t="s">
        <v>672</v>
      </c>
    </row>
    <row r="2731" spans="1:2" x14ac:dyDescent="0.45">
      <c r="A2731" s="33">
        <v>3.158564814814815E-3</v>
      </c>
      <c r="B2731" t="s">
        <v>671</v>
      </c>
    </row>
    <row r="2732" spans="1:2" x14ac:dyDescent="0.45">
      <c r="A2732" s="33">
        <v>3.1597222222222222E-3</v>
      </c>
      <c r="B2732" t="s">
        <v>670</v>
      </c>
    </row>
    <row r="2733" spans="1:2" x14ac:dyDescent="0.45">
      <c r="A2733" s="33">
        <v>3.1608796296296298E-3</v>
      </c>
      <c r="B2733" t="s">
        <v>670</v>
      </c>
    </row>
    <row r="2734" spans="1:2" x14ac:dyDescent="0.45">
      <c r="A2734" s="33">
        <v>3.1620370370370374E-3</v>
      </c>
      <c r="B2734" t="s">
        <v>670</v>
      </c>
    </row>
    <row r="2735" spans="1:2" x14ac:dyDescent="0.45">
      <c r="A2735" s="33">
        <v>3.1631944444444442E-3</v>
      </c>
      <c r="B2735" t="s">
        <v>669</v>
      </c>
    </row>
    <row r="2736" spans="1:2" x14ac:dyDescent="0.45">
      <c r="A2736" s="33">
        <v>3.1643518518518518E-3</v>
      </c>
      <c r="B2736" t="s">
        <v>668</v>
      </c>
    </row>
    <row r="2737" spans="1:2" x14ac:dyDescent="0.45">
      <c r="A2737" s="33">
        <v>3.1655092592592598E-3</v>
      </c>
      <c r="B2737" t="s">
        <v>668</v>
      </c>
    </row>
    <row r="2738" spans="1:2" x14ac:dyDescent="0.45">
      <c r="A2738" s="33">
        <v>3.166666666666667E-3</v>
      </c>
      <c r="B2738" t="s">
        <v>668</v>
      </c>
    </row>
    <row r="2739" spans="1:2" x14ac:dyDescent="0.45">
      <c r="A2739" s="33">
        <v>3.1678240740740742E-3</v>
      </c>
      <c r="B2739" t="s">
        <v>667</v>
      </c>
    </row>
    <row r="2740" spans="1:2" x14ac:dyDescent="0.45">
      <c r="A2740" s="33">
        <v>3.1689814814814814E-3</v>
      </c>
      <c r="B2740" t="s">
        <v>666</v>
      </c>
    </row>
    <row r="2741" spans="1:2" x14ac:dyDescent="0.45">
      <c r="A2741" s="33">
        <v>3.1701388888888886E-3</v>
      </c>
      <c r="B2741" t="s">
        <v>665</v>
      </c>
    </row>
    <row r="2742" spans="1:2" x14ac:dyDescent="0.45">
      <c r="A2742" s="33">
        <v>3.1712962962962958E-3</v>
      </c>
      <c r="B2742" t="s">
        <v>664</v>
      </c>
    </row>
    <row r="2743" spans="1:2" x14ac:dyDescent="0.45">
      <c r="A2743" s="33">
        <v>3.1724537037037038E-3</v>
      </c>
      <c r="B2743" t="s">
        <v>663</v>
      </c>
    </row>
    <row r="2744" spans="1:2" x14ac:dyDescent="0.45">
      <c r="A2744" s="33">
        <v>3.1736111111111114E-3</v>
      </c>
      <c r="B2744" t="s">
        <v>660</v>
      </c>
    </row>
    <row r="2745" spans="1:2" x14ac:dyDescent="0.45">
      <c r="A2745" s="33">
        <v>3.1747685185185182E-3</v>
      </c>
      <c r="B2745" t="s">
        <v>661</v>
      </c>
    </row>
    <row r="2746" spans="1:2" x14ac:dyDescent="0.45">
      <c r="A2746" s="33">
        <v>3.1759259259259258E-3</v>
      </c>
      <c r="B2746" t="s">
        <v>662</v>
      </c>
    </row>
    <row r="2747" spans="1:2" x14ac:dyDescent="0.45">
      <c r="A2747" s="33">
        <v>3.1770833333333334E-3</v>
      </c>
      <c r="B2747" t="s">
        <v>662</v>
      </c>
    </row>
    <row r="2748" spans="1:2" x14ac:dyDescent="0.45">
      <c r="A2748" s="33">
        <v>3.1782407407407402E-3</v>
      </c>
      <c r="B2748" t="s">
        <v>662</v>
      </c>
    </row>
    <row r="2749" spans="1:2" x14ac:dyDescent="0.45">
      <c r="A2749" s="33">
        <v>3.1793981481481482E-3</v>
      </c>
      <c r="B2749" t="s">
        <v>661</v>
      </c>
    </row>
    <row r="2750" spans="1:2" x14ac:dyDescent="0.45">
      <c r="A2750" s="33">
        <v>3.1805555555555558E-3</v>
      </c>
      <c r="B2750" t="s">
        <v>660</v>
      </c>
    </row>
    <row r="2751" spans="1:2" x14ac:dyDescent="0.45">
      <c r="A2751" s="33">
        <v>3.181712962962963E-3</v>
      </c>
      <c r="B2751" t="s">
        <v>659</v>
      </c>
    </row>
    <row r="2752" spans="1:2" x14ac:dyDescent="0.45">
      <c r="A2752" s="33">
        <v>3.1828703703703702E-3</v>
      </c>
      <c r="B2752" t="s">
        <v>657</v>
      </c>
    </row>
    <row r="2753" spans="1:2" x14ac:dyDescent="0.45">
      <c r="A2753" s="33">
        <v>3.1840277777777774E-3</v>
      </c>
      <c r="B2753" t="s">
        <v>658</v>
      </c>
    </row>
    <row r="2754" spans="1:2" x14ac:dyDescent="0.45">
      <c r="A2754" s="33">
        <v>3.1851851851851854E-3</v>
      </c>
      <c r="B2754" t="s">
        <v>656</v>
      </c>
    </row>
    <row r="2755" spans="1:2" x14ac:dyDescent="0.45">
      <c r="A2755" s="33">
        <v>3.1863425925925926E-3</v>
      </c>
      <c r="B2755" t="s">
        <v>658</v>
      </c>
    </row>
    <row r="2756" spans="1:2" x14ac:dyDescent="0.45">
      <c r="A2756" s="33">
        <v>3.1874999999999998E-3</v>
      </c>
      <c r="B2756" t="s">
        <v>657</v>
      </c>
    </row>
    <row r="2757" spans="1:2" x14ac:dyDescent="0.45">
      <c r="A2757" s="33">
        <v>3.1886574074074074E-3</v>
      </c>
      <c r="B2757" t="s">
        <v>656</v>
      </c>
    </row>
    <row r="2758" spans="1:2" x14ac:dyDescent="0.45">
      <c r="A2758" s="33">
        <v>3.189814814814815E-3</v>
      </c>
      <c r="B2758" t="s">
        <v>653</v>
      </c>
    </row>
    <row r="2759" spans="1:2" x14ac:dyDescent="0.45">
      <c r="A2759" s="33">
        <v>3.1909722222222218E-3</v>
      </c>
      <c r="B2759" t="s">
        <v>654</v>
      </c>
    </row>
    <row r="2760" spans="1:2" x14ac:dyDescent="0.45">
      <c r="A2760" s="33">
        <v>3.1921296296296298E-3</v>
      </c>
      <c r="B2760" t="s">
        <v>655</v>
      </c>
    </row>
    <row r="2761" spans="1:2" x14ac:dyDescent="0.45">
      <c r="A2761" s="33">
        <v>3.1932870370370374E-3</v>
      </c>
      <c r="B2761" t="s">
        <v>654</v>
      </c>
    </row>
    <row r="2762" spans="1:2" x14ac:dyDescent="0.45">
      <c r="A2762" s="33">
        <v>3.1944444444444442E-3</v>
      </c>
      <c r="B2762" t="s">
        <v>653</v>
      </c>
    </row>
    <row r="2763" spans="1:2" x14ac:dyDescent="0.45">
      <c r="A2763" s="33">
        <v>3.1956018518518518E-3</v>
      </c>
      <c r="B2763" t="s">
        <v>653</v>
      </c>
    </row>
    <row r="2764" spans="1:2" x14ac:dyDescent="0.45">
      <c r="A2764" s="33">
        <v>3.196759259259259E-3</v>
      </c>
      <c r="B2764" t="s">
        <v>653</v>
      </c>
    </row>
    <row r="2765" spans="1:2" x14ac:dyDescent="0.45">
      <c r="A2765" s="33">
        <v>3.197916666666667E-3</v>
      </c>
      <c r="B2765" t="s">
        <v>652</v>
      </c>
    </row>
    <row r="2766" spans="1:2" x14ac:dyDescent="0.45">
      <c r="A2766" s="33">
        <v>3.1990740740740742E-3</v>
      </c>
      <c r="B2766" t="s">
        <v>651</v>
      </c>
    </row>
    <row r="2767" spans="1:2" x14ac:dyDescent="0.45">
      <c r="A2767" s="33">
        <v>3.2002314814814814E-3</v>
      </c>
      <c r="B2767" t="s">
        <v>650</v>
      </c>
    </row>
    <row r="2768" spans="1:2" x14ac:dyDescent="0.45">
      <c r="A2768" s="33">
        <v>3.201388888888889E-3</v>
      </c>
      <c r="B2768" t="s">
        <v>649</v>
      </c>
    </row>
    <row r="2769" spans="1:2" x14ac:dyDescent="0.45">
      <c r="A2769" s="33">
        <v>3.2025462962962958E-3</v>
      </c>
      <c r="B2769" t="s">
        <v>649</v>
      </c>
    </row>
    <row r="2770" spans="1:2" x14ac:dyDescent="0.45">
      <c r="A2770" s="33">
        <v>3.2037037037037034E-3</v>
      </c>
      <c r="B2770" t="s">
        <v>649</v>
      </c>
    </row>
    <row r="2771" spans="1:2" x14ac:dyDescent="0.45">
      <c r="A2771" s="33">
        <v>3.2048611111111115E-3</v>
      </c>
      <c r="B2771" t="s">
        <v>649</v>
      </c>
    </row>
    <row r="2772" spans="1:2" x14ac:dyDescent="0.45">
      <c r="A2772" s="33">
        <v>3.2060185185185191E-3</v>
      </c>
      <c r="B2772" t="s">
        <v>649</v>
      </c>
    </row>
    <row r="2773" spans="1:2" x14ac:dyDescent="0.45">
      <c r="A2773" s="33">
        <v>3.2071759259259258E-3</v>
      </c>
      <c r="B2773" t="s">
        <v>648</v>
      </c>
    </row>
    <row r="2774" spans="1:2" x14ac:dyDescent="0.45">
      <c r="A2774" s="33">
        <v>3.2083333333333334E-3</v>
      </c>
      <c r="B2774" t="s">
        <v>647</v>
      </c>
    </row>
    <row r="2775" spans="1:2" x14ac:dyDescent="0.45">
      <c r="A2775" s="33">
        <v>3.2094907407407402E-3</v>
      </c>
      <c r="B2775" t="s">
        <v>646</v>
      </c>
    </row>
    <row r="2776" spans="1:2" x14ac:dyDescent="0.45">
      <c r="A2776" s="33">
        <v>3.2106481481481482E-3</v>
      </c>
      <c r="B2776" t="s">
        <v>645</v>
      </c>
    </row>
    <row r="2777" spans="1:2" x14ac:dyDescent="0.45">
      <c r="A2777" s="33">
        <v>3.2118055555555559E-3</v>
      </c>
      <c r="B2777" t="s">
        <v>644</v>
      </c>
    </row>
    <row r="2778" spans="1:2" x14ac:dyDescent="0.45">
      <c r="A2778" s="33">
        <v>3.212962962962963E-3</v>
      </c>
      <c r="B2778" t="s">
        <v>643</v>
      </c>
    </row>
    <row r="2779" spans="1:2" x14ac:dyDescent="0.45">
      <c r="A2779" s="33">
        <v>3.2141203703703707E-3</v>
      </c>
      <c r="B2779" t="s">
        <v>642</v>
      </c>
    </row>
    <row r="2780" spans="1:2" x14ac:dyDescent="0.45">
      <c r="A2780" s="33">
        <v>3.2152777777777774E-3</v>
      </c>
      <c r="B2780" t="s">
        <v>639</v>
      </c>
    </row>
    <row r="2781" spans="1:2" x14ac:dyDescent="0.45">
      <c r="A2781" s="33">
        <v>3.216435185185185E-3</v>
      </c>
      <c r="B2781" t="s">
        <v>639</v>
      </c>
    </row>
    <row r="2782" spans="1:2" x14ac:dyDescent="0.45">
      <c r="A2782" s="33">
        <v>3.2175925925925926E-3</v>
      </c>
      <c r="B2782" t="s">
        <v>639</v>
      </c>
    </row>
    <row r="2783" spans="1:2" x14ac:dyDescent="0.45">
      <c r="A2783" s="33">
        <v>3.2187499999999998E-3</v>
      </c>
      <c r="B2783" t="s">
        <v>639</v>
      </c>
    </row>
    <row r="2784" spans="1:2" x14ac:dyDescent="0.45">
      <c r="A2784" s="33">
        <v>3.2199074074074074E-3</v>
      </c>
      <c r="B2784" t="s">
        <v>639</v>
      </c>
    </row>
    <row r="2785" spans="1:2" x14ac:dyDescent="0.45">
      <c r="A2785" s="33">
        <v>3.2210648148148151E-3</v>
      </c>
      <c r="B2785" t="s">
        <v>639</v>
      </c>
    </row>
    <row r="2786" spans="1:2" x14ac:dyDescent="0.45">
      <c r="A2786" s="33">
        <v>3.2222222222222218E-3</v>
      </c>
      <c r="B2786" t="s">
        <v>639</v>
      </c>
    </row>
    <row r="2787" spans="1:2" x14ac:dyDescent="0.45">
      <c r="A2787" s="33">
        <v>3.2233796296296299E-3</v>
      </c>
      <c r="B2787" t="s">
        <v>641</v>
      </c>
    </row>
    <row r="2788" spans="1:2" x14ac:dyDescent="0.45">
      <c r="A2788" s="33">
        <v>3.2245370370370375E-3</v>
      </c>
      <c r="B2788" t="s">
        <v>640</v>
      </c>
    </row>
    <row r="2789" spans="1:2" x14ac:dyDescent="0.45">
      <c r="A2789" s="33">
        <v>3.2256944444444442E-3</v>
      </c>
      <c r="B2789" t="s">
        <v>639</v>
      </c>
    </row>
    <row r="2790" spans="1:2" x14ac:dyDescent="0.45">
      <c r="A2790" s="33">
        <v>3.2268518518518518E-3</v>
      </c>
      <c r="B2790" t="s">
        <v>638</v>
      </c>
    </row>
    <row r="2791" spans="1:2" x14ac:dyDescent="0.45">
      <c r="A2791" s="33">
        <v>3.228009259259259E-3</v>
      </c>
      <c r="B2791" t="s">
        <v>638</v>
      </c>
    </row>
    <row r="2792" spans="1:2" x14ac:dyDescent="0.45">
      <c r="A2792" s="33">
        <v>3.2291666666666666E-3</v>
      </c>
      <c r="B2792" t="s">
        <v>638</v>
      </c>
    </row>
    <row r="2793" spans="1:2" x14ac:dyDescent="0.45">
      <c r="A2793" s="33">
        <v>3.2303240740740743E-3</v>
      </c>
      <c r="B2793" t="s">
        <v>637</v>
      </c>
    </row>
    <row r="2794" spans="1:2" x14ac:dyDescent="0.45">
      <c r="A2794" s="33">
        <v>3.2314814814814814E-3</v>
      </c>
      <c r="B2794" t="s">
        <v>636</v>
      </c>
    </row>
    <row r="2795" spans="1:2" x14ac:dyDescent="0.45">
      <c r="A2795" s="33">
        <v>3.2326388888888891E-3</v>
      </c>
      <c r="B2795" t="s">
        <v>636</v>
      </c>
    </row>
    <row r="2796" spans="1:2" x14ac:dyDescent="0.45">
      <c r="A2796" s="33">
        <v>3.2337962962962958E-3</v>
      </c>
      <c r="B2796" t="s">
        <v>636</v>
      </c>
    </row>
    <row r="2797" spans="1:2" x14ac:dyDescent="0.45">
      <c r="A2797" s="33">
        <v>3.2349537037037034E-3</v>
      </c>
      <c r="B2797" t="s">
        <v>636</v>
      </c>
    </row>
    <row r="2798" spans="1:2" x14ac:dyDescent="0.45">
      <c r="A2798" s="33">
        <v>3.2361111111111115E-3</v>
      </c>
      <c r="B2798" t="s">
        <v>636</v>
      </c>
    </row>
    <row r="2799" spans="1:2" x14ac:dyDescent="0.45">
      <c r="A2799" s="33">
        <v>3.2372685185185191E-3</v>
      </c>
      <c r="B2799" t="s">
        <v>635</v>
      </c>
    </row>
    <row r="2800" spans="1:2" x14ac:dyDescent="0.45">
      <c r="A2800" s="33">
        <v>3.2384259259259258E-3</v>
      </c>
      <c r="B2800" t="s">
        <v>632</v>
      </c>
    </row>
    <row r="2801" spans="1:2" x14ac:dyDescent="0.45">
      <c r="A2801" s="33">
        <v>3.2395833333333335E-3</v>
      </c>
      <c r="B2801" t="s">
        <v>633</v>
      </c>
    </row>
    <row r="2802" spans="1:2" x14ac:dyDescent="0.45">
      <c r="A2802" s="33">
        <v>3.2407407407407406E-3</v>
      </c>
      <c r="B2802" t="s">
        <v>634</v>
      </c>
    </row>
    <row r="2803" spans="1:2" x14ac:dyDescent="0.45">
      <c r="A2803" s="33">
        <v>3.2418981481481478E-3</v>
      </c>
      <c r="B2803" t="s">
        <v>633</v>
      </c>
    </row>
    <row r="2804" spans="1:2" x14ac:dyDescent="0.45">
      <c r="A2804" s="33">
        <v>3.2430555555555559E-3</v>
      </c>
      <c r="B2804" t="s">
        <v>632</v>
      </c>
    </row>
    <row r="2805" spans="1:2" x14ac:dyDescent="0.45">
      <c r="A2805" s="33">
        <v>3.2442129629629631E-3</v>
      </c>
      <c r="B2805" t="s">
        <v>632</v>
      </c>
    </row>
    <row r="2806" spans="1:2" x14ac:dyDescent="0.45">
      <c r="A2806" s="33">
        <v>3.2453703703703707E-3</v>
      </c>
      <c r="B2806" t="s">
        <v>632</v>
      </c>
    </row>
    <row r="2807" spans="1:2" x14ac:dyDescent="0.45">
      <c r="A2807" s="33">
        <v>3.2465277777777774E-3</v>
      </c>
      <c r="B2807" t="s">
        <v>631</v>
      </c>
    </row>
    <row r="2808" spans="1:2" x14ac:dyDescent="0.45">
      <c r="A2808" s="33">
        <v>3.2476851851851851E-3</v>
      </c>
      <c r="B2808" t="s">
        <v>630</v>
      </c>
    </row>
    <row r="2809" spans="1:2" x14ac:dyDescent="0.45">
      <c r="A2809" s="33">
        <v>3.2488425925925931E-3</v>
      </c>
      <c r="B2809" t="s">
        <v>629</v>
      </c>
    </row>
    <row r="2810" spans="1:2" x14ac:dyDescent="0.45">
      <c r="A2810" s="33">
        <v>3.2499999999999999E-3</v>
      </c>
      <c r="B2810" t="s">
        <v>626</v>
      </c>
    </row>
    <row r="2811" spans="1:2" x14ac:dyDescent="0.45">
      <c r="A2811" s="33">
        <v>3.2511574074074075E-3</v>
      </c>
      <c r="B2811" t="s">
        <v>627</v>
      </c>
    </row>
    <row r="2812" spans="1:2" x14ac:dyDescent="0.45">
      <c r="A2812" s="33">
        <v>3.2523148148148151E-3</v>
      </c>
      <c r="B2812" t="s">
        <v>628</v>
      </c>
    </row>
    <row r="2813" spans="1:2" x14ac:dyDescent="0.45">
      <c r="A2813" s="33">
        <v>3.2534722222222223E-3</v>
      </c>
      <c r="B2813" t="s">
        <v>628</v>
      </c>
    </row>
    <row r="2814" spans="1:2" x14ac:dyDescent="0.45">
      <c r="A2814" s="33">
        <v>3.2546296296296295E-3</v>
      </c>
      <c r="B2814" t="s">
        <v>628</v>
      </c>
    </row>
    <row r="2815" spans="1:2" x14ac:dyDescent="0.45">
      <c r="A2815" s="33">
        <v>3.2557870370370375E-3</v>
      </c>
      <c r="B2815" t="s">
        <v>628</v>
      </c>
    </row>
    <row r="2816" spans="1:2" x14ac:dyDescent="0.45">
      <c r="A2816" s="33">
        <v>3.2569444444444443E-3</v>
      </c>
      <c r="B2816" t="s">
        <v>628</v>
      </c>
    </row>
    <row r="2817" spans="1:2" x14ac:dyDescent="0.45">
      <c r="A2817" s="33">
        <v>3.2581018518518519E-3</v>
      </c>
      <c r="B2817" t="s">
        <v>627</v>
      </c>
    </row>
    <row r="2818" spans="1:2" x14ac:dyDescent="0.45">
      <c r="A2818" s="33">
        <v>3.2592592592592591E-3</v>
      </c>
      <c r="B2818" t="s">
        <v>626</v>
      </c>
    </row>
    <row r="2819" spans="1:2" x14ac:dyDescent="0.45">
      <c r="A2819" s="33">
        <v>3.2604166666666667E-3</v>
      </c>
      <c r="B2819" t="s">
        <v>625</v>
      </c>
    </row>
    <row r="2820" spans="1:2" x14ac:dyDescent="0.45">
      <c r="A2820" s="33">
        <v>3.2615740740740734E-3</v>
      </c>
      <c r="B2820" t="s">
        <v>624</v>
      </c>
    </row>
    <row r="2821" spans="1:2" x14ac:dyDescent="0.45">
      <c r="A2821" s="33">
        <v>3.2627314814814815E-3</v>
      </c>
      <c r="B2821" t="s">
        <v>623</v>
      </c>
    </row>
    <row r="2822" spans="1:2" x14ac:dyDescent="0.45">
      <c r="A2822" s="33">
        <v>3.2638888888888891E-3</v>
      </c>
      <c r="B2822" t="s">
        <v>622</v>
      </c>
    </row>
    <row r="2823" spans="1:2" x14ac:dyDescent="0.45">
      <c r="A2823" s="33">
        <v>3.2650462962962958E-3</v>
      </c>
      <c r="B2823" t="s">
        <v>621</v>
      </c>
    </row>
    <row r="2824" spans="1:2" x14ac:dyDescent="0.45">
      <c r="A2824" s="33">
        <v>3.2662037037037035E-3</v>
      </c>
      <c r="B2824" t="s">
        <v>618</v>
      </c>
    </row>
    <row r="2825" spans="1:2" x14ac:dyDescent="0.45">
      <c r="A2825" s="33">
        <v>3.2673611111111111E-3</v>
      </c>
      <c r="B2825" t="s">
        <v>618</v>
      </c>
    </row>
    <row r="2826" spans="1:2" x14ac:dyDescent="0.45">
      <c r="A2826" s="33">
        <v>3.2685185185185191E-3</v>
      </c>
      <c r="B2826" t="s">
        <v>618</v>
      </c>
    </row>
    <row r="2827" spans="1:2" x14ac:dyDescent="0.45">
      <c r="A2827" s="33">
        <v>3.2696759259259259E-3</v>
      </c>
      <c r="B2827" t="s">
        <v>619</v>
      </c>
    </row>
    <row r="2828" spans="1:2" x14ac:dyDescent="0.45">
      <c r="A2828" s="33">
        <v>3.2708333333333335E-3</v>
      </c>
      <c r="B2828" t="s">
        <v>620</v>
      </c>
    </row>
    <row r="2829" spans="1:2" x14ac:dyDescent="0.45">
      <c r="A2829" s="33">
        <v>3.2719907407407407E-3</v>
      </c>
      <c r="B2829" t="s">
        <v>619</v>
      </c>
    </row>
    <row r="2830" spans="1:2" x14ac:dyDescent="0.45">
      <c r="A2830" s="33">
        <v>3.2731481481481479E-3</v>
      </c>
      <c r="B2830" t="s">
        <v>618</v>
      </c>
    </row>
    <row r="2831" spans="1:2" x14ac:dyDescent="0.45">
      <c r="A2831" s="33">
        <v>3.274305555555555E-3</v>
      </c>
      <c r="B2831" t="s">
        <v>617</v>
      </c>
    </row>
    <row r="2832" spans="1:2" x14ac:dyDescent="0.45">
      <c r="A2832" s="33">
        <v>3.2754629629629631E-3</v>
      </c>
      <c r="B2832" t="s">
        <v>616</v>
      </c>
    </row>
    <row r="2833" spans="1:2" x14ac:dyDescent="0.45">
      <c r="A2833" s="33">
        <v>3.2766203703703707E-3</v>
      </c>
      <c r="B2833" t="s">
        <v>616</v>
      </c>
    </row>
    <row r="2834" spans="1:2" x14ac:dyDescent="0.45">
      <c r="A2834" s="33">
        <v>3.2777777777777775E-3</v>
      </c>
      <c r="B2834" t="s">
        <v>616</v>
      </c>
    </row>
    <row r="2835" spans="1:2" x14ac:dyDescent="0.45">
      <c r="A2835" s="33">
        <v>3.2789351851851851E-3</v>
      </c>
      <c r="B2835" t="s">
        <v>616</v>
      </c>
    </row>
    <row r="2836" spans="1:2" x14ac:dyDescent="0.45">
      <c r="A2836" s="33">
        <v>3.2800925925925927E-3</v>
      </c>
      <c r="B2836" t="s">
        <v>616</v>
      </c>
    </row>
    <row r="2837" spans="1:2" x14ac:dyDescent="0.45">
      <c r="A2837" s="33">
        <v>3.2812499999999999E-3</v>
      </c>
      <c r="B2837" t="s">
        <v>615</v>
      </c>
    </row>
    <row r="2838" spans="1:2" x14ac:dyDescent="0.45">
      <c r="A2838" s="33">
        <v>3.2824074074074075E-3</v>
      </c>
      <c r="B2838" t="s">
        <v>614</v>
      </c>
    </row>
    <row r="2839" spans="1:2" x14ac:dyDescent="0.45">
      <c r="A2839" s="33">
        <v>3.2835648148148151E-3</v>
      </c>
      <c r="B2839" t="s">
        <v>613</v>
      </c>
    </row>
    <row r="2840" spans="1:2" x14ac:dyDescent="0.45">
      <c r="A2840" s="33">
        <v>3.2847222222222223E-3</v>
      </c>
      <c r="B2840" t="s">
        <v>612</v>
      </c>
    </row>
    <row r="2841" spans="1:2" x14ac:dyDescent="0.45">
      <c r="A2841" s="33">
        <v>3.2858796296296295E-3</v>
      </c>
      <c r="B2841" t="s">
        <v>612</v>
      </c>
    </row>
    <row r="2842" spans="1:2" x14ac:dyDescent="0.45">
      <c r="A2842" s="33">
        <v>3.2870370370370367E-3</v>
      </c>
      <c r="B2842" t="s">
        <v>612</v>
      </c>
    </row>
    <row r="2843" spans="1:2" x14ac:dyDescent="0.45">
      <c r="A2843" s="33">
        <v>3.2881944444444447E-3</v>
      </c>
      <c r="B2843" t="s">
        <v>612</v>
      </c>
    </row>
    <row r="2844" spans="1:2" x14ac:dyDescent="0.45">
      <c r="A2844" s="33">
        <v>3.2893518518518519E-3</v>
      </c>
      <c r="B2844" t="s">
        <v>612</v>
      </c>
    </row>
    <row r="2845" spans="1:2" x14ac:dyDescent="0.45">
      <c r="A2845" s="33">
        <v>3.2905092592592591E-3</v>
      </c>
      <c r="B2845" t="s">
        <v>611</v>
      </c>
    </row>
    <row r="2846" spans="1:2" x14ac:dyDescent="0.45">
      <c r="A2846" s="33">
        <v>3.2916666666666667E-3</v>
      </c>
      <c r="B2846" t="s">
        <v>610</v>
      </c>
    </row>
    <row r="2847" spans="1:2" x14ac:dyDescent="0.45">
      <c r="A2847" s="33">
        <v>3.2928240740740743E-3</v>
      </c>
      <c r="B2847" t="s">
        <v>609</v>
      </c>
    </row>
    <row r="2848" spans="1:2" x14ac:dyDescent="0.45">
      <c r="A2848" s="33">
        <v>3.2939814814814815E-3</v>
      </c>
      <c r="B2848" t="s">
        <v>606</v>
      </c>
    </row>
    <row r="2849" spans="1:2" x14ac:dyDescent="0.45">
      <c r="A2849" s="33">
        <v>3.2951388888888891E-3</v>
      </c>
      <c r="B2849" t="s">
        <v>605</v>
      </c>
    </row>
    <row r="2850" spans="1:2" x14ac:dyDescent="0.45">
      <c r="A2850" s="33">
        <v>3.2962962962962959E-3</v>
      </c>
      <c r="B2850" t="s">
        <v>604</v>
      </c>
    </row>
    <row r="2851" spans="1:2" x14ac:dyDescent="0.45">
      <c r="A2851" s="33">
        <v>3.2974537037037035E-3</v>
      </c>
      <c r="B2851" t="s">
        <v>604</v>
      </c>
    </row>
    <row r="2852" spans="1:2" x14ac:dyDescent="0.45">
      <c r="A2852" s="33">
        <v>3.2986111111111111E-3</v>
      </c>
      <c r="B2852" t="s">
        <v>604</v>
      </c>
    </row>
    <row r="2853" spans="1:2" x14ac:dyDescent="0.45">
      <c r="A2853" s="33">
        <v>3.2997685185185183E-3</v>
      </c>
      <c r="B2853" t="s">
        <v>608</v>
      </c>
    </row>
    <row r="2854" spans="1:2" x14ac:dyDescent="0.45">
      <c r="A2854" s="33">
        <v>3.3009259259259263E-3</v>
      </c>
      <c r="B2854" t="s">
        <v>607</v>
      </c>
    </row>
    <row r="2855" spans="1:2" x14ac:dyDescent="0.45">
      <c r="A2855" s="33">
        <v>3.3020833333333335E-3</v>
      </c>
      <c r="B2855" t="s">
        <v>604</v>
      </c>
    </row>
    <row r="2856" spans="1:2" x14ac:dyDescent="0.45">
      <c r="A2856" s="33">
        <v>3.3032407407407407E-3</v>
      </c>
      <c r="B2856" t="s">
        <v>606</v>
      </c>
    </row>
    <row r="2857" spans="1:2" x14ac:dyDescent="0.45">
      <c r="A2857" s="33">
        <v>3.3043981481481479E-3</v>
      </c>
      <c r="B2857" t="s">
        <v>605</v>
      </c>
    </row>
    <row r="2858" spans="1:2" x14ac:dyDescent="0.45">
      <c r="A2858" s="33">
        <v>3.3055555555555551E-3</v>
      </c>
      <c r="B2858" t="s">
        <v>604</v>
      </c>
    </row>
    <row r="2859" spans="1:2" x14ac:dyDescent="0.45">
      <c r="A2859" s="33">
        <v>3.3067129629629631E-3</v>
      </c>
      <c r="B2859" t="s">
        <v>603</v>
      </c>
    </row>
    <row r="2860" spans="1:2" x14ac:dyDescent="0.45">
      <c r="A2860" s="33">
        <v>3.3078703703703707E-3</v>
      </c>
      <c r="B2860" t="s">
        <v>602</v>
      </c>
    </row>
    <row r="2861" spans="1:2" x14ac:dyDescent="0.45">
      <c r="A2861" s="33">
        <v>3.3090277777777775E-3</v>
      </c>
      <c r="B2861" t="s">
        <v>602</v>
      </c>
    </row>
    <row r="2862" spans="1:2" x14ac:dyDescent="0.45">
      <c r="A2862" s="33">
        <v>3.3101851851851851E-3</v>
      </c>
      <c r="B2862" t="s">
        <v>601</v>
      </c>
    </row>
    <row r="2863" spans="1:2" x14ac:dyDescent="0.45">
      <c r="A2863" s="33">
        <v>3.3113425925925927E-3</v>
      </c>
      <c r="B2863" t="s">
        <v>600</v>
      </c>
    </row>
    <row r="2864" spans="1:2" x14ac:dyDescent="0.45">
      <c r="A2864" s="33">
        <v>3.3124999999999995E-3</v>
      </c>
      <c r="B2864" t="s">
        <v>599</v>
      </c>
    </row>
    <row r="2865" spans="1:2" x14ac:dyDescent="0.45">
      <c r="A2865" s="33">
        <v>3.3136574074074075E-3</v>
      </c>
      <c r="B2865" t="s">
        <v>599</v>
      </c>
    </row>
    <row r="2866" spans="1:2" x14ac:dyDescent="0.45">
      <c r="A2866" s="33">
        <v>3.3148148148148151E-3</v>
      </c>
      <c r="B2866" t="s">
        <v>599</v>
      </c>
    </row>
    <row r="2867" spans="1:2" x14ac:dyDescent="0.45">
      <c r="A2867" s="33">
        <v>3.3159722222222223E-3</v>
      </c>
      <c r="B2867" t="s">
        <v>598</v>
      </c>
    </row>
    <row r="2868" spans="1:2" x14ac:dyDescent="0.45">
      <c r="A2868" s="33">
        <v>3.3171296296296295E-3</v>
      </c>
      <c r="B2868" t="s">
        <v>596</v>
      </c>
    </row>
    <row r="2869" spans="1:2" x14ac:dyDescent="0.45">
      <c r="A2869" s="33">
        <v>3.3182870370370367E-3</v>
      </c>
      <c r="B2869" t="s">
        <v>597</v>
      </c>
    </row>
    <row r="2870" spans="1:2" x14ac:dyDescent="0.45">
      <c r="A2870" s="33">
        <v>3.3194444444444447E-3</v>
      </c>
      <c r="B2870" t="s">
        <v>598</v>
      </c>
    </row>
    <row r="2871" spans="1:2" x14ac:dyDescent="0.45">
      <c r="A2871" s="33">
        <v>3.3206018518518519E-3</v>
      </c>
      <c r="B2871" t="s">
        <v>597</v>
      </c>
    </row>
    <row r="2872" spans="1:2" x14ac:dyDescent="0.45">
      <c r="A2872" s="33">
        <v>3.3217592592592591E-3</v>
      </c>
      <c r="B2872" t="s">
        <v>596</v>
      </c>
    </row>
    <row r="2873" spans="1:2" x14ac:dyDescent="0.45">
      <c r="A2873" s="33">
        <v>3.3229166666666667E-3</v>
      </c>
      <c r="B2873" t="s">
        <v>595</v>
      </c>
    </row>
    <row r="2874" spans="1:2" x14ac:dyDescent="0.45">
      <c r="A2874" s="33">
        <v>3.3240740740740743E-3</v>
      </c>
      <c r="B2874" t="s">
        <v>594</v>
      </c>
    </row>
    <row r="2875" spans="1:2" x14ac:dyDescent="0.45">
      <c r="A2875" s="33">
        <v>3.3252314814814811E-3</v>
      </c>
      <c r="B2875" t="s">
        <v>593</v>
      </c>
    </row>
    <row r="2876" spans="1:2" x14ac:dyDescent="0.45">
      <c r="A2876" s="33">
        <v>3.3263888888888891E-3</v>
      </c>
      <c r="B2876" t="s">
        <v>592</v>
      </c>
    </row>
    <row r="2877" spans="1:2" x14ac:dyDescent="0.45">
      <c r="A2877" s="33">
        <v>3.3275462962962968E-3</v>
      </c>
      <c r="B2877" t="s">
        <v>591</v>
      </c>
    </row>
    <row r="2878" spans="1:2" x14ac:dyDescent="0.45">
      <c r="A2878" s="33">
        <v>3.3287037037037035E-3</v>
      </c>
      <c r="B2878" t="s">
        <v>589</v>
      </c>
    </row>
    <row r="2879" spans="1:2" x14ac:dyDescent="0.45">
      <c r="A2879" s="33">
        <v>3.3298611111111111E-3</v>
      </c>
      <c r="B2879" t="s">
        <v>590</v>
      </c>
    </row>
    <row r="2880" spans="1:2" x14ac:dyDescent="0.45">
      <c r="A2880" s="33">
        <v>3.3310185185185183E-3</v>
      </c>
      <c r="B2880" t="s">
        <v>591</v>
      </c>
    </row>
    <row r="2881" spans="1:2" x14ac:dyDescent="0.45">
      <c r="A2881" s="33">
        <v>3.3321759259259264E-3</v>
      </c>
      <c r="B2881" t="s">
        <v>590</v>
      </c>
    </row>
    <row r="2882" spans="1:2" x14ac:dyDescent="0.45">
      <c r="A2882" s="33">
        <v>3.3333333333333335E-3</v>
      </c>
      <c r="B2882" t="s">
        <v>589</v>
      </c>
    </row>
    <row r="2883" spans="1:2" x14ac:dyDescent="0.45">
      <c r="A2883" s="33">
        <v>3.3344907407407407E-3</v>
      </c>
      <c r="B2883" t="s">
        <v>588</v>
      </c>
    </row>
    <row r="2884" spans="1:2" x14ac:dyDescent="0.45">
      <c r="A2884" s="33">
        <v>3.3356481481481483E-3</v>
      </c>
      <c r="B2884" t="s">
        <v>587</v>
      </c>
    </row>
    <row r="2885" spans="1:2" x14ac:dyDescent="0.45">
      <c r="A2885" s="33">
        <v>3.3368055555555551E-3</v>
      </c>
      <c r="B2885" t="s">
        <v>586</v>
      </c>
    </row>
    <row r="2886" spans="1:2" x14ac:dyDescent="0.45">
      <c r="A2886" s="33">
        <v>3.3379629629629627E-3</v>
      </c>
      <c r="B2886" t="s">
        <v>585</v>
      </c>
    </row>
    <row r="2887" spans="1:2" x14ac:dyDescent="0.45">
      <c r="A2887" s="33">
        <v>3.3391203703703708E-3</v>
      </c>
      <c r="B2887" t="s">
        <v>585</v>
      </c>
    </row>
    <row r="2888" spans="1:2" x14ac:dyDescent="0.45">
      <c r="A2888" s="33">
        <v>3.3402777777777784E-3</v>
      </c>
      <c r="B2888" t="s">
        <v>585</v>
      </c>
    </row>
    <row r="2889" spans="1:2" x14ac:dyDescent="0.45">
      <c r="A2889" s="33">
        <v>3.3414351851851851E-3</v>
      </c>
      <c r="B2889" t="s">
        <v>585</v>
      </c>
    </row>
    <row r="2890" spans="1:2" x14ac:dyDescent="0.45">
      <c r="A2890" s="33">
        <v>3.3425925925925928E-3</v>
      </c>
      <c r="B2890" t="s">
        <v>585</v>
      </c>
    </row>
    <row r="2891" spans="1:2" x14ac:dyDescent="0.45">
      <c r="A2891" s="33">
        <v>3.3437499999999995E-3</v>
      </c>
      <c r="B2891" t="s">
        <v>584</v>
      </c>
    </row>
    <row r="2892" spans="1:2" x14ac:dyDescent="0.45">
      <c r="A2892" s="33">
        <v>3.3449074074074071E-3</v>
      </c>
      <c r="B2892" t="s">
        <v>583</v>
      </c>
    </row>
    <row r="2893" spans="1:2" x14ac:dyDescent="0.45">
      <c r="A2893" s="33">
        <v>3.3460648148148152E-3</v>
      </c>
      <c r="B2893" t="s">
        <v>584</v>
      </c>
    </row>
    <row r="2894" spans="1:2" x14ac:dyDescent="0.45">
      <c r="A2894" s="33">
        <v>3.3472222222222224E-3</v>
      </c>
      <c r="B2894" t="s">
        <v>585</v>
      </c>
    </row>
    <row r="2895" spans="1:2" x14ac:dyDescent="0.45">
      <c r="A2895" s="33">
        <v>3.3483796296296295E-3</v>
      </c>
      <c r="B2895" t="s">
        <v>584</v>
      </c>
    </row>
    <row r="2896" spans="1:2" x14ac:dyDescent="0.45">
      <c r="A2896" s="33">
        <v>3.3495370370370367E-3</v>
      </c>
      <c r="B2896" t="s">
        <v>583</v>
      </c>
    </row>
    <row r="2897" spans="1:2" x14ac:dyDescent="0.45">
      <c r="A2897" s="33">
        <v>3.3506944444444443E-3</v>
      </c>
      <c r="B2897" t="s">
        <v>582</v>
      </c>
    </row>
    <row r="2898" spans="1:2" x14ac:dyDescent="0.45">
      <c r="A2898" s="33">
        <v>3.351851851851852E-3</v>
      </c>
      <c r="B2898" t="s">
        <v>581</v>
      </c>
    </row>
    <row r="2899" spans="1:2" x14ac:dyDescent="0.45">
      <c r="A2899" s="33">
        <v>3.3530092592592591E-3</v>
      </c>
      <c r="B2899" t="s">
        <v>580</v>
      </c>
    </row>
    <row r="2900" spans="1:2" x14ac:dyDescent="0.45">
      <c r="A2900" s="33">
        <v>3.3541666666666668E-3</v>
      </c>
      <c r="B2900" t="s">
        <v>577</v>
      </c>
    </row>
    <row r="2901" spans="1:2" x14ac:dyDescent="0.45">
      <c r="A2901" s="33">
        <v>3.3553240740740744E-3</v>
      </c>
      <c r="B2901" t="s">
        <v>577</v>
      </c>
    </row>
    <row r="2902" spans="1:2" x14ac:dyDescent="0.45">
      <c r="A2902" s="33">
        <v>3.3564814814814811E-3</v>
      </c>
      <c r="B2902" t="s">
        <v>577</v>
      </c>
    </row>
    <row r="2903" spans="1:2" x14ac:dyDescent="0.45">
      <c r="A2903" s="33">
        <v>3.3576388888888887E-3</v>
      </c>
      <c r="B2903" t="s">
        <v>578</v>
      </c>
    </row>
    <row r="2904" spans="1:2" x14ac:dyDescent="0.45">
      <c r="A2904" s="33">
        <v>3.3587962962962968E-3</v>
      </c>
      <c r="B2904" t="s">
        <v>579</v>
      </c>
    </row>
    <row r="2905" spans="1:2" x14ac:dyDescent="0.45">
      <c r="A2905" s="33">
        <v>3.3599537037037035E-3</v>
      </c>
      <c r="B2905" t="s">
        <v>579</v>
      </c>
    </row>
    <row r="2906" spans="1:2" x14ac:dyDescent="0.45">
      <c r="A2906" s="33">
        <v>3.3611111111111112E-3</v>
      </c>
      <c r="B2906" t="s">
        <v>579</v>
      </c>
    </row>
    <row r="2907" spans="1:2" x14ac:dyDescent="0.45">
      <c r="A2907" s="33">
        <v>3.3622685185185183E-3</v>
      </c>
      <c r="B2907" t="s">
        <v>578</v>
      </c>
    </row>
    <row r="2908" spans="1:2" x14ac:dyDescent="0.45">
      <c r="A2908" s="33">
        <v>3.363425925925926E-3</v>
      </c>
      <c r="B2908" t="s">
        <v>577</v>
      </c>
    </row>
    <row r="2909" spans="1:2" x14ac:dyDescent="0.45">
      <c r="A2909" s="33">
        <v>3.3645833333333336E-3</v>
      </c>
      <c r="B2909" t="s">
        <v>577</v>
      </c>
    </row>
    <row r="2910" spans="1:2" x14ac:dyDescent="0.45">
      <c r="A2910" s="33">
        <v>3.3657407407407408E-3</v>
      </c>
      <c r="B2910" t="s">
        <v>577</v>
      </c>
    </row>
    <row r="2911" spans="1:2" x14ac:dyDescent="0.45">
      <c r="A2911" s="33">
        <v>3.3668981481481484E-3</v>
      </c>
      <c r="B2911" t="s">
        <v>576</v>
      </c>
    </row>
    <row r="2912" spans="1:2" x14ac:dyDescent="0.45">
      <c r="A2912" s="33">
        <v>3.3680555555555551E-3</v>
      </c>
      <c r="B2912" t="s">
        <v>575</v>
      </c>
    </row>
    <row r="2913" spans="1:2" x14ac:dyDescent="0.45">
      <c r="A2913" s="33">
        <v>3.3692129629629627E-3</v>
      </c>
      <c r="B2913" t="s">
        <v>574</v>
      </c>
    </row>
    <row r="2914" spans="1:2" x14ac:dyDescent="0.45">
      <c r="A2914" s="33">
        <v>3.3703703703703704E-3</v>
      </c>
      <c r="B2914" t="s">
        <v>573</v>
      </c>
    </row>
    <row r="2915" spans="1:2" x14ac:dyDescent="0.45">
      <c r="A2915" s="33">
        <v>3.3715277777777784E-3</v>
      </c>
      <c r="B2915" t="s">
        <v>573</v>
      </c>
    </row>
    <row r="2916" spans="1:2" x14ac:dyDescent="0.45">
      <c r="A2916" s="33">
        <v>3.3726851851851852E-3</v>
      </c>
      <c r="B2916" t="s">
        <v>573</v>
      </c>
    </row>
    <row r="2917" spans="1:2" x14ac:dyDescent="0.45">
      <c r="A2917" s="33">
        <v>3.3738425925925928E-3</v>
      </c>
      <c r="B2917" t="s">
        <v>572</v>
      </c>
    </row>
    <row r="2918" spans="1:2" x14ac:dyDescent="0.45">
      <c r="A2918" s="33">
        <v>3.375E-3</v>
      </c>
      <c r="B2918" t="s">
        <v>567</v>
      </c>
    </row>
    <row r="2919" spans="1:2" x14ac:dyDescent="0.45">
      <c r="A2919" s="33">
        <v>3.3761574074074071E-3</v>
      </c>
      <c r="B2919" t="s">
        <v>571</v>
      </c>
    </row>
    <row r="2920" spans="1:2" x14ac:dyDescent="0.45">
      <c r="A2920" s="33">
        <v>3.3773148148148152E-3</v>
      </c>
      <c r="B2920" t="s">
        <v>570</v>
      </c>
    </row>
    <row r="2921" spans="1:2" x14ac:dyDescent="0.45">
      <c r="A2921" s="33">
        <v>3.3784722222222224E-3</v>
      </c>
      <c r="B2921" t="s">
        <v>569</v>
      </c>
    </row>
    <row r="2922" spans="1:2" x14ac:dyDescent="0.45">
      <c r="A2922" s="33">
        <v>3.37962962962963E-3</v>
      </c>
      <c r="B2922" t="s">
        <v>564</v>
      </c>
    </row>
    <row r="2923" spans="1:2" x14ac:dyDescent="0.45">
      <c r="A2923" s="33">
        <v>3.3807870370370367E-3</v>
      </c>
      <c r="B2923" t="s">
        <v>564</v>
      </c>
    </row>
    <row r="2924" spans="1:2" x14ac:dyDescent="0.45">
      <c r="A2924" s="33">
        <v>3.3819444444444444E-3</v>
      </c>
      <c r="B2924" t="s">
        <v>564</v>
      </c>
    </row>
    <row r="2925" spans="1:2" x14ac:dyDescent="0.45">
      <c r="A2925" s="33">
        <v>3.3831018518518511E-3</v>
      </c>
      <c r="B2925" t="s">
        <v>568</v>
      </c>
    </row>
    <row r="2926" spans="1:2" x14ac:dyDescent="0.45">
      <c r="A2926" s="33">
        <v>3.3842592592592592E-3</v>
      </c>
      <c r="B2926" t="s">
        <v>567</v>
      </c>
    </row>
    <row r="2927" spans="1:2" x14ac:dyDescent="0.45">
      <c r="A2927" s="33">
        <v>3.3854166666666668E-3</v>
      </c>
      <c r="B2927" t="s">
        <v>566</v>
      </c>
    </row>
    <row r="2928" spans="1:2" x14ac:dyDescent="0.45">
      <c r="A2928" s="33">
        <v>3.3865740740740744E-3</v>
      </c>
      <c r="B2928" t="s">
        <v>560</v>
      </c>
    </row>
    <row r="2929" spans="1:2" x14ac:dyDescent="0.45">
      <c r="A2929" s="33">
        <v>3.3877314814814816E-3</v>
      </c>
      <c r="B2929" t="s">
        <v>565</v>
      </c>
    </row>
    <row r="2930" spans="1:2" x14ac:dyDescent="0.45">
      <c r="A2930" s="33">
        <v>3.3888888888888888E-3</v>
      </c>
      <c r="B2930" t="s">
        <v>564</v>
      </c>
    </row>
    <row r="2931" spans="1:2" x14ac:dyDescent="0.45">
      <c r="A2931" s="33">
        <v>3.3900462962962968E-3</v>
      </c>
      <c r="B2931" t="s">
        <v>563</v>
      </c>
    </row>
    <row r="2932" spans="1:2" x14ac:dyDescent="0.45">
      <c r="A2932" s="33">
        <v>3.3912037037037036E-3</v>
      </c>
      <c r="B2932" t="s">
        <v>562</v>
      </c>
    </row>
    <row r="2933" spans="1:2" x14ac:dyDescent="0.45">
      <c r="A2933" s="33">
        <v>3.3923611111111112E-3</v>
      </c>
      <c r="B2933" t="s">
        <v>561</v>
      </c>
    </row>
    <row r="2934" spans="1:2" x14ac:dyDescent="0.45">
      <c r="A2934" s="33">
        <v>3.3935185185185184E-3</v>
      </c>
      <c r="B2934" t="s">
        <v>558</v>
      </c>
    </row>
    <row r="2935" spans="1:2" x14ac:dyDescent="0.45">
      <c r="A2935" s="33">
        <v>3.394675925925926E-3</v>
      </c>
      <c r="B2935" t="s">
        <v>559</v>
      </c>
    </row>
    <row r="2936" spans="1:2" x14ac:dyDescent="0.45">
      <c r="A2936" s="33">
        <v>3.3958333333333327E-3</v>
      </c>
      <c r="B2936" t="s">
        <v>560</v>
      </c>
    </row>
    <row r="2937" spans="1:2" x14ac:dyDescent="0.45">
      <c r="A2937" s="33">
        <v>3.3969907407407408E-3</v>
      </c>
      <c r="B2937" t="s">
        <v>559</v>
      </c>
    </row>
    <row r="2938" spans="1:2" x14ac:dyDescent="0.45">
      <c r="A2938" s="33">
        <v>3.3981481481481484E-3</v>
      </c>
      <c r="B2938" t="s">
        <v>558</v>
      </c>
    </row>
    <row r="2939" spans="1:2" x14ac:dyDescent="0.45">
      <c r="A2939" s="33">
        <v>3.3993055555555552E-3</v>
      </c>
      <c r="B2939" t="s">
        <v>557</v>
      </c>
    </row>
    <row r="2940" spans="1:2" x14ac:dyDescent="0.45">
      <c r="A2940" s="33">
        <v>3.4004629629629628E-3</v>
      </c>
      <c r="B2940" t="s">
        <v>556</v>
      </c>
    </row>
    <row r="2941" spans="1:2" x14ac:dyDescent="0.45">
      <c r="A2941" s="33">
        <v>3.4016203703703704E-3</v>
      </c>
      <c r="B2941" t="s">
        <v>555</v>
      </c>
    </row>
    <row r="2942" spans="1:2" x14ac:dyDescent="0.45">
      <c r="A2942" s="33">
        <v>3.4027777777777784E-3</v>
      </c>
      <c r="B2942" t="s">
        <v>553</v>
      </c>
    </row>
    <row r="2943" spans="1:2" x14ac:dyDescent="0.45">
      <c r="A2943" s="33">
        <v>3.4039351851851852E-3</v>
      </c>
      <c r="B2943" t="s">
        <v>554</v>
      </c>
    </row>
    <row r="2944" spans="1:2" x14ac:dyDescent="0.45">
      <c r="A2944" s="33">
        <v>3.4050925925925928E-3</v>
      </c>
      <c r="B2944" t="s">
        <v>552</v>
      </c>
    </row>
    <row r="2945" spans="1:2" x14ac:dyDescent="0.45">
      <c r="A2945" s="33">
        <v>3.40625E-3</v>
      </c>
      <c r="B2945" t="s">
        <v>554</v>
      </c>
    </row>
    <row r="2946" spans="1:2" x14ac:dyDescent="0.45">
      <c r="A2946" s="33">
        <v>3.4074074074074072E-3</v>
      </c>
      <c r="B2946" t="s">
        <v>553</v>
      </c>
    </row>
    <row r="2947" spans="1:2" x14ac:dyDescent="0.45">
      <c r="A2947" s="33">
        <v>3.4085648148148144E-3</v>
      </c>
      <c r="B2947" t="s">
        <v>552</v>
      </c>
    </row>
    <row r="2948" spans="1:2" x14ac:dyDescent="0.45">
      <c r="A2948" s="33">
        <v>3.4097222222222224E-3</v>
      </c>
      <c r="B2948" t="s">
        <v>551</v>
      </c>
    </row>
    <row r="2949" spans="1:2" x14ac:dyDescent="0.45">
      <c r="A2949" s="33">
        <v>3.41087962962963E-3</v>
      </c>
      <c r="B2949" t="s">
        <v>551</v>
      </c>
    </row>
    <row r="2950" spans="1:2" x14ac:dyDescent="0.45">
      <c r="A2950" s="33">
        <v>3.4120370370370368E-3</v>
      </c>
      <c r="B2950" t="s">
        <v>551</v>
      </c>
    </row>
    <row r="2951" spans="1:2" x14ac:dyDescent="0.45">
      <c r="A2951" s="33">
        <v>3.4131944444444444E-3</v>
      </c>
      <c r="B2951" t="s">
        <v>550</v>
      </c>
    </row>
    <row r="2952" spans="1:2" x14ac:dyDescent="0.45">
      <c r="A2952" s="33">
        <v>3.414351851851852E-3</v>
      </c>
      <c r="B2952" t="s">
        <v>549</v>
      </c>
    </row>
    <row r="2953" spans="1:2" x14ac:dyDescent="0.45">
      <c r="A2953" s="33">
        <v>3.4155092592592588E-3</v>
      </c>
      <c r="B2953" t="s">
        <v>548</v>
      </c>
    </row>
    <row r="2954" spans="1:2" x14ac:dyDescent="0.45">
      <c r="A2954" s="33">
        <v>3.4166666666666668E-3</v>
      </c>
      <c r="B2954" t="s">
        <v>547</v>
      </c>
    </row>
    <row r="2955" spans="1:2" x14ac:dyDescent="0.45">
      <c r="A2955" s="33">
        <v>3.4178240740740744E-3</v>
      </c>
      <c r="B2955" t="s">
        <v>546</v>
      </c>
    </row>
    <row r="2956" spans="1:2" x14ac:dyDescent="0.45">
      <c r="A2956" s="33">
        <v>3.4189814814814816E-3</v>
      </c>
      <c r="B2956" t="s">
        <v>545</v>
      </c>
    </row>
    <row r="2957" spans="1:2" x14ac:dyDescent="0.45">
      <c r="A2957" s="33">
        <v>3.4201388888888888E-3</v>
      </c>
      <c r="B2957" t="s">
        <v>541</v>
      </c>
    </row>
    <row r="2958" spans="1:2" x14ac:dyDescent="0.45">
      <c r="A2958" s="33">
        <v>3.421296296296296E-3</v>
      </c>
      <c r="B2958" t="s">
        <v>544</v>
      </c>
    </row>
    <row r="2959" spans="1:2" x14ac:dyDescent="0.45">
      <c r="A2959" s="33">
        <v>3.422453703703704E-3</v>
      </c>
      <c r="B2959" t="s">
        <v>543</v>
      </c>
    </row>
    <row r="2960" spans="1:2" x14ac:dyDescent="0.45">
      <c r="A2960" s="33">
        <v>3.4236111111111112E-3</v>
      </c>
      <c r="B2960" t="s">
        <v>542</v>
      </c>
    </row>
    <row r="2961" spans="1:2" x14ac:dyDescent="0.45">
      <c r="A2961" s="33">
        <v>3.4247685185185184E-3</v>
      </c>
      <c r="B2961" t="s">
        <v>542</v>
      </c>
    </row>
    <row r="2962" spans="1:2" x14ac:dyDescent="0.45">
      <c r="A2962" s="33">
        <v>3.425925925925926E-3</v>
      </c>
      <c r="B2962" t="s">
        <v>542</v>
      </c>
    </row>
    <row r="2963" spans="1:2" x14ac:dyDescent="0.45">
      <c r="A2963" s="33">
        <v>3.4270833333333336E-3</v>
      </c>
      <c r="B2963" t="s">
        <v>541</v>
      </c>
    </row>
    <row r="2964" spans="1:2" x14ac:dyDescent="0.45">
      <c r="A2964" s="33">
        <v>3.4282407407407404E-3</v>
      </c>
      <c r="B2964" t="s">
        <v>540</v>
      </c>
    </row>
    <row r="2965" spans="1:2" x14ac:dyDescent="0.45">
      <c r="A2965" s="33">
        <v>3.4293981481481484E-3</v>
      </c>
      <c r="B2965" t="s">
        <v>539</v>
      </c>
    </row>
    <row r="2966" spans="1:2" x14ac:dyDescent="0.45">
      <c r="A2966" s="33">
        <v>3.4305555555555552E-3</v>
      </c>
      <c r="B2966" t="s">
        <v>538</v>
      </c>
    </row>
    <row r="2967" spans="1:2" x14ac:dyDescent="0.45">
      <c r="A2967" s="33">
        <v>3.4317129629629628E-3</v>
      </c>
      <c r="B2967" t="s">
        <v>538</v>
      </c>
    </row>
    <row r="2968" spans="1:2" x14ac:dyDescent="0.45">
      <c r="A2968" s="33">
        <v>3.4328703703703704E-3</v>
      </c>
      <c r="B2968" t="s">
        <v>538</v>
      </c>
    </row>
    <row r="2969" spans="1:2" x14ac:dyDescent="0.45">
      <c r="A2969" s="33">
        <v>3.4340277777777776E-3</v>
      </c>
      <c r="B2969" t="s">
        <v>537</v>
      </c>
    </row>
    <row r="2970" spans="1:2" x14ac:dyDescent="0.45">
      <c r="A2970" s="33">
        <v>3.4351851851851852E-3</v>
      </c>
      <c r="B2970" t="s">
        <v>536</v>
      </c>
    </row>
    <row r="2971" spans="1:2" x14ac:dyDescent="0.45">
      <c r="A2971" s="33">
        <v>3.4363425925925928E-3</v>
      </c>
      <c r="B2971" t="s">
        <v>535</v>
      </c>
    </row>
    <row r="2972" spans="1:2" x14ac:dyDescent="0.45">
      <c r="A2972" s="33">
        <v>3.4375E-3</v>
      </c>
      <c r="B2972" t="s">
        <v>534</v>
      </c>
    </row>
    <row r="2973" spans="1:2" x14ac:dyDescent="0.45">
      <c r="A2973" s="33">
        <v>3.4386574074074072E-3</v>
      </c>
      <c r="B2973" t="s">
        <v>531</v>
      </c>
    </row>
    <row r="2974" spans="1:2" x14ac:dyDescent="0.45">
      <c r="A2974" s="33">
        <v>3.4398148148148144E-3</v>
      </c>
      <c r="B2974" t="s">
        <v>533</v>
      </c>
    </row>
    <row r="2975" spans="1:2" x14ac:dyDescent="0.45">
      <c r="A2975" s="33">
        <v>3.440972222222222E-3</v>
      </c>
      <c r="B2975" t="s">
        <v>532</v>
      </c>
    </row>
    <row r="2976" spans="1:2" x14ac:dyDescent="0.45">
      <c r="A2976" s="33">
        <v>3.4421296296296301E-3</v>
      </c>
      <c r="B2976" t="s">
        <v>531</v>
      </c>
    </row>
    <row r="2977" spans="1:2" x14ac:dyDescent="0.45">
      <c r="A2977" s="33">
        <v>3.4432870370370368E-3</v>
      </c>
      <c r="B2977" t="s">
        <v>532</v>
      </c>
    </row>
    <row r="2978" spans="1:2" x14ac:dyDescent="0.45">
      <c r="A2978" s="33">
        <v>3.4444444444444444E-3</v>
      </c>
      <c r="B2978" t="s">
        <v>533</v>
      </c>
    </row>
    <row r="2979" spans="1:2" x14ac:dyDescent="0.45">
      <c r="A2979" s="33">
        <v>3.445601851851852E-3</v>
      </c>
      <c r="B2979" t="s">
        <v>533</v>
      </c>
    </row>
    <row r="2980" spans="1:2" x14ac:dyDescent="0.45">
      <c r="A2980" s="33">
        <v>3.4467592592592588E-3</v>
      </c>
      <c r="B2980" t="s">
        <v>533</v>
      </c>
    </row>
    <row r="2981" spans="1:2" x14ac:dyDescent="0.45">
      <c r="A2981" s="33">
        <v>3.4479166666666668E-3</v>
      </c>
      <c r="B2981" t="s">
        <v>532</v>
      </c>
    </row>
    <row r="2982" spans="1:2" x14ac:dyDescent="0.45">
      <c r="A2982" s="33">
        <v>3.4490740740740745E-3</v>
      </c>
      <c r="B2982" t="s">
        <v>531</v>
      </c>
    </row>
    <row r="2983" spans="1:2" x14ac:dyDescent="0.45">
      <c r="A2983" s="33">
        <v>3.4502314814814816E-3</v>
      </c>
      <c r="B2983" t="s">
        <v>530</v>
      </c>
    </row>
    <row r="2984" spans="1:2" x14ac:dyDescent="0.45">
      <c r="A2984" s="33">
        <v>3.4513888888888888E-3</v>
      </c>
      <c r="B2984" t="s">
        <v>527</v>
      </c>
    </row>
    <row r="2985" spans="1:2" x14ac:dyDescent="0.45">
      <c r="A2985" s="33">
        <v>3.452546296296296E-3</v>
      </c>
      <c r="B2985" t="s">
        <v>527</v>
      </c>
    </row>
    <row r="2986" spans="1:2" x14ac:dyDescent="0.45">
      <c r="A2986" s="33">
        <v>3.4537037037037036E-3</v>
      </c>
      <c r="B2986" t="s">
        <v>527</v>
      </c>
    </row>
    <row r="2987" spans="1:2" x14ac:dyDescent="0.45">
      <c r="A2987" s="33">
        <v>3.4548611111111112E-3</v>
      </c>
      <c r="B2987" t="s">
        <v>529</v>
      </c>
    </row>
    <row r="2988" spans="1:2" x14ac:dyDescent="0.45">
      <c r="A2988" s="33">
        <v>3.4560185185185184E-3</v>
      </c>
      <c r="B2988" t="s">
        <v>528</v>
      </c>
    </row>
    <row r="2989" spans="1:2" x14ac:dyDescent="0.45">
      <c r="A2989" s="33">
        <v>3.457175925925926E-3</v>
      </c>
      <c r="B2989" t="s">
        <v>527</v>
      </c>
    </row>
    <row r="2990" spans="1:2" x14ac:dyDescent="0.45">
      <c r="A2990" s="33">
        <v>3.4583333333333337E-3</v>
      </c>
      <c r="B2990" t="s">
        <v>526</v>
      </c>
    </row>
    <row r="2991" spans="1:2" x14ac:dyDescent="0.45">
      <c r="A2991" s="33">
        <v>3.4594907407407404E-3</v>
      </c>
      <c r="B2991" t="s">
        <v>525</v>
      </c>
    </row>
    <row r="2992" spans="1:2" x14ac:dyDescent="0.45">
      <c r="A2992" s="33">
        <v>3.4606481481481485E-3</v>
      </c>
      <c r="B2992" t="s">
        <v>521</v>
      </c>
    </row>
    <row r="2993" spans="1:2" x14ac:dyDescent="0.45">
      <c r="A2993" s="33">
        <v>3.4618055555555561E-3</v>
      </c>
      <c r="B2993" t="s">
        <v>524</v>
      </c>
    </row>
    <row r="2994" spans="1:2" x14ac:dyDescent="0.45">
      <c r="A2994" s="33">
        <v>3.4629629629629628E-3</v>
      </c>
      <c r="B2994" t="s">
        <v>522</v>
      </c>
    </row>
    <row r="2995" spans="1:2" x14ac:dyDescent="0.45">
      <c r="A2995" s="33">
        <v>3.4641203703703704E-3</v>
      </c>
      <c r="B2995" t="s">
        <v>522</v>
      </c>
    </row>
    <row r="2996" spans="1:2" x14ac:dyDescent="0.45">
      <c r="A2996" s="33">
        <v>3.4652777777777776E-3</v>
      </c>
      <c r="B2996" t="s">
        <v>522</v>
      </c>
    </row>
    <row r="2997" spans="1:2" x14ac:dyDescent="0.45">
      <c r="A2997" s="33">
        <v>3.4664351851851852E-3</v>
      </c>
      <c r="B2997" t="s">
        <v>523</v>
      </c>
    </row>
    <row r="2998" spans="1:2" x14ac:dyDescent="0.45">
      <c r="A2998" s="33">
        <v>3.4675925925925929E-3</v>
      </c>
      <c r="B2998" t="s">
        <v>520</v>
      </c>
    </row>
    <row r="2999" spans="1:2" x14ac:dyDescent="0.45">
      <c r="A2999" s="33">
        <v>3.46875E-3</v>
      </c>
      <c r="B2999" t="s">
        <v>522</v>
      </c>
    </row>
    <row r="3000" spans="1:2" x14ac:dyDescent="0.45">
      <c r="A3000" s="33">
        <v>3.4699074074074072E-3</v>
      </c>
      <c r="B3000" t="s">
        <v>521</v>
      </c>
    </row>
    <row r="3001" spans="1:2" x14ac:dyDescent="0.45">
      <c r="A3001" s="33">
        <v>3.4710648148148144E-3</v>
      </c>
      <c r="B3001" t="s">
        <v>520</v>
      </c>
    </row>
    <row r="3002" spans="1:2" x14ac:dyDescent="0.45">
      <c r="A3002" s="33">
        <v>3.472222222222222E-3</v>
      </c>
      <c r="B3002" t="s">
        <v>519</v>
      </c>
    </row>
    <row r="3003" spans="1:2" x14ac:dyDescent="0.45">
      <c r="A3003" s="33">
        <v>3.4733796296296301E-3</v>
      </c>
      <c r="B3003" t="s">
        <v>519</v>
      </c>
    </row>
    <row r="3004" spans="1:2" x14ac:dyDescent="0.45">
      <c r="A3004" s="33">
        <v>3.4745370370370368E-3</v>
      </c>
      <c r="B3004" t="s">
        <v>519</v>
      </c>
    </row>
    <row r="3005" spans="1:2" x14ac:dyDescent="0.45">
      <c r="A3005" s="33">
        <v>3.4756944444444444E-3</v>
      </c>
      <c r="B3005" t="s">
        <v>518</v>
      </c>
    </row>
    <row r="3006" spans="1:2" x14ac:dyDescent="0.45">
      <c r="A3006" s="33">
        <v>3.4768518518518521E-3</v>
      </c>
      <c r="B3006" t="s">
        <v>517</v>
      </c>
    </row>
    <row r="3007" spans="1:2" x14ac:dyDescent="0.45">
      <c r="A3007" s="33">
        <v>3.4780092592592592E-3</v>
      </c>
      <c r="B3007" t="s">
        <v>517</v>
      </c>
    </row>
    <row r="3008" spans="1:2" x14ac:dyDescent="0.45">
      <c r="A3008" s="33">
        <v>3.4791666666666664E-3</v>
      </c>
      <c r="B3008" t="s">
        <v>517</v>
      </c>
    </row>
    <row r="3009" spans="1:2" x14ac:dyDescent="0.45">
      <c r="A3009" s="33">
        <v>3.4803240740740745E-3</v>
      </c>
      <c r="B3009" t="s">
        <v>516</v>
      </c>
    </row>
    <row r="3010" spans="1:2" x14ac:dyDescent="0.45">
      <c r="A3010" s="33">
        <v>3.4814814814814817E-3</v>
      </c>
      <c r="B3010" t="s">
        <v>515</v>
      </c>
    </row>
    <row r="3011" spans="1:2" x14ac:dyDescent="0.45">
      <c r="A3011" s="33">
        <v>3.4826388888888888E-3</v>
      </c>
      <c r="B3011" t="s">
        <v>514</v>
      </c>
    </row>
    <row r="3012" spans="1:2" x14ac:dyDescent="0.45">
      <c r="A3012" s="33">
        <v>3.483796296296296E-3</v>
      </c>
      <c r="B3012" t="s">
        <v>513</v>
      </c>
    </row>
    <row r="3013" spans="1:2" x14ac:dyDescent="0.45">
      <c r="A3013" s="33">
        <v>3.4849537037037037E-3</v>
      </c>
      <c r="B3013" t="s">
        <v>512</v>
      </c>
    </row>
    <row r="3014" spans="1:2" x14ac:dyDescent="0.45">
      <c r="A3014" s="33">
        <v>3.4861111111111104E-3</v>
      </c>
      <c r="B3014" t="s">
        <v>510</v>
      </c>
    </row>
    <row r="3015" spans="1:2" x14ac:dyDescent="0.45">
      <c r="A3015" s="33">
        <v>3.4872685185185185E-3</v>
      </c>
      <c r="B3015" t="s">
        <v>508</v>
      </c>
    </row>
    <row r="3016" spans="1:2" x14ac:dyDescent="0.45">
      <c r="A3016" s="33">
        <v>3.4884259259259261E-3</v>
      </c>
      <c r="B3016" t="s">
        <v>511</v>
      </c>
    </row>
    <row r="3017" spans="1:2" x14ac:dyDescent="0.45">
      <c r="A3017" s="33">
        <v>3.4895833333333337E-3</v>
      </c>
      <c r="B3017" t="s">
        <v>508</v>
      </c>
    </row>
    <row r="3018" spans="1:2" x14ac:dyDescent="0.45">
      <c r="A3018" s="33">
        <v>3.4907407407407404E-3</v>
      </c>
      <c r="B3018" t="s">
        <v>510</v>
      </c>
    </row>
    <row r="3019" spans="1:2" x14ac:dyDescent="0.45">
      <c r="A3019" s="33">
        <v>3.4918981481481481E-3</v>
      </c>
      <c r="B3019" t="s">
        <v>510</v>
      </c>
    </row>
    <row r="3020" spans="1:2" x14ac:dyDescent="0.45">
      <c r="A3020" s="33">
        <v>3.4930555555555561E-3</v>
      </c>
      <c r="B3020" t="s">
        <v>510</v>
      </c>
    </row>
    <row r="3021" spans="1:2" x14ac:dyDescent="0.45">
      <c r="A3021" s="33">
        <v>3.4942129629629629E-3</v>
      </c>
      <c r="B3021" t="s">
        <v>509</v>
      </c>
    </row>
    <row r="3022" spans="1:2" x14ac:dyDescent="0.45">
      <c r="A3022" s="33">
        <v>3.4953703703703705E-3</v>
      </c>
      <c r="B3022" t="s">
        <v>508</v>
      </c>
    </row>
    <row r="3023" spans="1:2" x14ac:dyDescent="0.45">
      <c r="A3023" s="33">
        <v>3.4965277777777777E-3</v>
      </c>
      <c r="B3023" t="s">
        <v>506</v>
      </c>
    </row>
    <row r="3024" spans="1:2" x14ac:dyDescent="0.45">
      <c r="A3024" s="33">
        <v>3.4976851851851853E-3</v>
      </c>
      <c r="B3024" t="s">
        <v>504</v>
      </c>
    </row>
    <row r="3025" spans="1:2" x14ac:dyDescent="0.45">
      <c r="A3025" s="33">
        <v>3.498842592592592E-3</v>
      </c>
      <c r="B3025" t="s">
        <v>501</v>
      </c>
    </row>
    <row r="3026" spans="1:2" x14ac:dyDescent="0.45">
      <c r="A3026" s="33">
        <v>3.5000000000000001E-3</v>
      </c>
      <c r="B3026" t="s">
        <v>507</v>
      </c>
    </row>
    <row r="3027" spans="1:2" x14ac:dyDescent="0.45">
      <c r="A3027" s="33">
        <v>3.5011574074074077E-3</v>
      </c>
      <c r="B3027" t="s">
        <v>503</v>
      </c>
    </row>
    <row r="3028" spans="1:2" x14ac:dyDescent="0.45">
      <c r="A3028" s="33">
        <v>3.5023148148148144E-3</v>
      </c>
      <c r="B3028" t="s">
        <v>506</v>
      </c>
    </row>
    <row r="3029" spans="1:2" x14ac:dyDescent="0.45">
      <c r="A3029" s="33">
        <v>3.5034722222222221E-3</v>
      </c>
      <c r="B3029" t="s">
        <v>505</v>
      </c>
    </row>
    <row r="3030" spans="1:2" x14ac:dyDescent="0.45">
      <c r="A3030" s="33">
        <v>3.5046296296296297E-3</v>
      </c>
      <c r="B3030" t="s">
        <v>502</v>
      </c>
    </row>
    <row r="3031" spans="1:2" x14ac:dyDescent="0.45">
      <c r="A3031" s="33">
        <v>3.5057870370370369E-3</v>
      </c>
      <c r="B3031" t="s">
        <v>503</v>
      </c>
    </row>
    <row r="3032" spans="1:2" x14ac:dyDescent="0.45">
      <c r="A3032" s="33">
        <v>3.5069444444444445E-3</v>
      </c>
      <c r="B3032" t="s">
        <v>504</v>
      </c>
    </row>
    <row r="3033" spans="1:2" x14ac:dyDescent="0.45">
      <c r="A3033" s="33">
        <v>3.5081018518518521E-3</v>
      </c>
      <c r="B3033" t="s">
        <v>503</v>
      </c>
    </row>
    <row r="3034" spans="1:2" x14ac:dyDescent="0.45">
      <c r="A3034" s="33">
        <v>3.5092592592592593E-3</v>
      </c>
      <c r="B3034" t="s">
        <v>502</v>
      </c>
    </row>
    <row r="3035" spans="1:2" x14ac:dyDescent="0.45">
      <c r="A3035" s="33">
        <v>3.5104166666666665E-3</v>
      </c>
      <c r="B3035" t="s">
        <v>501</v>
      </c>
    </row>
    <row r="3036" spans="1:2" x14ac:dyDescent="0.45">
      <c r="A3036" s="33">
        <v>3.5115740740740736E-3</v>
      </c>
      <c r="B3036" t="s">
        <v>500</v>
      </c>
    </row>
    <row r="3037" spans="1:2" x14ac:dyDescent="0.45">
      <c r="A3037" s="33">
        <v>3.5127314814814817E-3</v>
      </c>
      <c r="B3037" t="s">
        <v>497</v>
      </c>
    </row>
    <row r="3038" spans="1:2" x14ac:dyDescent="0.45">
      <c r="A3038" s="33">
        <v>3.5138888888888889E-3</v>
      </c>
      <c r="B3038" t="s">
        <v>499</v>
      </c>
    </row>
    <row r="3039" spans="1:2" x14ac:dyDescent="0.45">
      <c r="A3039" s="33">
        <v>3.5150462962962961E-3</v>
      </c>
      <c r="B3039" t="s">
        <v>498</v>
      </c>
    </row>
    <row r="3040" spans="1:2" x14ac:dyDescent="0.45">
      <c r="A3040" s="33">
        <v>3.5162037037037037E-3</v>
      </c>
      <c r="B3040" t="s">
        <v>497</v>
      </c>
    </row>
    <row r="3041" spans="1:2" x14ac:dyDescent="0.45">
      <c r="A3041" s="33">
        <v>3.5173611111111113E-3</v>
      </c>
      <c r="B3041" t="s">
        <v>496</v>
      </c>
    </row>
    <row r="3042" spans="1:2" x14ac:dyDescent="0.45">
      <c r="A3042" s="33">
        <v>3.5185185185185185E-3</v>
      </c>
      <c r="B3042" t="s">
        <v>493</v>
      </c>
    </row>
    <row r="3043" spans="1:2" x14ac:dyDescent="0.45">
      <c r="A3043" s="33">
        <v>3.5196759259259261E-3</v>
      </c>
      <c r="B3043" t="s">
        <v>494</v>
      </c>
    </row>
    <row r="3044" spans="1:2" x14ac:dyDescent="0.45">
      <c r="A3044" s="33">
        <v>3.5208333333333337E-3</v>
      </c>
      <c r="B3044" t="s">
        <v>495</v>
      </c>
    </row>
    <row r="3045" spans="1:2" x14ac:dyDescent="0.45">
      <c r="A3045" s="33">
        <v>3.5219907407407405E-3</v>
      </c>
      <c r="B3045" t="s">
        <v>494</v>
      </c>
    </row>
    <row r="3046" spans="1:2" x14ac:dyDescent="0.45">
      <c r="A3046" s="33">
        <v>3.5231481481481481E-3</v>
      </c>
      <c r="B3046" t="s">
        <v>493</v>
      </c>
    </row>
    <row r="3047" spans="1:2" x14ac:dyDescent="0.45">
      <c r="A3047" s="33">
        <v>3.5243055555555553E-3</v>
      </c>
      <c r="B3047" t="s">
        <v>492</v>
      </c>
    </row>
    <row r="3048" spans="1:2" x14ac:dyDescent="0.45">
      <c r="A3048" s="33">
        <v>3.5254629629629629E-3</v>
      </c>
      <c r="B3048" t="s">
        <v>490</v>
      </c>
    </row>
    <row r="3049" spans="1:2" x14ac:dyDescent="0.45">
      <c r="A3049" s="33">
        <v>3.5266203703703705E-3</v>
      </c>
      <c r="B3049" t="s">
        <v>491</v>
      </c>
    </row>
    <row r="3050" spans="1:2" x14ac:dyDescent="0.45">
      <c r="A3050" s="33">
        <v>3.5277777777777777E-3</v>
      </c>
      <c r="B3050" t="s">
        <v>486</v>
      </c>
    </row>
    <row r="3051" spans="1:2" x14ac:dyDescent="0.45">
      <c r="A3051" s="33">
        <v>3.5289351851851853E-3</v>
      </c>
      <c r="B3051" t="s">
        <v>491</v>
      </c>
    </row>
    <row r="3052" spans="1:2" x14ac:dyDescent="0.45">
      <c r="A3052" s="33">
        <v>3.530092592592592E-3</v>
      </c>
      <c r="B3052" t="s">
        <v>490</v>
      </c>
    </row>
    <row r="3053" spans="1:2" x14ac:dyDescent="0.45">
      <c r="A3053" s="33">
        <v>3.5312500000000001E-3</v>
      </c>
      <c r="B3053" t="s">
        <v>490</v>
      </c>
    </row>
    <row r="3054" spans="1:2" x14ac:dyDescent="0.45">
      <c r="A3054" s="33">
        <v>3.5324074074074077E-3</v>
      </c>
      <c r="B3054" t="s">
        <v>490</v>
      </c>
    </row>
    <row r="3055" spans="1:2" x14ac:dyDescent="0.45">
      <c r="A3055" s="33">
        <v>3.5335648148148145E-3</v>
      </c>
      <c r="B3055" t="s">
        <v>489</v>
      </c>
    </row>
    <row r="3056" spans="1:2" x14ac:dyDescent="0.45">
      <c r="A3056" s="33">
        <v>3.5347222222222221E-3</v>
      </c>
      <c r="B3056" t="s">
        <v>488</v>
      </c>
    </row>
    <row r="3057" spans="1:2" x14ac:dyDescent="0.45">
      <c r="A3057" s="33">
        <v>3.5358796296296297E-3</v>
      </c>
      <c r="B3057" t="s">
        <v>487</v>
      </c>
    </row>
    <row r="3058" spans="1:2" x14ac:dyDescent="0.45">
      <c r="A3058" s="33">
        <v>3.5370370370370369E-3</v>
      </c>
      <c r="B3058" t="s">
        <v>486</v>
      </c>
    </row>
    <row r="3059" spans="1:2" x14ac:dyDescent="0.45">
      <c r="A3059" s="33">
        <v>3.5381944444444445E-3</v>
      </c>
      <c r="B3059" t="s">
        <v>485</v>
      </c>
    </row>
    <row r="3060" spans="1:2" x14ac:dyDescent="0.45">
      <c r="A3060" s="33">
        <v>3.5393518518518521E-3</v>
      </c>
      <c r="B3060" t="s">
        <v>484</v>
      </c>
    </row>
    <row r="3061" spans="1:2" x14ac:dyDescent="0.45">
      <c r="A3061" s="33">
        <v>3.5405092592592593E-3</v>
      </c>
      <c r="B3061" t="s">
        <v>484</v>
      </c>
    </row>
    <row r="3062" spans="1:2" x14ac:dyDescent="0.45">
      <c r="A3062" s="33">
        <v>3.5416666666666665E-3</v>
      </c>
      <c r="B3062" t="s">
        <v>484</v>
      </c>
    </row>
    <row r="3063" spans="1:2" x14ac:dyDescent="0.45">
      <c r="A3063" s="33">
        <v>3.5428240740740737E-3</v>
      </c>
      <c r="B3063" t="s">
        <v>482</v>
      </c>
    </row>
    <row r="3064" spans="1:2" x14ac:dyDescent="0.45">
      <c r="A3064" s="33">
        <v>3.5439814814814817E-3</v>
      </c>
      <c r="B3064" t="s">
        <v>481</v>
      </c>
    </row>
    <row r="3065" spans="1:2" x14ac:dyDescent="0.45">
      <c r="A3065" s="33">
        <v>3.5451388888888893E-3</v>
      </c>
      <c r="B3065" t="s">
        <v>482</v>
      </c>
    </row>
    <row r="3066" spans="1:2" x14ac:dyDescent="0.45">
      <c r="A3066" s="33">
        <v>3.5462962962962961E-3</v>
      </c>
      <c r="B3066" t="s">
        <v>484</v>
      </c>
    </row>
    <row r="3067" spans="1:2" x14ac:dyDescent="0.45">
      <c r="A3067" s="33">
        <v>3.5474537037037037E-3</v>
      </c>
      <c r="B3067" t="s">
        <v>483</v>
      </c>
    </row>
    <row r="3068" spans="1:2" x14ac:dyDescent="0.45">
      <c r="A3068" s="33">
        <v>3.5486111111111113E-3</v>
      </c>
      <c r="B3068" t="s">
        <v>480</v>
      </c>
    </row>
    <row r="3069" spans="1:2" x14ac:dyDescent="0.45">
      <c r="A3069" s="33">
        <v>3.5497685185185181E-3</v>
      </c>
      <c r="B3069" t="s">
        <v>481</v>
      </c>
    </row>
    <row r="3070" spans="1:2" x14ac:dyDescent="0.45">
      <c r="A3070" s="33">
        <v>3.5509259259259261E-3</v>
      </c>
      <c r="B3070" t="s">
        <v>482</v>
      </c>
    </row>
    <row r="3071" spans="1:2" x14ac:dyDescent="0.45">
      <c r="A3071" s="33">
        <v>3.5520833333333337E-3</v>
      </c>
      <c r="B3071" t="s">
        <v>481</v>
      </c>
    </row>
    <row r="3072" spans="1:2" x14ac:dyDescent="0.45">
      <c r="A3072" s="33">
        <v>3.5532407407407405E-3</v>
      </c>
      <c r="B3072" t="s">
        <v>480</v>
      </c>
    </row>
    <row r="3073" spans="1:2" x14ac:dyDescent="0.45">
      <c r="A3073" s="33">
        <v>3.5543981481481481E-3</v>
      </c>
      <c r="B3073" t="s">
        <v>479</v>
      </c>
    </row>
    <row r="3074" spans="1:2" x14ac:dyDescent="0.45">
      <c r="A3074" s="33">
        <v>3.5555555555555553E-3</v>
      </c>
      <c r="B3074" t="s">
        <v>478</v>
      </c>
    </row>
    <row r="3075" spans="1:2" x14ac:dyDescent="0.45">
      <c r="A3075" s="33">
        <v>3.5567129629629633E-3</v>
      </c>
      <c r="B3075" t="s">
        <v>477</v>
      </c>
    </row>
    <row r="3076" spans="1:2" x14ac:dyDescent="0.45">
      <c r="A3076" s="33">
        <v>3.5578703703703705E-3</v>
      </c>
      <c r="B3076" t="s">
        <v>472</v>
      </c>
    </row>
    <row r="3077" spans="1:2" x14ac:dyDescent="0.45">
      <c r="A3077" s="33">
        <v>3.5590277777777777E-3</v>
      </c>
      <c r="B3077" t="s">
        <v>449</v>
      </c>
    </row>
    <row r="3078" spans="1:2" x14ac:dyDescent="0.45">
      <c r="A3078" s="33">
        <v>3.5601851851851853E-3</v>
      </c>
      <c r="B3078" t="s">
        <v>474</v>
      </c>
    </row>
    <row r="3079" spans="1:2" x14ac:dyDescent="0.45">
      <c r="A3079" s="33">
        <v>3.5613425925925921E-3</v>
      </c>
      <c r="B3079" t="s">
        <v>448</v>
      </c>
    </row>
    <row r="3080" spans="1:2" x14ac:dyDescent="0.45">
      <c r="A3080" s="33">
        <v>3.5624999999999997E-3</v>
      </c>
      <c r="B3080" t="s">
        <v>449</v>
      </c>
    </row>
    <row r="3081" spans="1:2" x14ac:dyDescent="0.45">
      <c r="A3081" s="33">
        <v>3.5636574074074077E-3</v>
      </c>
      <c r="B3081" t="s">
        <v>475</v>
      </c>
    </row>
    <row r="3082" spans="1:2" x14ac:dyDescent="0.45">
      <c r="A3082" s="33">
        <v>3.5648148148148154E-3</v>
      </c>
      <c r="B3082" t="s">
        <v>455</v>
      </c>
    </row>
    <row r="3083" spans="1:2" x14ac:dyDescent="0.45">
      <c r="A3083" s="33">
        <v>3.5659722222222221E-3</v>
      </c>
      <c r="B3083" t="s">
        <v>469</v>
      </c>
    </row>
    <row r="3084" spans="1:2" x14ac:dyDescent="0.45">
      <c r="A3084" s="33">
        <v>3.5671296296296297E-3</v>
      </c>
      <c r="B3084" t="s">
        <v>470</v>
      </c>
    </row>
    <row r="3085" spans="1:2" x14ac:dyDescent="0.45">
      <c r="A3085" s="33">
        <v>3.5682870370370369E-3</v>
      </c>
      <c r="B3085" t="s">
        <v>470</v>
      </c>
    </row>
    <row r="3086" spans="1:2" x14ac:dyDescent="0.45">
      <c r="A3086" s="33">
        <v>3.5694444444444441E-3</v>
      </c>
      <c r="B3086" t="s">
        <v>470</v>
      </c>
    </row>
    <row r="3087" spans="1:2" x14ac:dyDescent="0.45">
      <c r="A3087" s="33">
        <v>3.5706018518518521E-3</v>
      </c>
      <c r="B3087" t="s">
        <v>469</v>
      </c>
    </row>
    <row r="3088" spans="1:2" x14ac:dyDescent="0.45">
      <c r="A3088" s="33">
        <v>3.5717592592592593E-3</v>
      </c>
      <c r="B3088" t="s">
        <v>455</v>
      </c>
    </row>
    <row r="3089" spans="1:2" x14ac:dyDescent="0.45">
      <c r="A3089" s="33">
        <v>3.5729166666666665E-3</v>
      </c>
      <c r="B3089" t="s">
        <v>470</v>
      </c>
    </row>
    <row r="3090" spans="1:2" x14ac:dyDescent="0.45">
      <c r="A3090" s="33">
        <v>3.5740740740740737E-3</v>
      </c>
      <c r="B3090" t="s">
        <v>474</v>
      </c>
    </row>
    <row r="3091" spans="1:2" x14ac:dyDescent="0.45">
      <c r="A3091" s="33">
        <v>3.5752314814814813E-3</v>
      </c>
      <c r="B3091" t="s">
        <v>470</v>
      </c>
    </row>
    <row r="3092" spans="1:2" x14ac:dyDescent="0.45">
      <c r="A3092" s="33">
        <v>3.5763888888888894E-3</v>
      </c>
      <c r="B3092" t="s">
        <v>455</v>
      </c>
    </row>
    <row r="3093" spans="1:2" x14ac:dyDescent="0.45">
      <c r="A3093" s="33">
        <v>3.5775462962962961E-3</v>
      </c>
      <c r="B3093" t="s">
        <v>476</v>
      </c>
    </row>
    <row r="3094" spans="1:2" x14ac:dyDescent="0.45">
      <c r="A3094" s="33">
        <v>3.5787037037037037E-3</v>
      </c>
      <c r="B3094" t="s">
        <v>467</v>
      </c>
    </row>
    <row r="3095" spans="1:2" x14ac:dyDescent="0.45">
      <c r="A3095" s="33">
        <v>3.5798611111111114E-3</v>
      </c>
      <c r="B3095" t="s">
        <v>468</v>
      </c>
    </row>
    <row r="3096" spans="1:2" x14ac:dyDescent="0.45">
      <c r="A3096" s="33">
        <v>3.5810185185185181E-3</v>
      </c>
      <c r="B3096" t="s">
        <v>476</v>
      </c>
    </row>
    <row r="3097" spans="1:2" x14ac:dyDescent="0.45">
      <c r="A3097" s="33">
        <v>3.5821759259259257E-3</v>
      </c>
      <c r="B3097" t="s">
        <v>468</v>
      </c>
    </row>
    <row r="3098" spans="1:2" x14ac:dyDescent="0.45">
      <c r="A3098" s="33">
        <v>3.5833333333333338E-3</v>
      </c>
      <c r="B3098" t="s">
        <v>467</v>
      </c>
    </row>
    <row r="3099" spans="1:2" x14ac:dyDescent="0.45">
      <c r="A3099" s="33">
        <v>3.584490740740741E-3</v>
      </c>
      <c r="B3099" t="s">
        <v>467</v>
      </c>
    </row>
    <row r="3100" spans="1:2" x14ac:dyDescent="0.45">
      <c r="A3100" s="33">
        <v>3.5856481481481481E-3</v>
      </c>
      <c r="B3100" t="s">
        <v>467</v>
      </c>
    </row>
    <row r="3101" spans="1:2" x14ac:dyDescent="0.45">
      <c r="A3101" s="33">
        <v>3.5868055555555553E-3</v>
      </c>
      <c r="B3101" t="s">
        <v>457</v>
      </c>
    </row>
    <row r="3102" spans="1:2" x14ac:dyDescent="0.45">
      <c r="A3102" s="33">
        <v>3.5879629629629629E-3</v>
      </c>
      <c r="B3102" t="s">
        <v>437</v>
      </c>
    </row>
    <row r="3103" spans="1:2" x14ac:dyDescent="0.45">
      <c r="A3103" s="33">
        <v>3.5891203703703706E-3</v>
      </c>
      <c r="B3103" t="s">
        <v>476</v>
      </c>
    </row>
    <row r="3104" spans="1:2" x14ac:dyDescent="0.45">
      <c r="A3104" s="33">
        <v>3.5902777777777777E-3</v>
      </c>
      <c r="B3104" t="s">
        <v>470</v>
      </c>
    </row>
    <row r="3105" spans="1:2" x14ac:dyDescent="0.45">
      <c r="A3105" s="33">
        <v>3.5914351851851854E-3</v>
      </c>
      <c r="B3105" t="s">
        <v>470</v>
      </c>
    </row>
    <row r="3106" spans="1:2" x14ac:dyDescent="0.45">
      <c r="A3106" s="33">
        <v>3.592592592592593E-3</v>
      </c>
      <c r="B3106" t="s">
        <v>470</v>
      </c>
    </row>
    <row r="3107" spans="1:2" x14ac:dyDescent="0.45">
      <c r="A3107" s="33">
        <v>3.5937499999999997E-3</v>
      </c>
      <c r="B3107" t="s">
        <v>470</v>
      </c>
    </row>
    <row r="3108" spans="1:2" x14ac:dyDescent="0.45">
      <c r="A3108" s="33">
        <v>3.5949074074074073E-3</v>
      </c>
      <c r="B3108" t="s">
        <v>470</v>
      </c>
    </row>
    <row r="3109" spans="1:2" x14ac:dyDescent="0.45">
      <c r="A3109" s="33">
        <v>3.5960648148148154E-3</v>
      </c>
      <c r="B3109" t="s">
        <v>469</v>
      </c>
    </row>
    <row r="3110" spans="1:2" x14ac:dyDescent="0.45">
      <c r="A3110" s="33">
        <v>3.5972222222222221E-3</v>
      </c>
      <c r="B3110" t="s">
        <v>455</v>
      </c>
    </row>
    <row r="3111" spans="1:2" x14ac:dyDescent="0.45">
      <c r="A3111" s="33">
        <v>3.5983796296296298E-3</v>
      </c>
      <c r="B3111" t="s">
        <v>456</v>
      </c>
    </row>
    <row r="3112" spans="1:2" x14ac:dyDescent="0.45">
      <c r="A3112" s="33">
        <v>3.5995370370370369E-3</v>
      </c>
      <c r="B3112" t="s">
        <v>439</v>
      </c>
    </row>
    <row r="3113" spans="1:2" x14ac:dyDescent="0.45">
      <c r="A3113" s="33">
        <v>3.6006944444444441E-3</v>
      </c>
      <c r="B3113" t="s">
        <v>468</v>
      </c>
    </row>
    <row r="3114" spans="1:2" x14ac:dyDescent="0.45">
      <c r="A3114" s="33">
        <v>3.6018518518518522E-3</v>
      </c>
      <c r="B3114" t="s">
        <v>467</v>
      </c>
    </row>
    <row r="3115" spans="1:2" x14ac:dyDescent="0.45">
      <c r="A3115" s="33">
        <v>3.6030092592592594E-3</v>
      </c>
      <c r="B3115" t="s">
        <v>467</v>
      </c>
    </row>
    <row r="3116" spans="1:2" x14ac:dyDescent="0.45">
      <c r="A3116" s="33">
        <v>3.604166666666667E-3</v>
      </c>
      <c r="B3116" t="s">
        <v>467</v>
      </c>
    </row>
    <row r="3117" spans="1:2" x14ac:dyDescent="0.45">
      <c r="A3117" s="33">
        <v>3.6053240740740737E-3</v>
      </c>
      <c r="B3117" t="s">
        <v>455</v>
      </c>
    </row>
    <row r="3118" spans="1:2" x14ac:dyDescent="0.45">
      <c r="A3118" s="33">
        <v>3.6064814814814813E-3</v>
      </c>
      <c r="B3118" t="s">
        <v>474</v>
      </c>
    </row>
    <row r="3119" spans="1:2" x14ac:dyDescent="0.45">
      <c r="A3119" s="33">
        <v>3.607638888888889E-3</v>
      </c>
      <c r="B3119" t="s">
        <v>475</v>
      </c>
    </row>
    <row r="3120" spans="1:2" x14ac:dyDescent="0.45">
      <c r="A3120" s="33">
        <v>3.6087962962962961E-3</v>
      </c>
      <c r="B3120" t="s">
        <v>470</v>
      </c>
    </row>
    <row r="3121" spans="1:2" x14ac:dyDescent="0.45">
      <c r="A3121" s="33">
        <v>3.6099537037037038E-3</v>
      </c>
      <c r="B3121" t="s">
        <v>470</v>
      </c>
    </row>
    <row r="3122" spans="1:2" x14ac:dyDescent="0.45">
      <c r="A3122" s="33">
        <v>3.6111111111111114E-3</v>
      </c>
      <c r="B3122" t="s">
        <v>470</v>
      </c>
    </row>
    <row r="3123" spans="1:2" x14ac:dyDescent="0.45">
      <c r="A3123" s="33">
        <v>3.6122685185185181E-3</v>
      </c>
      <c r="B3123" t="s">
        <v>475</v>
      </c>
    </row>
    <row r="3124" spans="1:2" x14ac:dyDescent="0.45">
      <c r="A3124" s="33">
        <v>3.6134259259259257E-3</v>
      </c>
      <c r="B3124" t="s">
        <v>474</v>
      </c>
    </row>
    <row r="3125" spans="1:2" x14ac:dyDescent="0.45">
      <c r="A3125" s="33">
        <v>3.6145833333333338E-3</v>
      </c>
      <c r="B3125" t="s">
        <v>470</v>
      </c>
    </row>
    <row r="3126" spans="1:2" x14ac:dyDescent="0.45">
      <c r="A3126" s="33">
        <v>3.615740740740741E-3</v>
      </c>
      <c r="B3126" t="s">
        <v>455</v>
      </c>
    </row>
    <row r="3127" spans="1:2" x14ac:dyDescent="0.45">
      <c r="A3127" s="33">
        <v>3.6168981481481482E-3</v>
      </c>
      <c r="B3127" t="s">
        <v>446</v>
      </c>
    </row>
    <row r="3128" spans="1:2" x14ac:dyDescent="0.45">
      <c r="A3128" s="33">
        <v>3.6180555555555553E-3</v>
      </c>
      <c r="B3128" t="s">
        <v>472</v>
      </c>
    </row>
    <row r="3129" spans="1:2" x14ac:dyDescent="0.45">
      <c r="A3129" s="33">
        <v>3.619212962962963E-3</v>
      </c>
      <c r="B3129" t="s">
        <v>471</v>
      </c>
    </row>
    <row r="3130" spans="1:2" x14ac:dyDescent="0.45">
      <c r="A3130" s="33">
        <v>3.6203703703703697E-3</v>
      </c>
      <c r="B3130" t="s">
        <v>449</v>
      </c>
    </row>
    <row r="3131" spans="1:2" x14ac:dyDescent="0.45">
      <c r="A3131" s="33">
        <v>3.6215277777777778E-3</v>
      </c>
      <c r="B3131" t="s">
        <v>472</v>
      </c>
    </row>
    <row r="3132" spans="1:2" x14ac:dyDescent="0.45">
      <c r="A3132" s="33">
        <v>3.6226851851851854E-3</v>
      </c>
      <c r="B3132" t="s">
        <v>452</v>
      </c>
    </row>
    <row r="3133" spans="1:2" x14ac:dyDescent="0.45">
      <c r="A3133" s="33">
        <v>3.623842592592593E-3</v>
      </c>
      <c r="B3133" t="s">
        <v>473</v>
      </c>
    </row>
    <row r="3134" spans="1:2" x14ac:dyDescent="0.45">
      <c r="A3134" s="33">
        <v>3.6249999999999998E-3</v>
      </c>
      <c r="B3134" t="s">
        <v>472</v>
      </c>
    </row>
    <row r="3135" spans="1:2" x14ac:dyDescent="0.45">
      <c r="A3135" s="33">
        <v>3.6261574074074074E-3</v>
      </c>
      <c r="B3135" t="s">
        <v>473</v>
      </c>
    </row>
    <row r="3136" spans="1:2" x14ac:dyDescent="0.45">
      <c r="A3136" s="33">
        <v>3.6273148148148154E-3</v>
      </c>
      <c r="B3136" t="s">
        <v>452</v>
      </c>
    </row>
    <row r="3137" spans="1:2" x14ac:dyDescent="0.45">
      <c r="A3137" s="33">
        <v>3.6284722222222222E-3</v>
      </c>
      <c r="B3137" t="s">
        <v>473</v>
      </c>
    </row>
    <row r="3138" spans="1:2" x14ac:dyDescent="0.45">
      <c r="A3138" s="33">
        <v>3.6296296296296298E-3</v>
      </c>
      <c r="B3138" t="s">
        <v>472</v>
      </c>
    </row>
    <row r="3139" spans="1:2" x14ac:dyDescent="0.45">
      <c r="A3139" s="33">
        <v>3.630787037037037E-3</v>
      </c>
      <c r="B3139" t="s">
        <v>451</v>
      </c>
    </row>
    <row r="3140" spans="1:2" x14ac:dyDescent="0.45">
      <c r="A3140" s="33">
        <v>3.6319444444444446E-3</v>
      </c>
      <c r="B3140" t="s">
        <v>452</v>
      </c>
    </row>
    <row r="3141" spans="1:2" x14ac:dyDescent="0.45">
      <c r="A3141" s="33">
        <v>3.6331018518518513E-3</v>
      </c>
      <c r="B3141" t="s">
        <v>472</v>
      </c>
    </row>
    <row r="3142" spans="1:2" x14ac:dyDescent="0.45">
      <c r="A3142" s="33">
        <v>3.6342592592592594E-3</v>
      </c>
      <c r="B3142" t="s">
        <v>449</v>
      </c>
    </row>
    <row r="3143" spans="1:2" x14ac:dyDescent="0.45">
      <c r="A3143" s="33">
        <v>3.635416666666667E-3</v>
      </c>
      <c r="B3143" t="s">
        <v>472</v>
      </c>
    </row>
    <row r="3144" spans="1:2" x14ac:dyDescent="0.45">
      <c r="A3144" s="33">
        <v>3.6365740740740738E-3</v>
      </c>
      <c r="B3144" t="s">
        <v>452</v>
      </c>
    </row>
    <row r="3145" spans="1:2" x14ac:dyDescent="0.45">
      <c r="A3145" s="33">
        <v>3.6377314814814814E-3</v>
      </c>
      <c r="B3145" t="s">
        <v>451</v>
      </c>
    </row>
    <row r="3146" spans="1:2" x14ac:dyDescent="0.45">
      <c r="A3146" s="33">
        <v>3.638888888888889E-3</v>
      </c>
      <c r="B3146" t="s">
        <v>472</v>
      </c>
    </row>
    <row r="3147" spans="1:2" x14ac:dyDescent="0.45">
      <c r="A3147" s="33">
        <v>3.6400462962962957E-3</v>
      </c>
      <c r="B3147" t="s">
        <v>471</v>
      </c>
    </row>
    <row r="3148" spans="1:2" x14ac:dyDescent="0.45">
      <c r="A3148" s="33">
        <v>3.6412037037037038E-3</v>
      </c>
      <c r="B3148" t="s">
        <v>449</v>
      </c>
    </row>
    <row r="3149" spans="1:2" x14ac:dyDescent="0.45">
      <c r="A3149" s="33">
        <v>3.6423611111111114E-3</v>
      </c>
      <c r="B3149" t="s">
        <v>449</v>
      </c>
    </row>
    <row r="3150" spans="1:2" x14ac:dyDescent="0.45">
      <c r="A3150" s="33">
        <v>3.6435185185185186E-3</v>
      </c>
      <c r="B3150" t="s">
        <v>449</v>
      </c>
    </row>
    <row r="3151" spans="1:2" x14ac:dyDescent="0.45">
      <c r="A3151" s="33">
        <v>3.6446759259259258E-3</v>
      </c>
      <c r="B3151" t="s">
        <v>449</v>
      </c>
    </row>
    <row r="3152" spans="1:2" x14ac:dyDescent="0.45">
      <c r="A3152" s="33">
        <v>3.645833333333333E-3</v>
      </c>
      <c r="B3152" t="s">
        <v>449</v>
      </c>
    </row>
    <row r="3153" spans="1:2" x14ac:dyDescent="0.45">
      <c r="A3153" s="33">
        <v>3.646990740740741E-3</v>
      </c>
      <c r="B3153" t="s">
        <v>449</v>
      </c>
    </row>
    <row r="3154" spans="1:2" x14ac:dyDescent="0.45">
      <c r="A3154" s="33">
        <v>3.6481481481481482E-3</v>
      </c>
      <c r="B3154" t="s">
        <v>449</v>
      </c>
    </row>
    <row r="3155" spans="1:2" x14ac:dyDescent="0.45">
      <c r="A3155" s="33">
        <v>3.6493055555555554E-3</v>
      </c>
      <c r="B3155" t="s">
        <v>449</v>
      </c>
    </row>
    <row r="3156" spans="1:2" x14ac:dyDescent="0.45">
      <c r="A3156" s="33">
        <v>3.650462962962963E-3</v>
      </c>
      <c r="B3156" t="s">
        <v>449</v>
      </c>
    </row>
    <row r="3157" spans="1:2" x14ac:dyDescent="0.45">
      <c r="A3157" s="33">
        <v>3.6516203703703706E-3</v>
      </c>
      <c r="B3157" t="s">
        <v>447</v>
      </c>
    </row>
    <row r="3158" spans="1:2" x14ac:dyDescent="0.45">
      <c r="A3158" s="33">
        <v>3.6527777777777774E-3</v>
      </c>
      <c r="B3158" t="s">
        <v>446</v>
      </c>
    </row>
    <row r="3159" spans="1:2" x14ac:dyDescent="0.45">
      <c r="A3159" s="33">
        <v>3.6539351851851854E-3</v>
      </c>
      <c r="B3159" t="s">
        <v>445</v>
      </c>
    </row>
    <row r="3160" spans="1:2" x14ac:dyDescent="0.45">
      <c r="A3160" s="33">
        <v>3.655092592592593E-3</v>
      </c>
      <c r="B3160" t="s">
        <v>470</v>
      </c>
    </row>
    <row r="3161" spans="1:2" x14ac:dyDescent="0.45">
      <c r="A3161" s="33">
        <v>3.6562499999999998E-3</v>
      </c>
      <c r="B3161" t="s">
        <v>470</v>
      </c>
    </row>
    <row r="3162" spans="1:2" x14ac:dyDescent="0.45">
      <c r="A3162" s="33">
        <v>3.6574074074074074E-3</v>
      </c>
      <c r="B3162" t="s">
        <v>470</v>
      </c>
    </row>
    <row r="3163" spans="1:2" x14ac:dyDescent="0.45">
      <c r="A3163" s="33">
        <v>3.6585648148148146E-3</v>
      </c>
      <c r="B3163" t="s">
        <v>469</v>
      </c>
    </row>
    <row r="3164" spans="1:2" x14ac:dyDescent="0.45">
      <c r="A3164" s="33">
        <v>3.6597222222222222E-3</v>
      </c>
      <c r="B3164" t="s">
        <v>455</v>
      </c>
    </row>
    <row r="3165" spans="1:2" x14ac:dyDescent="0.45">
      <c r="A3165" s="33">
        <v>3.6608796296296298E-3</v>
      </c>
      <c r="B3165" t="s">
        <v>456</v>
      </c>
    </row>
    <row r="3166" spans="1:2" x14ac:dyDescent="0.45">
      <c r="A3166" s="33">
        <v>3.662037037037037E-3</v>
      </c>
      <c r="B3166" t="s">
        <v>439</v>
      </c>
    </row>
    <row r="3167" spans="1:2" x14ac:dyDescent="0.45">
      <c r="A3167" s="33">
        <v>3.6631944444444446E-3</v>
      </c>
      <c r="B3167" t="s">
        <v>439</v>
      </c>
    </row>
    <row r="3168" spans="1:2" x14ac:dyDescent="0.45">
      <c r="A3168" s="33">
        <v>3.6643518518518514E-3</v>
      </c>
      <c r="B3168" t="s">
        <v>439</v>
      </c>
    </row>
    <row r="3169" spans="1:2" x14ac:dyDescent="0.45">
      <c r="A3169" s="33">
        <v>3.665509259259259E-3</v>
      </c>
      <c r="B3169" t="s">
        <v>468</v>
      </c>
    </row>
    <row r="3170" spans="1:2" x14ac:dyDescent="0.45">
      <c r="A3170" s="33">
        <v>3.666666666666667E-3</v>
      </c>
      <c r="B3170" t="s">
        <v>467</v>
      </c>
    </row>
    <row r="3171" spans="1:2" x14ac:dyDescent="0.45">
      <c r="A3171" s="33">
        <v>3.6678240740740738E-3</v>
      </c>
      <c r="B3171" t="s">
        <v>457</v>
      </c>
    </row>
    <row r="3172" spans="1:2" x14ac:dyDescent="0.45">
      <c r="A3172" s="33">
        <v>3.6689814814814814E-3</v>
      </c>
      <c r="B3172" t="s">
        <v>437</v>
      </c>
    </row>
    <row r="3173" spans="1:2" x14ac:dyDescent="0.45">
      <c r="A3173" s="33">
        <v>3.670138888888889E-3</v>
      </c>
      <c r="B3173" t="s">
        <v>467</v>
      </c>
    </row>
    <row r="3174" spans="1:2" x14ac:dyDescent="0.45">
      <c r="A3174" s="33">
        <v>3.6712962962962962E-3</v>
      </c>
      <c r="B3174" t="s">
        <v>439</v>
      </c>
    </row>
    <row r="3175" spans="1:2" x14ac:dyDescent="0.45">
      <c r="A3175" s="33">
        <v>3.6724537037037038E-3</v>
      </c>
      <c r="B3175" t="s">
        <v>467</v>
      </c>
    </row>
    <row r="3176" spans="1:2" x14ac:dyDescent="0.45">
      <c r="A3176" s="33">
        <v>3.6736111111111114E-3</v>
      </c>
      <c r="B3176" t="s">
        <v>437</v>
      </c>
    </row>
    <row r="3177" spans="1:2" x14ac:dyDescent="0.45">
      <c r="A3177" s="33">
        <v>3.6747685185185186E-3</v>
      </c>
      <c r="B3177" t="s">
        <v>437</v>
      </c>
    </row>
    <row r="3178" spans="1:2" x14ac:dyDescent="0.45">
      <c r="A3178" s="33">
        <v>3.6759259259259258E-3</v>
      </c>
      <c r="B3178" t="s">
        <v>437</v>
      </c>
    </row>
    <row r="3179" spans="1:2" x14ac:dyDescent="0.45">
      <c r="A3179" s="33">
        <v>3.677083333333333E-3</v>
      </c>
      <c r="B3179" t="s">
        <v>441</v>
      </c>
    </row>
    <row r="3180" spans="1:2" x14ac:dyDescent="0.45">
      <c r="A3180" s="33">
        <v>3.6782407407407406E-3</v>
      </c>
      <c r="B3180" t="s">
        <v>434</v>
      </c>
    </row>
    <row r="3181" spans="1:2" x14ac:dyDescent="0.45">
      <c r="A3181" s="33">
        <v>3.6793981481481482E-3</v>
      </c>
      <c r="B3181" t="s">
        <v>441</v>
      </c>
    </row>
    <row r="3182" spans="1:2" x14ac:dyDescent="0.45">
      <c r="A3182" s="33">
        <v>3.6805555555555554E-3</v>
      </c>
      <c r="B3182" t="s">
        <v>437</v>
      </c>
    </row>
    <row r="3183" spans="1:2" x14ac:dyDescent="0.45">
      <c r="A3183" s="33">
        <v>3.681712962962963E-3</v>
      </c>
      <c r="B3183" t="s">
        <v>457</v>
      </c>
    </row>
    <row r="3184" spans="1:2" x14ac:dyDescent="0.45">
      <c r="A3184" s="33">
        <v>3.6828703703703706E-3</v>
      </c>
      <c r="B3184" t="s">
        <v>467</v>
      </c>
    </row>
    <row r="3185" spans="1:2" x14ac:dyDescent="0.45">
      <c r="A3185" s="33">
        <v>3.6840277777777774E-3</v>
      </c>
      <c r="B3185" t="s">
        <v>457</v>
      </c>
    </row>
    <row r="3186" spans="1:2" x14ac:dyDescent="0.45">
      <c r="A3186" s="33">
        <v>3.6851851851851854E-3</v>
      </c>
      <c r="B3186" t="s">
        <v>437</v>
      </c>
    </row>
    <row r="3187" spans="1:2" x14ac:dyDescent="0.45">
      <c r="A3187" s="33">
        <v>3.6863425925925931E-3</v>
      </c>
      <c r="B3187" t="s">
        <v>467</v>
      </c>
    </row>
    <row r="3188" spans="1:2" x14ac:dyDescent="0.45">
      <c r="A3188" s="33">
        <v>3.6874999999999998E-3</v>
      </c>
      <c r="B3188" t="s">
        <v>439</v>
      </c>
    </row>
    <row r="3189" spans="1:2" x14ac:dyDescent="0.45">
      <c r="A3189" s="33">
        <v>3.6886574074074074E-3</v>
      </c>
      <c r="B3189" t="s">
        <v>457</v>
      </c>
    </row>
    <row r="3190" spans="1:2" x14ac:dyDescent="0.45">
      <c r="A3190" s="33">
        <v>3.6898148148148146E-3</v>
      </c>
      <c r="B3190" t="s">
        <v>434</v>
      </c>
    </row>
    <row r="3191" spans="1:2" x14ac:dyDescent="0.45">
      <c r="A3191" s="33">
        <v>3.6909722222222222E-3</v>
      </c>
      <c r="B3191" t="s">
        <v>441</v>
      </c>
    </row>
    <row r="3192" spans="1:2" x14ac:dyDescent="0.45">
      <c r="A3192" s="33">
        <v>3.6921296296296298E-3</v>
      </c>
      <c r="B3192" t="s">
        <v>437</v>
      </c>
    </row>
    <row r="3193" spans="1:2" x14ac:dyDescent="0.45">
      <c r="A3193" s="33">
        <v>3.693287037037037E-3</v>
      </c>
      <c r="B3193" t="s">
        <v>441</v>
      </c>
    </row>
    <row r="3194" spans="1:2" x14ac:dyDescent="0.45">
      <c r="A3194" s="33">
        <v>3.6944444444444446E-3</v>
      </c>
      <c r="B3194" t="s">
        <v>434</v>
      </c>
    </row>
    <row r="3195" spans="1:2" x14ac:dyDescent="0.45">
      <c r="A3195" s="33">
        <v>3.6956018518518514E-3</v>
      </c>
      <c r="B3195" t="s">
        <v>466</v>
      </c>
    </row>
    <row r="3196" spans="1:2" x14ac:dyDescent="0.45">
      <c r="A3196" s="33">
        <v>3.696759259259259E-3</v>
      </c>
      <c r="B3196" t="s">
        <v>428</v>
      </c>
    </row>
    <row r="3197" spans="1:2" x14ac:dyDescent="0.45">
      <c r="A3197" s="33">
        <v>3.6979166666666671E-3</v>
      </c>
      <c r="B3197" t="s">
        <v>428</v>
      </c>
    </row>
    <row r="3198" spans="1:2" x14ac:dyDescent="0.45">
      <c r="A3198" s="33">
        <v>3.6990740740740747E-3</v>
      </c>
      <c r="B3198" t="s">
        <v>428</v>
      </c>
    </row>
    <row r="3199" spans="1:2" x14ac:dyDescent="0.45">
      <c r="A3199" s="33">
        <v>3.7002314814814814E-3</v>
      </c>
      <c r="B3199" t="s">
        <v>465</v>
      </c>
    </row>
    <row r="3200" spans="1:2" x14ac:dyDescent="0.45">
      <c r="A3200" s="33">
        <v>3.701388888888889E-3</v>
      </c>
      <c r="B3200" t="s">
        <v>459</v>
      </c>
    </row>
    <row r="3201" spans="1:2" x14ac:dyDescent="0.45">
      <c r="A3201" s="33">
        <v>3.7025462962962962E-3</v>
      </c>
      <c r="B3201" t="s">
        <v>459</v>
      </c>
    </row>
    <row r="3202" spans="1:2" x14ac:dyDescent="0.45">
      <c r="A3202" s="33">
        <v>3.7037037037037034E-3</v>
      </c>
      <c r="B3202" t="s">
        <v>459</v>
      </c>
    </row>
    <row r="3203" spans="1:2" x14ac:dyDescent="0.45">
      <c r="A3203" s="33">
        <v>3.7048611111111115E-3</v>
      </c>
      <c r="B3203" t="s">
        <v>464</v>
      </c>
    </row>
    <row r="3204" spans="1:2" x14ac:dyDescent="0.45">
      <c r="A3204" s="33">
        <v>3.7060185185185186E-3</v>
      </c>
      <c r="B3204" t="s">
        <v>425</v>
      </c>
    </row>
    <row r="3205" spans="1:2" x14ac:dyDescent="0.45">
      <c r="A3205" s="33">
        <v>3.7071759259259258E-3</v>
      </c>
      <c r="B3205" t="s">
        <v>425</v>
      </c>
    </row>
    <row r="3206" spans="1:2" x14ac:dyDescent="0.45">
      <c r="A3206" s="33">
        <v>3.708333333333333E-3</v>
      </c>
      <c r="B3206" t="s">
        <v>425</v>
      </c>
    </row>
    <row r="3207" spans="1:2" x14ac:dyDescent="0.45">
      <c r="A3207" s="33">
        <v>3.7094907407407406E-3</v>
      </c>
      <c r="B3207" t="s">
        <v>425</v>
      </c>
    </row>
    <row r="3208" spans="1:2" x14ac:dyDescent="0.45">
      <c r="A3208" s="33">
        <v>3.7106481481481487E-3</v>
      </c>
      <c r="B3208" t="s">
        <v>425</v>
      </c>
    </row>
    <row r="3209" spans="1:2" x14ac:dyDescent="0.45">
      <c r="A3209" s="33">
        <v>3.7118055555555554E-3</v>
      </c>
      <c r="B3209" t="s">
        <v>425</v>
      </c>
    </row>
    <row r="3210" spans="1:2" x14ac:dyDescent="0.45">
      <c r="A3210" s="33">
        <v>3.712962962962963E-3</v>
      </c>
      <c r="B3210" t="s">
        <v>425</v>
      </c>
    </row>
    <row r="3211" spans="1:2" x14ac:dyDescent="0.45">
      <c r="A3211" s="33">
        <v>3.7141203703703707E-3</v>
      </c>
      <c r="B3211" t="s">
        <v>425</v>
      </c>
    </row>
    <row r="3212" spans="1:2" x14ac:dyDescent="0.45">
      <c r="A3212" s="33">
        <v>3.7152777777777774E-3</v>
      </c>
      <c r="B3212" t="s">
        <v>425</v>
      </c>
    </row>
    <row r="3213" spans="1:2" x14ac:dyDescent="0.45">
      <c r="A3213" s="33">
        <v>3.716435185185185E-3</v>
      </c>
      <c r="B3213" t="s">
        <v>424</v>
      </c>
    </row>
    <row r="3214" spans="1:2" x14ac:dyDescent="0.45">
      <c r="A3214" s="33">
        <v>3.7175925925925931E-3</v>
      </c>
      <c r="B3214" t="s">
        <v>461</v>
      </c>
    </row>
    <row r="3215" spans="1:2" x14ac:dyDescent="0.45">
      <c r="A3215" s="33">
        <v>3.7187500000000003E-3</v>
      </c>
      <c r="B3215" t="s">
        <v>424</v>
      </c>
    </row>
    <row r="3216" spans="1:2" x14ac:dyDescent="0.45">
      <c r="A3216" s="33">
        <v>3.7199074074074075E-3</v>
      </c>
      <c r="B3216" t="s">
        <v>425</v>
      </c>
    </row>
    <row r="3217" spans="1:2" x14ac:dyDescent="0.45">
      <c r="A3217" s="33">
        <v>3.7210648148148146E-3</v>
      </c>
      <c r="B3217" t="s">
        <v>424</v>
      </c>
    </row>
    <row r="3218" spans="1:2" x14ac:dyDescent="0.45">
      <c r="A3218" s="33">
        <v>3.7222222222222223E-3</v>
      </c>
      <c r="B3218" t="s">
        <v>461</v>
      </c>
    </row>
    <row r="3219" spans="1:2" x14ac:dyDescent="0.45">
      <c r="A3219" s="33">
        <v>3.723379629629629E-3</v>
      </c>
      <c r="B3219" t="s">
        <v>460</v>
      </c>
    </row>
    <row r="3220" spans="1:2" x14ac:dyDescent="0.45">
      <c r="A3220" s="33">
        <v>3.7245370370370371E-3</v>
      </c>
      <c r="B3220" t="s">
        <v>459</v>
      </c>
    </row>
    <row r="3221" spans="1:2" x14ac:dyDescent="0.45">
      <c r="A3221" s="33">
        <v>3.7256944444444447E-3</v>
      </c>
      <c r="B3221" t="s">
        <v>425</v>
      </c>
    </row>
    <row r="3222" spans="1:2" x14ac:dyDescent="0.45">
      <c r="A3222" s="33">
        <v>3.7268518518518514E-3</v>
      </c>
      <c r="B3222" t="s">
        <v>424</v>
      </c>
    </row>
    <row r="3223" spans="1:2" x14ac:dyDescent="0.45">
      <c r="A3223" s="33">
        <v>3.728009259259259E-3</v>
      </c>
      <c r="B3223" t="s">
        <v>424</v>
      </c>
    </row>
    <row r="3224" spans="1:2" x14ac:dyDescent="0.45">
      <c r="A3224" s="33">
        <v>3.7291666666666667E-3</v>
      </c>
      <c r="B3224" t="s">
        <v>424</v>
      </c>
    </row>
    <row r="3225" spans="1:2" x14ac:dyDescent="0.45">
      <c r="A3225" s="33">
        <v>3.7303240740740747E-3</v>
      </c>
      <c r="B3225" t="s">
        <v>463</v>
      </c>
    </row>
    <row r="3226" spans="1:2" x14ac:dyDescent="0.45">
      <c r="A3226" s="33">
        <v>3.7314814814814815E-3</v>
      </c>
      <c r="B3226" t="s">
        <v>461</v>
      </c>
    </row>
    <row r="3227" spans="1:2" x14ac:dyDescent="0.45">
      <c r="A3227" s="33">
        <v>3.7326388888888891E-3</v>
      </c>
      <c r="B3227" t="s">
        <v>462</v>
      </c>
    </row>
    <row r="3228" spans="1:2" x14ac:dyDescent="0.45">
      <c r="A3228" s="33">
        <v>3.7337962962962963E-3</v>
      </c>
      <c r="B3228" t="s">
        <v>423</v>
      </c>
    </row>
    <row r="3229" spans="1:2" x14ac:dyDescent="0.45">
      <c r="A3229" s="33">
        <v>3.7349537037037034E-3</v>
      </c>
      <c r="B3229" t="s">
        <v>462</v>
      </c>
    </row>
    <row r="3230" spans="1:2" x14ac:dyDescent="0.45">
      <c r="A3230" s="33">
        <v>3.7361111111111106E-3</v>
      </c>
      <c r="B3230" t="s">
        <v>461</v>
      </c>
    </row>
    <row r="3231" spans="1:2" x14ac:dyDescent="0.45">
      <c r="A3231" s="33">
        <v>3.7372685185185187E-3</v>
      </c>
      <c r="B3231" t="s">
        <v>462</v>
      </c>
    </row>
    <row r="3232" spans="1:2" x14ac:dyDescent="0.45">
      <c r="A3232" s="33">
        <v>3.7384259259259263E-3</v>
      </c>
      <c r="B3232" t="s">
        <v>423</v>
      </c>
    </row>
    <row r="3233" spans="1:2" x14ac:dyDescent="0.45">
      <c r="A3233" s="33">
        <v>3.739583333333333E-3</v>
      </c>
      <c r="B3233" t="s">
        <v>462</v>
      </c>
    </row>
    <row r="3234" spans="1:2" x14ac:dyDescent="0.45">
      <c r="A3234" s="33">
        <v>3.7407407407407407E-3</v>
      </c>
      <c r="B3234" t="s">
        <v>461</v>
      </c>
    </row>
    <row r="3235" spans="1:2" x14ac:dyDescent="0.45">
      <c r="A3235" s="33">
        <v>3.7418981481481483E-3</v>
      </c>
      <c r="B3235" t="s">
        <v>461</v>
      </c>
    </row>
    <row r="3236" spans="1:2" x14ac:dyDescent="0.45">
      <c r="A3236" s="33">
        <v>3.7430555555555555E-3</v>
      </c>
      <c r="B3236" t="s">
        <v>461</v>
      </c>
    </row>
    <row r="3237" spans="1:2" x14ac:dyDescent="0.45">
      <c r="A3237" s="33">
        <v>3.7442129629629631E-3</v>
      </c>
      <c r="B3237" t="s">
        <v>460</v>
      </c>
    </row>
    <row r="3238" spans="1:2" x14ac:dyDescent="0.45">
      <c r="A3238" s="33">
        <v>3.7453703703703707E-3</v>
      </c>
      <c r="B3238" t="s">
        <v>459</v>
      </c>
    </row>
    <row r="3239" spans="1:2" x14ac:dyDescent="0.45">
      <c r="A3239" s="33">
        <v>3.7465277777777774E-3</v>
      </c>
      <c r="B3239" t="s">
        <v>429</v>
      </c>
    </row>
    <row r="3240" spans="1:2" x14ac:dyDescent="0.45">
      <c r="A3240" s="33">
        <v>3.7476851851851851E-3</v>
      </c>
      <c r="B3240" t="s">
        <v>428</v>
      </c>
    </row>
    <row r="3241" spans="1:2" x14ac:dyDescent="0.45">
      <c r="A3241" s="33">
        <v>3.7488425925925922E-3</v>
      </c>
      <c r="B3241" t="s">
        <v>428</v>
      </c>
    </row>
    <row r="3242" spans="1:2" x14ac:dyDescent="0.45">
      <c r="A3242" s="33">
        <v>3.7500000000000003E-3</v>
      </c>
      <c r="B3242" t="s">
        <v>428</v>
      </c>
    </row>
    <row r="3243" spans="1:2" x14ac:dyDescent="0.45">
      <c r="A3243" s="33">
        <v>3.7511574074074075E-3</v>
      </c>
      <c r="B3243" t="s">
        <v>430</v>
      </c>
    </row>
    <row r="3244" spans="1:2" x14ac:dyDescent="0.45">
      <c r="A3244" s="33">
        <v>3.7523148148148147E-3</v>
      </c>
      <c r="B3244" t="s">
        <v>431</v>
      </c>
    </row>
    <row r="3245" spans="1:2" x14ac:dyDescent="0.45">
      <c r="A3245" s="33">
        <v>3.7534722222222223E-3</v>
      </c>
      <c r="B3245" t="s">
        <v>458</v>
      </c>
    </row>
    <row r="3246" spans="1:2" x14ac:dyDescent="0.45">
      <c r="A3246" s="33">
        <v>3.754629629629629E-3</v>
      </c>
      <c r="B3246" t="s">
        <v>434</v>
      </c>
    </row>
    <row r="3247" spans="1:2" x14ac:dyDescent="0.45">
      <c r="A3247" s="33">
        <v>3.7557870370370371E-3</v>
      </c>
      <c r="B3247" t="s">
        <v>435</v>
      </c>
    </row>
    <row r="3248" spans="1:2" x14ac:dyDescent="0.45">
      <c r="A3248" s="33">
        <v>3.7569444444444447E-3</v>
      </c>
      <c r="B3248" t="s">
        <v>458</v>
      </c>
    </row>
    <row r="3249" spans="1:2" x14ac:dyDescent="0.45">
      <c r="A3249" s="33">
        <v>3.7581018518518523E-3</v>
      </c>
      <c r="B3249" t="s">
        <v>434</v>
      </c>
    </row>
    <row r="3250" spans="1:2" x14ac:dyDescent="0.45">
      <c r="A3250" s="33">
        <v>3.7592592592592591E-3</v>
      </c>
      <c r="B3250" t="s">
        <v>437</v>
      </c>
    </row>
    <row r="3251" spans="1:2" x14ac:dyDescent="0.45">
      <c r="A3251" s="33">
        <v>3.7604166666666667E-3</v>
      </c>
      <c r="B3251" t="s">
        <v>441</v>
      </c>
    </row>
    <row r="3252" spans="1:2" x14ac:dyDescent="0.45">
      <c r="A3252" s="33">
        <v>3.7615740740740739E-3</v>
      </c>
      <c r="B3252" t="s">
        <v>434</v>
      </c>
    </row>
    <row r="3253" spans="1:2" x14ac:dyDescent="0.45">
      <c r="A3253" s="33">
        <v>3.7627314814814815E-3</v>
      </c>
      <c r="B3253" t="s">
        <v>441</v>
      </c>
    </row>
    <row r="3254" spans="1:2" x14ac:dyDescent="0.45">
      <c r="A3254" s="33">
        <v>3.7638888888888891E-3</v>
      </c>
      <c r="B3254" t="s">
        <v>437</v>
      </c>
    </row>
    <row r="3255" spans="1:2" x14ac:dyDescent="0.45">
      <c r="A3255" s="33">
        <v>3.7650462962962963E-3</v>
      </c>
      <c r="B3255" t="s">
        <v>437</v>
      </c>
    </row>
    <row r="3256" spans="1:2" x14ac:dyDescent="0.45">
      <c r="A3256" s="33">
        <v>3.7662037037037035E-3</v>
      </c>
      <c r="B3256" t="s">
        <v>437</v>
      </c>
    </row>
    <row r="3257" spans="1:2" x14ac:dyDescent="0.45">
      <c r="A3257" s="33">
        <v>3.7673611111111107E-3</v>
      </c>
      <c r="B3257" t="s">
        <v>438</v>
      </c>
    </row>
    <row r="3258" spans="1:2" x14ac:dyDescent="0.45">
      <c r="A3258" s="33">
        <v>3.7685185185185187E-3</v>
      </c>
      <c r="B3258" t="s">
        <v>439</v>
      </c>
    </row>
    <row r="3259" spans="1:2" x14ac:dyDescent="0.45">
      <c r="A3259" s="33">
        <v>3.7696759259259263E-3</v>
      </c>
      <c r="B3259" t="s">
        <v>442</v>
      </c>
    </row>
    <row r="3260" spans="1:2" x14ac:dyDescent="0.45">
      <c r="A3260" s="33">
        <v>3.7708333333333331E-3</v>
      </c>
      <c r="B3260" t="s">
        <v>438</v>
      </c>
    </row>
    <row r="3261" spans="1:2" x14ac:dyDescent="0.45">
      <c r="A3261" s="33">
        <v>3.7719907407407407E-3</v>
      </c>
      <c r="B3261" t="s">
        <v>457</v>
      </c>
    </row>
    <row r="3262" spans="1:2" x14ac:dyDescent="0.45">
      <c r="A3262" s="33">
        <v>3.7731481481481483E-3</v>
      </c>
      <c r="B3262" t="s">
        <v>437</v>
      </c>
    </row>
    <row r="3263" spans="1:2" x14ac:dyDescent="0.45">
      <c r="A3263" s="33">
        <v>3.7743055555555551E-3</v>
      </c>
      <c r="B3263" t="s">
        <v>456</v>
      </c>
    </row>
    <row r="3264" spans="1:2" x14ac:dyDescent="0.45">
      <c r="A3264" s="33">
        <v>3.7754629629629631E-3</v>
      </c>
      <c r="B3264" t="s">
        <v>446</v>
      </c>
    </row>
    <row r="3265" spans="1:2" x14ac:dyDescent="0.45">
      <c r="A3265" s="33">
        <v>3.7766203703703707E-3</v>
      </c>
      <c r="B3265" t="s">
        <v>444</v>
      </c>
    </row>
    <row r="3266" spans="1:2" x14ac:dyDescent="0.45">
      <c r="A3266" s="33">
        <v>3.7777777777777779E-3</v>
      </c>
      <c r="B3266" t="s">
        <v>455</v>
      </c>
    </row>
    <row r="3267" spans="1:2" x14ac:dyDescent="0.45">
      <c r="A3267" s="33">
        <v>3.7789351851851851E-3</v>
      </c>
      <c r="B3267" t="s">
        <v>455</v>
      </c>
    </row>
    <row r="3268" spans="1:2" x14ac:dyDescent="0.45">
      <c r="A3268" s="33">
        <v>3.7800925925925923E-3</v>
      </c>
      <c r="B3268" t="s">
        <v>455</v>
      </c>
    </row>
    <row r="3269" spans="1:2" x14ac:dyDescent="0.45">
      <c r="A3269" s="33">
        <v>3.7812500000000003E-3</v>
      </c>
      <c r="B3269" t="s">
        <v>454</v>
      </c>
    </row>
    <row r="3270" spans="1:2" x14ac:dyDescent="0.45">
      <c r="A3270" s="33">
        <v>3.7824074074074075E-3</v>
      </c>
      <c r="B3270" t="s">
        <v>444</v>
      </c>
    </row>
    <row r="3271" spans="1:2" x14ac:dyDescent="0.45">
      <c r="A3271" s="33">
        <v>3.7835648148148147E-3</v>
      </c>
      <c r="B3271" t="s">
        <v>444</v>
      </c>
    </row>
    <row r="3272" spans="1:2" x14ac:dyDescent="0.45">
      <c r="A3272" s="33">
        <v>3.7847222222222223E-3</v>
      </c>
      <c r="B3272" t="s">
        <v>444</v>
      </c>
    </row>
    <row r="3273" spans="1:2" x14ac:dyDescent="0.45">
      <c r="A3273" s="33">
        <v>3.7858796296296299E-3</v>
      </c>
      <c r="B3273" t="s">
        <v>445</v>
      </c>
    </row>
    <row r="3274" spans="1:2" x14ac:dyDescent="0.45">
      <c r="A3274" s="33">
        <v>3.7870370370370367E-3</v>
      </c>
      <c r="B3274" t="s">
        <v>446</v>
      </c>
    </row>
    <row r="3275" spans="1:2" x14ac:dyDescent="0.45">
      <c r="A3275" s="33">
        <v>3.7881944444444447E-3</v>
      </c>
      <c r="B3275" t="s">
        <v>447</v>
      </c>
    </row>
    <row r="3276" spans="1:2" x14ac:dyDescent="0.45">
      <c r="A3276" s="33">
        <v>3.7893518518518523E-3</v>
      </c>
      <c r="B3276" t="s">
        <v>449</v>
      </c>
    </row>
    <row r="3277" spans="1:2" x14ac:dyDescent="0.45">
      <c r="A3277" s="33">
        <v>3.7905092592592591E-3</v>
      </c>
      <c r="B3277" t="s">
        <v>449</v>
      </c>
    </row>
    <row r="3278" spans="1:2" x14ac:dyDescent="0.45">
      <c r="A3278" s="33">
        <v>3.7916666666666667E-3</v>
      </c>
      <c r="B3278" t="s">
        <v>449</v>
      </c>
    </row>
    <row r="3279" spans="1:2" x14ac:dyDescent="0.45">
      <c r="A3279" s="33">
        <v>3.7928240740740739E-3</v>
      </c>
      <c r="B3279" t="s">
        <v>453</v>
      </c>
    </row>
    <row r="3280" spans="1:2" x14ac:dyDescent="0.45">
      <c r="A3280" s="33">
        <v>3.7939814814814811E-3</v>
      </c>
      <c r="B3280" t="s">
        <v>450</v>
      </c>
    </row>
    <row r="3281" spans="1:2" x14ac:dyDescent="0.45">
      <c r="A3281" s="33">
        <v>3.7951388888888891E-3</v>
      </c>
      <c r="B3281" t="s">
        <v>450</v>
      </c>
    </row>
    <row r="3282" spans="1:2" x14ac:dyDescent="0.45">
      <c r="A3282" s="33">
        <v>3.7962962962962963E-3</v>
      </c>
      <c r="B3282" t="s">
        <v>450</v>
      </c>
    </row>
    <row r="3283" spans="1:2" x14ac:dyDescent="0.45">
      <c r="A3283" s="33">
        <v>3.7974537037037039E-3</v>
      </c>
      <c r="B3283" t="s">
        <v>453</v>
      </c>
    </row>
    <row r="3284" spans="1:2" x14ac:dyDescent="0.45">
      <c r="A3284" s="33">
        <v>3.7986111111111107E-3</v>
      </c>
      <c r="B3284" t="s">
        <v>449</v>
      </c>
    </row>
    <row r="3285" spans="1:2" x14ac:dyDescent="0.45">
      <c r="A3285" s="33">
        <v>3.7997685185185183E-3</v>
      </c>
      <c r="B3285" t="s">
        <v>453</v>
      </c>
    </row>
    <row r="3286" spans="1:2" x14ac:dyDescent="0.45">
      <c r="A3286" s="33">
        <v>3.8009259259259263E-3</v>
      </c>
      <c r="B3286" t="s">
        <v>450</v>
      </c>
    </row>
    <row r="3287" spans="1:2" x14ac:dyDescent="0.45">
      <c r="A3287" s="33">
        <v>3.8020833333333331E-3</v>
      </c>
      <c r="B3287" t="s">
        <v>451</v>
      </c>
    </row>
    <row r="3288" spans="1:2" x14ac:dyDescent="0.45">
      <c r="A3288" s="33">
        <v>3.8032407407407407E-3</v>
      </c>
      <c r="B3288" t="s">
        <v>452</v>
      </c>
    </row>
    <row r="3289" spans="1:2" x14ac:dyDescent="0.45">
      <c r="A3289" s="33">
        <v>3.8043981481481483E-3</v>
      </c>
      <c r="B3289" t="s">
        <v>450</v>
      </c>
    </row>
    <row r="3290" spans="1:2" x14ac:dyDescent="0.45">
      <c r="A3290" s="33">
        <v>3.8055555555555555E-3</v>
      </c>
      <c r="B3290" t="s">
        <v>449</v>
      </c>
    </row>
    <row r="3291" spans="1:2" x14ac:dyDescent="0.45">
      <c r="A3291" s="33">
        <v>3.8067129629629627E-3</v>
      </c>
      <c r="B3291" t="s">
        <v>450</v>
      </c>
    </row>
    <row r="3292" spans="1:2" x14ac:dyDescent="0.45">
      <c r="A3292" s="33">
        <v>3.8078703703703707E-3</v>
      </c>
      <c r="B3292" t="s">
        <v>452</v>
      </c>
    </row>
    <row r="3293" spans="1:2" x14ac:dyDescent="0.45">
      <c r="A3293" s="33">
        <v>3.8090277777777779E-3</v>
      </c>
      <c r="B3293" t="s">
        <v>451</v>
      </c>
    </row>
    <row r="3294" spans="1:2" x14ac:dyDescent="0.45">
      <c r="A3294" s="33">
        <v>3.8101851851851851E-3</v>
      </c>
      <c r="B3294" t="s">
        <v>450</v>
      </c>
    </row>
    <row r="3295" spans="1:2" x14ac:dyDescent="0.45">
      <c r="A3295" s="33">
        <v>3.8113425925925923E-3</v>
      </c>
      <c r="B3295" t="s">
        <v>450</v>
      </c>
    </row>
    <row r="3296" spans="1:2" x14ac:dyDescent="0.45">
      <c r="A3296" s="33">
        <v>3.8124999999999999E-3</v>
      </c>
      <c r="B3296" t="s">
        <v>450</v>
      </c>
    </row>
    <row r="3297" spans="1:2" x14ac:dyDescent="0.45">
      <c r="A3297" s="33">
        <v>3.8136574074074075E-3</v>
      </c>
      <c r="B3297" t="s">
        <v>449</v>
      </c>
    </row>
    <row r="3298" spans="1:2" x14ac:dyDescent="0.45">
      <c r="A3298" s="33">
        <v>3.8148148148148147E-3</v>
      </c>
      <c r="B3298" t="s">
        <v>446</v>
      </c>
    </row>
    <row r="3299" spans="1:2" x14ac:dyDescent="0.45">
      <c r="A3299" s="33">
        <v>3.8159722222222223E-3</v>
      </c>
      <c r="B3299" t="s">
        <v>446</v>
      </c>
    </row>
    <row r="3300" spans="1:2" x14ac:dyDescent="0.45">
      <c r="A3300" s="33">
        <v>3.81712962962963E-3</v>
      </c>
      <c r="B3300" t="s">
        <v>446</v>
      </c>
    </row>
    <row r="3301" spans="1:2" x14ac:dyDescent="0.45">
      <c r="A3301" s="33">
        <v>3.8182870370370367E-3</v>
      </c>
      <c r="B3301" t="s">
        <v>447</v>
      </c>
    </row>
    <row r="3302" spans="1:2" x14ac:dyDescent="0.45">
      <c r="A3302" s="33">
        <v>3.8194444444444443E-3</v>
      </c>
      <c r="B3302" t="s">
        <v>449</v>
      </c>
    </row>
    <row r="3303" spans="1:2" x14ac:dyDescent="0.45">
      <c r="A3303" s="33">
        <v>3.8206018518518524E-3</v>
      </c>
      <c r="B3303" t="s">
        <v>447</v>
      </c>
    </row>
    <row r="3304" spans="1:2" x14ac:dyDescent="0.45">
      <c r="A3304" s="33">
        <v>3.8217592592592591E-3</v>
      </c>
      <c r="B3304" t="s">
        <v>446</v>
      </c>
    </row>
    <row r="3305" spans="1:2" x14ac:dyDescent="0.45">
      <c r="A3305" s="33">
        <v>3.8229166666666667E-3</v>
      </c>
      <c r="B3305" t="s">
        <v>447</v>
      </c>
    </row>
    <row r="3306" spans="1:2" x14ac:dyDescent="0.45">
      <c r="A3306" s="33">
        <v>3.8240740740740739E-3</v>
      </c>
      <c r="B3306" t="s">
        <v>448</v>
      </c>
    </row>
    <row r="3307" spans="1:2" x14ac:dyDescent="0.45">
      <c r="A3307" s="33">
        <v>3.8252314814814811E-3</v>
      </c>
      <c r="B3307" t="s">
        <v>447</v>
      </c>
    </row>
    <row r="3308" spans="1:2" x14ac:dyDescent="0.45">
      <c r="A3308" s="33">
        <v>3.8263888888888892E-3</v>
      </c>
      <c r="B3308" t="s">
        <v>446</v>
      </c>
    </row>
    <row r="3309" spans="1:2" x14ac:dyDescent="0.45">
      <c r="A3309" s="33">
        <v>3.8275462962962963E-3</v>
      </c>
      <c r="B3309" t="s">
        <v>445</v>
      </c>
    </row>
    <row r="3310" spans="1:2" x14ac:dyDescent="0.45">
      <c r="A3310" s="33">
        <v>3.828703703703704E-3</v>
      </c>
      <c r="B3310" t="s">
        <v>444</v>
      </c>
    </row>
    <row r="3311" spans="1:2" x14ac:dyDescent="0.45">
      <c r="A3311" s="33">
        <v>3.8298611111111107E-3</v>
      </c>
      <c r="B3311" t="s">
        <v>444</v>
      </c>
    </row>
    <row r="3312" spans="1:2" x14ac:dyDescent="0.45">
      <c r="A3312" s="33">
        <v>3.8310185185185183E-3</v>
      </c>
      <c r="B3312" t="s">
        <v>444</v>
      </c>
    </row>
    <row r="3313" spans="1:2" x14ac:dyDescent="0.45">
      <c r="A3313" s="33">
        <v>3.8321759259259259E-3</v>
      </c>
      <c r="B3313" t="s">
        <v>443</v>
      </c>
    </row>
    <row r="3314" spans="1:2" x14ac:dyDescent="0.45">
      <c r="A3314" s="33">
        <v>3.8333333333333331E-3</v>
      </c>
      <c r="B3314" t="s">
        <v>439</v>
      </c>
    </row>
    <row r="3315" spans="1:2" x14ac:dyDescent="0.45">
      <c r="A3315" s="33">
        <v>3.8344907407407407E-3</v>
      </c>
      <c r="B3315" t="s">
        <v>439</v>
      </c>
    </row>
    <row r="3316" spans="1:2" x14ac:dyDescent="0.45">
      <c r="A3316" s="33">
        <v>3.8356481481481484E-3</v>
      </c>
      <c r="B3316" t="s">
        <v>439</v>
      </c>
    </row>
    <row r="3317" spans="1:2" x14ac:dyDescent="0.45">
      <c r="A3317" s="33">
        <v>3.8368055555555555E-3</v>
      </c>
      <c r="B3317" t="s">
        <v>442</v>
      </c>
    </row>
    <row r="3318" spans="1:2" x14ac:dyDescent="0.45">
      <c r="A3318" s="33">
        <v>3.8379629629629627E-3</v>
      </c>
      <c r="B3318" t="s">
        <v>438</v>
      </c>
    </row>
    <row r="3319" spans="1:2" x14ac:dyDescent="0.45">
      <c r="A3319" s="33">
        <v>3.8391203703703708E-3</v>
      </c>
      <c r="B3319" t="s">
        <v>440</v>
      </c>
    </row>
    <row r="3320" spans="1:2" x14ac:dyDescent="0.45">
      <c r="A3320" s="33">
        <v>3.840277777777778E-3</v>
      </c>
      <c r="B3320" t="s">
        <v>437</v>
      </c>
    </row>
    <row r="3321" spans="1:2" x14ac:dyDescent="0.45">
      <c r="A3321" s="33">
        <v>3.8414351851851851E-3</v>
      </c>
      <c r="B3321" t="s">
        <v>441</v>
      </c>
    </row>
    <row r="3322" spans="1:2" x14ac:dyDescent="0.45">
      <c r="A3322" s="33">
        <v>3.8425925925925923E-3</v>
      </c>
      <c r="B3322" t="s">
        <v>434</v>
      </c>
    </row>
    <row r="3323" spans="1:2" x14ac:dyDescent="0.45">
      <c r="A3323" s="33">
        <v>3.8437499999999999E-3</v>
      </c>
      <c r="B3323" t="s">
        <v>440</v>
      </c>
    </row>
    <row r="3324" spans="1:2" x14ac:dyDescent="0.45">
      <c r="A3324" s="33">
        <v>3.8449074074074076E-3</v>
      </c>
      <c r="B3324" t="s">
        <v>439</v>
      </c>
    </row>
    <row r="3325" spans="1:2" x14ac:dyDescent="0.45">
      <c r="A3325" s="33">
        <v>3.8460648148148147E-3</v>
      </c>
      <c r="B3325" t="s">
        <v>438</v>
      </c>
    </row>
    <row r="3326" spans="1:2" x14ac:dyDescent="0.45">
      <c r="A3326" s="33">
        <v>3.8472222222222224E-3</v>
      </c>
      <c r="B3326" t="s">
        <v>437</v>
      </c>
    </row>
    <row r="3327" spans="1:2" x14ac:dyDescent="0.45">
      <c r="A3327" s="33">
        <v>3.84837962962963E-3</v>
      </c>
      <c r="B3327" t="s">
        <v>437</v>
      </c>
    </row>
    <row r="3328" spans="1:2" x14ac:dyDescent="0.45">
      <c r="A3328" s="33">
        <v>3.8495370370370367E-3</v>
      </c>
      <c r="B3328" t="s">
        <v>437</v>
      </c>
    </row>
    <row r="3329" spans="1:2" x14ac:dyDescent="0.45">
      <c r="A3329" s="33">
        <v>3.8506944444444443E-3</v>
      </c>
      <c r="B3329" t="s">
        <v>435</v>
      </c>
    </row>
    <row r="3330" spans="1:2" x14ac:dyDescent="0.45">
      <c r="A3330" s="33">
        <v>3.8518518518518524E-3</v>
      </c>
      <c r="B3330" t="s">
        <v>436</v>
      </c>
    </row>
    <row r="3331" spans="1:2" x14ac:dyDescent="0.45">
      <c r="A3331" s="33">
        <v>3.8530092592592596E-3</v>
      </c>
      <c r="B3331" t="s">
        <v>433</v>
      </c>
    </row>
    <row r="3332" spans="1:2" x14ac:dyDescent="0.45">
      <c r="A3332" s="33">
        <v>3.8541666666666668E-3</v>
      </c>
      <c r="B3332" t="s">
        <v>432</v>
      </c>
    </row>
    <row r="3333" spans="1:2" x14ac:dyDescent="0.45">
      <c r="A3333" s="33">
        <v>3.8553240740740739E-3</v>
      </c>
      <c r="B3333" t="s">
        <v>435</v>
      </c>
    </row>
    <row r="3334" spans="1:2" x14ac:dyDescent="0.45">
      <c r="A3334" s="33">
        <v>3.8564814814814816E-3</v>
      </c>
      <c r="B3334" t="s">
        <v>434</v>
      </c>
    </row>
    <row r="3335" spans="1:2" x14ac:dyDescent="0.45">
      <c r="A3335" s="33">
        <v>3.8576388888888883E-3</v>
      </c>
      <c r="B3335" t="s">
        <v>431</v>
      </c>
    </row>
    <row r="3336" spans="1:2" x14ac:dyDescent="0.45">
      <c r="A3336" s="33">
        <v>3.8587962962962964E-3</v>
      </c>
      <c r="B3336" t="s">
        <v>427</v>
      </c>
    </row>
    <row r="3337" spans="1:2" x14ac:dyDescent="0.45">
      <c r="A3337" s="33">
        <v>3.859953703703704E-3</v>
      </c>
      <c r="B3337" t="s">
        <v>428</v>
      </c>
    </row>
    <row r="3338" spans="1:2" x14ac:dyDescent="0.45">
      <c r="A3338" s="33">
        <v>3.8611111111111116E-3</v>
      </c>
      <c r="B3338" t="s">
        <v>431</v>
      </c>
    </row>
    <row r="3339" spans="1:2" x14ac:dyDescent="0.45">
      <c r="A3339" s="33">
        <v>3.8622685185185184E-3</v>
      </c>
      <c r="B3339" t="s">
        <v>433</v>
      </c>
    </row>
    <row r="3340" spans="1:2" x14ac:dyDescent="0.45">
      <c r="A3340" s="33">
        <v>3.863425925925926E-3</v>
      </c>
      <c r="B3340" t="s">
        <v>432</v>
      </c>
    </row>
    <row r="3341" spans="1:2" x14ac:dyDescent="0.45">
      <c r="A3341" s="33">
        <v>3.8645833333333327E-3</v>
      </c>
      <c r="B3341" t="s">
        <v>431</v>
      </c>
    </row>
    <row r="3342" spans="1:2" x14ac:dyDescent="0.45">
      <c r="A3342" s="33">
        <v>3.8657407407407408E-3</v>
      </c>
      <c r="B3342" t="s">
        <v>428</v>
      </c>
    </row>
    <row r="3343" spans="1:2" x14ac:dyDescent="0.45">
      <c r="A3343" s="33">
        <v>3.8668981481481484E-3</v>
      </c>
      <c r="B3343" t="s">
        <v>428</v>
      </c>
    </row>
    <row r="3344" spans="1:2" x14ac:dyDescent="0.45">
      <c r="A3344" s="33">
        <v>3.8680555555555556E-3</v>
      </c>
      <c r="B3344" t="s">
        <v>428</v>
      </c>
    </row>
    <row r="3345" spans="1:2" x14ac:dyDescent="0.45">
      <c r="A3345" s="33">
        <v>3.8692129629629628E-3</v>
      </c>
      <c r="B3345" t="s">
        <v>430</v>
      </c>
    </row>
    <row r="3346" spans="1:2" x14ac:dyDescent="0.45">
      <c r="A3346" s="33">
        <v>3.8703703703703699E-3</v>
      </c>
      <c r="B3346" t="s">
        <v>431</v>
      </c>
    </row>
    <row r="3347" spans="1:2" x14ac:dyDescent="0.45">
      <c r="A3347" s="33">
        <v>3.871527777777778E-3</v>
      </c>
      <c r="B3347" t="s">
        <v>430</v>
      </c>
    </row>
    <row r="3348" spans="1:2" x14ac:dyDescent="0.45">
      <c r="A3348" s="33">
        <v>3.8726851851851852E-3</v>
      </c>
      <c r="B3348" t="s">
        <v>428</v>
      </c>
    </row>
    <row r="3349" spans="1:2" x14ac:dyDescent="0.45">
      <c r="A3349" s="33">
        <v>3.8738425925925924E-3</v>
      </c>
      <c r="B3349" t="s">
        <v>429</v>
      </c>
    </row>
    <row r="3350" spans="1:2" x14ac:dyDescent="0.45">
      <c r="A3350" s="33">
        <v>3.875E-3</v>
      </c>
      <c r="B3350" t="s">
        <v>427</v>
      </c>
    </row>
    <row r="3351" spans="1:2" x14ac:dyDescent="0.45">
      <c r="A3351" s="33">
        <v>3.8761574074074076E-3</v>
      </c>
      <c r="B3351" t="s">
        <v>427</v>
      </c>
    </row>
    <row r="3352" spans="1:2" x14ac:dyDescent="0.45">
      <c r="A3352" s="33">
        <v>3.8773148148148143E-3</v>
      </c>
      <c r="B3352" t="s">
        <v>427</v>
      </c>
    </row>
    <row r="3353" spans="1:2" x14ac:dyDescent="0.45">
      <c r="A3353" s="33">
        <v>3.8784722222222224E-3</v>
      </c>
      <c r="B3353" t="s">
        <v>429</v>
      </c>
    </row>
    <row r="3354" spans="1:2" x14ac:dyDescent="0.45">
      <c r="A3354" s="33">
        <v>3.87962962962963E-3</v>
      </c>
      <c r="B3354" t="s">
        <v>428</v>
      </c>
    </row>
    <row r="3355" spans="1:2" x14ac:dyDescent="0.45">
      <c r="A3355" s="33">
        <v>3.8807870370370368E-3</v>
      </c>
      <c r="B3355" t="s">
        <v>427</v>
      </c>
    </row>
    <row r="3356" spans="1:2" x14ac:dyDescent="0.45">
      <c r="A3356" s="33">
        <v>3.8819444444444444E-3</v>
      </c>
      <c r="B3356" t="s">
        <v>425</v>
      </c>
    </row>
    <row r="3357" spans="1:2" x14ac:dyDescent="0.45">
      <c r="A3357" s="33">
        <v>3.8831018518518516E-3</v>
      </c>
      <c r="B3357" t="s">
        <v>426</v>
      </c>
    </row>
    <row r="3358" spans="1:2" x14ac:dyDescent="0.45">
      <c r="A3358" s="33">
        <v>3.8842592592592596E-3</v>
      </c>
      <c r="B3358" t="s">
        <v>427</v>
      </c>
    </row>
    <row r="3359" spans="1:2" x14ac:dyDescent="0.45">
      <c r="A3359" s="33">
        <v>3.8854166666666668E-3</v>
      </c>
      <c r="B3359" t="s">
        <v>426</v>
      </c>
    </row>
    <row r="3360" spans="1:2" x14ac:dyDescent="0.45">
      <c r="A3360" s="33">
        <v>3.886574074074074E-3</v>
      </c>
      <c r="B3360" t="s">
        <v>425</v>
      </c>
    </row>
    <row r="3361" spans="1:2" x14ac:dyDescent="0.45">
      <c r="A3361" s="33">
        <v>3.8877314814814816E-3</v>
      </c>
      <c r="B3361" t="s">
        <v>425</v>
      </c>
    </row>
    <row r="3362" spans="1:2" x14ac:dyDescent="0.45">
      <c r="A3362" s="33">
        <v>3.8888888888888883E-3</v>
      </c>
      <c r="B3362" t="s">
        <v>425</v>
      </c>
    </row>
    <row r="3363" spans="1:2" x14ac:dyDescent="0.45">
      <c r="A3363" s="33">
        <v>3.890046296296296E-3</v>
      </c>
      <c r="B3363" t="s">
        <v>424</v>
      </c>
    </row>
    <row r="3364" spans="1:2" x14ac:dyDescent="0.45">
      <c r="A3364" s="33">
        <v>3.891203703703704E-3</v>
      </c>
      <c r="B3364" t="s">
        <v>421</v>
      </c>
    </row>
    <row r="3365" spans="1:2" x14ac:dyDescent="0.45">
      <c r="A3365" s="33">
        <v>3.8923611111111116E-3</v>
      </c>
      <c r="B3365" t="s">
        <v>422</v>
      </c>
    </row>
    <row r="3366" spans="1:2" x14ac:dyDescent="0.45">
      <c r="A3366" s="33">
        <v>3.8935185185185184E-3</v>
      </c>
      <c r="B3366" t="s">
        <v>423</v>
      </c>
    </row>
    <row r="3367" spans="1:2" x14ac:dyDescent="0.45">
      <c r="A3367" s="33">
        <v>3.894675925925926E-3</v>
      </c>
      <c r="B3367" t="s">
        <v>423</v>
      </c>
    </row>
    <row r="3368" spans="1:2" x14ac:dyDescent="0.45">
      <c r="A3368" s="33">
        <v>3.8958333333333332E-3</v>
      </c>
      <c r="B3368" t="s">
        <v>423</v>
      </c>
    </row>
    <row r="3369" spans="1:2" x14ac:dyDescent="0.45">
      <c r="A3369" s="33">
        <v>3.8969907407407408E-3</v>
      </c>
      <c r="B3369" t="s">
        <v>422</v>
      </c>
    </row>
    <row r="3370" spans="1:2" x14ac:dyDescent="0.45">
      <c r="A3370" s="33">
        <v>3.8981481481481484E-3</v>
      </c>
      <c r="B3370" t="s">
        <v>421</v>
      </c>
    </row>
    <row r="3371" spans="1:2" x14ac:dyDescent="0.45">
      <c r="A3371" s="33">
        <v>3.8993055555555556E-3</v>
      </c>
      <c r="B3371" t="s">
        <v>420</v>
      </c>
    </row>
    <row r="3372" spans="1:2" x14ac:dyDescent="0.45">
      <c r="A3372" s="33">
        <v>3.9004629629629632E-3</v>
      </c>
      <c r="B3372" t="s">
        <v>417</v>
      </c>
    </row>
    <row r="3373" spans="1:2" x14ac:dyDescent="0.45">
      <c r="A3373" s="33">
        <v>3.90162037037037E-3</v>
      </c>
      <c r="B3373" t="s">
        <v>418</v>
      </c>
    </row>
    <row r="3374" spans="1:2" x14ac:dyDescent="0.45">
      <c r="A3374" s="33">
        <v>3.9027777777777776E-3</v>
      </c>
      <c r="B3374" t="s">
        <v>419</v>
      </c>
    </row>
    <row r="3375" spans="1:2" x14ac:dyDescent="0.45">
      <c r="A3375" s="33">
        <v>3.9039351851851852E-3</v>
      </c>
      <c r="B3375" t="s">
        <v>418</v>
      </c>
    </row>
    <row r="3376" spans="1:2" x14ac:dyDescent="0.45">
      <c r="A3376" s="33">
        <v>3.9050925925925924E-3</v>
      </c>
      <c r="B3376" t="s">
        <v>417</v>
      </c>
    </row>
    <row r="3377" spans="1:2" x14ac:dyDescent="0.45">
      <c r="A3377" s="33">
        <v>3.90625E-3</v>
      </c>
      <c r="B3377" t="s">
        <v>418</v>
      </c>
    </row>
    <row r="3378" spans="1:2" x14ac:dyDescent="0.45">
      <c r="A3378" s="33">
        <v>3.9074074074074072E-3</v>
      </c>
      <c r="B3378" t="s">
        <v>419</v>
      </c>
    </row>
    <row r="3379" spans="1:2" x14ac:dyDescent="0.45">
      <c r="A3379" s="33">
        <v>3.9085648148148152E-3</v>
      </c>
      <c r="B3379" t="s">
        <v>418</v>
      </c>
    </row>
    <row r="3380" spans="1:2" x14ac:dyDescent="0.45">
      <c r="A3380" s="33">
        <v>3.9097222222222224E-3</v>
      </c>
      <c r="B3380" t="s">
        <v>417</v>
      </c>
    </row>
    <row r="3381" spans="1:2" x14ac:dyDescent="0.45">
      <c r="A3381" s="33">
        <v>3.9108796296296296E-3</v>
      </c>
      <c r="B3381" t="s">
        <v>416</v>
      </c>
    </row>
    <row r="3382" spans="1:2" x14ac:dyDescent="0.45">
      <c r="A3382" s="33">
        <v>3.9120370370370368E-3</v>
      </c>
      <c r="B3382" t="s">
        <v>415</v>
      </c>
    </row>
    <row r="3383" spans="1:2" x14ac:dyDescent="0.45">
      <c r="A3383" s="33">
        <v>3.913194444444444E-3</v>
      </c>
      <c r="B3383" t="s">
        <v>414</v>
      </c>
    </row>
    <row r="3384" spans="1:2" x14ac:dyDescent="0.45">
      <c r="A3384" s="33">
        <v>3.914351851851852E-3</v>
      </c>
      <c r="B3384" t="s">
        <v>413</v>
      </c>
    </row>
    <row r="3385" spans="1:2" x14ac:dyDescent="0.45">
      <c r="A3385" s="33">
        <v>3.9155092592592592E-3</v>
      </c>
      <c r="B3385" t="s">
        <v>413</v>
      </c>
    </row>
    <row r="3386" spans="1:2" x14ac:dyDescent="0.45">
      <c r="A3386" s="33">
        <v>3.9166666666666664E-3</v>
      </c>
      <c r="B3386" t="s">
        <v>413</v>
      </c>
    </row>
    <row r="3387" spans="1:2" x14ac:dyDescent="0.45">
      <c r="A3387" s="33">
        <v>3.9178240740740744E-3</v>
      </c>
      <c r="B3387" t="s">
        <v>412</v>
      </c>
    </row>
    <row r="3388" spans="1:2" x14ac:dyDescent="0.45">
      <c r="A3388" s="33">
        <v>3.9189814814814816E-3</v>
      </c>
      <c r="B3388" t="s">
        <v>411</v>
      </c>
    </row>
    <row r="3389" spans="1:2" x14ac:dyDescent="0.45">
      <c r="A3389" s="33">
        <v>3.9201388888888888E-3</v>
      </c>
      <c r="B3389" t="s">
        <v>411</v>
      </c>
    </row>
    <row r="3390" spans="1:2" x14ac:dyDescent="0.45">
      <c r="A3390" s="33">
        <v>3.921296296296296E-3</v>
      </c>
      <c r="B3390" t="s">
        <v>411</v>
      </c>
    </row>
    <row r="3391" spans="1:2" x14ac:dyDescent="0.45">
      <c r="A3391" s="33">
        <v>3.922453703703704E-3</v>
      </c>
      <c r="B3391" t="s">
        <v>408</v>
      </c>
    </row>
    <row r="3392" spans="1:2" x14ac:dyDescent="0.45">
      <c r="A3392" s="33">
        <v>3.9236111111111112E-3</v>
      </c>
      <c r="B3392" t="s">
        <v>410</v>
      </c>
    </row>
    <row r="3393" spans="1:2" x14ac:dyDescent="0.45">
      <c r="A3393" s="33">
        <v>3.9247685185185184E-3</v>
      </c>
      <c r="B3393" t="s">
        <v>406</v>
      </c>
    </row>
    <row r="3394" spans="1:2" x14ac:dyDescent="0.45">
      <c r="A3394" s="33">
        <v>3.9259259259259256E-3</v>
      </c>
      <c r="B3394" t="s">
        <v>406</v>
      </c>
    </row>
    <row r="3395" spans="1:2" x14ac:dyDescent="0.45">
      <c r="A3395" s="33">
        <v>3.9270833333333336E-3</v>
      </c>
      <c r="B3395" t="s">
        <v>407</v>
      </c>
    </row>
    <row r="3396" spans="1:2" x14ac:dyDescent="0.45">
      <c r="A3396" s="33">
        <v>3.92824074074074E-3</v>
      </c>
      <c r="B3396" t="s">
        <v>409</v>
      </c>
    </row>
    <row r="3397" spans="1:2" x14ac:dyDescent="0.45">
      <c r="A3397" s="33">
        <v>3.929398148148148E-3</v>
      </c>
      <c r="B3397" t="s">
        <v>408</v>
      </c>
    </row>
    <row r="3398" spans="1:2" x14ac:dyDescent="0.45">
      <c r="A3398" s="33">
        <v>3.9305555555555561E-3</v>
      </c>
      <c r="B3398" t="s">
        <v>407</v>
      </c>
    </row>
    <row r="3399" spans="1:2" x14ac:dyDescent="0.45">
      <c r="A3399" s="33">
        <v>3.9317129629629632E-3</v>
      </c>
      <c r="B3399" t="s">
        <v>407</v>
      </c>
    </row>
    <row r="3400" spans="1:2" x14ac:dyDescent="0.45">
      <c r="A3400" s="33">
        <v>3.9328703703703704E-3</v>
      </c>
      <c r="B3400" t="s">
        <v>407</v>
      </c>
    </row>
    <row r="3401" spans="1:2" x14ac:dyDescent="0.45">
      <c r="A3401" s="33">
        <v>3.9340277777777776E-3</v>
      </c>
      <c r="B3401" t="s">
        <v>406</v>
      </c>
    </row>
    <row r="3402" spans="1:2" x14ac:dyDescent="0.45">
      <c r="A3402" s="33">
        <v>3.9351851851851857E-3</v>
      </c>
      <c r="B3402" t="s">
        <v>404</v>
      </c>
    </row>
    <row r="3403" spans="1:2" x14ac:dyDescent="0.45">
      <c r="A3403" s="33">
        <v>3.9363425925925928E-3</v>
      </c>
      <c r="B3403" t="s">
        <v>400</v>
      </c>
    </row>
    <row r="3404" spans="1:2" x14ac:dyDescent="0.45">
      <c r="A3404" s="33">
        <v>3.9375E-3</v>
      </c>
      <c r="B3404" t="s">
        <v>396</v>
      </c>
    </row>
    <row r="3405" spans="1:2" x14ac:dyDescent="0.45">
      <c r="A3405" s="33">
        <v>3.9386574074074072E-3</v>
      </c>
      <c r="B3405" t="s">
        <v>398</v>
      </c>
    </row>
    <row r="3406" spans="1:2" x14ac:dyDescent="0.45">
      <c r="A3406" s="33">
        <v>3.9398148148148153E-3</v>
      </c>
      <c r="B3406" t="s">
        <v>400</v>
      </c>
    </row>
    <row r="3407" spans="1:2" x14ac:dyDescent="0.45">
      <c r="A3407" s="33">
        <v>3.9409722222222216E-3</v>
      </c>
      <c r="B3407" t="s">
        <v>401</v>
      </c>
    </row>
    <row r="3408" spans="1:2" x14ac:dyDescent="0.45">
      <c r="A3408" s="33">
        <v>3.9421296296296296E-3</v>
      </c>
      <c r="B3408" t="s">
        <v>402</v>
      </c>
    </row>
    <row r="3409" spans="1:2" x14ac:dyDescent="0.45">
      <c r="A3409" s="33">
        <v>3.9432870370370377E-3</v>
      </c>
      <c r="B3409" t="s">
        <v>402</v>
      </c>
    </row>
    <row r="3410" spans="1:2" x14ac:dyDescent="0.45">
      <c r="A3410" s="33">
        <v>3.944444444444444E-3</v>
      </c>
      <c r="B3410" t="s">
        <v>402</v>
      </c>
    </row>
    <row r="3411" spans="1:2" x14ac:dyDescent="0.45">
      <c r="A3411" s="33">
        <v>3.945601851851852E-3</v>
      </c>
      <c r="B3411" t="s">
        <v>403</v>
      </c>
    </row>
    <row r="3412" spans="1:2" x14ac:dyDescent="0.45">
      <c r="A3412" s="33">
        <v>3.9467592592592592E-3</v>
      </c>
      <c r="B3412" t="s">
        <v>404</v>
      </c>
    </row>
    <row r="3413" spans="1:2" x14ac:dyDescent="0.45">
      <c r="A3413" s="33">
        <v>3.9479166666666673E-3</v>
      </c>
      <c r="B3413" t="s">
        <v>402</v>
      </c>
    </row>
    <row r="3414" spans="1:2" x14ac:dyDescent="0.45">
      <c r="A3414" s="33">
        <v>3.9490740740740745E-3</v>
      </c>
      <c r="B3414" t="s">
        <v>400</v>
      </c>
    </row>
    <row r="3415" spans="1:2" x14ac:dyDescent="0.45">
      <c r="A3415" s="33">
        <v>3.9502314814814816E-3</v>
      </c>
      <c r="B3415" t="s">
        <v>405</v>
      </c>
    </row>
    <row r="3416" spans="1:2" x14ac:dyDescent="0.45">
      <c r="A3416" s="33">
        <v>3.9513888888888888E-3</v>
      </c>
      <c r="B3416" t="s">
        <v>398</v>
      </c>
    </row>
    <row r="3417" spans="1:2" x14ac:dyDescent="0.45">
      <c r="A3417" s="33">
        <v>3.952546296296296E-3</v>
      </c>
      <c r="B3417" t="s">
        <v>401</v>
      </c>
    </row>
    <row r="3418" spans="1:2" x14ac:dyDescent="0.45">
      <c r="A3418" s="33">
        <v>3.9537037037037032E-3</v>
      </c>
      <c r="B3418" t="s">
        <v>404</v>
      </c>
    </row>
    <row r="3419" spans="1:2" x14ac:dyDescent="0.45">
      <c r="A3419" s="33">
        <v>3.9548611111111113E-3</v>
      </c>
      <c r="B3419" t="s">
        <v>403</v>
      </c>
    </row>
    <row r="3420" spans="1:2" x14ac:dyDescent="0.45">
      <c r="A3420" s="33">
        <v>3.9560185185185184E-3</v>
      </c>
      <c r="B3420" t="s">
        <v>402</v>
      </c>
    </row>
    <row r="3421" spans="1:2" x14ac:dyDescent="0.45">
      <c r="A3421" s="33">
        <v>3.9571759259259256E-3</v>
      </c>
      <c r="B3421" t="s">
        <v>401</v>
      </c>
    </row>
    <row r="3422" spans="1:2" x14ac:dyDescent="0.45">
      <c r="A3422" s="33">
        <v>3.9583333333333337E-3</v>
      </c>
      <c r="B3422" t="s">
        <v>400</v>
      </c>
    </row>
    <row r="3423" spans="1:2" x14ac:dyDescent="0.45">
      <c r="A3423" s="33">
        <v>3.95949074074074E-3</v>
      </c>
      <c r="B3423" t="s">
        <v>400</v>
      </c>
    </row>
    <row r="3424" spans="1:2" x14ac:dyDescent="0.45">
      <c r="A3424" s="33">
        <v>3.960648148148148E-3</v>
      </c>
      <c r="B3424" t="s">
        <v>400</v>
      </c>
    </row>
    <row r="3425" spans="1:2" x14ac:dyDescent="0.45">
      <c r="A3425" s="33">
        <v>3.9618055555555561E-3</v>
      </c>
      <c r="B3425" t="s">
        <v>399</v>
      </c>
    </row>
    <row r="3426" spans="1:2" x14ac:dyDescent="0.45">
      <c r="A3426" s="33">
        <v>3.9629629629629633E-3</v>
      </c>
      <c r="B3426" t="s">
        <v>398</v>
      </c>
    </row>
    <row r="3427" spans="1:2" x14ac:dyDescent="0.45">
      <c r="A3427" s="33">
        <v>3.9641203703703705E-3</v>
      </c>
      <c r="B3427" t="s">
        <v>397</v>
      </c>
    </row>
    <row r="3428" spans="1:2" x14ac:dyDescent="0.45">
      <c r="A3428" s="33">
        <v>3.9652777777777776E-3</v>
      </c>
      <c r="B3428" t="s">
        <v>396</v>
      </c>
    </row>
    <row r="3429" spans="1:2" x14ac:dyDescent="0.45">
      <c r="A3429" s="33">
        <v>3.9664351851851848E-3</v>
      </c>
      <c r="B3429" t="s">
        <v>396</v>
      </c>
    </row>
    <row r="3430" spans="1:2" x14ac:dyDescent="0.45">
      <c r="A3430" s="33">
        <v>3.9675925925925929E-3</v>
      </c>
      <c r="B3430" t="s">
        <v>396</v>
      </c>
    </row>
    <row r="3431" spans="1:2" x14ac:dyDescent="0.45">
      <c r="A3431" s="33">
        <v>3.9687500000000001E-3</v>
      </c>
      <c r="B3431" t="s">
        <v>395</v>
      </c>
    </row>
    <row r="3432" spans="1:2" x14ac:dyDescent="0.45">
      <c r="A3432" s="33">
        <v>3.9699074074074072E-3</v>
      </c>
      <c r="B3432" t="s">
        <v>393</v>
      </c>
    </row>
    <row r="3433" spans="1:2" x14ac:dyDescent="0.45">
      <c r="A3433" s="33">
        <v>3.9710648148148153E-3</v>
      </c>
      <c r="B3433" t="s">
        <v>394</v>
      </c>
    </row>
    <row r="3434" spans="1:2" x14ac:dyDescent="0.45">
      <c r="A3434" s="33">
        <v>3.9722222222222216E-3</v>
      </c>
      <c r="B3434" t="s">
        <v>392</v>
      </c>
    </row>
    <row r="3435" spans="1:2" x14ac:dyDescent="0.45">
      <c r="A3435" s="33">
        <v>3.9733796296296297E-3</v>
      </c>
      <c r="B3435" t="s">
        <v>394</v>
      </c>
    </row>
    <row r="3436" spans="1:2" x14ac:dyDescent="0.45">
      <c r="A3436" s="33">
        <v>3.9745370370370377E-3</v>
      </c>
      <c r="B3436" t="s">
        <v>393</v>
      </c>
    </row>
    <row r="3437" spans="1:2" x14ac:dyDescent="0.45">
      <c r="A3437" s="33">
        <v>3.975694444444444E-3</v>
      </c>
      <c r="B3437" t="s">
        <v>392</v>
      </c>
    </row>
    <row r="3438" spans="1:2" x14ac:dyDescent="0.45">
      <c r="A3438" s="33">
        <v>3.9768518518518521E-3</v>
      </c>
      <c r="B3438" t="s">
        <v>391</v>
      </c>
    </row>
    <row r="3439" spans="1:2" x14ac:dyDescent="0.45">
      <c r="A3439" s="33">
        <v>3.9780092592592593E-3</v>
      </c>
      <c r="B3439" t="s">
        <v>390</v>
      </c>
    </row>
    <row r="3440" spans="1:2" x14ac:dyDescent="0.45">
      <c r="A3440" s="33">
        <v>3.9791666666666664E-3</v>
      </c>
      <c r="B3440" t="s">
        <v>387</v>
      </c>
    </row>
    <row r="3441" spans="1:2" x14ac:dyDescent="0.45">
      <c r="A3441" s="33">
        <v>3.9803240740740745E-3</v>
      </c>
      <c r="B3441" t="s">
        <v>388</v>
      </c>
    </row>
    <row r="3442" spans="1:2" x14ac:dyDescent="0.45">
      <c r="A3442" s="33">
        <v>3.9814814814814817E-3</v>
      </c>
      <c r="B3442" t="s">
        <v>389</v>
      </c>
    </row>
    <row r="3443" spans="1:2" x14ac:dyDescent="0.45">
      <c r="A3443" s="33">
        <v>3.9826388888888889E-3</v>
      </c>
      <c r="B3443" t="s">
        <v>388</v>
      </c>
    </row>
    <row r="3444" spans="1:2" x14ac:dyDescent="0.45">
      <c r="A3444" s="33">
        <v>3.983796296296296E-3</v>
      </c>
      <c r="B3444" t="s">
        <v>387</v>
      </c>
    </row>
    <row r="3445" spans="1:2" x14ac:dyDescent="0.45">
      <c r="A3445" s="33">
        <v>3.9849537037037032E-3</v>
      </c>
      <c r="B3445" t="s">
        <v>388</v>
      </c>
    </row>
    <row r="3446" spans="1:2" x14ac:dyDescent="0.45">
      <c r="A3446" s="33">
        <v>3.9861111111111113E-3</v>
      </c>
      <c r="B3446" t="s">
        <v>389</v>
      </c>
    </row>
    <row r="3447" spans="1:2" x14ac:dyDescent="0.45">
      <c r="A3447" s="33">
        <v>3.9872685185185193E-3</v>
      </c>
      <c r="B3447" t="s">
        <v>389</v>
      </c>
    </row>
    <row r="3448" spans="1:2" x14ac:dyDescent="0.45">
      <c r="A3448" s="33">
        <v>3.9884259259259256E-3</v>
      </c>
      <c r="B3448" t="s">
        <v>389</v>
      </c>
    </row>
    <row r="3449" spans="1:2" x14ac:dyDescent="0.45">
      <c r="A3449" s="33">
        <v>3.9895833333333337E-3</v>
      </c>
      <c r="B3449" t="s">
        <v>388</v>
      </c>
    </row>
    <row r="3450" spans="1:2" x14ac:dyDescent="0.45">
      <c r="A3450" s="33">
        <v>3.99074074074074E-3</v>
      </c>
      <c r="B3450" t="s">
        <v>387</v>
      </c>
    </row>
    <row r="3451" spans="1:2" x14ac:dyDescent="0.45">
      <c r="A3451" s="33">
        <v>3.9918981481481481E-3</v>
      </c>
      <c r="B3451" t="s">
        <v>386</v>
      </c>
    </row>
    <row r="3452" spans="1:2" x14ac:dyDescent="0.45">
      <c r="A3452" s="33">
        <v>3.9930555555555561E-3</v>
      </c>
      <c r="B3452" t="s">
        <v>383</v>
      </c>
    </row>
    <row r="3453" spans="1:2" x14ac:dyDescent="0.45">
      <c r="A3453" s="33">
        <v>3.9942129629629633E-3</v>
      </c>
      <c r="B3453" t="s">
        <v>384</v>
      </c>
    </row>
    <row r="3454" spans="1:2" x14ac:dyDescent="0.45">
      <c r="A3454" s="33">
        <v>3.9953703703703705E-3</v>
      </c>
      <c r="B3454" t="s">
        <v>385</v>
      </c>
    </row>
    <row r="3455" spans="1:2" x14ac:dyDescent="0.45">
      <c r="A3455" s="33">
        <v>3.9965277777777777E-3</v>
      </c>
      <c r="B3455" t="s">
        <v>384</v>
      </c>
    </row>
    <row r="3456" spans="1:2" x14ac:dyDescent="0.45">
      <c r="A3456" s="33">
        <v>3.9976851851851848E-3</v>
      </c>
      <c r="B3456" t="s">
        <v>383</v>
      </c>
    </row>
    <row r="3457" spans="1:2" x14ac:dyDescent="0.45">
      <c r="A3457" s="33">
        <v>3.998842592592592E-3</v>
      </c>
      <c r="B3457" t="s">
        <v>382</v>
      </c>
    </row>
    <row r="3458" spans="1:2" x14ac:dyDescent="0.45">
      <c r="A3458" s="33">
        <v>4.0000000000000001E-3</v>
      </c>
      <c r="B3458" t="s">
        <v>381</v>
      </c>
    </row>
    <row r="3459" spans="1:2" x14ac:dyDescent="0.45">
      <c r="A3459" s="33">
        <v>4.0011574074074073E-3</v>
      </c>
      <c r="B3459" t="s">
        <v>381</v>
      </c>
    </row>
    <row r="3460" spans="1:2" x14ac:dyDescent="0.45">
      <c r="A3460" s="33">
        <v>4.0023148148148153E-3</v>
      </c>
      <c r="B3460" t="s">
        <v>381</v>
      </c>
    </row>
    <row r="3461" spans="1:2" x14ac:dyDescent="0.45">
      <c r="A3461" s="33">
        <v>4.0034722222222216E-3</v>
      </c>
      <c r="B3461" t="s">
        <v>381</v>
      </c>
    </row>
    <row r="3462" spans="1:2" x14ac:dyDescent="0.45">
      <c r="A3462" s="33">
        <v>4.0046296296296297E-3</v>
      </c>
      <c r="B3462" t="s">
        <v>381</v>
      </c>
    </row>
    <row r="3463" spans="1:2" x14ac:dyDescent="0.45">
      <c r="A3463" s="33">
        <v>4.0057870370370377E-3</v>
      </c>
      <c r="B3463" t="s">
        <v>380</v>
      </c>
    </row>
    <row r="3464" spans="1:2" x14ac:dyDescent="0.45">
      <c r="A3464" s="33">
        <v>4.0069444444444441E-3</v>
      </c>
      <c r="B3464" t="s">
        <v>379</v>
      </c>
    </row>
    <row r="3465" spans="1:2" x14ac:dyDescent="0.45">
      <c r="A3465" s="33">
        <v>4.0081018518518521E-3</v>
      </c>
      <c r="B3465" t="s">
        <v>379</v>
      </c>
    </row>
    <row r="3466" spans="1:2" x14ac:dyDescent="0.45">
      <c r="A3466" s="33">
        <v>4.0092592592592593E-3</v>
      </c>
      <c r="B3466" t="s">
        <v>379</v>
      </c>
    </row>
    <row r="3467" spans="1:2" x14ac:dyDescent="0.45">
      <c r="A3467" s="33">
        <v>4.0104166666666665E-3</v>
      </c>
      <c r="B3467" t="s">
        <v>378</v>
      </c>
    </row>
    <row r="3468" spans="1:2" x14ac:dyDescent="0.45">
      <c r="A3468" s="33">
        <v>4.0115740740740737E-3</v>
      </c>
      <c r="B3468" t="s">
        <v>377</v>
      </c>
    </row>
    <row r="3469" spans="1:2" x14ac:dyDescent="0.45">
      <c r="A3469" s="33">
        <v>4.0127314814814817E-3</v>
      </c>
      <c r="B3469" t="s">
        <v>377</v>
      </c>
    </row>
    <row r="3470" spans="1:2" x14ac:dyDescent="0.45">
      <c r="A3470" s="33">
        <v>4.0138888888888889E-3</v>
      </c>
      <c r="B3470" t="s">
        <v>377</v>
      </c>
    </row>
    <row r="3471" spans="1:2" x14ac:dyDescent="0.45">
      <c r="A3471" s="33">
        <v>4.0150462962962961E-3</v>
      </c>
      <c r="B3471" t="s">
        <v>376</v>
      </c>
    </row>
    <row r="3472" spans="1:2" x14ac:dyDescent="0.45">
      <c r="A3472" s="33">
        <v>4.0162037037037033E-3</v>
      </c>
      <c r="B3472" t="s">
        <v>375</v>
      </c>
    </row>
    <row r="3473" spans="1:2" x14ac:dyDescent="0.45">
      <c r="A3473" s="33">
        <v>4.0173611111111113E-3</v>
      </c>
      <c r="B3473" t="s">
        <v>374</v>
      </c>
    </row>
    <row r="3474" spans="1:2" x14ac:dyDescent="0.45">
      <c r="A3474" s="33">
        <v>4.0185185185185194E-3</v>
      </c>
      <c r="B3474" t="s">
        <v>373</v>
      </c>
    </row>
    <row r="3475" spans="1:2" x14ac:dyDescent="0.45">
      <c r="A3475" s="33">
        <v>4.0196759259259257E-3</v>
      </c>
      <c r="B3475" t="s">
        <v>372</v>
      </c>
    </row>
    <row r="3476" spans="1:2" x14ac:dyDescent="0.45">
      <c r="A3476" s="33">
        <v>4.0208333333333337E-3</v>
      </c>
      <c r="B3476" t="s">
        <v>369</v>
      </c>
    </row>
    <row r="3477" spans="1:2" x14ac:dyDescent="0.45">
      <c r="A3477" s="33">
        <v>4.0219907407407409E-3</v>
      </c>
      <c r="B3477" t="s">
        <v>369</v>
      </c>
    </row>
    <row r="3478" spans="1:2" x14ac:dyDescent="0.45">
      <c r="A3478" s="33">
        <v>4.0231481481481481E-3</v>
      </c>
      <c r="B3478" t="s">
        <v>369</v>
      </c>
    </row>
    <row r="3479" spans="1:2" x14ac:dyDescent="0.45">
      <c r="A3479" s="33">
        <v>4.0243055555555553E-3</v>
      </c>
      <c r="B3479" t="s">
        <v>370</v>
      </c>
    </row>
    <row r="3480" spans="1:2" x14ac:dyDescent="0.45">
      <c r="A3480" s="33">
        <v>4.0254629629629633E-3</v>
      </c>
      <c r="B3480" t="s">
        <v>371</v>
      </c>
    </row>
    <row r="3481" spans="1:2" x14ac:dyDescent="0.45">
      <c r="A3481" s="33">
        <v>4.0266203703703705E-3</v>
      </c>
      <c r="B3481" t="s">
        <v>370</v>
      </c>
    </row>
    <row r="3482" spans="1:2" x14ac:dyDescent="0.45">
      <c r="A3482" s="33">
        <v>4.0277777777777777E-3</v>
      </c>
      <c r="B3482" t="s">
        <v>369</v>
      </c>
    </row>
    <row r="3483" spans="1:2" x14ac:dyDescent="0.45">
      <c r="A3483" s="33">
        <v>4.0289351851851849E-3</v>
      </c>
      <c r="B3483" t="s">
        <v>368</v>
      </c>
    </row>
    <row r="3484" spans="1:2" x14ac:dyDescent="0.45">
      <c r="A3484" s="33">
        <v>4.0300925925925929E-3</v>
      </c>
      <c r="B3484" t="s">
        <v>367</v>
      </c>
    </row>
    <row r="3485" spans="1:2" x14ac:dyDescent="0.45">
      <c r="A3485" s="33">
        <v>4.0312499999999992E-3</v>
      </c>
      <c r="B3485" t="s">
        <v>366</v>
      </c>
    </row>
    <row r="3486" spans="1:2" x14ac:dyDescent="0.45">
      <c r="A3486" s="33">
        <v>4.0324074074074073E-3</v>
      </c>
      <c r="B3486" t="s">
        <v>365</v>
      </c>
    </row>
    <row r="3487" spans="1:2" x14ac:dyDescent="0.45">
      <c r="A3487" s="33">
        <v>4.0335648148148153E-3</v>
      </c>
      <c r="B3487" t="s">
        <v>364</v>
      </c>
    </row>
    <row r="3488" spans="1:2" x14ac:dyDescent="0.45">
      <c r="A3488" s="33">
        <v>4.0347222222222225E-3</v>
      </c>
      <c r="B3488" t="s">
        <v>363</v>
      </c>
    </row>
    <row r="3489" spans="1:2" x14ac:dyDescent="0.45">
      <c r="A3489" s="33">
        <v>4.0358796296296297E-3</v>
      </c>
      <c r="B3489" t="s">
        <v>363</v>
      </c>
    </row>
    <row r="3490" spans="1:2" x14ac:dyDescent="0.45">
      <c r="A3490" s="33">
        <v>4.0370370370370369E-3</v>
      </c>
      <c r="B3490" t="s">
        <v>363</v>
      </c>
    </row>
    <row r="3491" spans="1:2" x14ac:dyDescent="0.45">
      <c r="A3491" s="33">
        <v>4.0381944444444441E-3</v>
      </c>
      <c r="B3491" t="s">
        <v>362</v>
      </c>
    </row>
    <row r="3492" spans="1:2" x14ac:dyDescent="0.45">
      <c r="A3492" s="33">
        <v>4.0393518518518521E-3</v>
      </c>
      <c r="B3492" t="s">
        <v>359</v>
      </c>
    </row>
    <row r="3493" spans="1:2" x14ac:dyDescent="0.45">
      <c r="A3493" s="33">
        <v>4.0405092592592593E-3</v>
      </c>
      <c r="B3493" t="s">
        <v>361</v>
      </c>
    </row>
    <row r="3494" spans="1:2" x14ac:dyDescent="0.45">
      <c r="A3494" s="33">
        <v>4.0416666666666665E-3</v>
      </c>
      <c r="B3494" t="s">
        <v>360</v>
      </c>
    </row>
    <row r="3495" spans="1:2" x14ac:dyDescent="0.45">
      <c r="A3495" s="33">
        <v>4.0428240740740737E-3</v>
      </c>
      <c r="B3495" t="s">
        <v>360</v>
      </c>
    </row>
    <row r="3496" spans="1:2" x14ac:dyDescent="0.45">
      <c r="A3496" s="33">
        <v>4.0439814814814809E-3</v>
      </c>
      <c r="B3496" t="s">
        <v>360</v>
      </c>
    </row>
    <row r="3497" spans="1:2" x14ac:dyDescent="0.45">
      <c r="A3497" s="33">
        <v>4.0451388888888889E-3</v>
      </c>
      <c r="B3497" t="s">
        <v>359</v>
      </c>
    </row>
    <row r="3498" spans="1:2" x14ac:dyDescent="0.45">
      <c r="A3498" s="33">
        <v>4.0462962962962961E-3</v>
      </c>
      <c r="B3498" t="s">
        <v>358</v>
      </c>
    </row>
    <row r="3499" spans="1:2" x14ac:dyDescent="0.45">
      <c r="A3499" s="33">
        <v>4.0474537037037033E-3</v>
      </c>
      <c r="B3499" t="s">
        <v>357</v>
      </c>
    </row>
    <row r="3500" spans="1:2" x14ac:dyDescent="0.45">
      <c r="A3500" s="33">
        <v>4.0486111111111113E-3</v>
      </c>
      <c r="B3500" t="s">
        <v>356</v>
      </c>
    </row>
    <row r="3501" spans="1:2" x14ac:dyDescent="0.45">
      <c r="A3501" s="33">
        <v>4.0497685185185185E-3</v>
      </c>
      <c r="B3501" t="s">
        <v>354</v>
      </c>
    </row>
    <row r="3502" spans="1:2" x14ac:dyDescent="0.45">
      <c r="A3502" s="33">
        <v>4.0509259259259257E-3</v>
      </c>
      <c r="B3502" t="s">
        <v>352</v>
      </c>
    </row>
    <row r="3503" spans="1:2" x14ac:dyDescent="0.45">
      <c r="A3503" s="33">
        <v>4.0520833333333338E-3</v>
      </c>
      <c r="B3503" t="s">
        <v>355</v>
      </c>
    </row>
    <row r="3504" spans="1:2" x14ac:dyDescent="0.45">
      <c r="A3504" s="33">
        <v>4.0532407407407409E-3</v>
      </c>
      <c r="B3504" t="s">
        <v>354</v>
      </c>
    </row>
    <row r="3505" spans="1:2" x14ac:dyDescent="0.45">
      <c r="A3505" s="33">
        <v>4.0543981481481481E-3</v>
      </c>
      <c r="B3505" t="s">
        <v>354</v>
      </c>
    </row>
    <row r="3506" spans="1:2" x14ac:dyDescent="0.45">
      <c r="A3506" s="33">
        <v>4.0555555555555553E-3</v>
      </c>
      <c r="B3506" t="s">
        <v>354</v>
      </c>
    </row>
    <row r="3507" spans="1:2" x14ac:dyDescent="0.45">
      <c r="A3507" s="33">
        <v>4.0567129629629625E-3</v>
      </c>
      <c r="B3507" t="s">
        <v>352</v>
      </c>
    </row>
    <row r="3508" spans="1:2" x14ac:dyDescent="0.45">
      <c r="A3508" s="33">
        <v>4.0578703703703705E-3</v>
      </c>
      <c r="B3508" t="s">
        <v>350</v>
      </c>
    </row>
    <row r="3509" spans="1:2" x14ac:dyDescent="0.45">
      <c r="A3509" s="33">
        <v>4.0590277777777777E-3</v>
      </c>
      <c r="B3509" t="s">
        <v>352</v>
      </c>
    </row>
    <row r="3510" spans="1:2" x14ac:dyDescent="0.45">
      <c r="A3510" s="33">
        <v>4.0601851851851849E-3</v>
      </c>
      <c r="B3510" t="s">
        <v>354</v>
      </c>
    </row>
    <row r="3511" spans="1:2" x14ac:dyDescent="0.45">
      <c r="A3511" s="33">
        <v>4.061342592592593E-3</v>
      </c>
      <c r="B3511" t="s">
        <v>353</v>
      </c>
    </row>
    <row r="3512" spans="1:2" x14ac:dyDescent="0.45">
      <c r="A3512" s="33">
        <v>4.0624999999999993E-3</v>
      </c>
      <c r="B3512" t="s">
        <v>348</v>
      </c>
    </row>
    <row r="3513" spans="1:2" x14ac:dyDescent="0.45">
      <c r="A3513" s="33">
        <v>4.0636574074074073E-3</v>
      </c>
      <c r="B3513" t="s">
        <v>350</v>
      </c>
    </row>
    <row r="3514" spans="1:2" x14ac:dyDescent="0.45">
      <c r="A3514" s="33">
        <v>4.0648148148148154E-3</v>
      </c>
      <c r="B3514" t="s">
        <v>352</v>
      </c>
    </row>
    <row r="3515" spans="1:2" x14ac:dyDescent="0.45">
      <c r="A3515" s="33">
        <v>4.0659722222222226E-3</v>
      </c>
      <c r="B3515" t="s">
        <v>349</v>
      </c>
    </row>
    <row r="3516" spans="1:2" x14ac:dyDescent="0.45">
      <c r="A3516" s="33">
        <v>4.0671296296296297E-3</v>
      </c>
      <c r="B3516" t="s">
        <v>347</v>
      </c>
    </row>
    <row r="3517" spans="1:2" x14ac:dyDescent="0.45">
      <c r="A3517" s="33">
        <v>4.0682870370370369E-3</v>
      </c>
      <c r="B3517" t="s">
        <v>349</v>
      </c>
    </row>
    <row r="3518" spans="1:2" x14ac:dyDescent="0.45">
      <c r="A3518" s="33">
        <v>4.0694444444444441E-3</v>
      </c>
      <c r="B3518" t="s">
        <v>352</v>
      </c>
    </row>
    <row r="3519" spans="1:2" x14ac:dyDescent="0.45">
      <c r="A3519" s="33">
        <v>4.0706018518518522E-3</v>
      </c>
      <c r="B3519" t="s">
        <v>351</v>
      </c>
    </row>
    <row r="3520" spans="1:2" x14ac:dyDescent="0.45">
      <c r="A3520" s="33">
        <v>4.0717592592592593E-3</v>
      </c>
      <c r="B3520" t="s">
        <v>350</v>
      </c>
    </row>
    <row r="3521" spans="1:2" x14ac:dyDescent="0.45">
      <c r="A3521" s="33">
        <v>4.0729166666666665E-3</v>
      </c>
      <c r="B3521" t="s">
        <v>349</v>
      </c>
    </row>
    <row r="3522" spans="1:2" x14ac:dyDescent="0.45">
      <c r="A3522" s="33">
        <v>4.0740740740740746E-3</v>
      </c>
      <c r="B3522" t="s">
        <v>348</v>
      </c>
    </row>
    <row r="3523" spans="1:2" x14ac:dyDescent="0.45">
      <c r="A3523" s="33">
        <v>4.0752314814814809E-3</v>
      </c>
      <c r="B3523" t="s">
        <v>348</v>
      </c>
    </row>
    <row r="3524" spans="1:2" x14ac:dyDescent="0.45">
      <c r="A3524" s="33">
        <v>4.0763888888888889E-3</v>
      </c>
      <c r="B3524" t="s">
        <v>348</v>
      </c>
    </row>
    <row r="3525" spans="1:2" x14ac:dyDescent="0.45">
      <c r="A3525" s="33">
        <v>4.0775462962962961E-3</v>
      </c>
      <c r="B3525" t="s">
        <v>347</v>
      </c>
    </row>
    <row r="3526" spans="1:2" x14ac:dyDescent="0.45">
      <c r="A3526" s="33">
        <v>4.0787037037037033E-3</v>
      </c>
      <c r="B3526" t="s">
        <v>345</v>
      </c>
    </row>
    <row r="3527" spans="1:2" x14ac:dyDescent="0.45">
      <c r="A3527" s="33">
        <v>4.0798611111111114E-3</v>
      </c>
      <c r="B3527" t="s">
        <v>345</v>
      </c>
    </row>
    <row r="3528" spans="1:2" x14ac:dyDescent="0.45">
      <c r="A3528" s="33">
        <v>4.0810185185185185E-3</v>
      </c>
      <c r="B3528" t="s">
        <v>345</v>
      </c>
    </row>
    <row r="3529" spans="1:2" x14ac:dyDescent="0.45">
      <c r="A3529" s="33">
        <v>4.0821759259259257E-3</v>
      </c>
      <c r="B3529" t="s">
        <v>345</v>
      </c>
    </row>
    <row r="3530" spans="1:2" x14ac:dyDescent="0.45">
      <c r="A3530" s="33">
        <v>4.0833333333333338E-3</v>
      </c>
      <c r="B3530" t="s">
        <v>345</v>
      </c>
    </row>
    <row r="3531" spans="1:2" x14ac:dyDescent="0.45">
      <c r="A3531" s="33">
        <v>4.084490740740741E-3</v>
      </c>
      <c r="B3531" t="s">
        <v>346</v>
      </c>
    </row>
    <row r="3532" spans="1:2" x14ac:dyDescent="0.45">
      <c r="A3532" s="33">
        <v>4.0856481481481481E-3</v>
      </c>
      <c r="B3532" t="s">
        <v>344</v>
      </c>
    </row>
    <row r="3533" spans="1:2" x14ac:dyDescent="0.45">
      <c r="A3533" s="33">
        <v>4.0868055555555553E-3</v>
      </c>
      <c r="B3533" t="s">
        <v>346</v>
      </c>
    </row>
    <row r="3534" spans="1:2" x14ac:dyDescent="0.45">
      <c r="A3534" s="33">
        <v>4.0879629629629625E-3</v>
      </c>
      <c r="B3534" t="s">
        <v>345</v>
      </c>
    </row>
    <row r="3535" spans="1:2" x14ac:dyDescent="0.45">
      <c r="A3535" s="33">
        <v>4.0891203703703706E-3</v>
      </c>
      <c r="B3535" t="s">
        <v>344</v>
      </c>
    </row>
    <row r="3536" spans="1:2" x14ac:dyDescent="0.45">
      <c r="A3536" s="33">
        <v>4.0902777777777777E-3</v>
      </c>
      <c r="B3536" t="s">
        <v>341</v>
      </c>
    </row>
    <row r="3537" spans="1:2" x14ac:dyDescent="0.45">
      <c r="A3537" s="33">
        <v>4.0914351851851849E-3</v>
      </c>
      <c r="B3537" t="s">
        <v>342</v>
      </c>
    </row>
    <row r="3538" spans="1:2" x14ac:dyDescent="0.45">
      <c r="A3538" s="33">
        <v>4.092592592592593E-3</v>
      </c>
      <c r="B3538" t="s">
        <v>343</v>
      </c>
    </row>
    <row r="3539" spans="1:2" x14ac:dyDescent="0.45">
      <c r="A3539" s="33">
        <v>4.0937499999999993E-3</v>
      </c>
      <c r="B3539" t="s">
        <v>342</v>
      </c>
    </row>
    <row r="3540" spans="1:2" x14ac:dyDescent="0.45">
      <c r="A3540" s="33">
        <v>4.0949074074074074E-3</v>
      </c>
      <c r="B3540" t="s">
        <v>341</v>
      </c>
    </row>
    <row r="3541" spans="1:2" x14ac:dyDescent="0.45">
      <c r="A3541" s="33">
        <v>4.0960648148148154E-3</v>
      </c>
      <c r="B3541" t="s">
        <v>341</v>
      </c>
    </row>
    <row r="3542" spans="1:2" x14ac:dyDescent="0.45">
      <c r="A3542" s="33">
        <v>4.0972222222222226E-3</v>
      </c>
      <c r="B3542" t="s">
        <v>341</v>
      </c>
    </row>
    <row r="3543" spans="1:2" x14ac:dyDescent="0.45">
      <c r="A3543" s="33">
        <v>4.0983796296296298E-3</v>
      </c>
      <c r="B3543" t="s">
        <v>340</v>
      </c>
    </row>
    <row r="3544" spans="1:2" x14ac:dyDescent="0.45">
      <c r="A3544" s="33">
        <v>4.099537037037037E-3</v>
      </c>
      <c r="B3544" t="s">
        <v>339</v>
      </c>
    </row>
    <row r="3545" spans="1:2" x14ac:dyDescent="0.45">
      <c r="A3545" s="33">
        <v>4.1006944444444441E-3</v>
      </c>
      <c r="B3545" t="s">
        <v>339</v>
      </c>
    </row>
    <row r="3546" spans="1:2" x14ac:dyDescent="0.45">
      <c r="A3546" s="33">
        <v>4.1018518518518513E-3</v>
      </c>
      <c r="B3546" t="s">
        <v>339</v>
      </c>
    </row>
    <row r="3547" spans="1:2" x14ac:dyDescent="0.45">
      <c r="A3547" s="33">
        <v>4.1030092592592594E-3</v>
      </c>
      <c r="B3547" t="s">
        <v>339</v>
      </c>
    </row>
    <row r="3548" spans="1:2" x14ac:dyDescent="0.45">
      <c r="A3548" s="33">
        <v>4.1041666666666666E-3</v>
      </c>
      <c r="B3548" t="s">
        <v>339</v>
      </c>
    </row>
    <row r="3549" spans="1:2" x14ac:dyDescent="0.45">
      <c r="A3549" s="33">
        <v>4.1053240740740746E-3</v>
      </c>
      <c r="B3549" t="s">
        <v>338</v>
      </c>
    </row>
    <row r="3550" spans="1:2" x14ac:dyDescent="0.45">
      <c r="A3550" s="33">
        <v>4.1064814814814809E-3</v>
      </c>
      <c r="B3550" t="s">
        <v>335</v>
      </c>
    </row>
    <row r="3551" spans="1:2" x14ac:dyDescent="0.45">
      <c r="A3551" s="33">
        <v>4.107638888888889E-3</v>
      </c>
      <c r="B3551" t="s">
        <v>336</v>
      </c>
    </row>
    <row r="3552" spans="1:2" x14ac:dyDescent="0.45">
      <c r="A3552" s="33">
        <v>4.108796296296297E-3</v>
      </c>
      <c r="B3552" t="s">
        <v>337</v>
      </c>
    </row>
    <row r="3553" spans="1:2" x14ac:dyDescent="0.45">
      <c r="A3553" s="33">
        <v>4.1099537037037033E-3</v>
      </c>
      <c r="B3553" t="s">
        <v>337</v>
      </c>
    </row>
    <row r="3554" spans="1:2" x14ac:dyDescent="0.45">
      <c r="A3554" s="33">
        <v>4.1111111111111114E-3</v>
      </c>
      <c r="B3554" t="s">
        <v>337</v>
      </c>
    </row>
    <row r="3555" spans="1:2" x14ac:dyDescent="0.45">
      <c r="A3555" s="33">
        <v>4.1122685185185186E-3</v>
      </c>
      <c r="B3555" t="s">
        <v>336</v>
      </c>
    </row>
    <row r="3556" spans="1:2" x14ac:dyDescent="0.45">
      <c r="A3556" s="33">
        <v>4.1134259259259258E-3</v>
      </c>
      <c r="B3556" t="s">
        <v>335</v>
      </c>
    </row>
    <row r="3557" spans="1:2" x14ac:dyDescent="0.45">
      <c r="A3557" s="33">
        <v>4.1145833333333329E-3</v>
      </c>
      <c r="B3557" t="s">
        <v>335</v>
      </c>
    </row>
    <row r="3558" spans="1:2" x14ac:dyDescent="0.45">
      <c r="A3558" s="33">
        <v>4.115740740740741E-3</v>
      </c>
      <c r="B3558" t="s">
        <v>335</v>
      </c>
    </row>
    <row r="3559" spans="1:2" x14ac:dyDescent="0.45">
      <c r="A3559" s="33">
        <v>4.1168981481481482E-3</v>
      </c>
      <c r="B3559" t="s">
        <v>335</v>
      </c>
    </row>
    <row r="3560" spans="1:2" x14ac:dyDescent="0.45">
      <c r="A3560" s="33">
        <v>4.1180555555555554E-3</v>
      </c>
      <c r="B3560" t="s">
        <v>335</v>
      </c>
    </row>
    <row r="3561" spans="1:2" x14ac:dyDescent="0.45">
      <c r="A3561" s="33">
        <v>4.1192129629629625E-3</v>
      </c>
      <c r="B3561" t="s">
        <v>334</v>
      </c>
    </row>
    <row r="3562" spans="1:2" x14ac:dyDescent="0.45">
      <c r="A3562" s="33">
        <v>4.1203703703703706E-3</v>
      </c>
      <c r="B3562" t="s">
        <v>333</v>
      </c>
    </row>
    <row r="3563" spans="1:2" x14ac:dyDescent="0.45">
      <c r="A3563" s="33">
        <v>4.1215277777777786E-3</v>
      </c>
      <c r="B3563" t="s">
        <v>332</v>
      </c>
    </row>
    <row r="3564" spans="1:2" x14ac:dyDescent="0.45">
      <c r="A3564" s="33">
        <v>4.122685185185185E-3</v>
      </c>
      <c r="B3564" t="s">
        <v>330</v>
      </c>
    </row>
    <row r="3565" spans="1:2" x14ac:dyDescent="0.45">
      <c r="A3565" s="33">
        <v>4.123842592592593E-3</v>
      </c>
      <c r="B3565" t="s">
        <v>330</v>
      </c>
    </row>
    <row r="3566" spans="1:2" x14ac:dyDescent="0.45">
      <c r="A3566" s="33">
        <v>4.1249999999999993E-3</v>
      </c>
      <c r="B3566" t="s">
        <v>330</v>
      </c>
    </row>
    <row r="3567" spans="1:2" x14ac:dyDescent="0.45">
      <c r="A3567" s="33">
        <v>4.1261574074074074E-3</v>
      </c>
      <c r="B3567" t="s">
        <v>327</v>
      </c>
    </row>
    <row r="3568" spans="1:2" x14ac:dyDescent="0.45">
      <c r="A3568" s="33">
        <v>4.1273148148148146E-3</v>
      </c>
      <c r="B3568" t="s">
        <v>328</v>
      </c>
    </row>
    <row r="3569" spans="1:2" x14ac:dyDescent="0.45">
      <c r="A3569" s="33">
        <v>4.1284722222222226E-3</v>
      </c>
      <c r="B3569" t="s">
        <v>331</v>
      </c>
    </row>
    <row r="3570" spans="1:2" x14ac:dyDescent="0.45">
      <c r="A3570" s="33">
        <v>4.1296296296296298E-3</v>
      </c>
      <c r="B3570" t="s">
        <v>327</v>
      </c>
    </row>
    <row r="3571" spans="1:2" x14ac:dyDescent="0.45">
      <c r="A3571" s="33">
        <v>4.130787037037037E-3</v>
      </c>
      <c r="B3571" t="s">
        <v>331</v>
      </c>
    </row>
    <row r="3572" spans="1:2" x14ac:dyDescent="0.45">
      <c r="A3572" s="33">
        <v>4.1319444444444442E-3</v>
      </c>
      <c r="B3572" t="s">
        <v>328</v>
      </c>
    </row>
    <row r="3573" spans="1:2" x14ac:dyDescent="0.45">
      <c r="A3573" s="33">
        <v>4.1331018518518513E-3</v>
      </c>
      <c r="B3573" t="s">
        <v>328</v>
      </c>
    </row>
    <row r="3574" spans="1:2" x14ac:dyDescent="0.45">
      <c r="A3574" s="33">
        <v>4.1342592592592594E-3</v>
      </c>
      <c r="B3574" t="s">
        <v>328</v>
      </c>
    </row>
    <row r="3575" spans="1:2" x14ac:dyDescent="0.45">
      <c r="A3575" s="33">
        <v>4.1354166666666666E-3</v>
      </c>
      <c r="B3575" t="s">
        <v>327</v>
      </c>
    </row>
    <row r="3576" spans="1:2" x14ac:dyDescent="0.45">
      <c r="A3576" s="33">
        <v>4.1365740740740746E-3</v>
      </c>
      <c r="B3576" t="s">
        <v>330</v>
      </c>
    </row>
    <row r="3577" spans="1:2" x14ac:dyDescent="0.45">
      <c r="A3577" s="33">
        <v>4.1377314814814809E-3</v>
      </c>
      <c r="B3577" t="s">
        <v>330</v>
      </c>
    </row>
    <row r="3578" spans="1:2" x14ac:dyDescent="0.45">
      <c r="A3578" s="33">
        <v>4.138888888888889E-3</v>
      </c>
      <c r="B3578" t="s">
        <v>330</v>
      </c>
    </row>
    <row r="3579" spans="1:2" x14ac:dyDescent="0.45">
      <c r="A3579" s="33">
        <v>4.1400462962962962E-3</v>
      </c>
      <c r="B3579" t="s">
        <v>330</v>
      </c>
    </row>
    <row r="3580" spans="1:2" x14ac:dyDescent="0.45">
      <c r="A3580" s="33">
        <v>4.1412037037037034E-3</v>
      </c>
      <c r="B3580" t="s">
        <v>330</v>
      </c>
    </row>
    <row r="3581" spans="1:2" x14ac:dyDescent="0.45">
      <c r="A3581" s="33">
        <v>4.1423611111111114E-3</v>
      </c>
      <c r="B3581" t="s">
        <v>329</v>
      </c>
    </row>
    <row r="3582" spans="1:2" x14ac:dyDescent="0.45">
      <c r="A3582" s="33">
        <v>4.1435185185185186E-3</v>
      </c>
      <c r="B3582" t="s">
        <v>327</v>
      </c>
    </row>
    <row r="3583" spans="1:2" x14ac:dyDescent="0.45">
      <c r="A3583" s="33">
        <v>4.1446759259259258E-3</v>
      </c>
      <c r="B3583" t="s">
        <v>328</v>
      </c>
    </row>
    <row r="3584" spans="1:2" x14ac:dyDescent="0.45">
      <c r="A3584" s="33">
        <v>4.145833333333333E-3</v>
      </c>
      <c r="B3584" t="s">
        <v>326</v>
      </c>
    </row>
    <row r="3585" spans="1:2" x14ac:dyDescent="0.45">
      <c r="A3585" s="33">
        <v>4.146990740740741E-3</v>
      </c>
      <c r="B3585" t="s">
        <v>328</v>
      </c>
    </row>
    <row r="3586" spans="1:2" x14ac:dyDescent="0.45">
      <c r="A3586" s="33">
        <v>4.1481481481481482E-3</v>
      </c>
      <c r="B3586" t="s">
        <v>327</v>
      </c>
    </row>
    <row r="3587" spans="1:2" x14ac:dyDescent="0.45">
      <c r="A3587" s="33">
        <v>4.1493055555555554E-3</v>
      </c>
      <c r="B3587" t="s">
        <v>326</v>
      </c>
    </row>
    <row r="3588" spans="1:2" x14ac:dyDescent="0.45">
      <c r="A3588" s="33">
        <v>4.1504629629629626E-3</v>
      </c>
      <c r="B3588" t="s">
        <v>325</v>
      </c>
    </row>
    <row r="3589" spans="1:2" x14ac:dyDescent="0.45">
      <c r="A3589" s="33">
        <v>4.1516203703703706E-3</v>
      </c>
      <c r="B3589" t="s">
        <v>325</v>
      </c>
    </row>
    <row r="3590" spans="1:2" x14ac:dyDescent="0.45">
      <c r="A3590" s="33">
        <v>4.1527777777777778E-3</v>
      </c>
      <c r="B3590" t="s">
        <v>322</v>
      </c>
    </row>
    <row r="3591" spans="1:2" x14ac:dyDescent="0.45">
      <c r="A3591" s="33">
        <v>4.153935185185185E-3</v>
      </c>
      <c r="B3591" t="s">
        <v>322</v>
      </c>
    </row>
    <row r="3592" spans="1:2" x14ac:dyDescent="0.45">
      <c r="A3592" s="33">
        <v>4.155092592592593E-3</v>
      </c>
      <c r="B3592" t="s">
        <v>322</v>
      </c>
    </row>
    <row r="3593" spans="1:2" x14ac:dyDescent="0.45">
      <c r="A3593" s="33">
        <v>4.1562500000000002E-3</v>
      </c>
      <c r="B3593" t="s">
        <v>324</v>
      </c>
    </row>
    <row r="3594" spans="1:2" x14ac:dyDescent="0.45">
      <c r="A3594" s="33">
        <v>4.1574074074074074E-3</v>
      </c>
      <c r="B3594" t="s">
        <v>323</v>
      </c>
    </row>
    <row r="3595" spans="1:2" x14ac:dyDescent="0.45">
      <c r="A3595" s="33">
        <v>4.1585648148148146E-3</v>
      </c>
      <c r="B3595" t="s">
        <v>322</v>
      </c>
    </row>
    <row r="3596" spans="1:2" x14ac:dyDescent="0.45">
      <c r="A3596" s="33">
        <v>4.1597222222222226E-3</v>
      </c>
      <c r="B3596" t="s">
        <v>321</v>
      </c>
    </row>
    <row r="3597" spans="1:2" x14ac:dyDescent="0.45">
      <c r="A3597" s="33">
        <v>4.1608796296296298E-3</v>
      </c>
      <c r="B3597" t="s">
        <v>321</v>
      </c>
    </row>
    <row r="3598" spans="1:2" x14ac:dyDescent="0.45">
      <c r="A3598" s="33">
        <v>4.162037037037037E-3</v>
      </c>
      <c r="B3598" t="s">
        <v>321</v>
      </c>
    </row>
    <row r="3599" spans="1:2" x14ac:dyDescent="0.45">
      <c r="A3599" s="33">
        <v>4.1631944444444442E-3</v>
      </c>
      <c r="B3599" t="s">
        <v>319</v>
      </c>
    </row>
    <row r="3600" spans="1:2" x14ac:dyDescent="0.45">
      <c r="A3600" s="33">
        <v>4.1643518518518514E-3</v>
      </c>
      <c r="B3600" t="s">
        <v>318</v>
      </c>
    </row>
    <row r="3601" spans="1:2" x14ac:dyDescent="0.45">
      <c r="A3601" s="33">
        <v>4.1655092592592586E-3</v>
      </c>
      <c r="B3601" t="s">
        <v>320</v>
      </c>
    </row>
    <row r="3602" spans="1:2" x14ac:dyDescent="0.45">
      <c r="A3602" s="33">
        <v>4.1666666666666666E-3</v>
      </c>
      <c r="B3602" t="s">
        <v>317</v>
      </c>
    </row>
    <row r="3603" spans="1:2" x14ac:dyDescent="0.45">
      <c r="A3603" s="33">
        <v>4.1678240740740747E-3</v>
      </c>
      <c r="B3603" t="s">
        <v>318</v>
      </c>
    </row>
    <row r="3604" spans="1:2" x14ac:dyDescent="0.45">
      <c r="A3604" s="33">
        <v>4.168981481481481E-3</v>
      </c>
      <c r="B3604" t="s">
        <v>319</v>
      </c>
    </row>
    <row r="3605" spans="1:2" x14ac:dyDescent="0.45">
      <c r="A3605" s="33">
        <v>4.170138888888889E-3</v>
      </c>
      <c r="B3605" t="s">
        <v>318</v>
      </c>
    </row>
    <row r="3606" spans="1:2" x14ac:dyDescent="0.45">
      <c r="A3606" s="33">
        <v>4.1712962962962962E-3</v>
      </c>
      <c r="B3606" t="s">
        <v>317</v>
      </c>
    </row>
    <row r="3607" spans="1:2" x14ac:dyDescent="0.45">
      <c r="A3607" s="33">
        <v>4.1724537037037043E-3</v>
      </c>
      <c r="B3607" t="s">
        <v>316</v>
      </c>
    </row>
    <row r="3608" spans="1:2" x14ac:dyDescent="0.45">
      <c r="A3608" s="33">
        <v>4.1736111111111114E-3</v>
      </c>
      <c r="B3608" t="s">
        <v>313</v>
      </c>
    </row>
    <row r="3609" spans="1:2" x14ac:dyDescent="0.45">
      <c r="A3609" s="33">
        <v>4.1747685185185186E-3</v>
      </c>
      <c r="B3609" t="s">
        <v>313</v>
      </c>
    </row>
    <row r="3610" spans="1:2" x14ac:dyDescent="0.45">
      <c r="A3610" s="33">
        <v>4.1759259259259258E-3</v>
      </c>
      <c r="B3610" t="s">
        <v>313</v>
      </c>
    </row>
    <row r="3611" spans="1:2" x14ac:dyDescent="0.45">
      <c r="A3611" s="33">
        <v>4.177083333333333E-3</v>
      </c>
      <c r="B3611" t="s">
        <v>314</v>
      </c>
    </row>
    <row r="3612" spans="1:2" x14ac:dyDescent="0.45">
      <c r="A3612" s="33">
        <v>4.1782407407407402E-3</v>
      </c>
      <c r="B3612" t="s">
        <v>315</v>
      </c>
    </row>
    <row r="3613" spans="1:2" x14ac:dyDescent="0.45">
      <c r="A3613" s="33">
        <v>4.1793981481481482E-3</v>
      </c>
      <c r="B3613" t="s">
        <v>314</v>
      </c>
    </row>
    <row r="3614" spans="1:2" x14ac:dyDescent="0.45">
      <c r="A3614" s="33">
        <v>4.1805555555555554E-3</v>
      </c>
      <c r="B3614" t="s">
        <v>313</v>
      </c>
    </row>
    <row r="3615" spans="1:2" x14ac:dyDescent="0.45">
      <c r="A3615" s="33">
        <v>4.1817129629629626E-3</v>
      </c>
      <c r="B3615" t="s">
        <v>314</v>
      </c>
    </row>
    <row r="3616" spans="1:2" x14ac:dyDescent="0.45">
      <c r="A3616" s="33">
        <v>4.1828703703703706E-3</v>
      </c>
      <c r="B3616" t="s">
        <v>315</v>
      </c>
    </row>
    <row r="3617" spans="1:2" x14ac:dyDescent="0.45">
      <c r="A3617" s="33">
        <v>4.1840277777777778E-3</v>
      </c>
      <c r="B3617" t="s">
        <v>314</v>
      </c>
    </row>
    <row r="3618" spans="1:2" x14ac:dyDescent="0.45">
      <c r="A3618" s="33">
        <v>4.185185185185185E-3</v>
      </c>
      <c r="B3618" t="s">
        <v>313</v>
      </c>
    </row>
    <row r="3619" spans="1:2" x14ac:dyDescent="0.45">
      <c r="A3619" s="33">
        <v>4.1863425925925931E-3</v>
      </c>
      <c r="B3619" t="s">
        <v>313</v>
      </c>
    </row>
    <row r="3620" spans="1:2" x14ac:dyDescent="0.45">
      <c r="A3620" s="33">
        <v>4.1875000000000002E-3</v>
      </c>
      <c r="B3620" t="s">
        <v>313</v>
      </c>
    </row>
    <row r="3621" spans="1:2" x14ac:dyDescent="0.45">
      <c r="A3621" s="33">
        <v>4.1886574074074074E-3</v>
      </c>
      <c r="B3621" t="s">
        <v>312</v>
      </c>
    </row>
    <row r="3622" spans="1:2" x14ac:dyDescent="0.45">
      <c r="A3622" s="33">
        <v>4.1898148148148146E-3</v>
      </c>
      <c r="B3622" t="s">
        <v>311</v>
      </c>
    </row>
    <row r="3623" spans="1:2" x14ac:dyDescent="0.45">
      <c r="A3623" s="33">
        <v>4.1909722222222218E-3</v>
      </c>
      <c r="B3623" t="s">
        <v>311</v>
      </c>
    </row>
    <row r="3624" spans="1:2" x14ac:dyDescent="0.45">
      <c r="A3624" s="33">
        <v>4.1921296296296299E-3</v>
      </c>
      <c r="B3624" t="s">
        <v>311</v>
      </c>
    </row>
    <row r="3625" spans="1:2" x14ac:dyDescent="0.45">
      <c r="A3625" s="33">
        <v>4.193287037037037E-3</v>
      </c>
      <c r="B3625" t="s">
        <v>311</v>
      </c>
    </row>
    <row r="3626" spans="1:2" x14ac:dyDescent="0.45">
      <c r="A3626" s="33">
        <v>4.1944444444444442E-3</v>
      </c>
      <c r="B3626" t="s">
        <v>311</v>
      </c>
    </row>
    <row r="3627" spans="1:2" x14ac:dyDescent="0.45">
      <c r="A3627" s="33">
        <v>4.1956018518518523E-3</v>
      </c>
      <c r="B3627" t="s">
        <v>310</v>
      </c>
    </row>
    <row r="3628" spans="1:2" x14ac:dyDescent="0.45">
      <c r="A3628" s="33">
        <v>4.1967592592592586E-3</v>
      </c>
      <c r="B3628" t="s">
        <v>309</v>
      </c>
    </row>
    <row r="3629" spans="1:2" x14ac:dyDescent="0.45">
      <c r="A3629" s="33">
        <v>4.1979166666666666E-3</v>
      </c>
      <c r="B3629" t="s">
        <v>309</v>
      </c>
    </row>
    <row r="3630" spans="1:2" x14ac:dyDescent="0.45">
      <c r="A3630" s="33">
        <v>4.1990740740740747E-3</v>
      </c>
      <c r="B3630" t="s">
        <v>309</v>
      </c>
    </row>
    <row r="3631" spans="1:2" x14ac:dyDescent="0.45">
      <c r="A3631" s="33">
        <v>4.200231481481481E-3</v>
      </c>
      <c r="B3631" t="s">
        <v>308</v>
      </c>
    </row>
    <row r="3632" spans="1:2" x14ac:dyDescent="0.45">
      <c r="A3632" s="33">
        <v>4.2013888888888891E-3</v>
      </c>
      <c r="B3632" t="s">
        <v>307</v>
      </c>
    </row>
    <row r="3633" spans="1:2" x14ac:dyDescent="0.45">
      <c r="A3633" s="33">
        <v>4.2025462962962962E-3</v>
      </c>
      <c r="B3633" t="s">
        <v>306</v>
      </c>
    </row>
    <row r="3634" spans="1:2" x14ac:dyDescent="0.45">
      <c r="A3634" s="33">
        <v>4.2037037037037034E-3</v>
      </c>
      <c r="B3634" t="s">
        <v>305</v>
      </c>
    </row>
    <row r="3635" spans="1:2" x14ac:dyDescent="0.45">
      <c r="A3635" s="33">
        <v>4.2048611111111115E-3</v>
      </c>
      <c r="B3635" t="s">
        <v>306</v>
      </c>
    </row>
    <row r="3636" spans="1:2" x14ac:dyDescent="0.45">
      <c r="A3636" s="33">
        <v>4.2060185185185187E-3</v>
      </c>
      <c r="B3636" t="s">
        <v>307</v>
      </c>
    </row>
    <row r="3637" spans="1:2" x14ac:dyDescent="0.45">
      <c r="A3637" s="33">
        <v>4.2071759259259258E-3</v>
      </c>
      <c r="B3637" t="s">
        <v>307</v>
      </c>
    </row>
    <row r="3638" spans="1:2" x14ac:dyDescent="0.45">
      <c r="A3638" s="33">
        <v>4.208333333333333E-3</v>
      </c>
      <c r="B3638" t="s">
        <v>307</v>
      </c>
    </row>
    <row r="3639" spans="1:2" x14ac:dyDescent="0.45">
      <c r="A3639" s="33">
        <v>4.2094907407407402E-3</v>
      </c>
      <c r="B3639" t="s">
        <v>309</v>
      </c>
    </row>
    <row r="3640" spans="1:2" x14ac:dyDescent="0.45">
      <c r="A3640" s="33">
        <v>4.2106481481481483E-3</v>
      </c>
      <c r="B3640" t="s">
        <v>311</v>
      </c>
    </row>
    <row r="3641" spans="1:2" x14ac:dyDescent="0.45">
      <c r="A3641" s="33">
        <v>4.2118055555555563E-3</v>
      </c>
      <c r="B3641" t="s">
        <v>310</v>
      </c>
    </row>
    <row r="3642" spans="1:2" x14ac:dyDescent="0.45">
      <c r="A3642" s="33">
        <v>4.2129629629629626E-3</v>
      </c>
      <c r="B3642" t="s">
        <v>309</v>
      </c>
    </row>
    <row r="3643" spans="1:2" x14ac:dyDescent="0.45">
      <c r="A3643" s="33">
        <v>4.2141203703703707E-3</v>
      </c>
      <c r="B3643" t="s">
        <v>308</v>
      </c>
    </row>
    <row r="3644" spans="1:2" x14ac:dyDescent="0.45">
      <c r="A3644" s="33">
        <v>4.2152777777777779E-3</v>
      </c>
      <c r="B3644" t="s">
        <v>307</v>
      </c>
    </row>
    <row r="3645" spans="1:2" x14ac:dyDescent="0.45">
      <c r="A3645" s="33">
        <v>4.216435185185185E-3</v>
      </c>
      <c r="B3645" t="s">
        <v>306</v>
      </c>
    </row>
    <row r="3646" spans="1:2" x14ac:dyDescent="0.45">
      <c r="A3646" s="33">
        <v>4.2175925925925931E-3</v>
      </c>
      <c r="B3646" t="s">
        <v>305</v>
      </c>
    </row>
    <row r="3647" spans="1:2" x14ac:dyDescent="0.45">
      <c r="A3647" s="33">
        <v>4.2187500000000003E-3</v>
      </c>
      <c r="B3647" t="s">
        <v>305</v>
      </c>
    </row>
    <row r="3648" spans="1:2" x14ac:dyDescent="0.45">
      <c r="A3648" s="33">
        <v>4.2199074074074075E-3</v>
      </c>
      <c r="B3648" t="s">
        <v>305</v>
      </c>
    </row>
    <row r="3649" spans="1:2" x14ac:dyDescent="0.45">
      <c r="A3649" s="33">
        <v>4.2210648148148146E-3</v>
      </c>
      <c r="B3649" t="s">
        <v>304</v>
      </c>
    </row>
    <row r="3650" spans="1:2" x14ac:dyDescent="0.45">
      <c r="A3650" s="33">
        <v>4.2222222222222218E-3</v>
      </c>
      <c r="B3650" t="s">
        <v>303</v>
      </c>
    </row>
    <row r="3651" spans="1:2" x14ac:dyDescent="0.45">
      <c r="A3651" s="33">
        <v>4.2233796296296299E-3</v>
      </c>
      <c r="B3651" t="s">
        <v>301</v>
      </c>
    </row>
    <row r="3652" spans="1:2" x14ac:dyDescent="0.45">
      <c r="A3652" s="33">
        <v>4.2245370370370371E-3</v>
      </c>
      <c r="B3652" t="s">
        <v>299</v>
      </c>
    </row>
    <row r="3653" spans="1:2" x14ac:dyDescent="0.45">
      <c r="A3653" s="33">
        <v>4.2256944444444442E-3</v>
      </c>
      <c r="B3653" t="s">
        <v>299</v>
      </c>
    </row>
    <row r="3654" spans="1:2" x14ac:dyDescent="0.45">
      <c r="A3654" s="33">
        <v>4.2268518518518523E-3</v>
      </c>
      <c r="B3654" t="s">
        <v>299</v>
      </c>
    </row>
    <row r="3655" spans="1:2" x14ac:dyDescent="0.45">
      <c r="A3655" s="33">
        <v>4.2280092592592586E-3</v>
      </c>
      <c r="B3655" t="s">
        <v>301</v>
      </c>
    </row>
    <row r="3656" spans="1:2" x14ac:dyDescent="0.45">
      <c r="A3656" s="33">
        <v>4.2291666666666667E-3</v>
      </c>
      <c r="B3656" t="s">
        <v>303</v>
      </c>
    </row>
    <row r="3657" spans="1:2" x14ac:dyDescent="0.45">
      <c r="A3657" s="33">
        <v>4.2303240740740747E-3</v>
      </c>
      <c r="B3657" t="s">
        <v>302</v>
      </c>
    </row>
    <row r="3658" spans="1:2" x14ac:dyDescent="0.45">
      <c r="A3658" s="33">
        <v>4.2314814814814819E-3</v>
      </c>
      <c r="B3658" t="s">
        <v>301</v>
      </c>
    </row>
    <row r="3659" spans="1:2" x14ac:dyDescent="0.45">
      <c r="A3659" s="33">
        <v>4.2326388888888891E-3</v>
      </c>
      <c r="B3659" t="s">
        <v>299</v>
      </c>
    </row>
    <row r="3660" spans="1:2" x14ac:dyDescent="0.45">
      <c r="A3660" s="33">
        <v>4.2337962962962963E-3</v>
      </c>
      <c r="B3660" t="s">
        <v>154</v>
      </c>
    </row>
    <row r="3661" spans="1:2" x14ac:dyDescent="0.45">
      <c r="A3661" s="33">
        <v>4.2349537037037034E-3</v>
      </c>
      <c r="B3661" t="s">
        <v>300</v>
      </c>
    </row>
    <row r="3662" spans="1:2" x14ac:dyDescent="0.45">
      <c r="A3662" s="33">
        <v>4.2361111111111106E-3</v>
      </c>
      <c r="B3662" t="s">
        <v>299</v>
      </c>
    </row>
    <row r="3663" spans="1:2" x14ac:dyDescent="0.45">
      <c r="A3663" s="33">
        <v>4.2372685185185187E-3</v>
      </c>
      <c r="B3663" t="s">
        <v>300</v>
      </c>
    </row>
    <row r="3664" spans="1:2" x14ac:dyDescent="0.45">
      <c r="A3664" s="33">
        <v>4.2384259259259259E-3</v>
      </c>
      <c r="B3664" t="s">
        <v>154</v>
      </c>
    </row>
    <row r="3665" spans="1:2" x14ac:dyDescent="0.45">
      <c r="A3665" s="33">
        <v>4.2395833333333339E-3</v>
      </c>
      <c r="B3665" t="s">
        <v>298</v>
      </c>
    </row>
    <row r="3666" spans="1:2" x14ac:dyDescent="0.45">
      <c r="A3666" s="33">
        <v>4.2407407407407402E-3</v>
      </c>
      <c r="B3666" t="s">
        <v>152</v>
      </c>
    </row>
    <row r="3667" spans="1:2" x14ac:dyDescent="0.45">
      <c r="A3667" s="33">
        <v>4.2418981481481483E-3</v>
      </c>
      <c r="B3667" t="s">
        <v>152</v>
      </c>
    </row>
    <row r="3668" spans="1:2" x14ac:dyDescent="0.45">
      <c r="A3668" s="33">
        <v>4.2430555555555563E-3</v>
      </c>
      <c r="B3668" t="s">
        <v>152</v>
      </c>
    </row>
    <row r="3669" spans="1:2" x14ac:dyDescent="0.45">
      <c r="A3669" s="33">
        <v>4.2442129629629627E-3</v>
      </c>
      <c r="B3669" t="s">
        <v>155</v>
      </c>
    </row>
    <row r="3670" spans="1:2" x14ac:dyDescent="0.45">
      <c r="A3670" s="33">
        <v>4.2453703703703707E-3</v>
      </c>
      <c r="B3670" t="s">
        <v>150</v>
      </c>
    </row>
    <row r="3671" spans="1:2" x14ac:dyDescent="0.45">
      <c r="A3671" s="33">
        <v>4.2465277777777779E-3</v>
      </c>
      <c r="B3671" t="s">
        <v>155</v>
      </c>
    </row>
    <row r="3672" spans="1:2" x14ac:dyDescent="0.45">
      <c r="A3672" s="33">
        <v>4.2476851851851851E-3</v>
      </c>
      <c r="B3672" t="s">
        <v>152</v>
      </c>
    </row>
    <row r="3673" spans="1:2" x14ac:dyDescent="0.45">
      <c r="A3673" s="33">
        <v>4.2488425925925923E-3</v>
      </c>
      <c r="B3673" t="s">
        <v>155</v>
      </c>
    </row>
    <row r="3674" spans="1:2" x14ac:dyDescent="0.45">
      <c r="A3674" s="33">
        <v>4.2500000000000003E-3</v>
      </c>
      <c r="B3674" t="s">
        <v>150</v>
      </c>
    </row>
    <row r="3675" spans="1:2" x14ac:dyDescent="0.45">
      <c r="A3675" s="33">
        <v>4.2511574074074075E-3</v>
      </c>
      <c r="B3675" t="s">
        <v>150</v>
      </c>
    </row>
    <row r="3676" spans="1:2" x14ac:dyDescent="0.45">
      <c r="A3676" s="33">
        <v>4.2523148148148147E-3</v>
      </c>
      <c r="B3676" t="s">
        <v>150</v>
      </c>
    </row>
    <row r="3677" spans="1:2" x14ac:dyDescent="0.45">
      <c r="A3677" s="33">
        <v>4.2534722222222219E-3</v>
      </c>
      <c r="B3677" t="s">
        <v>150</v>
      </c>
    </row>
    <row r="3678" spans="1:2" x14ac:dyDescent="0.45">
      <c r="A3678" s="33">
        <v>4.2546296296296299E-3</v>
      </c>
      <c r="B3678" t="s">
        <v>150</v>
      </c>
    </row>
    <row r="3679" spans="1:2" x14ac:dyDescent="0.45">
      <c r="A3679" s="33">
        <v>4.2557870370370362E-3</v>
      </c>
      <c r="B3679" t="s">
        <v>155</v>
      </c>
    </row>
    <row r="3680" spans="1:2" x14ac:dyDescent="0.45">
      <c r="A3680" s="33">
        <v>4.2569444444444443E-3</v>
      </c>
      <c r="B3680" t="s">
        <v>152</v>
      </c>
    </row>
    <row r="3681" spans="1:2" x14ac:dyDescent="0.45">
      <c r="A3681" s="33">
        <v>4.2581018518518523E-3</v>
      </c>
      <c r="B3681" t="s">
        <v>154</v>
      </c>
    </row>
    <row r="3682" spans="1:2" x14ac:dyDescent="0.45">
      <c r="A3682" s="33">
        <v>4.2592592592592595E-3</v>
      </c>
      <c r="B3682" t="s">
        <v>299</v>
      </c>
    </row>
    <row r="3683" spans="1:2" x14ac:dyDescent="0.45">
      <c r="A3683" s="33">
        <v>4.2604166666666667E-3</v>
      </c>
      <c r="B3683" t="s">
        <v>154</v>
      </c>
    </row>
    <row r="3684" spans="1:2" x14ac:dyDescent="0.45">
      <c r="A3684" s="33">
        <v>4.2615740740740739E-3</v>
      </c>
      <c r="B3684" t="s">
        <v>152</v>
      </c>
    </row>
    <row r="3685" spans="1:2" x14ac:dyDescent="0.45">
      <c r="A3685" s="33">
        <v>4.2627314814814819E-3</v>
      </c>
      <c r="B3685" t="s">
        <v>152</v>
      </c>
    </row>
    <row r="3686" spans="1:2" x14ac:dyDescent="0.45">
      <c r="A3686" s="33">
        <v>4.2638888888888891E-3</v>
      </c>
      <c r="B3686" t="s">
        <v>152</v>
      </c>
    </row>
    <row r="3687" spans="1:2" x14ac:dyDescent="0.45">
      <c r="A3687" s="33">
        <v>4.2650462962962963E-3</v>
      </c>
      <c r="B3687" t="s">
        <v>154</v>
      </c>
    </row>
    <row r="3688" spans="1:2" x14ac:dyDescent="0.45">
      <c r="A3688" s="33">
        <v>4.2662037037037035E-3</v>
      </c>
      <c r="B3688" t="s">
        <v>299</v>
      </c>
    </row>
    <row r="3689" spans="1:2" x14ac:dyDescent="0.45">
      <c r="A3689" s="33">
        <v>4.2673611111111107E-3</v>
      </c>
      <c r="B3689" t="s">
        <v>299</v>
      </c>
    </row>
    <row r="3690" spans="1:2" x14ac:dyDescent="0.45">
      <c r="A3690" s="33">
        <v>4.2685185185185178E-3</v>
      </c>
      <c r="B3690" t="s">
        <v>299</v>
      </c>
    </row>
    <row r="3691" spans="1:2" x14ac:dyDescent="0.45">
      <c r="A3691" s="33">
        <v>4.2696759259259259E-3</v>
      </c>
      <c r="B3691" t="s">
        <v>298</v>
      </c>
    </row>
    <row r="3692" spans="1:2" x14ac:dyDescent="0.45">
      <c r="A3692" s="33">
        <v>4.2708333333333339E-3</v>
      </c>
      <c r="B3692" t="s">
        <v>150</v>
      </c>
    </row>
    <row r="3693" spans="1:2" x14ac:dyDescent="0.45">
      <c r="A3693" s="33">
        <v>4.2719907407407403E-3</v>
      </c>
      <c r="B3693" t="s">
        <v>150</v>
      </c>
    </row>
    <row r="3694" spans="1:2" x14ac:dyDescent="0.45">
      <c r="A3694" s="33">
        <v>4.2731481481481483E-3</v>
      </c>
      <c r="B3694" t="s">
        <v>150</v>
      </c>
    </row>
    <row r="3695" spans="1:2" x14ac:dyDescent="0.45">
      <c r="A3695" s="33">
        <v>4.2743055555555555E-3</v>
      </c>
      <c r="B3695" t="s">
        <v>155</v>
      </c>
    </row>
    <row r="3696" spans="1:2" x14ac:dyDescent="0.45">
      <c r="A3696" s="33">
        <v>4.2754629629629627E-3</v>
      </c>
      <c r="B3696" t="s">
        <v>152</v>
      </c>
    </row>
    <row r="3697" spans="1:2" x14ac:dyDescent="0.45">
      <c r="A3697" s="33">
        <v>4.2766203703703707E-3</v>
      </c>
      <c r="B3697" t="s">
        <v>152</v>
      </c>
    </row>
    <row r="3698" spans="1:2" x14ac:dyDescent="0.45">
      <c r="A3698" s="33">
        <v>4.2777777777777779E-3</v>
      </c>
      <c r="B3698" t="s">
        <v>152</v>
      </c>
    </row>
    <row r="3699" spans="1:2" x14ac:dyDescent="0.45">
      <c r="A3699" s="33">
        <v>4.2789351851851851E-3</v>
      </c>
      <c r="B3699" t="s">
        <v>155</v>
      </c>
    </row>
    <row r="3700" spans="1:2" x14ac:dyDescent="0.45">
      <c r="A3700" s="33">
        <v>4.2800925925925923E-3</v>
      </c>
      <c r="B3700" t="s">
        <v>150</v>
      </c>
    </row>
    <row r="3701" spans="1:2" x14ac:dyDescent="0.45">
      <c r="A3701" s="33">
        <v>4.2812499999999995E-3</v>
      </c>
      <c r="B3701" t="s">
        <v>156</v>
      </c>
    </row>
    <row r="3702" spans="1:2" x14ac:dyDescent="0.45">
      <c r="A3702" s="33">
        <v>4.2824074074074075E-3</v>
      </c>
      <c r="B3702" t="s">
        <v>149</v>
      </c>
    </row>
    <row r="3703" spans="1:2" x14ac:dyDescent="0.45">
      <c r="A3703" s="33">
        <v>4.2835648148148147E-3</v>
      </c>
      <c r="B3703" t="s">
        <v>155</v>
      </c>
    </row>
    <row r="3704" spans="1:2" x14ac:dyDescent="0.45">
      <c r="A3704" s="33">
        <v>4.2847222222222219E-3</v>
      </c>
      <c r="B3704" t="s">
        <v>154</v>
      </c>
    </row>
    <row r="3705" spans="1:2" x14ac:dyDescent="0.45">
      <c r="A3705" s="33">
        <v>4.2858796296296299E-3</v>
      </c>
      <c r="B3705" t="s">
        <v>297</v>
      </c>
    </row>
    <row r="3706" spans="1:2" x14ac:dyDescent="0.45">
      <c r="A3706" s="33">
        <v>4.2870370370370371E-3</v>
      </c>
      <c r="B3706" t="s">
        <v>150</v>
      </c>
    </row>
    <row r="3707" spans="1:2" x14ac:dyDescent="0.45">
      <c r="A3707" s="33">
        <v>4.2881944444444443E-3</v>
      </c>
      <c r="B3707" t="s">
        <v>150</v>
      </c>
    </row>
    <row r="3708" spans="1:2" x14ac:dyDescent="0.45">
      <c r="A3708" s="33">
        <v>4.2893518518518524E-3</v>
      </c>
      <c r="B3708" t="s">
        <v>150</v>
      </c>
    </row>
    <row r="3709" spans="1:2" x14ac:dyDescent="0.45">
      <c r="A3709" s="33">
        <v>4.2905092592592595E-3</v>
      </c>
      <c r="B3709" t="s">
        <v>155</v>
      </c>
    </row>
    <row r="3710" spans="1:2" x14ac:dyDescent="0.45">
      <c r="A3710" s="33">
        <v>4.2916666666666667E-3</v>
      </c>
      <c r="B3710" t="s">
        <v>297</v>
      </c>
    </row>
    <row r="3711" spans="1:2" x14ac:dyDescent="0.45">
      <c r="A3711" s="33">
        <v>4.2928240740740739E-3</v>
      </c>
      <c r="B3711" t="s">
        <v>155</v>
      </c>
    </row>
    <row r="3712" spans="1:2" x14ac:dyDescent="0.45">
      <c r="A3712" s="33">
        <v>4.2939814814814811E-3</v>
      </c>
      <c r="B3712" t="s">
        <v>150</v>
      </c>
    </row>
    <row r="3713" spans="1:2" x14ac:dyDescent="0.45">
      <c r="A3713" s="33">
        <v>4.2951388888888891E-3</v>
      </c>
      <c r="B3713" t="s">
        <v>150</v>
      </c>
    </row>
    <row r="3714" spans="1:2" x14ac:dyDescent="0.45">
      <c r="A3714" s="33">
        <v>4.2962962962962963E-3</v>
      </c>
      <c r="B3714" t="s">
        <v>150</v>
      </c>
    </row>
    <row r="3715" spans="1:2" x14ac:dyDescent="0.45">
      <c r="A3715" s="33">
        <v>4.2974537037037035E-3</v>
      </c>
      <c r="B3715" t="s">
        <v>155</v>
      </c>
    </row>
    <row r="3716" spans="1:2" x14ac:dyDescent="0.45">
      <c r="A3716" s="33">
        <v>4.2986111111111116E-3</v>
      </c>
      <c r="B3716" t="s">
        <v>297</v>
      </c>
    </row>
    <row r="3717" spans="1:2" x14ac:dyDescent="0.45">
      <c r="A3717" s="33">
        <v>4.2997685185185179E-3</v>
      </c>
      <c r="B3717" t="s">
        <v>150</v>
      </c>
    </row>
    <row r="3718" spans="1:2" x14ac:dyDescent="0.45">
      <c r="A3718" s="33">
        <v>4.3009259259259259E-3</v>
      </c>
      <c r="B3718" t="s">
        <v>149</v>
      </c>
    </row>
    <row r="3719" spans="1:2" x14ac:dyDescent="0.45">
      <c r="A3719" s="33">
        <v>4.302083333333334E-3</v>
      </c>
      <c r="B3719" t="s">
        <v>149</v>
      </c>
    </row>
    <row r="3720" spans="1:2" x14ac:dyDescent="0.45">
      <c r="A3720" s="33">
        <v>4.3032407407407403E-3</v>
      </c>
      <c r="B3720" t="s">
        <v>149</v>
      </c>
    </row>
    <row r="3721" spans="1:2" x14ac:dyDescent="0.45">
      <c r="A3721" s="33">
        <v>4.3043981481481483E-3</v>
      </c>
      <c r="B3721" t="s">
        <v>149</v>
      </c>
    </row>
    <row r="3722" spans="1:2" x14ac:dyDescent="0.45">
      <c r="A3722" s="33">
        <v>4.3055555555555555E-3</v>
      </c>
      <c r="B3722" t="s">
        <v>149</v>
      </c>
    </row>
    <row r="3723" spans="1:2" x14ac:dyDescent="0.45">
      <c r="A3723" s="33">
        <v>4.3067129629629627E-3</v>
      </c>
      <c r="B3723" t="s">
        <v>156</v>
      </c>
    </row>
    <row r="3724" spans="1:2" x14ac:dyDescent="0.45">
      <c r="A3724" s="33">
        <v>4.3078703703703708E-3</v>
      </c>
      <c r="B3724" t="s">
        <v>150</v>
      </c>
    </row>
    <row r="3725" spans="1:2" x14ac:dyDescent="0.45">
      <c r="A3725" s="33">
        <v>4.3090277777777779E-3</v>
      </c>
      <c r="B3725" t="s">
        <v>156</v>
      </c>
    </row>
    <row r="3726" spans="1:2" x14ac:dyDescent="0.45">
      <c r="A3726" s="33">
        <v>4.3101851851851851E-3</v>
      </c>
      <c r="B3726" t="s">
        <v>149</v>
      </c>
    </row>
    <row r="3727" spans="1:2" x14ac:dyDescent="0.45">
      <c r="A3727" s="33">
        <v>4.3113425925925923E-3</v>
      </c>
      <c r="B3727" t="s">
        <v>295</v>
      </c>
    </row>
    <row r="3728" spans="1:2" x14ac:dyDescent="0.45">
      <c r="A3728" s="33">
        <v>4.3124999999999995E-3</v>
      </c>
      <c r="B3728" t="s">
        <v>146</v>
      </c>
    </row>
    <row r="3729" spans="1:2" x14ac:dyDescent="0.45">
      <c r="A3729" s="33">
        <v>4.3136574074074075E-3</v>
      </c>
      <c r="B3729" t="s">
        <v>145</v>
      </c>
    </row>
    <row r="3730" spans="1:2" x14ac:dyDescent="0.45">
      <c r="A3730" s="33">
        <v>4.3148148148148147E-3</v>
      </c>
      <c r="B3730" t="s">
        <v>144</v>
      </c>
    </row>
    <row r="3731" spans="1:2" x14ac:dyDescent="0.45">
      <c r="A3731" s="33">
        <v>4.3159722222222219E-3</v>
      </c>
      <c r="B3731" t="s">
        <v>147</v>
      </c>
    </row>
    <row r="3732" spans="1:2" x14ac:dyDescent="0.45">
      <c r="A3732" s="33">
        <v>4.31712962962963E-3</v>
      </c>
      <c r="B3732" t="s">
        <v>149</v>
      </c>
    </row>
    <row r="3733" spans="1:2" x14ac:dyDescent="0.45">
      <c r="A3733" s="33">
        <v>4.3182870370370371E-3</v>
      </c>
      <c r="B3733" t="s">
        <v>296</v>
      </c>
    </row>
    <row r="3734" spans="1:2" x14ac:dyDescent="0.45">
      <c r="A3734" s="33">
        <v>4.3194444444444443E-3</v>
      </c>
      <c r="B3734" t="s">
        <v>295</v>
      </c>
    </row>
    <row r="3735" spans="1:2" x14ac:dyDescent="0.45">
      <c r="A3735" s="33">
        <v>4.3206018518518524E-3</v>
      </c>
      <c r="B3735" t="s">
        <v>295</v>
      </c>
    </row>
    <row r="3736" spans="1:2" x14ac:dyDescent="0.45">
      <c r="A3736" s="33">
        <v>4.3217592592592596E-3</v>
      </c>
      <c r="B3736" t="s">
        <v>295</v>
      </c>
    </row>
    <row r="3737" spans="1:2" x14ac:dyDescent="0.45">
      <c r="A3737" s="33">
        <v>4.3229166666666667E-3</v>
      </c>
      <c r="B3737" t="s">
        <v>147</v>
      </c>
    </row>
    <row r="3738" spans="1:2" x14ac:dyDescent="0.45">
      <c r="A3738" s="33">
        <v>4.3240740740740739E-3</v>
      </c>
      <c r="B3738" t="s">
        <v>146</v>
      </c>
    </row>
    <row r="3739" spans="1:2" x14ac:dyDescent="0.45">
      <c r="A3739" s="33">
        <v>4.3252314814814811E-3</v>
      </c>
      <c r="B3739" t="s">
        <v>147</v>
      </c>
    </row>
    <row r="3740" spans="1:2" x14ac:dyDescent="0.45">
      <c r="A3740" s="33">
        <v>4.3263888888888892E-3</v>
      </c>
      <c r="B3740" t="s">
        <v>295</v>
      </c>
    </row>
    <row r="3741" spans="1:2" x14ac:dyDescent="0.45">
      <c r="A3741" s="33">
        <v>4.3275462962962963E-3</v>
      </c>
      <c r="B3741" t="s">
        <v>295</v>
      </c>
    </row>
    <row r="3742" spans="1:2" x14ac:dyDescent="0.45">
      <c r="A3742" s="33">
        <v>4.3287037037037035E-3</v>
      </c>
      <c r="B3742" t="s">
        <v>295</v>
      </c>
    </row>
    <row r="3743" spans="1:2" x14ac:dyDescent="0.45">
      <c r="A3743" s="33">
        <v>4.3298611111111116E-3</v>
      </c>
      <c r="B3743" t="s">
        <v>149</v>
      </c>
    </row>
    <row r="3744" spans="1:2" x14ac:dyDescent="0.45">
      <c r="A3744" s="33">
        <v>4.3310185185185179E-3</v>
      </c>
      <c r="B3744" t="s">
        <v>150</v>
      </c>
    </row>
    <row r="3745" spans="1:2" x14ac:dyDescent="0.45">
      <c r="A3745" s="33">
        <v>4.332175925925926E-3</v>
      </c>
      <c r="B3745" t="s">
        <v>156</v>
      </c>
    </row>
    <row r="3746" spans="1:2" x14ac:dyDescent="0.45">
      <c r="A3746" s="33">
        <v>4.333333333333334E-3</v>
      </c>
      <c r="B3746" t="s">
        <v>149</v>
      </c>
    </row>
    <row r="3747" spans="1:2" x14ac:dyDescent="0.45">
      <c r="A3747" s="33">
        <v>4.3344907407407403E-3</v>
      </c>
      <c r="B3747" t="s">
        <v>146</v>
      </c>
    </row>
    <row r="3748" spans="1:2" x14ac:dyDescent="0.45">
      <c r="A3748" s="33">
        <v>4.3356481481481484E-3</v>
      </c>
      <c r="B3748" t="s">
        <v>294</v>
      </c>
    </row>
    <row r="3749" spans="1:2" x14ac:dyDescent="0.45">
      <c r="A3749" s="33">
        <v>4.3368055555555556E-3</v>
      </c>
      <c r="B3749" t="s">
        <v>294</v>
      </c>
    </row>
    <row r="3750" spans="1:2" x14ac:dyDescent="0.45">
      <c r="A3750" s="33">
        <v>4.3379629629629627E-3</v>
      </c>
      <c r="B3750" t="s">
        <v>294</v>
      </c>
    </row>
    <row r="3751" spans="1:2" x14ac:dyDescent="0.45">
      <c r="A3751" s="33">
        <v>4.3391203703703699E-3</v>
      </c>
      <c r="B3751" t="s">
        <v>294</v>
      </c>
    </row>
    <row r="3752" spans="1:2" x14ac:dyDescent="0.45">
      <c r="A3752" s="33">
        <v>4.340277777777778E-3</v>
      </c>
      <c r="B3752" t="s">
        <v>294</v>
      </c>
    </row>
    <row r="3753" spans="1:2" x14ac:dyDescent="0.45">
      <c r="A3753" s="33">
        <v>4.3414351851851852E-3</v>
      </c>
      <c r="B3753" t="s">
        <v>294</v>
      </c>
    </row>
    <row r="3754" spans="1:2" x14ac:dyDescent="0.45">
      <c r="A3754" s="33">
        <v>4.3425925925925923E-3</v>
      </c>
      <c r="B3754" t="s">
        <v>294</v>
      </c>
    </row>
    <row r="3755" spans="1:2" x14ac:dyDescent="0.45">
      <c r="A3755" s="33">
        <v>4.3437499999999995E-3</v>
      </c>
      <c r="B3755" t="s">
        <v>293</v>
      </c>
    </row>
    <row r="3756" spans="1:2" x14ac:dyDescent="0.45">
      <c r="A3756" s="33">
        <v>4.3449074074074076E-3</v>
      </c>
      <c r="B3756" t="s">
        <v>292</v>
      </c>
    </row>
    <row r="3757" spans="1:2" x14ac:dyDescent="0.45">
      <c r="A3757" s="33">
        <v>4.3460648148148156E-3</v>
      </c>
      <c r="B3757" t="s">
        <v>292</v>
      </c>
    </row>
    <row r="3758" spans="1:2" x14ac:dyDescent="0.45">
      <c r="A3758" s="33">
        <v>4.3472222222222219E-3</v>
      </c>
      <c r="B3758" t="s">
        <v>292</v>
      </c>
    </row>
    <row r="3759" spans="1:2" x14ac:dyDescent="0.45">
      <c r="A3759" s="33">
        <v>4.34837962962963E-3</v>
      </c>
      <c r="B3759" t="s">
        <v>292</v>
      </c>
    </row>
    <row r="3760" spans="1:2" x14ac:dyDescent="0.45">
      <c r="A3760" s="33">
        <v>4.3495370370370372E-3</v>
      </c>
      <c r="B3760" t="s">
        <v>292</v>
      </c>
    </row>
    <row r="3761" spans="1:2" x14ac:dyDescent="0.45">
      <c r="A3761" s="33">
        <v>4.3506944444444444E-3</v>
      </c>
      <c r="B3761" t="s">
        <v>159</v>
      </c>
    </row>
    <row r="3762" spans="1:2" x14ac:dyDescent="0.45">
      <c r="A3762" s="33">
        <v>4.3518518518518515E-3</v>
      </c>
      <c r="B3762" t="s">
        <v>137</v>
      </c>
    </row>
    <row r="3763" spans="1:2" x14ac:dyDescent="0.45">
      <c r="A3763" s="33">
        <v>4.3530092592592596E-3</v>
      </c>
      <c r="B3763" t="s">
        <v>137</v>
      </c>
    </row>
    <row r="3764" spans="1:2" x14ac:dyDescent="0.45">
      <c r="A3764" s="33">
        <v>4.3541666666666668E-3</v>
      </c>
      <c r="B3764" t="s">
        <v>137</v>
      </c>
    </row>
    <row r="3765" spans="1:2" x14ac:dyDescent="0.45">
      <c r="A3765" s="33">
        <v>4.355324074074074E-3</v>
      </c>
      <c r="B3765" t="s">
        <v>291</v>
      </c>
    </row>
    <row r="3766" spans="1:2" x14ac:dyDescent="0.45">
      <c r="A3766" s="33">
        <v>4.3564814814814811E-3</v>
      </c>
      <c r="B3766" t="s">
        <v>290</v>
      </c>
    </row>
    <row r="3767" spans="1:2" x14ac:dyDescent="0.45">
      <c r="A3767" s="33">
        <v>4.3576388888888892E-3</v>
      </c>
      <c r="B3767" t="s">
        <v>290</v>
      </c>
    </row>
    <row r="3768" spans="1:2" x14ac:dyDescent="0.45">
      <c r="A3768" s="33">
        <v>4.3587962962962964E-3</v>
      </c>
      <c r="B3768" t="s">
        <v>290</v>
      </c>
    </row>
    <row r="3769" spans="1:2" x14ac:dyDescent="0.45">
      <c r="A3769" s="33">
        <v>4.3599537037037036E-3</v>
      </c>
      <c r="B3769" t="s">
        <v>135</v>
      </c>
    </row>
    <row r="3770" spans="1:2" x14ac:dyDescent="0.45">
      <c r="A3770" s="33">
        <v>4.3611111111111116E-3</v>
      </c>
      <c r="B3770" t="s">
        <v>134</v>
      </c>
    </row>
    <row r="3771" spans="1:2" x14ac:dyDescent="0.45">
      <c r="A3771" s="33">
        <v>4.3622685185185179E-3</v>
      </c>
      <c r="B3771" t="s">
        <v>289</v>
      </c>
    </row>
    <row r="3772" spans="1:2" x14ac:dyDescent="0.45">
      <c r="A3772" s="33">
        <v>4.363425925925926E-3</v>
      </c>
      <c r="B3772" t="s">
        <v>129</v>
      </c>
    </row>
    <row r="3773" spans="1:2" x14ac:dyDescent="0.45">
      <c r="A3773" s="33">
        <v>4.3645833333333332E-3</v>
      </c>
      <c r="B3773" t="s">
        <v>289</v>
      </c>
    </row>
    <row r="3774" spans="1:2" x14ac:dyDescent="0.45">
      <c r="A3774" s="33">
        <v>4.3657407407407412E-3</v>
      </c>
      <c r="B3774" t="s">
        <v>134</v>
      </c>
    </row>
    <row r="3775" spans="1:2" x14ac:dyDescent="0.45">
      <c r="A3775" s="33">
        <v>4.3668981481481484E-3</v>
      </c>
      <c r="B3775" t="s">
        <v>289</v>
      </c>
    </row>
    <row r="3776" spans="1:2" x14ac:dyDescent="0.45">
      <c r="A3776" s="33">
        <v>4.3680555555555556E-3</v>
      </c>
      <c r="B3776" t="s">
        <v>129</v>
      </c>
    </row>
    <row r="3777" spans="1:2" x14ac:dyDescent="0.45">
      <c r="A3777" s="33">
        <v>4.3692129629629628E-3</v>
      </c>
      <c r="B3777" t="s">
        <v>289</v>
      </c>
    </row>
    <row r="3778" spans="1:2" x14ac:dyDescent="0.45">
      <c r="A3778" s="33">
        <v>4.3703703703703699E-3</v>
      </c>
      <c r="B3778" t="s">
        <v>134</v>
      </c>
    </row>
    <row r="3779" spans="1:2" x14ac:dyDescent="0.45">
      <c r="A3779" s="33">
        <v>4.371527777777778E-3</v>
      </c>
      <c r="B3779" t="s">
        <v>289</v>
      </c>
    </row>
    <row r="3780" spans="1:2" x14ac:dyDescent="0.45">
      <c r="A3780" s="33">
        <v>4.3726851851851852E-3</v>
      </c>
      <c r="B3780" t="s">
        <v>129</v>
      </c>
    </row>
    <row r="3781" spans="1:2" x14ac:dyDescent="0.45">
      <c r="A3781" s="33">
        <v>4.3738425925925924E-3</v>
      </c>
      <c r="B3781" t="s">
        <v>129</v>
      </c>
    </row>
    <row r="3782" spans="1:2" x14ac:dyDescent="0.45">
      <c r="A3782" s="33">
        <v>4.3749999999999995E-3</v>
      </c>
      <c r="B3782" t="s">
        <v>129</v>
      </c>
    </row>
    <row r="3783" spans="1:2" x14ac:dyDescent="0.45">
      <c r="A3783" s="33">
        <v>4.3761574074074076E-3</v>
      </c>
      <c r="B3783" t="s">
        <v>289</v>
      </c>
    </row>
    <row r="3784" spans="1:2" x14ac:dyDescent="0.45">
      <c r="A3784" s="33">
        <v>4.3773148148148148E-3</v>
      </c>
      <c r="B3784" t="s">
        <v>134</v>
      </c>
    </row>
    <row r="3785" spans="1:2" x14ac:dyDescent="0.45">
      <c r="A3785" s="33">
        <v>4.378472222222222E-3</v>
      </c>
      <c r="B3785" t="s">
        <v>289</v>
      </c>
    </row>
    <row r="3786" spans="1:2" x14ac:dyDescent="0.45">
      <c r="A3786" s="33">
        <v>4.37962962962963E-3</v>
      </c>
      <c r="B3786" t="s">
        <v>129</v>
      </c>
    </row>
    <row r="3787" spans="1:2" x14ac:dyDescent="0.45">
      <c r="A3787" s="33">
        <v>4.3807870370370372E-3</v>
      </c>
      <c r="B3787" t="s">
        <v>129</v>
      </c>
    </row>
    <row r="3788" spans="1:2" x14ac:dyDescent="0.45">
      <c r="A3788" s="33">
        <v>4.3819444444444444E-3</v>
      </c>
      <c r="B3788" t="s">
        <v>129</v>
      </c>
    </row>
    <row r="3789" spans="1:2" x14ac:dyDescent="0.45">
      <c r="A3789" s="33">
        <v>4.3831018518518516E-3</v>
      </c>
      <c r="B3789" t="s">
        <v>289</v>
      </c>
    </row>
    <row r="3790" spans="1:2" x14ac:dyDescent="0.45">
      <c r="A3790" s="33">
        <v>4.3842592592592596E-3</v>
      </c>
      <c r="B3790" t="s">
        <v>134</v>
      </c>
    </row>
    <row r="3791" spans="1:2" x14ac:dyDescent="0.45">
      <c r="A3791" s="33">
        <v>4.3854166666666668E-3</v>
      </c>
      <c r="B3791" t="s">
        <v>289</v>
      </c>
    </row>
    <row r="3792" spans="1:2" x14ac:dyDescent="0.45">
      <c r="A3792" s="33">
        <v>4.386574074074074E-3</v>
      </c>
      <c r="B3792" t="s">
        <v>129</v>
      </c>
    </row>
    <row r="3793" spans="1:2" x14ac:dyDescent="0.45">
      <c r="A3793" s="33">
        <v>4.3877314814814812E-3</v>
      </c>
      <c r="B3793" t="s">
        <v>126</v>
      </c>
    </row>
    <row r="3794" spans="1:2" x14ac:dyDescent="0.45">
      <c r="A3794" s="33">
        <v>4.3888888888888892E-3</v>
      </c>
      <c r="B3794" t="s">
        <v>130</v>
      </c>
    </row>
    <row r="3795" spans="1:2" x14ac:dyDescent="0.45">
      <c r="A3795" s="33">
        <v>4.3900462962962955E-3</v>
      </c>
      <c r="B3795" t="s">
        <v>125</v>
      </c>
    </row>
    <row r="3796" spans="1:2" x14ac:dyDescent="0.45">
      <c r="A3796" s="33">
        <v>4.3912037037037036E-3</v>
      </c>
      <c r="B3796" t="s">
        <v>288</v>
      </c>
    </row>
    <row r="3797" spans="1:2" x14ac:dyDescent="0.45">
      <c r="A3797" s="33">
        <v>4.3923611111111116E-3</v>
      </c>
      <c r="B3797" t="s">
        <v>126</v>
      </c>
    </row>
    <row r="3798" spans="1:2" x14ac:dyDescent="0.45">
      <c r="A3798" s="33">
        <v>4.3935185185185188E-3</v>
      </c>
      <c r="B3798" t="s">
        <v>125</v>
      </c>
    </row>
    <row r="3799" spans="1:2" x14ac:dyDescent="0.45">
      <c r="A3799" s="33">
        <v>4.394675925925926E-3</v>
      </c>
      <c r="B3799" t="s">
        <v>288</v>
      </c>
    </row>
    <row r="3800" spans="1:2" x14ac:dyDescent="0.45">
      <c r="A3800" s="33">
        <v>4.3958333333333332E-3</v>
      </c>
      <c r="B3800" t="s">
        <v>129</v>
      </c>
    </row>
    <row r="3801" spans="1:2" x14ac:dyDescent="0.45">
      <c r="A3801" s="33">
        <v>4.3969907407407412E-3</v>
      </c>
      <c r="B3801" t="s">
        <v>288</v>
      </c>
    </row>
    <row r="3802" spans="1:2" x14ac:dyDescent="0.45">
      <c r="A3802" s="33">
        <v>4.3981481481481484E-3</v>
      </c>
      <c r="B3802" t="s">
        <v>125</v>
      </c>
    </row>
    <row r="3803" spans="1:2" x14ac:dyDescent="0.45">
      <c r="A3803" s="33">
        <v>4.3993055555555556E-3</v>
      </c>
      <c r="B3803" t="s">
        <v>133</v>
      </c>
    </row>
    <row r="3804" spans="1:2" x14ac:dyDescent="0.45">
      <c r="A3804" s="33">
        <v>4.4004629629629628E-3</v>
      </c>
      <c r="B3804" t="s">
        <v>130</v>
      </c>
    </row>
    <row r="3805" spans="1:2" x14ac:dyDescent="0.45">
      <c r="A3805" s="33">
        <v>4.40162037037037E-3</v>
      </c>
      <c r="B3805" t="s">
        <v>125</v>
      </c>
    </row>
    <row r="3806" spans="1:2" x14ac:dyDescent="0.45">
      <c r="A3806" s="33">
        <v>4.4027777777777772E-3</v>
      </c>
      <c r="B3806" t="s">
        <v>288</v>
      </c>
    </row>
    <row r="3807" spans="1:2" x14ac:dyDescent="0.45">
      <c r="A3807" s="33">
        <v>4.4039351851851852E-3</v>
      </c>
      <c r="B3807" t="s">
        <v>133</v>
      </c>
    </row>
    <row r="3808" spans="1:2" x14ac:dyDescent="0.45">
      <c r="A3808" s="33">
        <v>4.4050925925925933E-3</v>
      </c>
      <c r="B3808" t="s">
        <v>169</v>
      </c>
    </row>
    <row r="3809" spans="1:2" x14ac:dyDescent="0.45">
      <c r="A3809" s="33">
        <v>4.4062499999999996E-3</v>
      </c>
      <c r="B3809" t="s">
        <v>287</v>
      </c>
    </row>
    <row r="3810" spans="1:2" x14ac:dyDescent="0.45">
      <c r="A3810" s="33">
        <v>4.4074074074074076E-3</v>
      </c>
      <c r="B3810" t="s">
        <v>130</v>
      </c>
    </row>
    <row r="3811" spans="1:2" x14ac:dyDescent="0.45">
      <c r="A3811" s="33">
        <v>4.4085648148148148E-3</v>
      </c>
      <c r="B3811" t="s">
        <v>287</v>
      </c>
    </row>
    <row r="3812" spans="1:2" x14ac:dyDescent="0.45">
      <c r="A3812" s="33">
        <v>4.409722222222222E-3</v>
      </c>
      <c r="B3812" t="s">
        <v>169</v>
      </c>
    </row>
    <row r="3813" spans="1:2" x14ac:dyDescent="0.45">
      <c r="A3813" s="33">
        <v>4.41087962962963E-3</v>
      </c>
      <c r="B3813" t="s">
        <v>286</v>
      </c>
    </row>
    <row r="3814" spans="1:2" x14ac:dyDescent="0.45">
      <c r="A3814" s="33">
        <v>4.4120370370370372E-3</v>
      </c>
      <c r="B3814" t="s">
        <v>285</v>
      </c>
    </row>
    <row r="3815" spans="1:2" x14ac:dyDescent="0.45">
      <c r="A3815" s="33">
        <v>4.4131944444444444E-3</v>
      </c>
      <c r="B3815" t="s">
        <v>285</v>
      </c>
    </row>
    <row r="3816" spans="1:2" x14ac:dyDescent="0.45">
      <c r="A3816" s="33">
        <v>4.4143518518518516E-3</v>
      </c>
      <c r="B3816" t="s">
        <v>285</v>
      </c>
    </row>
    <row r="3817" spans="1:2" x14ac:dyDescent="0.45">
      <c r="A3817" s="33">
        <v>4.4155092592592588E-3</v>
      </c>
      <c r="B3817" t="s">
        <v>284</v>
      </c>
    </row>
    <row r="3818" spans="1:2" x14ac:dyDescent="0.45">
      <c r="A3818" s="33">
        <v>4.4166666666666668E-3</v>
      </c>
      <c r="B3818" t="s">
        <v>205</v>
      </c>
    </row>
    <row r="3819" spans="1:2" x14ac:dyDescent="0.45">
      <c r="A3819" s="33">
        <v>4.417824074074074E-3</v>
      </c>
      <c r="B3819" t="s">
        <v>205</v>
      </c>
    </row>
    <row r="3820" spans="1:2" x14ac:dyDescent="0.45">
      <c r="A3820" s="33">
        <v>4.4189814814814812E-3</v>
      </c>
      <c r="B3820" t="s">
        <v>205</v>
      </c>
    </row>
    <row r="3821" spans="1:2" x14ac:dyDescent="0.45">
      <c r="A3821" s="33">
        <v>4.4201388888888892E-3</v>
      </c>
      <c r="B3821" t="s">
        <v>207</v>
      </c>
    </row>
    <row r="3822" spans="1:2" x14ac:dyDescent="0.45">
      <c r="A3822" s="33">
        <v>4.4212962962962956E-3</v>
      </c>
      <c r="B3822" t="s">
        <v>202</v>
      </c>
    </row>
    <row r="3823" spans="1:2" x14ac:dyDescent="0.45">
      <c r="A3823" s="33">
        <v>4.4224537037037036E-3</v>
      </c>
      <c r="B3823" t="s">
        <v>201</v>
      </c>
    </row>
    <row r="3824" spans="1:2" x14ac:dyDescent="0.45">
      <c r="A3824" s="33">
        <v>4.4236111111111117E-3</v>
      </c>
      <c r="B3824" t="s">
        <v>207</v>
      </c>
    </row>
    <row r="3825" spans="1:2" x14ac:dyDescent="0.45">
      <c r="A3825" s="33">
        <v>4.4247685185185189E-3</v>
      </c>
      <c r="B3825" t="s">
        <v>201</v>
      </c>
    </row>
    <row r="3826" spans="1:2" x14ac:dyDescent="0.45">
      <c r="A3826" s="33">
        <v>4.425925925925926E-3</v>
      </c>
      <c r="B3826" t="s">
        <v>202</v>
      </c>
    </row>
    <row r="3827" spans="1:2" x14ac:dyDescent="0.45">
      <c r="A3827" s="33">
        <v>4.4270833333333332E-3</v>
      </c>
      <c r="B3827" t="s">
        <v>178</v>
      </c>
    </row>
    <row r="3828" spans="1:2" x14ac:dyDescent="0.45">
      <c r="A3828" s="33">
        <v>4.4282407407407404E-3</v>
      </c>
      <c r="B3828" t="s">
        <v>179</v>
      </c>
    </row>
    <row r="3829" spans="1:2" x14ac:dyDescent="0.45">
      <c r="A3829" s="33">
        <v>4.4293981481481485E-3</v>
      </c>
      <c r="B3829" t="s">
        <v>200</v>
      </c>
    </row>
    <row r="3830" spans="1:2" x14ac:dyDescent="0.45">
      <c r="A3830" s="33">
        <v>4.4305555555555556E-3</v>
      </c>
      <c r="B3830" t="s">
        <v>204</v>
      </c>
    </row>
    <row r="3831" spans="1:2" x14ac:dyDescent="0.45">
      <c r="A3831" s="33">
        <v>4.4317129629629628E-3</v>
      </c>
      <c r="B3831" t="s">
        <v>204</v>
      </c>
    </row>
    <row r="3832" spans="1:2" x14ac:dyDescent="0.45">
      <c r="A3832" s="33">
        <v>4.4328703703703709E-3</v>
      </c>
      <c r="B3832" t="s">
        <v>204</v>
      </c>
    </row>
    <row r="3833" spans="1:2" x14ac:dyDescent="0.45">
      <c r="A3833" s="33">
        <v>4.4340277777777772E-3</v>
      </c>
      <c r="B3833" t="s">
        <v>204</v>
      </c>
    </row>
    <row r="3834" spans="1:2" x14ac:dyDescent="0.45">
      <c r="A3834" s="33">
        <v>4.4351851851851852E-3</v>
      </c>
      <c r="B3834" t="s">
        <v>204</v>
      </c>
    </row>
    <row r="3835" spans="1:2" x14ac:dyDescent="0.45">
      <c r="A3835" s="33">
        <v>4.4363425925925933E-3</v>
      </c>
      <c r="B3835" t="s">
        <v>200</v>
      </c>
    </row>
    <row r="3836" spans="1:2" x14ac:dyDescent="0.45">
      <c r="A3836" s="33">
        <v>4.4374999999999996E-3</v>
      </c>
      <c r="B3836" t="s">
        <v>179</v>
      </c>
    </row>
    <row r="3837" spans="1:2" x14ac:dyDescent="0.45">
      <c r="A3837" s="33">
        <v>4.4386574074074077E-3</v>
      </c>
      <c r="B3837" t="s">
        <v>200</v>
      </c>
    </row>
    <row r="3838" spans="1:2" x14ac:dyDescent="0.45">
      <c r="A3838" s="33">
        <v>4.4398148148148148E-3</v>
      </c>
      <c r="B3838" t="s">
        <v>204</v>
      </c>
    </row>
    <row r="3839" spans="1:2" x14ac:dyDescent="0.45">
      <c r="A3839" s="33">
        <v>4.440972222222222E-3</v>
      </c>
      <c r="B3839" t="s">
        <v>198</v>
      </c>
    </row>
    <row r="3840" spans="1:2" x14ac:dyDescent="0.45">
      <c r="A3840" s="33">
        <v>4.4421296296296301E-3</v>
      </c>
      <c r="B3840" t="s">
        <v>200</v>
      </c>
    </row>
    <row r="3841" spans="1:2" x14ac:dyDescent="0.45">
      <c r="A3841" s="33">
        <v>4.4432870370370373E-3</v>
      </c>
      <c r="B3841" t="s">
        <v>180</v>
      </c>
    </row>
    <row r="3842" spans="1:2" x14ac:dyDescent="0.45">
      <c r="A3842" s="33">
        <v>4.4444444444444444E-3</v>
      </c>
      <c r="B3842" t="s">
        <v>179</v>
      </c>
    </row>
    <row r="3843" spans="1:2" x14ac:dyDescent="0.45">
      <c r="A3843" s="33">
        <v>4.4456018518518516E-3</v>
      </c>
      <c r="B3843" t="s">
        <v>179</v>
      </c>
    </row>
    <row r="3844" spans="1:2" x14ac:dyDescent="0.45">
      <c r="A3844" s="33">
        <v>4.4467592592592588E-3</v>
      </c>
      <c r="B3844" t="s">
        <v>179</v>
      </c>
    </row>
    <row r="3845" spans="1:2" x14ac:dyDescent="0.45">
      <c r="A3845" s="33">
        <v>4.4479166666666669E-3</v>
      </c>
      <c r="B3845" t="s">
        <v>179</v>
      </c>
    </row>
    <row r="3846" spans="1:2" x14ac:dyDescent="0.45">
      <c r="A3846" s="33">
        <v>4.449074074074074E-3</v>
      </c>
      <c r="B3846" t="s">
        <v>179</v>
      </c>
    </row>
    <row r="3847" spans="1:2" x14ac:dyDescent="0.45">
      <c r="A3847" s="33">
        <v>4.4502314814814812E-3</v>
      </c>
      <c r="B3847" t="s">
        <v>202</v>
      </c>
    </row>
    <row r="3848" spans="1:2" x14ac:dyDescent="0.45">
      <c r="A3848" s="33">
        <v>4.4513888888888893E-3</v>
      </c>
      <c r="B3848" t="s">
        <v>207</v>
      </c>
    </row>
    <row r="3849" spans="1:2" x14ac:dyDescent="0.45">
      <c r="A3849" s="33">
        <v>4.4525462962962965E-3</v>
      </c>
      <c r="B3849" t="s">
        <v>202</v>
      </c>
    </row>
    <row r="3850" spans="1:2" x14ac:dyDescent="0.45">
      <c r="A3850" s="33">
        <v>4.4537037037037036E-3</v>
      </c>
      <c r="B3850" t="s">
        <v>179</v>
      </c>
    </row>
    <row r="3851" spans="1:2" x14ac:dyDescent="0.45">
      <c r="A3851" s="33">
        <v>4.4548611111111117E-3</v>
      </c>
      <c r="B3851" t="s">
        <v>179</v>
      </c>
    </row>
    <row r="3852" spans="1:2" x14ac:dyDescent="0.45">
      <c r="A3852" s="33">
        <v>4.4560185185185189E-3</v>
      </c>
      <c r="B3852" t="s">
        <v>179</v>
      </c>
    </row>
    <row r="3853" spans="1:2" x14ac:dyDescent="0.45">
      <c r="A3853" s="33">
        <v>4.4571759259259261E-3</v>
      </c>
      <c r="B3853" t="s">
        <v>180</v>
      </c>
    </row>
    <row r="3854" spans="1:2" x14ac:dyDescent="0.45">
      <c r="A3854" s="33">
        <v>4.4583333333333332E-3</v>
      </c>
      <c r="B3854" t="s">
        <v>200</v>
      </c>
    </row>
    <row r="3855" spans="1:2" x14ac:dyDescent="0.45">
      <c r="A3855" s="33">
        <v>4.4594907407407404E-3</v>
      </c>
      <c r="B3855" t="s">
        <v>200</v>
      </c>
    </row>
    <row r="3856" spans="1:2" x14ac:dyDescent="0.45">
      <c r="A3856" s="33">
        <v>4.4606481481481476E-3</v>
      </c>
      <c r="B3856" t="s">
        <v>200</v>
      </c>
    </row>
    <row r="3857" spans="1:2" x14ac:dyDescent="0.45">
      <c r="A3857" s="33">
        <v>4.4618055555555557E-3</v>
      </c>
      <c r="B3857" t="s">
        <v>200</v>
      </c>
    </row>
    <row r="3858" spans="1:2" x14ac:dyDescent="0.45">
      <c r="A3858" s="33">
        <v>4.4629629629629628E-3</v>
      </c>
      <c r="B3858" t="s">
        <v>200</v>
      </c>
    </row>
    <row r="3859" spans="1:2" x14ac:dyDescent="0.45">
      <c r="A3859" s="33">
        <v>4.4641203703703709E-3</v>
      </c>
      <c r="B3859" t="s">
        <v>198</v>
      </c>
    </row>
    <row r="3860" spans="1:2" x14ac:dyDescent="0.45">
      <c r="A3860" s="33">
        <v>4.4652777777777772E-3</v>
      </c>
      <c r="B3860" t="s">
        <v>204</v>
      </c>
    </row>
    <row r="3861" spans="1:2" x14ac:dyDescent="0.45">
      <c r="A3861" s="33">
        <v>4.4664351851851853E-3</v>
      </c>
      <c r="B3861" t="s">
        <v>200</v>
      </c>
    </row>
    <row r="3862" spans="1:2" x14ac:dyDescent="0.45">
      <c r="A3862" s="33">
        <v>4.4675925925925933E-3</v>
      </c>
      <c r="B3862" t="s">
        <v>179</v>
      </c>
    </row>
    <row r="3863" spans="1:2" x14ac:dyDescent="0.45">
      <c r="A3863" s="33">
        <v>4.4687499999999996E-3</v>
      </c>
      <c r="B3863" t="s">
        <v>200</v>
      </c>
    </row>
    <row r="3864" spans="1:2" x14ac:dyDescent="0.45">
      <c r="A3864" s="33">
        <v>4.4699074074074077E-3</v>
      </c>
      <c r="B3864" t="s">
        <v>204</v>
      </c>
    </row>
    <row r="3865" spans="1:2" x14ac:dyDescent="0.45">
      <c r="A3865" s="33">
        <v>4.4710648148148149E-3</v>
      </c>
      <c r="B3865" t="s">
        <v>183</v>
      </c>
    </row>
    <row r="3866" spans="1:2" x14ac:dyDescent="0.45">
      <c r="A3866" s="33">
        <v>4.4722222222222221E-3</v>
      </c>
      <c r="B3866" t="s">
        <v>283</v>
      </c>
    </row>
    <row r="3867" spans="1:2" x14ac:dyDescent="0.45">
      <c r="A3867" s="33">
        <v>4.4733796296296292E-3</v>
      </c>
      <c r="B3867" t="s">
        <v>183</v>
      </c>
    </row>
    <row r="3868" spans="1:2" x14ac:dyDescent="0.45">
      <c r="A3868" s="33">
        <v>4.4745370370370373E-3</v>
      </c>
      <c r="B3868" t="s">
        <v>204</v>
      </c>
    </row>
    <row r="3869" spans="1:2" x14ac:dyDescent="0.45">
      <c r="A3869" s="33">
        <v>4.4756944444444445E-3</v>
      </c>
      <c r="B3869" t="s">
        <v>183</v>
      </c>
    </row>
    <row r="3870" spans="1:2" x14ac:dyDescent="0.45">
      <c r="A3870" s="33">
        <v>4.4768518518518517E-3</v>
      </c>
      <c r="B3870" t="s">
        <v>283</v>
      </c>
    </row>
    <row r="3871" spans="1:2" x14ac:dyDescent="0.45">
      <c r="A3871" s="33">
        <v>4.4780092592592588E-3</v>
      </c>
      <c r="B3871" t="s">
        <v>184</v>
      </c>
    </row>
    <row r="3872" spans="1:2" x14ac:dyDescent="0.45">
      <c r="A3872" s="33">
        <v>4.4791666666666669E-3</v>
      </c>
      <c r="B3872" t="s">
        <v>210</v>
      </c>
    </row>
    <row r="3873" spans="1:2" x14ac:dyDescent="0.45">
      <c r="A3873" s="33">
        <v>4.4803240740740749E-3</v>
      </c>
      <c r="B3873" t="s">
        <v>188</v>
      </c>
    </row>
    <row r="3874" spans="1:2" x14ac:dyDescent="0.45">
      <c r="A3874" s="33">
        <v>4.4814814814814813E-3</v>
      </c>
      <c r="B3874" t="s">
        <v>214</v>
      </c>
    </row>
    <row r="3875" spans="1:2" x14ac:dyDescent="0.45">
      <c r="A3875" s="33">
        <v>4.4826388888888893E-3</v>
      </c>
      <c r="B3875" t="s">
        <v>213</v>
      </c>
    </row>
    <row r="3876" spans="1:2" x14ac:dyDescent="0.45">
      <c r="A3876" s="33">
        <v>4.4837962962962965E-3</v>
      </c>
      <c r="B3876" t="s">
        <v>189</v>
      </c>
    </row>
    <row r="3877" spans="1:2" x14ac:dyDescent="0.45">
      <c r="A3877" s="33">
        <v>4.4849537037037037E-3</v>
      </c>
      <c r="B3877" t="s">
        <v>213</v>
      </c>
    </row>
    <row r="3878" spans="1:2" x14ac:dyDescent="0.45">
      <c r="A3878" s="33">
        <v>4.4861111111111109E-3</v>
      </c>
      <c r="B3878" t="s">
        <v>214</v>
      </c>
    </row>
    <row r="3879" spans="1:2" x14ac:dyDescent="0.45">
      <c r="A3879" s="33">
        <v>4.4872685185185189E-3</v>
      </c>
      <c r="B3879" t="s">
        <v>214</v>
      </c>
    </row>
    <row r="3880" spans="1:2" x14ac:dyDescent="0.45">
      <c r="A3880" s="33">
        <v>4.4884259259259261E-3</v>
      </c>
      <c r="B3880" t="s">
        <v>214</v>
      </c>
    </row>
    <row r="3881" spans="1:2" x14ac:dyDescent="0.45">
      <c r="A3881" s="33">
        <v>4.4895833333333333E-3</v>
      </c>
      <c r="B3881" t="s">
        <v>195</v>
      </c>
    </row>
    <row r="3882" spans="1:2" x14ac:dyDescent="0.45">
      <c r="A3882" s="33">
        <v>4.4907407407407405E-3</v>
      </c>
      <c r="B3882" t="s">
        <v>193</v>
      </c>
    </row>
    <row r="3883" spans="1:2" x14ac:dyDescent="0.45">
      <c r="A3883" s="33">
        <v>4.4918981481481485E-3</v>
      </c>
      <c r="B3883" t="s">
        <v>192</v>
      </c>
    </row>
    <row r="3884" spans="1:2" x14ac:dyDescent="0.45">
      <c r="A3884" s="33">
        <v>4.4930555555555548E-3</v>
      </c>
      <c r="B3884" t="s">
        <v>196</v>
      </c>
    </row>
    <row r="3885" spans="1:2" x14ac:dyDescent="0.45">
      <c r="A3885" s="33">
        <v>4.4942129629629629E-3</v>
      </c>
      <c r="B3885" t="s">
        <v>192</v>
      </c>
    </row>
    <row r="3886" spans="1:2" x14ac:dyDescent="0.45">
      <c r="A3886" s="33">
        <v>4.4953703703703709E-3</v>
      </c>
      <c r="B3886" t="s">
        <v>193</v>
      </c>
    </row>
    <row r="3887" spans="1:2" x14ac:dyDescent="0.45">
      <c r="A3887" s="33">
        <v>4.4965277777777772E-3</v>
      </c>
      <c r="B3887" t="s">
        <v>192</v>
      </c>
    </row>
    <row r="3888" spans="1:2" x14ac:dyDescent="0.45">
      <c r="A3888" s="33">
        <v>4.4976851851851853E-3</v>
      </c>
      <c r="B3888" t="s">
        <v>196</v>
      </c>
    </row>
    <row r="3889" spans="1:2" x14ac:dyDescent="0.45">
      <c r="A3889" s="33">
        <v>4.4988425925925925E-3</v>
      </c>
      <c r="B3889" t="s">
        <v>193</v>
      </c>
    </row>
    <row r="3890" spans="1:2" x14ac:dyDescent="0.45">
      <c r="A3890" s="33">
        <v>4.5000000000000005E-3</v>
      </c>
      <c r="B3890" t="s">
        <v>214</v>
      </c>
    </row>
    <row r="3891" spans="1:2" x14ac:dyDescent="0.45">
      <c r="A3891" s="33">
        <v>4.5011574074074077E-3</v>
      </c>
      <c r="B3891" t="s">
        <v>196</v>
      </c>
    </row>
    <row r="3892" spans="1:2" x14ac:dyDescent="0.45">
      <c r="A3892" s="33">
        <v>4.5023148148148149E-3</v>
      </c>
      <c r="B3892" t="s">
        <v>220</v>
      </c>
    </row>
    <row r="3893" spans="1:2" x14ac:dyDescent="0.45">
      <c r="A3893" s="33">
        <v>4.5034722222222221E-3</v>
      </c>
      <c r="B3893" t="s">
        <v>218</v>
      </c>
    </row>
    <row r="3894" spans="1:2" x14ac:dyDescent="0.45">
      <c r="A3894" s="33">
        <v>4.5046296296296293E-3</v>
      </c>
      <c r="B3894" t="s">
        <v>196</v>
      </c>
    </row>
    <row r="3895" spans="1:2" x14ac:dyDescent="0.45">
      <c r="A3895" s="33">
        <v>4.5057870370370364E-3</v>
      </c>
      <c r="B3895" t="s">
        <v>196</v>
      </c>
    </row>
    <row r="3896" spans="1:2" x14ac:dyDescent="0.45">
      <c r="A3896" s="33">
        <v>4.5069444444444445E-3</v>
      </c>
      <c r="B3896" t="s">
        <v>196</v>
      </c>
    </row>
    <row r="3897" spans="1:2" x14ac:dyDescent="0.45">
      <c r="A3897" s="33">
        <v>4.5081018518518517E-3</v>
      </c>
      <c r="B3897" t="s">
        <v>196</v>
      </c>
    </row>
    <row r="3898" spans="1:2" x14ac:dyDescent="0.45">
      <c r="A3898" s="33">
        <v>4.5092592592592589E-3</v>
      </c>
      <c r="B3898" t="s">
        <v>196</v>
      </c>
    </row>
    <row r="3899" spans="1:2" x14ac:dyDescent="0.45">
      <c r="A3899" s="33">
        <v>4.5104166666666669E-3</v>
      </c>
      <c r="B3899" t="s">
        <v>194</v>
      </c>
    </row>
    <row r="3900" spans="1:2" x14ac:dyDescent="0.45">
      <c r="A3900" s="33">
        <v>4.5115740740740741E-3</v>
      </c>
      <c r="B3900" t="s">
        <v>218</v>
      </c>
    </row>
    <row r="3901" spans="1:2" x14ac:dyDescent="0.45">
      <c r="A3901" s="33">
        <v>4.5127314814814813E-3</v>
      </c>
      <c r="B3901" t="s">
        <v>220</v>
      </c>
    </row>
    <row r="3902" spans="1:2" x14ac:dyDescent="0.45">
      <c r="A3902" s="33">
        <v>4.5138888888888893E-3</v>
      </c>
      <c r="B3902" t="s">
        <v>282</v>
      </c>
    </row>
    <row r="3903" spans="1:2" x14ac:dyDescent="0.45">
      <c r="A3903" s="33">
        <v>4.5150462962962965E-3</v>
      </c>
      <c r="B3903" t="s">
        <v>282</v>
      </c>
    </row>
    <row r="3904" spans="1:2" x14ac:dyDescent="0.45">
      <c r="A3904" s="33">
        <v>4.5162037037037037E-3</v>
      </c>
      <c r="B3904" t="s">
        <v>282</v>
      </c>
    </row>
    <row r="3905" spans="1:2" x14ac:dyDescent="0.45">
      <c r="A3905" s="33">
        <v>4.5173611111111109E-3</v>
      </c>
      <c r="B3905" t="s">
        <v>280</v>
      </c>
    </row>
    <row r="3906" spans="1:2" x14ac:dyDescent="0.45">
      <c r="A3906" s="33">
        <v>4.5185185185185181E-3</v>
      </c>
      <c r="B3906" t="s">
        <v>276</v>
      </c>
    </row>
    <row r="3907" spans="1:2" x14ac:dyDescent="0.45">
      <c r="A3907" s="33">
        <v>4.5196759259259261E-3</v>
      </c>
      <c r="B3907" t="s">
        <v>281</v>
      </c>
    </row>
    <row r="3908" spans="1:2" x14ac:dyDescent="0.45">
      <c r="A3908" s="33">
        <v>4.5208333333333333E-3</v>
      </c>
      <c r="B3908" t="s">
        <v>218</v>
      </c>
    </row>
    <row r="3909" spans="1:2" x14ac:dyDescent="0.45">
      <c r="A3909" s="33">
        <v>4.5219907407407405E-3</v>
      </c>
      <c r="B3909" t="s">
        <v>280</v>
      </c>
    </row>
    <row r="3910" spans="1:2" x14ac:dyDescent="0.45">
      <c r="A3910" s="33">
        <v>4.5231481481481485E-3</v>
      </c>
      <c r="B3910" t="s">
        <v>278</v>
      </c>
    </row>
    <row r="3911" spans="1:2" x14ac:dyDescent="0.45">
      <c r="A3911" s="33">
        <v>4.5243055555555549E-3</v>
      </c>
      <c r="B3911" t="s">
        <v>226</v>
      </c>
    </row>
    <row r="3912" spans="1:2" x14ac:dyDescent="0.45">
      <c r="A3912" s="33">
        <v>4.5254629629629629E-3</v>
      </c>
      <c r="B3912" t="s">
        <v>227</v>
      </c>
    </row>
    <row r="3913" spans="1:2" x14ac:dyDescent="0.45">
      <c r="A3913" s="33">
        <v>4.526620370370371E-3</v>
      </c>
      <c r="B3913" t="s">
        <v>278</v>
      </c>
    </row>
    <row r="3914" spans="1:2" x14ac:dyDescent="0.45">
      <c r="A3914" s="33">
        <v>4.5277777777777773E-3</v>
      </c>
      <c r="B3914" t="s">
        <v>277</v>
      </c>
    </row>
    <row r="3915" spans="1:2" x14ac:dyDescent="0.45">
      <c r="A3915" s="33">
        <v>4.5289351851851853E-3</v>
      </c>
      <c r="B3915" t="s">
        <v>225</v>
      </c>
    </row>
    <row r="3916" spans="1:2" x14ac:dyDescent="0.45">
      <c r="A3916" s="33">
        <v>4.5300925925925925E-3</v>
      </c>
      <c r="B3916" t="s">
        <v>276</v>
      </c>
    </row>
    <row r="3917" spans="1:2" x14ac:dyDescent="0.45">
      <c r="A3917" s="33">
        <v>4.5312499999999997E-3</v>
      </c>
      <c r="B3917" t="s">
        <v>277</v>
      </c>
    </row>
    <row r="3918" spans="1:2" x14ac:dyDescent="0.45">
      <c r="A3918" s="33">
        <v>4.5324074074074077E-3</v>
      </c>
      <c r="B3918" t="s">
        <v>278</v>
      </c>
    </row>
    <row r="3919" spans="1:2" x14ac:dyDescent="0.45">
      <c r="A3919" s="33">
        <v>4.5335648148148149E-3</v>
      </c>
      <c r="B3919" t="s">
        <v>279</v>
      </c>
    </row>
    <row r="3920" spans="1:2" x14ac:dyDescent="0.45">
      <c r="A3920" s="33">
        <v>4.5347222222222221E-3</v>
      </c>
      <c r="B3920" t="s">
        <v>227</v>
      </c>
    </row>
    <row r="3921" spans="1:2" x14ac:dyDescent="0.45">
      <c r="A3921" s="33">
        <v>4.5358796296296293E-3</v>
      </c>
      <c r="B3921" t="s">
        <v>278</v>
      </c>
    </row>
    <row r="3922" spans="1:2" x14ac:dyDescent="0.45">
      <c r="A3922" s="33">
        <v>4.5370370370370365E-3</v>
      </c>
      <c r="B3922" t="s">
        <v>277</v>
      </c>
    </row>
    <row r="3923" spans="1:2" x14ac:dyDescent="0.45">
      <c r="A3923" s="33">
        <v>4.5381944444444445E-3</v>
      </c>
      <c r="B3923" t="s">
        <v>225</v>
      </c>
    </row>
    <row r="3924" spans="1:2" x14ac:dyDescent="0.45">
      <c r="A3924" s="33">
        <v>4.5393518518518526E-3</v>
      </c>
      <c r="B3924" t="s">
        <v>276</v>
      </c>
    </row>
    <row r="3925" spans="1:2" x14ac:dyDescent="0.45">
      <c r="A3925" s="33">
        <v>4.5405092592592589E-3</v>
      </c>
      <c r="B3925" t="s">
        <v>275</v>
      </c>
    </row>
    <row r="3926" spans="1:2" x14ac:dyDescent="0.45">
      <c r="A3926" s="33">
        <v>4.5416666666666669E-3</v>
      </c>
      <c r="B3926" t="s">
        <v>227</v>
      </c>
    </row>
    <row r="3927" spans="1:2" x14ac:dyDescent="0.45">
      <c r="A3927" s="33">
        <v>4.5428240740740741E-3</v>
      </c>
      <c r="B3927" t="s">
        <v>274</v>
      </c>
    </row>
    <row r="3928" spans="1:2" x14ac:dyDescent="0.45">
      <c r="A3928" s="33">
        <v>4.5439814814814813E-3</v>
      </c>
      <c r="B3928" t="s">
        <v>272</v>
      </c>
    </row>
    <row r="3929" spans="1:2" x14ac:dyDescent="0.45">
      <c r="A3929" s="33">
        <v>4.5451388888888894E-3</v>
      </c>
      <c r="B3929" t="s">
        <v>274</v>
      </c>
    </row>
    <row r="3930" spans="1:2" x14ac:dyDescent="0.45">
      <c r="A3930" s="33">
        <v>4.5462962962962965E-3</v>
      </c>
      <c r="B3930" t="s">
        <v>227</v>
      </c>
    </row>
    <row r="3931" spans="1:2" x14ac:dyDescent="0.45">
      <c r="A3931" s="33">
        <v>4.5474537037037037E-3</v>
      </c>
      <c r="B3931" t="s">
        <v>227</v>
      </c>
    </row>
    <row r="3932" spans="1:2" x14ac:dyDescent="0.45">
      <c r="A3932" s="33">
        <v>4.5486111111111109E-3</v>
      </c>
      <c r="B3932" t="s">
        <v>227</v>
      </c>
    </row>
    <row r="3933" spans="1:2" x14ac:dyDescent="0.45">
      <c r="A3933" s="33">
        <v>4.5497685185185181E-3</v>
      </c>
      <c r="B3933" t="s">
        <v>272</v>
      </c>
    </row>
    <row r="3934" spans="1:2" x14ac:dyDescent="0.45">
      <c r="A3934" s="33">
        <v>4.5509259259259261E-3</v>
      </c>
      <c r="B3934" t="s">
        <v>273</v>
      </c>
    </row>
    <row r="3935" spans="1:2" x14ac:dyDescent="0.45">
      <c r="A3935" s="33">
        <v>4.5520833333333333E-3</v>
      </c>
      <c r="B3935" t="s">
        <v>271</v>
      </c>
    </row>
    <row r="3936" spans="1:2" x14ac:dyDescent="0.45">
      <c r="A3936" s="33">
        <v>4.5532407407407405E-3</v>
      </c>
      <c r="B3936" t="s">
        <v>233</v>
      </c>
    </row>
    <row r="3937" spans="1:2" x14ac:dyDescent="0.45">
      <c r="A3937" s="33">
        <v>4.5543981481481486E-3</v>
      </c>
      <c r="B3937" t="s">
        <v>233</v>
      </c>
    </row>
    <row r="3938" spans="1:2" x14ac:dyDescent="0.45">
      <c r="A3938" s="33">
        <v>4.5555555555555557E-3</v>
      </c>
      <c r="B3938" t="s">
        <v>233</v>
      </c>
    </row>
    <row r="3939" spans="1:2" x14ac:dyDescent="0.45">
      <c r="A3939" s="33">
        <v>4.5567129629629629E-3</v>
      </c>
      <c r="B3939" t="s">
        <v>273</v>
      </c>
    </row>
    <row r="3940" spans="1:2" x14ac:dyDescent="0.45">
      <c r="A3940" s="33">
        <v>4.557870370370371E-3</v>
      </c>
      <c r="B3940" t="s">
        <v>272</v>
      </c>
    </row>
    <row r="3941" spans="1:2" x14ac:dyDescent="0.45">
      <c r="A3941" s="33">
        <v>4.5590277777777773E-3</v>
      </c>
      <c r="B3941" t="s">
        <v>271</v>
      </c>
    </row>
    <row r="3942" spans="1:2" x14ac:dyDescent="0.45">
      <c r="A3942" s="33">
        <v>4.5601851851851853E-3</v>
      </c>
      <c r="B3942" t="s">
        <v>265</v>
      </c>
    </row>
    <row r="3943" spans="1:2" x14ac:dyDescent="0.45">
      <c r="A3943" s="33">
        <v>4.5613425925925925E-3</v>
      </c>
      <c r="B3943" t="s">
        <v>265</v>
      </c>
    </row>
    <row r="3944" spans="1:2" x14ac:dyDescent="0.45">
      <c r="A3944" s="33">
        <v>4.5624999999999997E-3</v>
      </c>
      <c r="B3944" t="s">
        <v>265</v>
      </c>
    </row>
    <row r="3945" spans="1:2" x14ac:dyDescent="0.45">
      <c r="A3945" s="33">
        <v>4.5636574074074069E-3</v>
      </c>
      <c r="B3945" t="s">
        <v>263</v>
      </c>
    </row>
    <row r="3946" spans="1:2" x14ac:dyDescent="0.45">
      <c r="A3946" s="33">
        <v>4.5648148148148149E-3</v>
      </c>
      <c r="B3946" t="s">
        <v>238</v>
      </c>
    </row>
    <row r="3947" spans="1:2" x14ac:dyDescent="0.45">
      <c r="A3947" s="33">
        <v>4.5659722222222221E-3</v>
      </c>
      <c r="B3947" t="s">
        <v>238</v>
      </c>
    </row>
    <row r="3948" spans="1:2" x14ac:dyDescent="0.45">
      <c r="A3948" s="33">
        <v>4.5671296296296293E-3</v>
      </c>
      <c r="B3948" t="s">
        <v>238</v>
      </c>
    </row>
    <row r="3949" spans="1:2" x14ac:dyDescent="0.45">
      <c r="A3949" s="33">
        <v>4.5682870370370365E-3</v>
      </c>
      <c r="B3949" t="s">
        <v>268</v>
      </c>
    </row>
    <row r="3950" spans="1:2" x14ac:dyDescent="0.45">
      <c r="A3950" s="33">
        <v>4.5694444444444446E-3</v>
      </c>
      <c r="B3950" t="s">
        <v>263</v>
      </c>
    </row>
    <row r="3951" spans="1:2" x14ac:dyDescent="0.45">
      <c r="A3951" s="33">
        <v>4.5706018518518526E-3</v>
      </c>
      <c r="B3951" t="s">
        <v>264</v>
      </c>
    </row>
    <row r="3952" spans="1:2" x14ac:dyDescent="0.45">
      <c r="A3952" s="33">
        <v>4.5717592592592589E-3</v>
      </c>
      <c r="B3952" t="s">
        <v>265</v>
      </c>
    </row>
    <row r="3953" spans="1:2" x14ac:dyDescent="0.45">
      <c r="A3953" s="33">
        <v>4.572916666666667E-3</v>
      </c>
      <c r="B3953" t="s">
        <v>268</v>
      </c>
    </row>
    <row r="3954" spans="1:2" x14ac:dyDescent="0.45">
      <c r="A3954" s="33">
        <v>4.5740740740740742E-3</v>
      </c>
      <c r="B3954" t="s">
        <v>262</v>
      </c>
    </row>
    <row r="3955" spans="1:2" x14ac:dyDescent="0.45">
      <c r="A3955" s="33">
        <v>4.5752314814814813E-3</v>
      </c>
      <c r="B3955" t="s">
        <v>268</v>
      </c>
    </row>
    <row r="3956" spans="1:2" x14ac:dyDescent="0.45">
      <c r="A3956" s="33">
        <v>4.5763888888888885E-3</v>
      </c>
      <c r="B3956" t="s">
        <v>265</v>
      </c>
    </row>
    <row r="3957" spans="1:2" x14ac:dyDescent="0.45">
      <c r="A3957" s="33">
        <v>4.5775462962962966E-3</v>
      </c>
      <c r="B3957" t="s">
        <v>264</v>
      </c>
    </row>
    <row r="3958" spans="1:2" x14ac:dyDescent="0.45">
      <c r="A3958" s="33">
        <v>4.5787037037037038E-3</v>
      </c>
      <c r="B3958" t="s">
        <v>263</v>
      </c>
    </row>
    <row r="3959" spans="1:2" x14ac:dyDescent="0.45">
      <c r="A3959" s="33">
        <v>4.5798611111111109E-3</v>
      </c>
      <c r="B3959" t="s">
        <v>268</v>
      </c>
    </row>
    <row r="3960" spans="1:2" x14ac:dyDescent="0.45">
      <c r="A3960" s="33">
        <v>4.5810185185185181E-3</v>
      </c>
      <c r="B3960" t="s">
        <v>238</v>
      </c>
    </row>
    <row r="3961" spans="1:2" x14ac:dyDescent="0.45">
      <c r="A3961" s="33">
        <v>4.5821759259259262E-3</v>
      </c>
      <c r="B3961" t="s">
        <v>262</v>
      </c>
    </row>
    <row r="3962" spans="1:2" x14ac:dyDescent="0.45">
      <c r="A3962" s="33">
        <v>4.5833333333333334E-3</v>
      </c>
      <c r="B3962" t="s">
        <v>241</v>
      </c>
    </row>
    <row r="3963" spans="1:2" x14ac:dyDescent="0.45">
      <c r="A3963" s="33">
        <v>4.5844907407407405E-3</v>
      </c>
      <c r="B3963" t="s">
        <v>261</v>
      </c>
    </row>
    <row r="3964" spans="1:2" x14ac:dyDescent="0.45">
      <c r="A3964" s="33">
        <v>4.5856481481481486E-3</v>
      </c>
      <c r="B3964" t="s">
        <v>262</v>
      </c>
    </row>
    <row r="3965" spans="1:2" x14ac:dyDescent="0.45">
      <c r="A3965" s="33">
        <v>4.5868055555555558E-3</v>
      </c>
      <c r="B3965" t="s">
        <v>262</v>
      </c>
    </row>
    <row r="3966" spans="1:2" x14ac:dyDescent="0.45">
      <c r="A3966" s="33">
        <v>4.587962962962963E-3</v>
      </c>
      <c r="B3966" t="s">
        <v>262</v>
      </c>
    </row>
    <row r="3967" spans="1:2" x14ac:dyDescent="0.45">
      <c r="A3967" s="33">
        <v>4.5891203703703701E-3</v>
      </c>
      <c r="B3967" t="s">
        <v>261</v>
      </c>
    </row>
    <row r="3968" spans="1:2" x14ac:dyDescent="0.45">
      <c r="A3968" s="33">
        <v>4.5902777777777782E-3</v>
      </c>
      <c r="B3968" t="s">
        <v>241</v>
      </c>
    </row>
    <row r="3969" spans="1:2" x14ac:dyDescent="0.45">
      <c r="A3969" s="33">
        <v>4.5914351851851854E-3</v>
      </c>
      <c r="B3969" t="s">
        <v>241</v>
      </c>
    </row>
    <row r="3970" spans="1:2" x14ac:dyDescent="0.45">
      <c r="A3970" s="33">
        <v>4.5925925925925926E-3</v>
      </c>
      <c r="B3970" t="s">
        <v>241</v>
      </c>
    </row>
    <row r="3971" spans="1:2" x14ac:dyDescent="0.45">
      <c r="A3971" s="33">
        <v>4.5937499999999997E-3</v>
      </c>
      <c r="B3971" t="s">
        <v>262</v>
      </c>
    </row>
    <row r="3972" spans="1:2" x14ac:dyDescent="0.45">
      <c r="A3972" s="33">
        <v>4.5949074074074078E-3</v>
      </c>
      <c r="B3972" t="s">
        <v>243</v>
      </c>
    </row>
    <row r="3973" spans="1:2" x14ac:dyDescent="0.45">
      <c r="A3973" s="33">
        <v>4.596064814814815E-3</v>
      </c>
      <c r="B3973" t="s">
        <v>267</v>
      </c>
    </row>
    <row r="3974" spans="1:2" x14ac:dyDescent="0.45">
      <c r="A3974" s="33">
        <v>4.5972222222222222E-3</v>
      </c>
      <c r="B3974" t="s">
        <v>262</v>
      </c>
    </row>
    <row r="3975" spans="1:2" x14ac:dyDescent="0.45">
      <c r="A3975" s="33">
        <v>4.5983796296296293E-3</v>
      </c>
      <c r="B3975" t="s">
        <v>262</v>
      </c>
    </row>
    <row r="3976" spans="1:2" x14ac:dyDescent="0.45">
      <c r="A3976" s="33">
        <v>4.5995370370370365E-3</v>
      </c>
      <c r="B3976" t="s">
        <v>262</v>
      </c>
    </row>
    <row r="3977" spans="1:2" x14ac:dyDescent="0.45">
      <c r="A3977" s="33">
        <v>4.6006944444444446E-3</v>
      </c>
      <c r="B3977" t="s">
        <v>241</v>
      </c>
    </row>
    <row r="3978" spans="1:2" x14ac:dyDescent="0.45">
      <c r="A3978" s="33">
        <v>4.6018518518518518E-3</v>
      </c>
      <c r="B3978" t="s">
        <v>270</v>
      </c>
    </row>
    <row r="3979" spans="1:2" x14ac:dyDescent="0.45">
      <c r="A3979" s="33">
        <v>4.6030092592592598E-3</v>
      </c>
      <c r="B3979" t="s">
        <v>270</v>
      </c>
    </row>
    <row r="3980" spans="1:2" x14ac:dyDescent="0.45">
      <c r="A3980" s="33">
        <v>4.604166666666667E-3</v>
      </c>
      <c r="B3980" t="s">
        <v>270</v>
      </c>
    </row>
    <row r="3981" spans="1:2" x14ac:dyDescent="0.45">
      <c r="A3981" s="33">
        <v>4.6053240740740742E-3</v>
      </c>
      <c r="B3981" t="s">
        <v>241</v>
      </c>
    </row>
    <row r="3982" spans="1:2" x14ac:dyDescent="0.45">
      <c r="A3982" s="33">
        <v>4.6064814814814814E-3</v>
      </c>
      <c r="B3982" t="s">
        <v>262</v>
      </c>
    </row>
    <row r="3983" spans="1:2" x14ac:dyDescent="0.45">
      <c r="A3983" s="33">
        <v>4.6076388888888885E-3</v>
      </c>
      <c r="B3983" t="s">
        <v>267</v>
      </c>
    </row>
    <row r="3984" spans="1:2" x14ac:dyDescent="0.45">
      <c r="A3984" s="33">
        <v>4.6087962962962966E-3</v>
      </c>
      <c r="B3984" t="s">
        <v>243</v>
      </c>
    </row>
    <row r="3985" spans="1:2" x14ac:dyDescent="0.45">
      <c r="A3985" s="33">
        <v>4.6099537037037038E-3</v>
      </c>
      <c r="B3985" t="s">
        <v>267</v>
      </c>
    </row>
    <row r="3986" spans="1:2" x14ac:dyDescent="0.45">
      <c r="A3986" s="33">
        <v>4.611111111111111E-3</v>
      </c>
      <c r="B3986" t="s">
        <v>262</v>
      </c>
    </row>
    <row r="3987" spans="1:2" x14ac:dyDescent="0.45">
      <c r="A3987" s="33">
        <v>4.6122685185185181E-3</v>
      </c>
      <c r="B3987" t="s">
        <v>243</v>
      </c>
    </row>
    <row r="3988" spans="1:2" x14ac:dyDescent="0.45">
      <c r="A3988" s="33">
        <v>4.6134259259259262E-3</v>
      </c>
      <c r="B3988" t="s">
        <v>263</v>
      </c>
    </row>
    <row r="3989" spans="1:2" x14ac:dyDescent="0.45">
      <c r="A3989" s="33">
        <v>4.6145833333333325E-3</v>
      </c>
      <c r="B3989" t="s">
        <v>265</v>
      </c>
    </row>
    <row r="3990" spans="1:2" x14ac:dyDescent="0.45">
      <c r="A3990" s="33">
        <v>4.6157407407407406E-3</v>
      </c>
      <c r="B3990" t="s">
        <v>234</v>
      </c>
    </row>
    <row r="3991" spans="1:2" x14ac:dyDescent="0.45">
      <c r="A3991" s="33">
        <v>4.6168981481481486E-3</v>
      </c>
      <c r="B3991" t="s">
        <v>234</v>
      </c>
    </row>
    <row r="3992" spans="1:2" x14ac:dyDescent="0.45">
      <c r="A3992" s="33">
        <v>4.6180555555555558E-3</v>
      </c>
      <c r="B3992" t="s">
        <v>234</v>
      </c>
    </row>
    <row r="3993" spans="1:2" x14ac:dyDescent="0.45">
      <c r="A3993" s="33">
        <v>4.619212962962963E-3</v>
      </c>
      <c r="B3993" t="s">
        <v>234</v>
      </c>
    </row>
    <row r="3994" spans="1:2" x14ac:dyDescent="0.45">
      <c r="A3994" s="33">
        <v>4.6203703703703702E-3</v>
      </c>
      <c r="B3994" t="s">
        <v>234</v>
      </c>
    </row>
    <row r="3995" spans="1:2" x14ac:dyDescent="0.45">
      <c r="A3995" s="33">
        <v>4.6215277777777782E-3</v>
      </c>
      <c r="B3995" t="s">
        <v>234</v>
      </c>
    </row>
    <row r="3996" spans="1:2" x14ac:dyDescent="0.45">
      <c r="A3996" s="33">
        <v>4.6226851851851854E-3</v>
      </c>
      <c r="B3996" t="s">
        <v>234</v>
      </c>
    </row>
    <row r="3997" spans="1:2" x14ac:dyDescent="0.45">
      <c r="A3997" s="33">
        <v>4.6238425925925926E-3</v>
      </c>
      <c r="B3997" t="s">
        <v>269</v>
      </c>
    </row>
    <row r="3998" spans="1:2" x14ac:dyDescent="0.45">
      <c r="A3998" s="33">
        <v>4.6249999999999998E-3</v>
      </c>
      <c r="B3998" t="s">
        <v>265</v>
      </c>
    </row>
    <row r="3999" spans="1:2" x14ac:dyDescent="0.45">
      <c r="A3999" s="33">
        <v>4.6261574074074078E-3</v>
      </c>
      <c r="B3999" t="s">
        <v>264</v>
      </c>
    </row>
    <row r="4000" spans="1:2" x14ac:dyDescent="0.45">
      <c r="A4000" s="33">
        <v>4.6273148148148141E-3</v>
      </c>
      <c r="B4000" t="s">
        <v>263</v>
      </c>
    </row>
    <row r="4001" spans="1:2" x14ac:dyDescent="0.45">
      <c r="A4001" s="33">
        <v>4.6284722222222222E-3</v>
      </c>
      <c r="B4001" t="s">
        <v>263</v>
      </c>
    </row>
    <row r="4002" spans="1:2" x14ac:dyDescent="0.45">
      <c r="A4002" s="33">
        <v>4.6296296296296302E-3</v>
      </c>
      <c r="B4002" t="s">
        <v>263</v>
      </c>
    </row>
    <row r="4003" spans="1:2" x14ac:dyDescent="0.45">
      <c r="A4003" s="33">
        <v>4.6307870370370366E-3</v>
      </c>
      <c r="B4003" t="s">
        <v>264</v>
      </c>
    </row>
    <row r="4004" spans="1:2" x14ac:dyDescent="0.45">
      <c r="A4004" s="33">
        <v>4.6319444444444446E-3</v>
      </c>
      <c r="B4004" t="s">
        <v>265</v>
      </c>
    </row>
    <row r="4005" spans="1:2" x14ac:dyDescent="0.45">
      <c r="A4005" s="33">
        <v>4.6331018518518518E-3</v>
      </c>
      <c r="B4005" t="s">
        <v>264</v>
      </c>
    </row>
    <row r="4006" spans="1:2" x14ac:dyDescent="0.45">
      <c r="A4006" s="33">
        <v>4.6342592592592598E-3</v>
      </c>
      <c r="B4006" t="s">
        <v>263</v>
      </c>
    </row>
    <row r="4007" spans="1:2" x14ac:dyDescent="0.45">
      <c r="A4007" s="33">
        <v>4.635416666666667E-3</v>
      </c>
      <c r="B4007" t="s">
        <v>268</v>
      </c>
    </row>
    <row r="4008" spans="1:2" x14ac:dyDescent="0.45">
      <c r="A4008" s="33">
        <v>4.6365740740740742E-3</v>
      </c>
      <c r="B4008" t="s">
        <v>243</v>
      </c>
    </row>
    <row r="4009" spans="1:2" x14ac:dyDescent="0.45">
      <c r="A4009" s="33">
        <v>4.6377314814814814E-3</v>
      </c>
      <c r="B4009" t="s">
        <v>267</v>
      </c>
    </row>
    <row r="4010" spans="1:2" x14ac:dyDescent="0.45">
      <c r="A4010" s="33">
        <v>4.6388888888888886E-3</v>
      </c>
      <c r="B4010" t="s">
        <v>262</v>
      </c>
    </row>
    <row r="4011" spans="1:2" x14ac:dyDescent="0.45">
      <c r="A4011" s="33">
        <v>4.6400462962962958E-3</v>
      </c>
      <c r="B4011" t="s">
        <v>267</v>
      </c>
    </row>
    <row r="4012" spans="1:2" x14ac:dyDescent="0.45">
      <c r="A4012" s="33">
        <v>4.6412037037037038E-3</v>
      </c>
      <c r="B4012" t="s">
        <v>243</v>
      </c>
    </row>
    <row r="4013" spans="1:2" x14ac:dyDescent="0.45">
      <c r="A4013" s="33">
        <v>4.6423611111111119E-3</v>
      </c>
      <c r="B4013" t="s">
        <v>264</v>
      </c>
    </row>
    <row r="4014" spans="1:2" x14ac:dyDescent="0.45">
      <c r="A4014" s="33">
        <v>4.6435185185185182E-3</v>
      </c>
      <c r="B4014" t="s">
        <v>234</v>
      </c>
    </row>
    <row r="4015" spans="1:2" x14ac:dyDescent="0.45">
      <c r="A4015" s="33">
        <v>4.6446759259259262E-3</v>
      </c>
      <c r="B4015" t="s">
        <v>234</v>
      </c>
    </row>
    <row r="4016" spans="1:2" x14ac:dyDescent="0.45">
      <c r="A4016" s="33">
        <v>4.6458333333333325E-3</v>
      </c>
      <c r="B4016" t="s">
        <v>234</v>
      </c>
    </row>
    <row r="4017" spans="1:2" x14ac:dyDescent="0.45">
      <c r="A4017" s="33">
        <v>4.6469907407407406E-3</v>
      </c>
      <c r="B4017" t="s">
        <v>266</v>
      </c>
    </row>
    <row r="4018" spans="1:2" x14ac:dyDescent="0.45">
      <c r="A4018" s="33">
        <v>4.6481481481481486E-3</v>
      </c>
      <c r="B4018" t="s">
        <v>265</v>
      </c>
    </row>
    <row r="4019" spans="1:2" x14ac:dyDescent="0.45">
      <c r="A4019" s="33">
        <v>4.6493055555555558E-3</v>
      </c>
      <c r="B4019" t="s">
        <v>266</v>
      </c>
    </row>
    <row r="4020" spans="1:2" x14ac:dyDescent="0.45">
      <c r="A4020" s="33">
        <v>4.650462962962963E-3</v>
      </c>
      <c r="B4020" t="s">
        <v>234</v>
      </c>
    </row>
    <row r="4021" spans="1:2" x14ac:dyDescent="0.45">
      <c r="A4021" s="33">
        <v>4.6516203703703702E-3</v>
      </c>
      <c r="B4021" t="s">
        <v>264</v>
      </c>
    </row>
    <row r="4022" spans="1:2" x14ac:dyDescent="0.45">
      <c r="A4022" s="33">
        <v>4.6527777777777774E-3</v>
      </c>
      <c r="B4022" t="s">
        <v>243</v>
      </c>
    </row>
    <row r="4023" spans="1:2" x14ac:dyDescent="0.45">
      <c r="A4023" s="33">
        <v>4.6539351851851854E-3</v>
      </c>
      <c r="B4023" t="s">
        <v>244</v>
      </c>
    </row>
    <row r="4024" spans="1:2" x14ac:dyDescent="0.45">
      <c r="A4024" s="33">
        <v>4.6550925925925926E-3</v>
      </c>
      <c r="B4024" t="s">
        <v>239</v>
      </c>
    </row>
    <row r="4025" spans="1:2" x14ac:dyDescent="0.45">
      <c r="A4025" s="33">
        <v>4.6562499999999998E-3</v>
      </c>
      <c r="B4025" t="s">
        <v>244</v>
      </c>
    </row>
    <row r="4026" spans="1:2" x14ac:dyDescent="0.45">
      <c r="A4026" s="33">
        <v>4.6574074074074078E-3</v>
      </c>
      <c r="B4026" t="s">
        <v>243</v>
      </c>
    </row>
    <row r="4027" spans="1:2" x14ac:dyDescent="0.45">
      <c r="A4027" s="33">
        <v>4.6585648148148142E-3</v>
      </c>
      <c r="B4027" t="s">
        <v>263</v>
      </c>
    </row>
    <row r="4028" spans="1:2" x14ac:dyDescent="0.45">
      <c r="A4028" s="33">
        <v>4.6597222222222222E-3</v>
      </c>
      <c r="B4028" t="s">
        <v>265</v>
      </c>
    </row>
    <row r="4029" spans="1:2" x14ac:dyDescent="0.45">
      <c r="A4029" s="33">
        <v>4.6608796296296303E-3</v>
      </c>
      <c r="B4029" t="s">
        <v>264</v>
      </c>
    </row>
    <row r="4030" spans="1:2" x14ac:dyDescent="0.45">
      <c r="A4030" s="33">
        <v>4.6620370370370366E-3</v>
      </c>
      <c r="B4030" t="s">
        <v>263</v>
      </c>
    </row>
    <row r="4031" spans="1:2" x14ac:dyDescent="0.45">
      <c r="A4031" s="33">
        <v>4.6631944444444446E-3</v>
      </c>
      <c r="B4031" t="s">
        <v>263</v>
      </c>
    </row>
    <row r="4032" spans="1:2" x14ac:dyDescent="0.45">
      <c r="A4032" s="33">
        <v>4.6643518518518518E-3</v>
      </c>
      <c r="B4032" t="s">
        <v>263</v>
      </c>
    </row>
    <row r="4033" spans="1:2" x14ac:dyDescent="0.45">
      <c r="A4033" s="33">
        <v>4.665509259259259E-3</v>
      </c>
      <c r="B4033" t="s">
        <v>243</v>
      </c>
    </row>
    <row r="4034" spans="1:2" x14ac:dyDescent="0.45">
      <c r="A4034" s="33">
        <v>4.6666666666666671E-3</v>
      </c>
      <c r="B4034" t="s">
        <v>239</v>
      </c>
    </row>
    <row r="4035" spans="1:2" x14ac:dyDescent="0.45">
      <c r="A4035" s="33">
        <v>4.6678240740740742E-3</v>
      </c>
      <c r="B4035" t="s">
        <v>239</v>
      </c>
    </row>
    <row r="4036" spans="1:2" x14ac:dyDescent="0.45">
      <c r="A4036" s="33">
        <v>4.6689814814814814E-3</v>
      </c>
      <c r="B4036" t="s">
        <v>239</v>
      </c>
    </row>
    <row r="4037" spans="1:2" x14ac:dyDescent="0.45">
      <c r="A4037" s="33">
        <v>4.6701388888888886E-3</v>
      </c>
      <c r="B4037" t="s">
        <v>262</v>
      </c>
    </row>
    <row r="4038" spans="1:2" x14ac:dyDescent="0.45">
      <c r="A4038" s="33">
        <v>4.6712962962962958E-3</v>
      </c>
      <c r="B4038" t="s">
        <v>262</v>
      </c>
    </row>
    <row r="4039" spans="1:2" x14ac:dyDescent="0.45">
      <c r="A4039" s="33">
        <v>4.6724537037037038E-3</v>
      </c>
      <c r="B4039" t="s">
        <v>261</v>
      </c>
    </row>
    <row r="4040" spans="1:2" x14ac:dyDescent="0.45">
      <c r="A4040" s="33">
        <v>4.6736111111111119E-3</v>
      </c>
      <c r="B4040" t="s">
        <v>241</v>
      </c>
    </row>
    <row r="4041" spans="1:2" x14ac:dyDescent="0.45">
      <c r="A4041" s="33">
        <v>4.6747685185185182E-3</v>
      </c>
      <c r="B4041" t="s">
        <v>241</v>
      </c>
    </row>
    <row r="4042" spans="1:2" x14ac:dyDescent="0.45">
      <c r="A4042" s="33">
        <v>4.6759259259259263E-3</v>
      </c>
      <c r="B4042" t="s">
        <v>241</v>
      </c>
    </row>
    <row r="4043" spans="1:2" x14ac:dyDescent="0.45">
      <c r="A4043" s="33">
        <v>4.6770833333333334E-3</v>
      </c>
      <c r="B4043" t="s">
        <v>261</v>
      </c>
    </row>
    <row r="4044" spans="1:2" x14ac:dyDescent="0.45">
      <c r="A4044" s="33">
        <v>4.6782407407407406E-3</v>
      </c>
      <c r="B4044" t="s">
        <v>239</v>
      </c>
    </row>
    <row r="4045" spans="1:2" x14ac:dyDescent="0.45">
      <c r="A4045" s="33">
        <v>4.6793981481481487E-3</v>
      </c>
      <c r="B4045" t="s">
        <v>261</v>
      </c>
    </row>
    <row r="4046" spans="1:2" x14ac:dyDescent="0.45">
      <c r="A4046" s="33">
        <v>4.6805555555555559E-3</v>
      </c>
      <c r="B4046" t="s">
        <v>241</v>
      </c>
    </row>
    <row r="4047" spans="1:2" x14ac:dyDescent="0.45">
      <c r="A4047" s="33">
        <v>4.681712962962963E-3</v>
      </c>
      <c r="B4047" t="s">
        <v>239</v>
      </c>
    </row>
    <row r="4048" spans="1:2" x14ac:dyDescent="0.45">
      <c r="A4048" s="33">
        <v>4.6828703703703702E-3</v>
      </c>
      <c r="B4048" t="s">
        <v>243</v>
      </c>
    </row>
    <row r="4049" spans="1:2" x14ac:dyDescent="0.45">
      <c r="A4049" s="33">
        <v>4.6840277777777774E-3</v>
      </c>
      <c r="B4049" t="s">
        <v>241</v>
      </c>
    </row>
    <row r="4050" spans="1:2" x14ac:dyDescent="0.45">
      <c r="A4050" s="33">
        <v>4.6851851851851846E-3</v>
      </c>
      <c r="B4050" t="s">
        <v>260</v>
      </c>
    </row>
    <row r="4051" spans="1:2" x14ac:dyDescent="0.45">
      <c r="A4051" s="33">
        <v>4.6863425925925926E-3</v>
      </c>
      <c r="B4051" t="s">
        <v>259</v>
      </c>
    </row>
    <row r="4052" spans="1:2" x14ac:dyDescent="0.45">
      <c r="A4052" s="33">
        <v>4.6874999999999998E-3</v>
      </c>
      <c r="B4052" t="s">
        <v>246</v>
      </c>
    </row>
    <row r="4053" spans="1:2" x14ac:dyDescent="0.45">
      <c r="A4053" s="33">
        <v>4.6886574074074079E-3</v>
      </c>
      <c r="B4053" t="s">
        <v>259</v>
      </c>
    </row>
    <row r="4054" spans="1:2" x14ac:dyDescent="0.45">
      <c r="A4054" s="33">
        <v>4.6898148148148151E-3</v>
      </c>
      <c r="B4054" t="s">
        <v>260</v>
      </c>
    </row>
    <row r="4055" spans="1:2" x14ac:dyDescent="0.45">
      <c r="A4055" s="33">
        <v>4.6909722222222222E-3</v>
      </c>
      <c r="B4055" t="s">
        <v>259</v>
      </c>
    </row>
    <row r="4056" spans="1:2" x14ac:dyDescent="0.45">
      <c r="A4056" s="33">
        <v>4.6921296296296303E-3</v>
      </c>
      <c r="B4056" t="s">
        <v>246</v>
      </c>
    </row>
    <row r="4057" spans="1:2" x14ac:dyDescent="0.45">
      <c r="A4057" s="33">
        <v>4.6932870370370366E-3</v>
      </c>
      <c r="B4057" t="s">
        <v>259</v>
      </c>
    </row>
    <row r="4058" spans="1:2" x14ac:dyDescent="0.45">
      <c r="A4058" s="33">
        <v>4.6944444444444447E-3</v>
      </c>
      <c r="B4058" t="s">
        <v>260</v>
      </c>
    </row>
    <row r="4059" spans="1:2" x14ac:dyDescent="0.45">
      <c r="A4059" s="33">
        <v>4.6956018518518518E-3</v>
      </c>
      <c r="B4059" t="s">
        <v>259</v>
      </c>
    </row>
    <row r="4060" spans="1:2" x14ac:dyDescent="0.45">
      <c r="A4060" s="33">
        <v>4.696759259259259E-3</v>
      </c>
      <c r="B4060" t="s">
        <v>246</v>
      </c>
    </row>
    <row r="4061" spans="1:2" x14ac:dyDescent="0.45">
      <c r="A4061" s="33">
        <v>4.6979166666666662E-3</v>
      </c>
      <c r="B4061" t="s">
        <v>250</v>
      </c>
    </row>
    <row r="4062" spans="1:2" x14ac:dyDescent="0.45">
      <c r="A4062" s="33">
        <v>4.6990740740740743E-3</v>
      </c>
      <c r="B4062" t="s">
        <v>253</v>
      </c>
    </row>
    <row r="4063" spans="1:2" x14ac:dyDescent="0.45">
      <c r="A4063" s="33">
        <v>4.7002314814814814E-3</v>
      </c>
      <c r="B4063" t="s">
        <v>250</v>
      </c>
    </row>
    <row r="4064" spans="1:2" x14ac:dyDescent="0.45">
      <c r="A4064" s="33">
        <v>4.7013888888888886E-3</v>
      </c>
      <c r="B4064" t="s">
        <v>246</v>
      </c>
    </row>
    <row r="4065" spans="1:2" x14ac:dyDescent="0.45">
      <c r="A4065" s="33">
        <v>4.7025462962962958E-3</v>
      </c>
      <c r="B4065" t="s">
        <v>249</v>
      </c>
    </row>
    <row r="4066" spans="1:2" x14ac:dyDescent="0.45">
      <c r="A4066" s="33">
        <v>4.7037037037037039E-3</v>
      </c>
      <c r="B4066" t="s">
        <v>251</v>
      </c>
    </row>
    <row r="4067" spans="1:2" x14ac:dyDescent="0.45">
      <c r="A4067" s="33">
        <v>4.7048611111111119E-3</v>
      </c>
      <c r="B4067" t="s">
        <v>250</v>
      </c>
    </row>
    <row r="4068" spans="1:2" x14ac:dyDescent="0.45">
      <c r="A4068" s="33">
        <v>4.7060185185185182E-3</v>
      </c>
      <c r="B4068" t="s">
        <v>249</v>
      </c>
    </row>
    <row r="4069" spans="1:2" x14ac:dyDescent="0.45">
      <c r="A4069" s="33">
        <v>4.7071759259259263E-3</v>
      </c>
      <c r="B4069" t="s">
        <v>254</v>
      </c>
    </row>
    <row r="4070" spans="1:2" x14ac:dyDescent="0.45">
      <c r="A4070" s="33">
        <v>4.7083333333333335E-3</v>
      </c>
      <c r="B4070" t="s">
        <v>246</v>
      </c>
    </row>
    <row r="4071" spans="1:2" x14ac:dyDescent="0.45">
      <c r="A4071" s="33">
        <v>4.7094907407407407E-3</v>
      </c>
      <c r="B4071" t="s">
        <v>250</v>
      </c>
    </row>
    <row r="4072" spans="1:2" x14ac:dyDescent="0.45">
      <c r="A4072" s="33">
        <v>4.7106481481481478E-3</v>
      </c>
      <c r="B4072" t="s">
        <v>253</v>
      </c>
    </row>
    <row r="4073" spans="1:2" x14ac:dyDescent="0.45">
      <c r="A4073" s="33">
        <v>4.7118055555555559E-3</v>
      </c>
      <c r="B4073" t="s">
        <v>255</v>
      </c>
    </row>
    <row r="4074" spans="1:2" x14ac:dyDescent="0.45">
      <c r="A4074" s="33">
        <v>4.7129629629629631E-3</v>
      </c>
      <c r="B4074" t="s">
        <v>251</v>
      </c>
    </row>
    <row r="4075" spans="1:2" x14ac:dyDescent="0.45">
      <c r="A4075" s="33">
        <v>4.7141203703703703E-3</v>
      </c>
      <c r="B4075" t="s">
        <v>250</v>
      </c>
    </row>
    <row r="4076" spans="1:2" x14ac:dyDescent="0.45">
      <c r="A4076" s="33">
        <v>4.7152777777777774E-3</v>
      </c>
      <c r="B4076" t="s">
        <v>249</v>
      </c>
    </row>
    <row r="4077" spans="1:2" x14ac:dyDescent="0.45">
      <c r="A4077" s="33">
        <v>4.7164351851851855E-3</v>
      </c>
      <c r="B4077" t="s">
        <v>251</v>
      </c>
    </row>
    <row r="4078" spans="1:2" x14ac:dyDescent="0.45">
      <c r="A4078" s="33">
        <v>4.7175925925925918E-3</v>
      </c>
      <c r="B4078" t="s">
        <v>253</v>
      </c>
    </row>
    <row r="4079" spans="1:2" x14ac:dyDescent="0.45">
      <c r="A4079" s="33">
        <v>4.7187499999999999E-3</v>
      </c>
      <c r="B4079" t="s">
        <v>255</v>
      </c>
    </row>
    <row r="4080" spans="1:2" x14ac:dyDescent="0.45">
      <c r="A4080" s="33">
        <v>4.7199074074074079E-3</v>
      </c>
      <c r="B4080" t="s">
        <v>251</v>
      </c>
    </row>
    <row r="4081" spans="1:2" x14ac:dyDescent="0.45">
      <c r="A4081" s="33">
        <v>4.7210648148148151E-3</v>
      </c>
      <c r="B4081" t="s">
        <v>258</v>
      </c>
    </row>
    <row r="4082" spans="1:2" x14ac:dyDescent="0.45">
      <c r="A4082" s="33">
        <v>4.7222222222222223E-3</v>
      </c>
      <c r="B4082" t="s">
        <v>257</v>
      </c>
    </row>
    <row r="4083" spans="1:2" x14ac:dyDescent="0.45">
      <c r="A4083" s="33">
        <v>4.7233796296296295E-3</v>
      </c>
      <c r="B4083" t="s">
        <v>257</v>
      </c>
    </row>
    <row r="4084" spans="1:2" x14ac:dyDescent="0.45">
      <c r="A4084" s="33">
        <v>4.7245370370370375E-3</v>
      </c>
      <c r="B4084" t="s">
        <v>257</v>
      </c>
    </row>
    <row r="4085" spans="1:2" x14ac:dyDescent="0.45">
      <c r="A4085" s="33">
        <v>4.7256944444444447E-3</v>
      </c>
      <c r="B4085" t="s">
        <v>256</v>
      </c>
    </row>
    <row r="4086" spans="1:2" x14ac:dyDescent="0.45">
      <c r="A4086" s="33">
        <v>4.7268518518518519E-3</v>
      </c>
      <c r="B4086" t="s">
        <v>253</v>
      </c>
    </row>
    <row r="4087" spans="1:2" x14ac:dyDescent="0.45">
      <c r="A4087" s="33">
        <v>4.7280092592592591E-3</v>
      </c>
      <c r="B4087" t="s">
        <v>255</v>
      </c>
    </row>
    <row r="4088" spans="1:2" x14ac:dyDescent="0.45">
      <c r="A4088" s="33">
        <v>4.7291666666666671E-3</v>
      </c>
      <c r="B4088" t="s">
        <v>251</v>
      </c>
    </row>
    <row r="4089" spans="1:2" x14ac:dyDescent="0.45">
      <c r="A4089" s="33">
        <v>4.7303240740740734E-3</v>
      </c>
      <c r="B4089" t="s">
        <v>254</v>
      </c>
    </row>
    <row r="4090" spans="1:2" x14ac:dyDescent="0.45">
      <c r="A4090" s="33">
        <v>4.7314814814814815E-3</v>
      </c>
      <c r="B4090" t="s">
        <v>248</v>
      </c>
    </row>
    <row r="4091" spans="1:2" x14ac:dyDescent="0.45">
      <c r="A4091" s="33">
        <v>4.7326388888888887E-3</v>
      </c>
      <c r="B4091" t="s">
        <v>249</v>
      </c>
    </row>
    <row r="4092" spans="1:2" x14ac:dyDescent="0.45">
      <c r="A4092" s="33">
        <v>4.7337962962962958E-3</v>
      </c>
      <c r="B4092" t="s">
        <v>253</v>
      </c>
    </row>
    <row r="4093" spans="1:2" x14ac:dyDescent="0.45">
      <c r="A4093" s="33">
        <v>4.7349537037037039E-3</v>
      </c>
      <c r="B4093" t="s">
        <v>252</v>
      </c>
    </row>
    <row r="4094" spans="1:2" x14ac:dyDescent="0.45">
      <c r="A4094" s="33">
        <v>4.7361111111111111E-3</v>
      </c>
      <c r="B4094" t="s">
        <v>251</v>
      </c>
    </row>
    <row r="4095" spans="1:2" x14ac:dyDescent="0.45">
      <c r="A4095" s="33">
        <v>4.7372685185185183E-3</v>
      </c>
      <c r="B4095" t="s">
        <v>250</v>
      </c>
    </row>
    <row r="4096" spans="1:2" x14ac:dyDescent="0.45">
      <c r="A4096" s="33">
        <v>4.7384259259259263E-3</v>
      </c>
      <c r="B4096" t="s">
        <v>249</v>
      </c>
    </row>
    <row r="4097" spans="1:2" x14ac:dyDescent="0.45">
      <c r="A4097" s="33">
        <v>4.7395833333333335E-3</v>
      </c>
      <c r="B4097" t="s">
        <v>249</v>
      </c>
    </row>
    <row r="4098" spans="1:2" x14ac:dyDescent="0.45">
      <c r="A4098" s="33">
        <v>4.7407407407407407E-3</v>
      </c>
      <c r="B4098" t="s">
        <v>249</v>
      </c>
    </row>
    <row r="4099" spans="1:2" x14ac:dyDescent="0.45">
      <c r="A4099" s="33">
        <v>4.7418981481481479E-3</v>
      </c>
      <c r="B4099" t="s">
        <v>250</v>
      </c>
    </row>
    <row r="4100" spans="1:2" x14ac:dyDescent="0.45">
      <c r="A4100" s="33">
        <v>4.743055555555555E-3</v>
      </c>
      <c r="B4100" t="s">
        <v>251</v>
      </c>
    </row>
    <row r="4101" spans="1:2" x14ac:dyDescent="0.45">
      <c r="A4101" s="33">
        <v>4.7442129629629631E-3</v>
      </c>
      <c r="B4101" t="s">
        <v>250</v>
      </c>
    </row>
    <row r="4102" spans="1:2" x14ac:dyDescent="0.45">
      <c r="A4102" s="33">
        <v>4.7453703703703703E-3</v>
      </c>
      <c r="B4102" t="s">
        <v>249</v>
      </c>
    </row>
    <row r="4103" spans="1:2" x14ac:dyDescent="0.45">
      <c r="A4103" s="33">
        <v>4.7465277777777775E-3</v>
      </c>
      <c r="B4103" t="s">
        <v>249</v>
      </c>
    </row>
    <row r="4104" spans="1:2" x14ac:dyDescent="0.45">
      <c r="A4104" s="33">
        <v>4.7476851851851855E-3</v>
      </c>
      <c r="B4104" t="s">
        <v>249</v>
      </c>
    </row>
    <row r="4105" spans="1:2" x14ac:dyDescent="0.45">
      <c r="A4105" s="33">
        <v>4.7488425925925918E-3</v>
      </c>
      <c r="B4105" t="s">
        <v>246</v>
      </c>
    </row>
    <row r="4106" spans="1:2" x14ac:dyDescent="0.45">
      <c r="A4106" s="33">
        <v>4.7499999999999999E-3</v>
      </c>
      <c r="B4106" t="s">
        <v>248</v>
      </c>
    </row>
    <row r="4107" spans="1:2" x14ac:dyDescent="0.45">
      <c r="A4107" s="33">
        <v>4.7511574074074079E-3</v>
      </c>
      <c r="B4107" t="s">
        <v>247</v>
      </c>
    </row>
    <row r="4108" spans="1:2" x14ac:dyDescent="0.45">
      <c r="A4108" s="33">
        <v>4.7523148148148151E-3</v>
      </c>
      <c r="B4108" t="s">
        <v>246</v>
      </c>
    </row>
    <row r="4109" spans="1:2" x14ac:dyDescent="0.45">
      <c r="A4109" s="33">
        <v>4.7534722222222223E-3</v>
      </c>
      <c r="B4109" t="s">
        <v>245</v>
      </c>
    </row>
    <row r="4110" spans="1:2" x14ac:dyDescent="0.45">
      <c r="A4110" s="33">
        <v>4.7546296296296295E-3</v>
      </c>
      <c r="B4110" t="s">
        <v>239</v>
      </c>
    </row>
    <row r="4111" spans="1:2" x14ac:dyDescent="0.45">
      <c r="A4111" s="33">
        <v>4.7557870370370367E-3</v>
      </c>
      <c r="B4111" t="s">
        <v>244</v>
      </c>
    </row>
    <row r="4112" spans="1:2" x14ac:dyDescent="0.45">
      <c r="A4112" s="33">
        <v>4.7569444444444447E-3</v>
      </c>
      <c r="B4112" t="s">
        <v>243</v>
      </c>
    </row>
    <row r="4113" spans="1:2" x14ac:dyDescent="0.45">
      <c r="A4113" s="33">
        <v>4.7581018518518519E-3</v>
      </c>
      <c r="B4113" t="s">
        <v>239</v>
      </c>
    </row>
    <row r="4114" spans="1:2" x14ac:dyDescent="0.45">
      <c r="A4114" s="33">
        <v>4.7592592592592591E-3</v>
      </c>
      <c r="B4114" t="s">
        <v>242</v>
      </c>
    </row>
    <row r="4115" spans="1:2" x14ac:dyDescent="0.45">
      <c r="A4115" s="33">
        <v>4.7604166666666671E-3</v>
      </c>
      <c r="B4115" t="s">
        <v>242</v>
      </c>
    </row>
    <row r="4116" spans="1:2" x14ac:dyDescent="0.45">
      <c r="A4116" s="33">
        <v>4.7615740740740735E-3</v>
      </c>
      <c r="B4116" t="s">
        <v>242</v>
      </c>
    </row>
    <row r="4117" spans="1:2" x14ac:dyDescent="0.45">
      <c r="A4117" s="33">
        <v>4.7627314814814815E-3</v>
      </c>
      <c r="B4117" t="s">
        <v>242</v>
      </c>
    </row>
    <row r="4118" spans="1:2" x14ac:dyDescent="0.45">
      <c r="A4118" s="33">
        <v>4.7638888888888896E-3</v>
      </c>
      <c r="B4118" t="s">
        <v>242</v>
      </c>
    </row>
    <row r="4119" spans="1:2" x14ac:dyDescent="0.45">
      <c r="A4119" s="33">
        <v>4.7650462962962959E-3</v>
      </c>
      <c r="B4119" t="s">
        <v>242</v>
      </c>
    </row>
    <row r="4120" spans="1:2" x14ac:dyDescent="0.45">
      <c r="A4120" s="33">
        <v>4.7662037037037039E-3</v>
      </c>
      <c r="B4120" t="s">
        <v>241</v>
      </c>
    </row>
    <row r="4121" spans="1:2" x14ac:dyDescent="0.45">
      <c r="A4121" s="33">
        <v>4.7673611111111111E-3</v>
      </c>
      <c r="B4121" t="s">
        <v>240</v>
      </c>
    </row>
    <row r="4122" spans="1:2" x14ac:dyDescent="0.45">
      <c r="A4122" s="33">
        <v>4.7685185185185183E-3</v>
      </c>
      <c r="B4122" t="s">
        <v>239</v>
      </c>
    </row>
    <row r="4123" spans="1:2" x14ac:dyDescent="0.45">
      <c r="A4123" s="33">
        <v>4.7696759259259263E-3</v>
      </c>
      <c r="B4123" t="s">
        <v>238</v>
      </c>
    </row>
    <row r="4124" spans="1:2" x14ac:dyDescent="0.45">
      <c r="A4124" s="33">
        <v>4.7708333333333335E-3</v>
      </c>
      <c r="B4124" t="s">
        <v>235</v>
      </c>
    </row>
    <row r="4125" spans="1:2" x14ac:dyDescent="0.45">
      <c r="A4125" s="33">
        <v>4.7719907407407407E-3</v>
      </c>
      <c r="B4125" t="s">
        <v>237</v>
      </c>
    </row>
    <row r="4126" spans="1:2" x14ac:dyDescent="0.45">
      <c r="A4126" s="33">
        <v>4.7731481481481479E-3</v>
      </c>
      <c r="B4126" t="s">
        <v>236</v>
      </c>
    </row>
    <row r="4127" spans="1:2" x14ac:dyDescent="0.45">
      <c r="A4127" s="33">
        <v>4.7743055555555551E-3</v>
      </c>
      <c r="B4127" t="s">
        <v>235</v>
      </c>
    </row>
    <row r="4128" spans="1:2" x14ac:dyDescent="0.45">
      <c r="A4128" s="33">
        <v>4.7754629629629631E-3</v>
      </c>
      <c r="B4128" t="s">
        <v>234</v>
      </c>
    </row>
    <row r="4129" spans="1:2" x14ac:dyDescent="0.45">
      <c r="A4129" s="33">
        <v>4.7766203703703712E-3</v>
      </c>
      <c r="B4129" t="s">
        <v>234</v>
      </c>
    </row>
    <row r="4130" spans="1:2" x14ac:dyDescent="0.45">
      <c r="A4130" s="33">
        <v>4.7777777777777775E-3</v>
      </c>
      <c r="B4130" t="s">
        <v>234</v>
      </c>
    </row>
    <row r="4131" spans="1:2" x14ac:dyDescent="0.45">
      <c r="A4131" s="33">
        <v>4.7789351851851855E-3</v>
      </c>
      <c r="B4131" t="s">
        <v>234</v>
      </c>
    </row>
    <row r="4132" spans="1:2" x14ac:dyDescent="0.45">
      <c r="A4132" s="33">
        <v>4.7800925925925919E-3</v>
      </c>
      <c r="B4132" t="s">
        <v>234</v>
      </c>
    </row>
    <row r="4133" spans="1:2" x14ac:dyDescent="0.45">
      <c r="A4133" s="33">
        <v>4.7812499999999999E-3</v>
      </c>
      <c r="B4133" t="s">
        <v>233</v>
      </c>
    </row>
    <row r="4134" spans="1:2" x14ac:dyDescent="0.45">
      <c r="A4134" s="33">
        <v>4.782407407407408E-3</v>
      </c>
      <c r="B4134" t="s">
        <v>232</v>
      </c>
    </row>
    <row r="4135" spans="1:2" x14ac:dyDescent="0.45">
      <c r="A4135" s="33">
        <v>4.7835648148148151E-3</v>
      </c>
      <c r="B4135" t="s">
        <v>231</v>
      </c>
    </row>
    <row r="4136" spans="1:2" x14ac:dyDescent="0.45">
      <c r="A4136" s="33">
        <v>4.7847222222222223E-3</v>
      </c>
      <c r="B4136" t="s">
        <v>230</v>
      </c>
    </row>
    <row r="4137" spans="1:2" x14ac:dyDescent="0.45">
      <c r="A4137" s="33">
        <v>4.7858796296296295E-3</v>
      </c>
      <c r="B4137" t="s">
        <v>229</v>
      </c>
    </row>
    <row r="4138" spans="1:2" x14ac:dyDescent="0.45">
      <c r="A4138" s="33">
        <v>4.7870370370370367E-3</v>
      </c>
      <c r="B4138" t="s">
        <v>228</v>
      </c>
    </row>
    <row r="4139" spans="1:2" x14ac:dyDescent="0.45">
      <c r="A4139" s="33">
        <v>4.7881944444444439E-3</v>
      </c>
      <c r="B4139" t="s">
        <v>227</v>
      </c>
    </row>
    <row r="4140" spans="1:2" x14ac:dyDescent="0.45">
      <c r="A4140" s="33">
        <v>4.7893518518518519E-3</v>
      </c>
      <c r="B4140" t="s">
        <v>226</v>
      </c>
    </row>
    <row r="4141" spans="1:2" x14ac:dyDescent="0.45">
      <c r="A4141" s="33">
        <v>4.7905092592592591E-3</v>
      </c>
      <c r="B4141" t="s">
        <v>224</v>
      </c>
    </row>
    <row r="4142" spans="1:2" x14ac:dyDescent="0.45">
      <c r="A4142" s="33">
        <v>4.7916666666666672E-3</v>
      </c>
      <c r="B4142" t="s">
        <v>222</v>
      </c>
    </row>
    <row r="4143" spans="1:2" x14ac:dyDescent="0.45">
      <c r="A4143" s="33">
        <v>4.7928240740740735E-3</v>
      </c>
      <c r="B4143" t="s">
        <v>225</v>
      </c>
    </row>
    <row r="4144" spans="1:2" x14ac:dyDescent="0.45">
      <c r="A4144" s="33">
        <v>4.7939814814814815E-3</v>
      </c>
      <c r="B4144" t="s">
        <v>223</v>
      </c>
    </row>
    <row r="4145" spans="1:2" x14ac:dyDescent="0.45">
      <c r="A4145" s="33">
        <v>4.7951388888888896E-3</v>
      </c>
      <c r="B4145" t="s">
        <v>224</v>
      </c>
    </row>
    <row r="4146" spans="1:2" x14ac:dyDescent="0.45">
      <c r="A4146" s="33">
        <v>4.7962962962962959E-3</v>
      </c>
      <c r="B4146" t="s">
        <v>225</v>
      </c>
    </row>
    <row r="4147" spans="1:2" x14ac:dyDescent="0.45">
      <c r="A4147" s="33">
        <v>4.7974537037037039E-3</v>
      </c>
      <c r="B4147" t="s">
        <v>224</v>
      </c>
    </row>
    <row r="4148" spans="1:2" x14ac:dyDescent="0.45">
      <c r="A4148" s="33">
        <v>4.7986111111111111E-3</v>
      </c>
      <c r="B4148" t="s">
        <v>223</v>
      </c>
    </row>
    <row r="4149" spans="1:2" x14ac:dyDescent="0.45">
      <c r="A4149" s="33">
        <v>4.7997685185185183E-3</v>
      </c>
      <c r="B4149" t="s">
        <v>222</v>
      </c>
    </row>
    <row r="4150" spans="1:2" x14ac:dyDescent="0.45">
      <c r="A4150" s="33">
        <v>4.8009259259259255E-3</v>
      </c>
      <c r="B4150" t="s">
        <v>219</v>
      </c>
    </row>
    <row r="4151" spans="1:2" x14ac:dyDescent="0.45">
      <c r="A4151" s="33">
        <v>4.8020833333333336E-3</v>
      </c>
      <c r="B4151" t="s">
        <v>220</v>
      </c>
    </row>
    <row r="4152" spans="1:2" x14ac:dyDescent="0.45">
      <c r="A4152" s="33">
        <v>4.8032407407407407E-3</v>
      </c>
      <c r="B4152" t="s">
        <v>221</v>
      </c>
    </row>
    <row r="4153" spans="1:2" x14ac:dyDescent="0.45">
      <c r="A4153" s="33">
        <v>4.8043981481481479E-3</v>
      </c>
      <c r="B4153" t="s">
        <v>220</v>
      </c>
    </row>
    <row r="4154" spans="1:2" x14ac:dyDescent="0.45">
      <c r="A4154" s="33">
        <v>4.8055555555555551E-3</v>
      </c>
      <c r="B4154" t="s">
        <v>219</v>
      </c>
    </row>
    <row r="4155" spans="1:2" x14ac:dyDescent="0.45">
      <c r="A4155" s="33">
        <v>4.8067129629629632E-3</v>
      </c>
      <c r="B4155" t="s">
        <v>219</v>
      </c>
    </row>
    <row r="4156" spans="1:2" x14ac:dyDescent="0.45">
      <c r="A4156" s="33">
        <v>4.8078703703703712E-3</v>
      </c>
      <c r="B4156" t="s">
        <v>219</v>
      </c>
    </row>
    <row r="4157" spans="1:2" x14ac:dyDescent="0.45">
      <c r="A4157" s="33">
        <v>4.8090277777777775E-3</v>
      </c>
      <c r="B4157" t="s">
        <v>218</v>
      </c>
    </row>
    <row r="4158" spans="1:2" x14ac:dyDescent="0.45">
      <c r="A4158" s="33">
        <v>4.8101851851851856E-3</v>
      </c>
      <c r="B4158" t="s">
        <v>217</v>
      </c>
    </row>
    <row r="4159" spans="1:2" x14ac:dyDescent="0.45">
      <c r="A4159" s="33">
        <v>4.8113425925925928E-3</v>
      </c>
      <c r="B4159" t="s">
        <v>216</v>
      </c>
    </row>
    <row r="4160" spans="1:2" x14ac:dyDescent="0.45">
      <c r="A4160" s="33">
        <v>4.8124999999999999E-3</v>
      </c>
      <c r="B4160" t="s">
        <v>215</v>
      </c>
    </row>
    <row r="4161" spans="1:2" x14ac:dyDescent="0.45">
      <c r="A4161" s="33">
        <v>4.8136574074074071E-3</v>
      </c>
      <c r="B4161" t="s">
        <v>193</v>
      </c>
    </row>
    <row r="4162" spans="1:2" x14ac:dyDescent="0.45">
      <c r="A4162" s="33">
        <v>4.8148148148148152E-3</v>
      </c>
      <c r="B4162" t="s">
        <v>195</v>
      </c>
    </row>
    <row r="4163" spans="1:2" x14ac:dyDescent="0.45">
      <c r="A4163" s="33">
        <v>4.8159722222222224E-3</v>
      </c>
      <c r="B4163" t="s">
        <v>214</v>
      </c>
    </row>
    <row r="4164" spans="1:2" x14ac:dyDescent="0.45">
      <c r="A4164" s="33">
        <v>4.8171296296296295E-3</v>
      </c>
      <c r="B4164" t="s">
        <v>213</v>
      </c>
    </row>
    <row r="4165" spans="1:2" x14ac:dyDescent="0.45">
      <c r="A4165" s="33">
        <v>4.8182870370370367E-3</v>
      </c>
      <c r="B4165" t="s">
        <v>212</v>
      </c>
    </row>
    <row r="4166" spans="1:2" x14ac:dyDescent="0.45">
      <c r="A4166" s="33">
        <v>4.8194444444444439E-3</v>
      </c>
      <c r="B4166" t="s">
        <v>188</v>
      </c>
    </row>
    <row r="4167" spans="1:2" x14ac:dyDescent="0.45">
      <c r="A4167" s="33">
        <v>4.820601851851852E-3</v>
      </c>
      <c r="B4167" t="s">
        <v>211</v>
      </c>
    </row>
    <row r="4168" spans="1:2" x14ac:dyDescent="0.45">
      <c r="A4168" s="33">
        <v>4.8217592592592591E-3</v>
      </c>
      <c r="B4168" t="s">
        <v>211</v>
      </c>
    </row>
    <row r="4169" spans="1:2" x14ac:dyDescent="0.45">
      <c r="A4169" s="33">
        <v>4.8229166666666672E-3</v>
      </c>
      <c r="B4169" t="s">
        <v>210</v>
      </c>
    </row>
    <row r="4170" spans="1:2" x14ac:dyDescent="0.45">
      <c r="A4170" s="33">
        <v>4.8240740740740735E-3</v>
      </c>
      <c r="B4170" t="s">
        <v>183</v>
      </c>
    </row>
    <row r="4171" spans="1:2" x14ac:dyDescent="0.45">
      <c r="A4171" s="33">
        <v>4.8252314814814816E-3</v>
      </c>
      <c r="B4171" t="s">
        <v>209</v>
      </c>
    </row>
    <row r="4172" spans="1:2" x14ac:dyDescent="0.45">
      <c r="A4172" s="33">
        <v>4.8263888888888887E-3</v>
      </c>
      <c r="B4172" t="s">
        <v>208</v>
      </c>
    </row>
    <row r="4173" spans="1:2" x14ac:dyDescent="0.45">
      <c r="A4173" s="33">
        <v>4.8275462962962959E-3</v>
      </c>
      <c r="B4173" t="s">
        <v>183</v>
      </c>
    </row>
    <row r="4174" spans="1:2" x14ac:dyDescent="0.45">
      <c r="A4174" s="33">
        <v>4.828703703703704E-3</v>
      </c>
      <c r="B4174" t="s">
        <v>198</v>
      </c>
    </row>
    <row r="4175" spans="1:2" x14ac:dyDescent="0.45">
      <c r="A4175" s="33">
        <v>4.8298611111111112E-3</v>
      </c>
      <c r="B4175" t="s">
        <v>200</v>
      </c>
    </row>
    <row r="4176" spans="1:2" x14ac:dyDescent="0.45">
      <c r="A4176" s="33">
        <v>4.8310185185185183E-3</v>
      </c>
      <c r="B4176" t="s">
        <v>203</v>
      </c>
    </row>
    <row r="4177" spans="1:2" x14ac:dyDescent="0.45">
      <c r="A4177" s="33">
        <v>4.8321759259259255E-3</v>
      </c>
      <c r="B4177" t="s">
        <v>203</v>
      </c>
    </row>
    <row r="4178" spans="1:2" x14ac:dyDescent="0.45">
      <c r="A4178" s="33">
        <v>4.8333333333333336E-3</v>
      </c>
      <c r="B4178" t="s">
        <v>203</v>
      </c>
    </row>
    <row r="4179" spans="1:2" x14ac:dyDescent="0.45">
      <c r="A4179" s="33">
        <v>4.8344907407407408E-3</v>
      </c>
      <c r="B4179" t="s">
        <v>178</v>
      </c>
    </row>
    <row r="4180" spans="1:2" x14ac:dyDescent="0.45">
      <c r="A4180" s="33">
        <v>4.8356481481481479E-3</v>
      </c>
      <c r="B4180" t="s">
        <v>201</v>
      </c>
    </row>
    <row r="4181" spans="1:2" x14ac:dyDescent="0.45">
      <c r="A4181" s="33">
        <v>4.8368055555555551E-3</v>
      </c>
      <c r="B4181" t="s">
        <v>178</v>
      </c>
    </row>
    <row r="4182" spans="1:2" x14ac:dyDescent="0.45">
      <c r="A4182" s="33">
        <v>4.8379629629629632E-3</v>
      </c>
      <c r="B4182" t="s">
        <v>203</v>
      </c>
    </row>
    <row r="4183" spans="1:2" x14ac:dyDescent="0.45">
      <c r="A4183" s="33">
        <v>4.8391203703703704E-3</v>
      </c>
      <c r="B4183" t="s">
        <v>179</v>
      </c>
    </row>
    <row r="4184" spans="1:2" x14ac:dyDescent="0.45">
      <c r="A4184" s="33">
        <v>4.8402777777777775E-3</v>
      </c>
      <c r="B4184" t="s">
        <v>178</v>
      </c>
    </row>
    <row r="4185" spans="1:2" x14ac:dyDescent="0.45">
      <c r="A4185" s="33">
        <v>4.8414351851851856E-3</v>
      </c>
      <c r="B4185" t="s">
        <v>179</v>
      </c>
    </row>
    <row r="4186" spans="1:2" x14ac:dyDescent="0.45">
      <c r="A4186" s="33">
        <v>4.8425925925925928E-3</v>
      </c>
      <c r="B4186" t="s">
        <v>203</v>
      </c>
    </row>
    <row r="4187" spans="1:2" x14ac:dyDescent="0.45">
      <c r="A4187" s="33">
        <v>4.84375E-3</v>
      </c>
      <c r="B4187" t="s">
        <v>179</v>
      </c>
    </row>
    <row r="4188" spans="1:2" x14ac:dyDescent="0.45">
      <c r="A4188" s="33">
        <v>4.8449074074074071E-3</v>
      </c>
      <c r="B4188" t="s">
        <v>178</v>
      </c>
    </row>
    <row r="4189" spans="1:2" x14ac:dyDescent="0.45">
      <c r="A4189" s="33">
        <v>4.8460648148148152E-3</v>
      </c>
      <c r="B4189" t="s">
        <v>201</v>
      </c>
    </row>
    <row r="4190" spans="1:2" x14ac:dyDescent="0.45">
      <c r="A4190" s="33">
        <v>4.8472222222222224E-3</v>
      </c>
      <c r="B4190" t="s">
        <v>175</v>
      </c>
    </row>
    <row r="4191" spans="1:2" x14ac:dyDescent="0.45">
      <c r="A4191" s="33">
        <v>4.8483796296296296E-3</v>
      </c>
      <c r="B4191" t="s">
        <v>207</v>
      </c>
    </row>
    <row r="4192" spans="1:2" x14ac:dyDescent="0.45">
      <c r="A4192" s="33">
        <v>4.8495370370370368E-3</v>
      </c>
      <c r="B4192" t="s">
        <v>201</v>
      </c>
    </row>
    <row r="4193" spans="1:2" x14ac:dyDescent="0.45">
      <c r="A4193" s="33">
        <v>4.8506944444444448E-3</v>
      </c>
      <c r="B4193" t="s">
        <v>205</v>
      </c>
    </row>
    <row r="4194" spans="1:2" x14ac:dyDescent="0.45">
      <c r="A4194" s="33">
        <v>4.8518518518518511E-3</v>
      </c>
      <c r="B4194" t="s">
        <v>206</v>
      </c>
    </row>
    <row r="4195" spans="1:2" x14ac:dyDescent="0.45">
      <c r="A4195" s="33">
        <v>4.8530092592592592E-3</v>
      </c>
      <c r="B4195" t="s">
        <v>205</v>
      </c>
    </row>
    <row r="4196" spans="1:2" x14ac:dyDescent="0.45">
      <c r="A4196" s="33">
        <v>4.8541666666666672E-3</v>
      </c>
      <c r="B4196" t="s">
        <v>201</v>
      </c>
    </row>
    <row r="4197" spans="1:2" x14ac:dyDescent="0.45">
      <c r="A4197" s="33">
        <v>4.8553240740740744E-3</v>
      </c>
      <c r="B4197" t="s">
        <v>201</v>
      </c>
    </row>
    <row r="4198" spans="1:2" x14ac:dyDescent="0.45">
      <c r="A4198" s="33">
        <v>4.8564814814814816E-3</v>
      </c>
      <c r="B4198" t="s">
        <v>201</v>
      </c>
    </row>
    <row r="4199" spans="1:2" x14ac:dyDescent="0.45">
      <c r="A4199" s="33">
        <v>4.8576388888888888E-3</v>
      </c>
      <c r="B4199" t="s">
        <v>201</v>
      </c>
    </row>
    <row r="4200" spans="1:2" x14ac:dyDescent="0.45">
      <c r="A4200" s="33">
        <v>4.858796296296296E-3</v>
      </c>
      <c r="B4200" t="s">
        <v>201</v>
      </c>
    </row>
    <row r="4201" spans="1:2" x14ac:dyDescent="0.45">
      <c r="A4201" s="33">
        <v>4.859953703703704E-3</v>
      </c>
      <c r="B4201" t="s">
        <v>202</v>
      </c>
    </row>
    <row r="4202" spans="1:2" x14ac:dyDescent="0.45">
      <c r="A4202" s="33">
        <v>4.8611111111111112E-3</v>
      </c>
      <c r="B4202" t="s">
        <v>178</v>
      </c>
    </row>
    <row r="4203" spans="1:2" x14ac:dyDescent="0.45">
      <c r="A4203" s="33">
        <v>4.8622685185185184E-3</v>
      </c>
      <c r="B4203" t="s">
        <v>178</v>
      </c>
    </row>
    <row r="4204" spans="1:2" x14ac:dyDescent="0.45">
      <c r="A4204" s="33">
        <v>4.8634259259259256E-3</v>
      </c>
      <c r="B4204" t="s">
        <v>178</v>
      </c>
    </row>
    <row r="4205" spans="1:2" x14ac:dyDescent="0.45">
      <c r="A4205" s="33">
        <v>4.8645833333333327E-3</v>
      </c>
      <c r="B4205" t="s">
        <v>203</v>
      </c>
    </row>
    <row r="4206" spans="1:2" x14ac:dyDescent="0.45">
      <c r="A4206" s="33">
        <v>4.8657407407407408E-3</v>
      </c>
      <c r="B4206" t="s">
        <v>198</v>
      </c>
    </row>
    <row r="4207" spans="1:2" x14ac:dyDescent="0.45">
      <c r="A4207" s="33">
        <v>4.8668981481481488E-3</v>
      </c>
      <c r="B4207" t="s">
        <v>198</v>
      </c>
    </row>
    <row r="4208" spans="1:2" x14ac:dyDescent="0.45">
      <c r="A4208" s="33">
        <v>4.8680555555555552E-3</v>
      </c>
      <c r="B4208" t="s">
        <v>198</v>
      </c>
    </row>
    <row r="4209" spans="1:2" x14ac:dyDescent="0.45">
      <c r="A4209" s="33">
        <v>4.8692129629629632E-3</v>
      </c>
      <c r="B4209" t="s">
        <v>204</v>
      </c>
    </row>
    <row r="4210" spans="1:2" x14ac:dyDescent="0.45">
      <c r="A4210" s="33">
        <v>4.8703703703703704E-3</v>
      </c>
      <c r="B4210" t="s">
        <v>183</v>
      </c>
    </row>
    <row r="4211" spans="1:2" x14ac:dyDescent="0.45">
      <c r="A4211" s="33">
        <v>4.8715277777777776E-3</v>
      </c>
      <c r="B4211" t="s">
        <v>183</v>
      </c>
    </row>
    <row r="4212" spans="1:2" x14ac:dyDescent="0.45">
      <c r="A4212" s="33">
        <v>4.8726851851851856E-3</v>
      </c>
      <c r="B4212" t="s">
        <v>183</v>
      </c>
    </row>
    <row r="4213" spans="1:2" x14ac:dyDescent="0.45">
      <c r="A4213" s="33">
        <v>4.8738425925925928E-3</v>
      </c>
      <c r="B4213" t="s">
        <v>204</v>
      </c>
    </row>
    <row r="4214" spans="1:2" x14ac:dyDescent="0.45">
      <c r="A4214" s="33">
        <v>4.875E-3</v>
      </c>
      <c r="B4214" t="s">
        <v>198</v>
      </c>
    </row>
    <row r="4215" spans="1:2" x14ac:dyDescent="0.45">
      <c r="A4215" s="33">
        <v>4.8761574074074072E-3</v>
      </c>
      <c r="B4215" t="s">
        <v>200</v>
      </c>
    </row>
    <row r="4216" spans="1:2" x14ac:dyDescent="0.45">
      <c r="A4216" s="33">
        <v>4.8773148148148144E-3</v>
      </c>
      <c r="B4216" t="s">
        <v>203</v>
      </c>
    </row>
    <row r="4217" spans="1:2" x14ac:dyDescent="0.45">
      <c r="A4217" s="33">
        <v>4.8784722222222224E-3</v>
      </c>
      <c r="B4217" t="s">
        <v>200</v>
      </c>
    </row>
    <row r="4218" spans="1:2" x14ac:dyDescent="0.45">
      <c r="A4218" s="33">
        <v>4.8796296296296296E-3</v>
      </c>
      <c r="B4218" t="s">
        <v>198</v>
      </c>
    </row>
    <row r="4219" spans="1:2" x14ac:dyDescent="0.45">
      <c r="A4219" s="33">
        <v>4.8807870370370368E-3</v>
      </c>
      <c r="B4219" t="s">
        <v>200</v>
      </c>
    </row>
    <row r="4220" spans="1:2" x14ac:dyDescent="0.45">
      <c r="A4220" s="33">
        <v>4.8819444444444448E-3</v>
      </c>
      <c r="B4220" t="s">
        <v>180</v>
      </c>
    </row>
    <row r="4221" spans="1:2" x14ac:dyDescent="0.45">
      <c r="A4221" s="33">
        <v>4.8831018518518511E-3</v>
      </c>
      <c r="B4221" t="s">
        <v>179</v>
      </c>
    </row>
    <row r="4222" spans="1:2" x14ac:dyDescent="0.45">
      <c r="A4222" s="33">
        <v>4.8842592592592592E-3</v>
      </c>
      <c r="B4222" t="s">
        <v>178</v>
      </c>
    </row>
    <row r="4223" spans="1:2" x14ac:dyDescent="0.45">
      <c r="A4223" s="33">
        <v>4.8854166666666672E-3</v>
      </c>
      <c r="B4223" t="s">
        <v>180</v>
      </c>
    </row>
    <row r="4224" spans="1:2" x14ac:dyDescent="0.45">
      <c r="A4224" s="33">
        <v>4.8865740740740744E-3</v>
      </c>
      <c r="B4224" t="s">
        <v>198</v>
      </c>
    </row>
    <row r="4225" spans="1:2" x14ac:dyDescent="0.45">
      <c r="A4225" s="33">
        <v>4.8877314814814816E-3</v>
      </c>
      <c r="B4225" t="s">
        <v>200</v>
      </c>
    </row>
    <row r="4226" spans="1:2" x14ac:dyDescent="0.45">
      <c r="A4226" s="33">
        <v>4.8888888888888888E-3</v>
      </c>
      <c r="B4226" t="s">
        <v>180</v>
      </c>
    </row>
    <row r="4227" spans="1:2" x14ac:dyDescent="0.45">
      <c r="A4227" s="33">
        <v>4.890046296296296E-3</v>
      </c>
      <c r="B4227" t="s">
        <v>180</v>
      </c>
    </row>
    <row r="4228" spans="1:2" x14ac:dyDescent="0.45">
      <c r="A4228" s="33">
        <v>4.891203703703704E-3</v>
      </c>
      <c r="B4228" t="s">
        <v>180</v>
      </c>
    </row>
    <row r="4229" spans="1:2" x14ac:dyDescent="0.45">
      <c r="A4229" s="33">
        <v>4.8923611111111112E-3</v>
      </c>
      <c r="B4229" t="s">
        <v>178</v>
      </c>
    </row>
    <row r="4230" spans="1:2" x14ac:dyDescent="0.45">
      <c r="A4230" s="33">
        <v>4.8935185185185184E-3</v>
      </c>
      <c r="B4230" t="s">
        <v>201</v>
      </c>
    </row>
    <row r="4231" spans="1:2" x14ac:dyDescent="0.45">
      <c r="A4231" s="33">
        <v>4.8946759259259256E-3</v>
      </c>
      <c r="B4231" t="s">
        <v>202</v>
      </c>
    </row>
    <row r="4232" spans="1:2" x14ac:dyDescent="0.45">
      <c r="A4232" s="33">
        <v>4.8958333333333328E-3</v>
      </c>
      <c r="B4232" t="s">
        <v>178</v>
      </c>
    </row>
    <row r="4233" spans="1:2" x14ac:dyDescent="0.45">
      <c r="A4233" s="33">
        <v>4.8969907407407408E-3</v>
      </c>
      <c r="B4233" t="s">
        <v>178</v>
      </c>
    </row>
    <row r="4234" spans="1:2" x14ac:dyDescent="0.45">
      <c r="A4234" s="33">
        <v>4.8981481481481489E-3</v>
      </c>
      <c r="B4234" t="s">
        <v>178</v>
      </c>
    </row>
    <row r="4235" spans="1:2" x14ac:dyDescent="0.45">
      <c r="A4235" s="33">
        <v>4.8993055555555552E-3</v>
      </c>
      <c r="B4235" t="s">
        <v>202</v>
      </c>
    </row>
    <row r="4236" spans="1:2" x14ac:dyDescent="0.45">
      <c r="A4236" s="33">
        <v>4.9004629629629632E-3</v>
      </c>
      <c r="B4236" t="s">
        <v>201</v>
      </c>
    </row>
    <row r="4237" spans="1:2" x14ac:dyDescent="0.45">
      <c r="A4237" s="33">
        <v>4.9016203703703704E-3</v>
      </c>
      <c r="B4237" t="s">
        <v>178</v>
      </c>
    </row>
    <row r="4238" spans="1:2" x14ac:dyDescent="0.45">
      <c r="A4238" s="33">
        <v>4.9027777777777776E-3</v>
      </c>
      <c r="B4238" t="s">
        <v>180</v>
      </c>
    </row>
    <row r="4239" spans="1:2" x14ac:dyDescent="0.45">
      <c r="A4239" s="33">
        <v>4.9039351851851857E-3</v>
      </c>
      <c r="B4239" t="s">
        <v>180</v>
      </c>
    </row>
    <row r="4240" spans="1:2" x14ac:dyDescent="0.45">
      <c r="A4240" s="33">
        <v>4.9050925925925928E-3</v>
      </c>
      <c r="B4240" t="s">
        <v>180</v>
      </c>
    </row>
    <row r="4241" spans="1:2" x14ac:dyDescent="0.45">
      <c r="A4241" s="33">
        <v>4.90625E-3</v>
      </c>
      <c r="B4241" t="s">
        <v>180</v>
      </c>
    </row>
    <row r="4242" spans="1:2" x14ac:dyDescent="0.45">
      <c r="A4242" s="33">
        <v>4.9074074074074072E-3</v>
      </c>
      <c r="B4242" t="s">
        <v>180</v>
      </c>
    </row>
    <row r="4243" spans="1:2" x14ac:dyDescent="0.45">
      <c r="A4243" s="33">
        <v>4.9085648148148144E-3</v>
      </c>
      <c r="B4243" t="s">
        <v>179</v>
      </c>
    </row>
    <row r="4244" spans="1:2" x14ac:dyDescent="0.45">
      <c r="A4244" s="33">
        <v>4.9097222222222224E-3</v>
      </c>
      <c r="B4244" t="s">
        <v>178</v>
      </c>
    </row>
    <row r="4245" spans="1:2" x14ac:dyDescent="0.45">
      <c r="A4245" s="33">
        <v>4.9108796296296296E-3</v>
      </c>
      <c r="B4245" t="s">
        <v>179</v>
      </c>
    </row>
    <row r="4246" spans="1:2" x14ac:dyDescent="0.45">
      <c r="A4246" s="33">
        <v>4.9120370370370368E-3</v>
      </c>
      <c r="B4246" t="s">
        <v>180</v>
      </c>
    </row>
    <row r="4247" spans="1:2" x14ac:dyDescent="0.45">
      <c r="A4247" s="33">
        <v>4.9131944444444449E-3</v>
      </c>
      <c r="B4247" t="s">
        <v>200</v>
      </c>
    </row>
    <row r="4248" spans="1:2" x14ac:dyDescent="0.45">
      <c r="A4248" s="33">
        <v>4.9143518518518512E-3</v>
      </c>
      <c r="B4248" t="s">
        <v>198</v>
      </c>
    </row>
    <row r="4249" spans="1:2" x14ac:dyDescent="0.45">
      <c r="A4249" s="33">
        <v>4.9155092592592592E-3</v>
      </c>
      <c r="B4249" t="s">
        <v>200</v>
      </c>
    </row>
    <row r="4250" spans="1:2" x14ac:dyDescent="0.45">
      <c r="A4250" s="33">
        <v>4.9166666666666673E-3</v>
      </c>
      <c r="B4250" t="s">
        <v>180</v>
      </c>
    </row>
    <row r="4251" spans="1:2" x14ac:dyDescent="0.45">
      <c r="A4251" s="33">
        <v>4.9178240740740745E-3</v>
      </c>
      <c r="B4251" t="s">
        <v>180</v>
      </c>
    </row>
    <row r="4252" spans="1:2" x14ac:dyDescent="0.45">
      <c r="A4252" s="33">
        <v>4.9189814814814816E-3</v>
      </c>
      <c r="B4252" t="s">
        <v>180</v>
      </c>
    </row>
    <row r="4253" spans="1:2" x14ac:dyDescent="0.45">
      <c r="A4253" s="33">
        <v>4.9201388888888888E-3</v>
      </c>
      <c r="B4253" t="s">
        <v>181</v>
      </c>
    </row>
    <row r="4254" spans="1:2" x14ac:dyDescent="0.45">
      <c r="A4254" s="33">
        <v>4.921296296296296E-3</v>
      </c>
      <c r="B4254" t="s">
        <v>198</v>
      </c>
    </row>
    <row r="4255" spans="1:2" x14ac:dyDescent="0.45">
      <c r="A4255" s="33">
        <v>4.9224537037037032E-3</v>
      </c>
      <c r="B4255" t="s">
        <v>198</v>
      </c>
    </row>
    <row r="4256" spans="1:2" x14ac:dyDescent="0.45">
      <c r="A4256" s="33">
        <v>4.9236111111111112E-3</v>
      </c>
      <c r="B4256" t="s">
        <v>198</v>
      </c>
    </row>
    <row r="4257" spans="1:2" x14ac:dyDescent="0.45">
      <c r="A4257" s="33">
        <v>4.9247685185185184E-3</v>
      </c>
      <c r="B4257" t="s">
        <v>183</v>
      </c>
    </row>
    <row r="4258" spans="1:2" x14ac:dyDescent="0.45">
      <c r="A4258" s="33">
        <v>4.9259259259259265E-3</v>
      </c>
      <c r="B4258" t="s">
        <v>184</v>
      </c>
    </row>
    <row r="4259" spans="1:2" x14ac:dyDescent="0.45">
      <c r="A4259" s="33">
        <v>4.9270833333333328E-3</v>
      </c>
      <c r="B4259" t="s">
        <v>183</v>
      </c>
    </row>
    <row r="4260" spans="1:2" x14ac:dyDescent="0.45">
      <c r="A4260" s="33">
        <v>4.9282407407407408E-3</v>
      </c>
      <c r="B4260" t="s">
        <v>198</v>
      </c>
    </row>
    <row r="4261" spans="1:2" x14ac:dyDescent="0.45">
      <c r="A4261" s="33">
        <v>4.9293981481481489E-3</v>
      </c>
      <c r="B4261" t="s">
        <v>183</v>
      </c>
    </row>
    <row r="4262" spans="1:2" x14ac:dyDescent="0.45">
      <c r="A4262" s="33">
        <v>4.9305555555555552E-3</v>
      </c>
      <c r="B4262" t="s">
        <v>184</v>
      </c>
    </row>
    <row r="4263" spans="1:2" x14ac:dyDescent="0.45">
      <c r="A4263" s="33">
        <v>4.9317129629629633E-3</v>
      </c>
      <c r="B4263" t="s">
        <v>185</v>
      </c>
    </row>
    <row r="4264" spans="1:2" x14ac:dyDescent="0.45">
      <c r="A4264" s="33">
        <v>4.9328703703703704E-3</v>
      </c>
      <c r="B4264" t="s">
        <v>199</v>
      </c>
    </row>
    <row r="4265" spans="1:2" x14ac:dyDescent="0.45">
      <c r="A4265" s="33">
        <v>4.9340277777777776E-3</v>
      </c>
      <c r="B4265" t="s">
        <v>183</v>
      </c>
    </row>
    <row r="4266" spans="1:2" x14ac:dyDescent="0.45">
      <c r="A4266" s="33">
        <v>4.9351851851851848E-3</v>
      </c>
      <c r="B4266" t="s">
        <v>180</v>
      </c>
    </row>
    <row r="4267" spans="1:2" x14ac:dyDescent="0.45">
      <c r="A4267" s="33">
        <v>4.9363425925925929E-3</v>
      </c>
      <c r="B4267" t="s">
        <v>198</v>
      </c>
    </row>
    <row r="4268" spans="1:2" x14ac:dyDescent="0.45">
      <c r="A4268" s="33">
        <v>4.9375E-3</v>
      </c>
      <c r="B4268" t="s">
        <v>183</v>
      </c>
    </row>
    <row r="4269" spans="1:2" x14ac:dyDescent="0.45">
      <c r="A4269" s="33">
        <v>4.9386574074074072E-3</v>
      </c>
      <c r="B4269" t="s">
        <v>185</v>
      </c>
    </row>
    <row r="4270" spans="1:2" x14ac:dyDescent="0.45">
      <c r="A4270" s="33">
        <v>4.9398148148148144E-3</v>
      </c>
      <c r="B4270" t="s">
        <v>188</v>
      </c>
    </row>
    <row r="4271" spans="1:2" x14ac:dyDescent="0.45">
      <c r="A4271" s="33">
        <v>4.9409722222222225E-3</v>
      </c>
      <c r="B4271" t="s">
        <v>187</v>
      </c>
    </row>
    <row r="4272" spans="1:2" x14ac:dyDescent="0.45">
      <c r="A4272" s="33">
        <v>4.9421296296296288E-3</v>
      </c>
      <c r="B4272" t="s">
        <v>186</v>
      </c>
    </row>
    <row r="4273" spans="1:2" x14ac:dyDescent="0.45">
      <c r="A4273" s="33">
        <v>4.9432870370370368E-3</v>
      </c>
      <c r="B4273" t="s">
        <v>187</v>
      </c>
    </row>
    <row r="4274" spans="1:2" x14ac:dyDescent="0.45">
      <c r="A4274" s="33">
        <v>4.9444444444444449E-3</v>
      </c>
      <c r="B4274" t="s">
        <v>188</v>
      </c>
    </row>
    <row r="4275" spans="1:2" x14ac:dyDescent="0.45">
      <c r="A4275" s="33">
        <v>4.9456018518518521E-3</v>
      </c>
      <c r="B4275" t="s">
        <v>190</v>
      </c>
    </row>
    <row r="4276" spans="1:2" x14ac:dyDescent="0.45">
      <c r="A4276" s="33">
        <v>4.9467592592592593E-3</v>
      </c>
      <c r="B4276" t="s">
        <v>195</v>
      </c>
    </row>
    <row r="4277" spans="1:2" x14ac:dyDescent="0.45">
      <c r="A4277" s="33">
        <v>4.9479166666666664E-3</v>
      </c>
      <c r="B4277" t="s">
        <v>193</v>
      </c>
    </row>
    <row r="4278" spans="1:2" x14ac:dyDescent="0.45">
      <c r="A4278" s="33">
        <v>4.9490740740740745E-3</v>
      </c>
      <c r="B4278" t="s">
        <v>192</v>
      </c>
    </row>
    <row r="4279" spans="1:2" x14ac:dyDescent="0.45">
      <c r="A4279" s="33">
        <v>4.9502314814814817E-3</v>
      </c>
      <c r="B4279" t="s">
        <v>195</v>
      </c>
    </row>
    <row r="4280" spans="1:2" x14ac:dyDescent="0.45">
      <c r="A4280" s="33">
        <v>4.9513888888888889E-3</v>
      </c>
      <c r="B4280" t="s">
        <v>190</v>
      </c>
    </row>
    <row r="4281" spans="1:2" x14ac:dyDescent="0.45">
      <c r="A4281" s="33">
        <v>4.952546296296296E-3</v>
      </c>
      <c r="B4281" t="s">
        <v>193</v>
      </c>
    </row>
    <row r="4282" spans="1:2" x14ac:dyDescent="0.45">
      <c r="A4282" s="33">
        <v>4.9537037037037041E-3</v>
      </c>
      <c r="B4282" t="s">
        <v>194</v>
      </c>
    </row>
    <row r="4283" spans="1:2" x14ac:dyDescent="0.45">
      <c r="A4283" s="33">
        <v>4.9548611111111104E-3</v>
      </c>
      <c r="B4283" t="s">
        <v>196</v>
      </c>
    </row>
    <row r="4284" spans="1:2" x14ac:dyDescent="0.45">
      <c r="A4284" s="33">
        <v>4.9560185185185185E-3</v>
      </c>
      <c r="B4284" t="s">
        <v>192</v>
      </c>
    </row>
    <row r="4285" spans="1:2" x14ac:dyDescent="0.45">
      <c r="A4285" s="33">
        <v>4.9571759259259265E-3</v>
      </c>
      <c r="B4285" t="s">
        <v>193</v>
      </c>
    </row>
    <row r="4286" spans="1:2" x14ac:dyDescent="0.45">
      <c r="A4286" s="33">
        <v>4.9583333333333328E-3</v>
      </c>
      <c r="B4286" t="s">
        <v>195</v>
      </c>
    </row>
    <row r="4287" spans="1:2" x14ac:dyDescent="0.45">
      <c r="A4287" s="33">
        <v>4.9594907407407409E-3</v>
      </c>
      <c r="B4287" t="s">
        <v>197</v>
      </c>
    </row>
    <row r="4288" spans="1:2" x14ac:dyDescent="0.45">
      <c r="A4288" s="33">
        <v>4.9606481481481481E-3</v>
      </c>
      <c r="B4288" t="s">
        <v>190</v>
      </c>
    </row>
    <row r="4289" spans="1:2" x14ac:dyDescent="0.45">
      <c r="A4289" s="33">
        <v>4.9618055555555552E-3</v>
      </c>
      <c r="B4289" t="s">
        <v>195</v>
      </c>
    </row>
    <row r="4290" spans="1:2" x14ac:dyDescent="0.45">
      <c r="A4290" s="33">
        <v>4.9629629629629633E-3</v>
      </c>
      <c r="B4290" t="s">
        <v>192</v>
      </c>
    </row>
    <row r="4291" spans="1:2" x14ac:dyDescent="0.45">
      <c r="A4291" s="33">
        <v>4.9641203703703705E-3</v>
      </c>
      <c r="B4291" t="s">
        <v>192</v>
      </c>
    </row>
    <row r="4292" spans="1:2" x14ac:dyDescent="0.45">
      <c r="A4292" s="33">
        <v>4.9652777777777777E-3</v>
      </c>
      <c r="B4292" t="s">
        <v>192</v>
      </c>
    </row>
    <row r="4293" spans="1:2" x14ac:dyDescent="0.45">
      <c r="A4293" s="33">
        <v>4.9664351851851848E-3</v>
      </c>
      <c r="B4293" t="s">
        <v>193</v>
      </c>
    </row>
    <row r="4294" spans="1:2" x14ac:dyDescent="0.45">
      <c r="A4294" s="33">
        <v>4.967592592592592E-3</v>
      </c>
      <c r="B4294" t="s">
        <v>195</v>
      </c>
    </row>
    <row r="4295" spans="1:2" x14ac:dyDescent="0.45">
      <c r="A4295" s="33">
        <v>4.9687500000000001E-3</v>
      </c>
      <c r="B4295" t="s">
        <v>195</v>
      </c>
    </row>
    <row r="4296" spans="1:2" x14ac:dyDescent="0.45">
      <c r="A4296" s="33">
        <v>4.9699074074074073E-3</v>
      </c>
      <c r="B4296" t="s">
        <v>195</v>
      </c>
    </row>
    <row r="4297" spans="1:2" x14ac:dyDescent="0.45">
      <c r="A4297" s="33">
        <v>4.9710648148148144E-3</v>
      </c>
      <c r="B4297" t="s">
        <v>193</v>
      </c>
    </row>
    <row r="4298" spans="1:2" x14ac:dyDescent="0.45">
      <c r="A4298" s="33">
        <v>4.9722222222222225E-3</v>
      </c>
      <c r="B4298" t="s">
        <v>192</v>
      </c>
    </row>
    <row r="4299" spans="1:2" x14ac:dyDescent="0.45">
      <c r="A4299" s="33">
        <v>4.9733796296296297E-3</v>
      </c>
      <c r="B4299" t="s">
        <v>196</v>
      </c>
    </row>
    <row r="4300" spans="1:2" x14ac:dyDescent="0.45">
      <c r="A4300" s="33">
        <v>4.9745370370370369E-3</v>
      </c>
      <c r="B4300" t="s">
        <v>194</v>
      </c>
    </row>
    <row r="4301" spans="1:2" x14ac:dyDescent="0.45">
      <c r="A4301" s="33">
        <v>4.9756944444444449E-3</v>
      </c>
      <c r="B4301" t="s">
        <v>192</v>
      </c>
    </row>
    <row r="4302" spans="1:2" x14ac:dyDescent="0.45">
      <c r="A4302" s="33">
        <v>4.9768518518518521E-3</v>
      </c>
      <c r="B4302" t="s">
        <v>195</v>
      </c>
    </row>
    <row r="4303" spans="1:2" x14ac:dyDescent="0.45">
      <c r="A4303" s="33">
        <v>4.9780092592592593E-3</v>
      </c>
      <c r="B4303" t="s">
        <v>192</v>
      </c>
    </row>
    <row r="4304" spans="1:2" x14ac:dyDescent="0.45">
      <c r="A4304" s="33">
        <v>4.9791666666666665E-3</v>
      </c>
      <c r="B4304" t="s">
        <v>194</v>
      </c>
    </row>
    <row r="4305" spans="1:2" x14ac:dyDescent="0.45">
      <c r="A4305" s="33">
        <v>4.9803240740740736E-3</v>
      </c>
      <c r="B4305" t="s">
        <v>192</v>
      </c>
    </row>
    <row r="4306" spans="1:2" x14ac:dyDescent="0.45">
      <c r="A4306" s="33">
        <v>4.9814814814814817E-3</v>
      </c>
      <c r="B4306" t="s">
        <v>191</v>
      </c>
    </row>
    <row r="4307" spans="1:2" x14ac:dyDescent="0.45">
      <c r="A4307" s="33">
        <v>4.9826388888888889E-3</v>
      </c>
      <c r="B4307" t="s">
        <v>193</v>
      </c>
    </row>
    <row r="4308" spans="1:2" x14ac:dyDescent="0.45">
      <c r="A4308" s="33">
        <v>4.9837962962962961E-3</v>
      </c>
      <c r="B4308" t="s">
        <v>192</v>
      </c>
    </row>
    <row r="4309" spans="1:2" x14ac:dyDescent="0.45">
      <c r="A4309" s="33">
        <v>4.9849537037037041E-3</v>
      </c>
      <c r="B4309" t="s">
        <v>191</v>
      </c>
    </row>
    <row r="4310" spans="1:2" x14ac:dyDescent="0.45">
      <c r="A4310" s="33">
        <v>4.9861111111111104E-3</v>
      </c>
      <c r="B4310" t="s">
        <v>190</v>
      </c>
    </row>
    <row r="4311" spans="1:2" x14ac:dyDescent="0.45">
      <c r="A4311" s="33">
        <v>4.9872685185185185E-3</v>
      </c>
      <c r="B4311" t="s">
        <v>189</v>
      </c>
    </row>
    <row r="4312" spans="1:2" x14ac:dyDescent="0.45">
      <c r="A4312" s="33">
        <v>4.9884259259259265E-3</v>
      </c>
      <c r="B4312" t="s">
        <v>188</v>
      </c>
    </row>
    <row r="4313" spans="1:2" x14ac:dyDescent="0.45">
      <c r="A4313" s="33">
        <v>4.9895833333333328E-3</v>
      </c>
      <c r="B4313" t="s">
        <v>187</v>
      </c>
    </row>
    <row r="4314" spans="1:2" x14ac:dyDescent="0.45">
      <c r="A4314" s="33">
        <v>4.9907407407407409E-3</v>
      </c>
      <c r="B4314" t="s">
        <v>186</v>
      </c>
    </row>
    <row r="4315" spans="1:2" x14ac:dyDescent="0.45">
      <c r="A4315" s="33">
        <v>4.9918981481481481E-3</v>
      </c>
      <c r="B4315" t="s">
        <v>185</v>
      </c>
    </row>
    <row r="4316" spans="1:2" x14ac:dyDescent="0.45">
      <c r="A4316" s="33">
        <v>4.9930555555555553E-3</v>
      </c>
      <c r="B4316" t="s">
        <v>184</v>
      </c>
    </row>
    <row r="4317" spans="1:2" x14ac:dyDescent="0.45">
      <c r="A4317" s="33">
        <v>4.9942129629629633E-3</v>
      </c>
      <c r="B4317" t="s">
        <v>183</v>
      </c>
    </row>
    <row r="4318" spans="1:2" x14ac:dyDescent="0.45">
      <c r="A4318" s="33">
        <v>4.9953703703703705E-3</v>
      </c>
      <c r="B4318" t="s">
        <v>182</v>
      </c>
    </row>
    <row r="4319" spans="1:2" x14ac:dyDescent="0.45">
      <c r="A4319" s="33">
        <v>4.9965277777777777E-3</v>
      </c>
      <c r="B4319" t="s">
        <v>181</v>
      </c>
    </row>
    <row r="4320" spans="1:2" x14ac:dyDescent="0.45">
      <c r="A4320" s="33">
        <v>4.9976851851851849E-3</v>
      </c>
      <c r="B4320" t="s">
        <v>180</v>
      </c>
    </row>
    <row r="4321" spans="1:2" x14ac:dyDescent="0.45">
      <c r="A4321" s="33">
        <v>4.9988425925925921E-3</v>
      </c>
      <c r="B4321" t="s">
        <v>179</v>
      </c>
    </row>
    <row r="4322" spans="1:2" x14ac:dyDescent="0.45">
      <c r="A4322" s="33">
        <v>5.0000000000000001E-3</v>
      </c>
      <c r="B4322" t="s">
        <v>178</v>
      </c>
    </row>
    <row r="4323" spans="1:2" x14ac:dyDescent="0.45">
      <c r="A4323" s="33">
        <v>5.0011574074074073E-3</v>
      </c>
      <c r="B4323" t="s">
        <v>177</v>
      </c>
    </row>
    <row r="4324" spans="1:2" x14ac:dyDescent="0.45">
      <c r="A4324" s="33">
        <v>5.0023148148148145E-3</v>
      </c>
      <c r="B4324" t="s">
        <v>176</v>
      </c>
    </row>
    <row r="4325" spans="1:2" x14ac:dyDescent="0.45">
      <c r="A4325" s="33">
        <v>5.0034722222222225E-3</v>
      </c>
      <c r="B4325" t="s">
        <v>175</v>
      </c>
    </row>
    <row r="4326" spans="1:2" x14ac:dyDescent="0.45">
      <c r="A4326" s="33">
        <v>5.0046296296296297E-3</v>
      </c>
      <c r="B4326" t="s">
        <v>174</v>
      </c>
    </row>
    <row r="4327" spans="1:2" x14ac:dyDescent="0.45">
      <c r="A4327" s="33">
        <v>5.0057870370370369E-3</v>
      </c>
      <c r="B4327" t="s">
        <v>173</v>
      </c>
    </row>
    <row r="4328" spans="1:2" x14ac:dyDescent="0.45">
      <c r="A4328" s="33">
        <v>5.0069444444444449E-3</v>
      </c>
      <c r="B4328" t="s">
        <v>172</v>
      </c>
    </row>
    <row r="4329" spans="1:2" x14ac:dyDescent="0.45">
      <c r="A4329" s="33">
        <v>5.0081018518518521E-3</v>
      </c>
      <c r="B4329" t="s">
        <v>171</v>
      </c>
    </row>
    <row r="4330" spans="1:2" x14ac:dyDescent="0.45">
      <c r="A4330" s="33">
        <v>5.0092592592592593E-3</v>
      </c>
      <c r="B4330" t="s">
        <v>170</v>
      </c>
    </row>
    <row r="4331" spans="1:2" x14ac:dyDescent="0.45">
      <c r="A4331" s="33">
        <v>5.0104166666666665E-3</v>
      </c>
      <c r="B4331" t="s">
        <v>169</v>
      </c>
    </row>
    <row r="4332" spans="1:2" x14ac:dyDescent="0.45">
      <c r="A4332" s="33">
        <v>5.0115740740740737E-3</v>
      </c>
      <c r="B4332" t="s">
        <v>131</v>
      </c>
    </row>
    <row r="4333" spans="1:2" x14ac:dyDescent="0.45">
      <c r="A4333" s="33">
        <v>5.0127314814814817E-3</v>
      </c>
      <c r="B4333" t="s">
        <v>166</v>
      </c>
    </row>
    <row r="4334" spans="1:2" x14ac:dyDescent="0.45">
      <c r="A4334" s="33">
        <v>5.0138888888888889E-3</v>
      </c>
      <c r="B4334" t="s">
        <v>168</v>
      </c>
    </row>
    <row r="4335" spans="1:2" x14ac:dyDescent="0.45">
      <c r="A4335" s="33">
        <v>5.0150462962962961E-3</v>
      </c>
      <c r="B4335" t="s">
        <v>127</v>
      </c>
    </row>
    <row r="4336" spans="1:2" x14ac:dyDescent="0.45">
      <c r="A4336" s="33">
        <v>5.0162037037037041E-3</v>
      </c>
      <c r="B4336" t="s">
        <v>163</v>
      </c>
    </row>
    <row r="4337" spans="1:2" x14ac:dyDescent="0.45">
      <c r="A4337" s="33">
        <v>5.0173611111111105E-3</v>
      </c>
      <c r="B4337" t="s">
        <v>132</v>
      </c>
    </row>
    <row r="4338" spans="1:2" x14ac:dyDescent="0.45">
      <c r="A4338" s="33">
        <v>5.0185185185185185E-3</v>
      </c>
      <c r="B4338" t="s">
        <v>127</v>
      </c>
    </row>
    <row r="4339" spans="1:2" x14ac:dyDescent="0.45">
      <c r="A4339" s="33">
        <v>5.0196759259259266E-3</v>
      </c>
      <c r="B4339" t="s">
        <v>127</v>
      </c>
    </row>
    <row r="4340" spans="1:2" x14ac:dyDescent="0.45">
      <c r="A4340" s="33">
        <v>5.0208333333333337E-3</v>
      </c>
      <c r="B4340" t="s">
        <v>127</v>
      </c>
    </row>
    <row r="4341" spans="1:2" x14ac:dyDescent="0.45">
      <c r="A4341" s="33">
        <v>5.0219907407407409E-3</v>
      </c>
      <c r="B4341" t="s">
        <v>126</v>
      </c>
    </row>
    <row r="4342" spans="1:2" x14ac:dyDescent="0.45">
      <c r="A4342" s="33">
        <v>5.0231481481481481E-3</v>
      </c>
      <c r="B4342" t="s">
        <v>168</v>
      </c>
    </row>
    <row r="4343" spans="1:2" x14ac:dyDescent="0.45">
      <c r="A4343" s="33">
        <v>5.0243055555555553E-3</v>
      </c>
      <c r="B4343" t="s">
        <v>167</v>
      </c>
    </row>
    <row r="4344" spans="1:2" x14ac:dyDescent="0.45">
      <c r="A4344" s="33">
        <v>5.0254629629629625E-3</v>
      </c>
      <c r="B4344" t="s">
        <v>166</v>
      </c>
    </row>
    <row r="4345" spans="1:2" x14ac:dyDescent="0.45">
      <c r="A4345" s="33">
        <v>5.0266203703703705E-3</v>
      </c>
      <c r="B4345" t="s">
        <v>127</v>
      </c>
    </row>
    <row r="4346" spans="1:2" x14ac:dyDescent="0.45">
      <c r="A4346" s="33">
        <v>5.0277777777777777E-3</v>
      </c>
      <c r="B4346" t="s">
        <v>165</v>
      </c>
    </row>
    <row r="4347" spans="1:2" x14ac:dyDescent="0.45">
      <c r="A4347" s="33">
        <v>5.0289351851851849E-3</v>
      </c>
      <c r="B4347" t="s">
        <v>165</v>
      </c>
    </row>
    <row r="4348" spans="1:2" x14ac:dyDescent="0.45">
      <c r="A4348" s="33">
        <v>5.0300925925925921E-3</v>
      </c>
      <c r="B4348" t="s">
        <v>134</v>
      </c>
    </row>
    <row r="4349" spans="1:2" x14ac:dyDescent="0.45">
      <c r="A4349" s="33">
        <v>5.0312500000000001E-3</v>
      </c>
      <c r="B4349" t="s">
        <v>164</v>
      </c>
    </row>
    <row r="4350" spans="1:2" x14ac:dyDescent="0.45">
      <c r="A4350" s="33">
        <v>5.0324074074074082E-3</v>
      </c>
      <c r="B4350" t="s">
        <v>163</v>
      </c>
    </row>
    <row r="4351" spans="1:2" x14ac:dyDescent="0.45">
      <c r="A4351" s="33">
        <v>5.0335648148148145E-3</v>
      </c>
      <c r="B4351" t="s">
        <v>135</v>
      </c>
    </row>
    <row r="4352" spans="1:2" x14ac:dyDescent="0.45">
      <c r="A4352" s="33">
        <v>5.0347222222222225E-3</v>
      </c>
      <c r="B4352" t="s">
        <v>161</v>
      </c>
    </row>
    <row r="4353" spans="1:2" x14ac:dyDescent="0.45">
      <c r="A4353" s="33">
        <v>5.0358796296296297E-3</v>
      </c>
      <c r="B4353" t="s">
        <v>162</v>
      </c>
    </row>
    <row r="4354" spans="1:2" x14ac:dyDescent="0.45">
      <c r="A4354" s="33">
        <v>5.0370370370370369E-3</v>
      </c>
      <c r="B4354" t="s">
        <v>136</v>
      </c>
    </row>
    <row r="4355" spans="1:2" x14ac:dyDescent="0.45">
      <c r="A4355" s="33">
        <v>5.0381944444444441E-3</v>
      </c>
      <c r="B4355" t="s">
        <v>162</v>
      </c>
    </row>
    <row r="4356" spans="1:2" x14ac:dyDescent="0.45">
      <c r="A4356" s="33">
        <v>5.0393518518518522E-3</v>
      </c>
      <c r="B4356" t="s">
        <v>161</v>
      </c>
    </row>
    <row r="4357" spans="1:2" x14ac:dyDescent="0.45">
      <c r="A4357" s="33">
        <v>5.0405092592592593E-3</v>
      </c>
      <c r="B4357" t="s">
        <v>160</v>
      </c>
    </row>
    <row r="4358" spans="1:2" x14ac:dyDescent="0.45">
      <c r="A4358" s="33">
        <v>5.0416666666666665E-3</v>
      </c>
      <c r="B4358" t="s">
        <v>159</v>
      </c>
    </row>
    <row r="4359" spans="1:2" x14ac:dyDescent="0.45">
      <c r="A4359" s="33">
        <v>5.0428240740740737E-3</v>
      </c>
      <c r="B4359" t="s">
        <v>158</v>
      </c>
    </row>
    <row r="4360" spans="1:2" x14ac:dyDescent="0.45">
      <c r="A4360" s="33">
        <v>5.0439814814814818E-3</v>
      </c>
      <c r="B4360" t="s">
        <v>139</v>
      </c>
    </row>
    <row r="4361" spans="1:2" x14ac:dyDescent="0.45">
      <c r="A4361" s="33">
        <v>5.0451388888888889E-3</v>
      </c>
      <c r="B4361" t="s">
        <v>139</v>
      </c>
    </row>
    <row r="4362" spans="1:2" x14ac:dyDescent="0.45">
      <c r="A4362" s="33">
        <v>5.0462962962962961E-3</v>
      </c>
      <c r="B4362" t="s">
        <v>139</v>
      </c>
    </row>
    <row r="4363" spans="1:2" x14ac:dyDescent="0.45">
      <c r="A4363" s="33">
        <v>5.0474537037037042E-3</v>
      </c>
      <c r="B4363" t="s">
        <v>139</v>
      </c>
    </row>
    <row r="4364" spans="1:2" x14ac:dyDescent="0.45">
      <c r="A4364" s="33">
        <v>5.0486111111111105E-3</v>
      </c>
      <c r="B4364" t="s">
        <v>139</v>
      </c>
    </row>
    <row r="4365" spans="1:2" x14ac:dyDescent="0.45">
      <c r="A4365" s="33">
        <v>5.0497685185185185E-3</v>
      </c>
      <c r="B4365" t="s">
        <v>140</v>
      </c>
    </row>
    <row r="4366" spans="1:2" x14ac:dyDescent="0.45">
      <c r="A4366" s="33">
        <v>5.0509259259259257E-3</v>
      </c>
      <c r="B4366" t="s">
        <v>141</v>
      </c>
    </row>
    <row r="4367" spans="1:2" x14ac:dyDescent="0.45">
      <c r="A4367" s="33">
        <v>5.0520833333333338E-3</v>
      </c>
      <c r="B4367" t="s">
        <v>141</v>
      </c>
    </row>
    <row r="4368" spans="1:2" x14ac:dyDescent="0.45">
      <c r="A4368" s="33">
        <v>5.053240740740741E-3</v>
      </c>
      <c r="B4368" t="s">
        <v>141</v>
      </c>
    </row>
    <row r="4369" spans="1:2" x14ac:dyDescent="0.45">
      <c r="A4369" s="33">
        <v>5.0543981481481481E-3</v>
      </c>
      <c r="B4369" t="s">
        <v>141</v>
      </c>
    </row>
    <row r="4370" spans="1:2" x14ac:dyDescent="0.45">
      <c r="A4370" s="33">
        <v>5.0555555555555553E-3</v>
      </c>
      <c r="B4370" t="s">
        <v>141</v>
      </c>
    </row>
    <row r="4371" spans="1:2" x14ac:dyDescent="0.45">
      <c r="A4371" s="33">
        <v>5.0567129629629625E-3</v>
      </c>
      <c r="B4371" t="s">
        <v>157</v>
      </c>
    </row>
    <row r="4372" spans="1:2" x14ac:dyDescent="0.45">
      <c r="A4372" s="33">
        <v>5.0578703703703706E-3</v>
      </c>
      <c r="B4372" t="s">
        <v>146</v>
      </c>
    </row>
    <row r="4373" spans="1:2" x14ac:dyDescent="0.45">
      <c r="A4373" s="33">
        <v>5.0590277777777777E-3</v>
      </c>
      <c r="B4373" t="s">
        <v>145</v>
      </c>
    </row>
    <row r="4374" spans="1:2" x14ac:dyDescent="0.45">
      <c r="A4374" s="33">
        <v>5.0601851851851858E-3</v>
      </c>
      <c r="B4374" t="s">
        <v>144</v>
      </c>
    </row>
    <row r="4375" spans="1:2" x14ac:dyDescent="0.45">
      <c r="A4375" s="33">
        <v>5.0613425925925921E-3</v>
      </c>
      <c r="B4375" t="s">
        <v>145</v>
      </c>
    </row>
    <row r="4376" spans="1:2" x14ac:dyDescent="0.45">
      <c r="A4376" s="33">
        <v>5.0625000000000002E-3</v>
      </c>
      <c r="B4376" t="s">
        <v>146</v>
      </c>
    </row>
    <row r="4377" spans="1:2" x14ac:dyDescent="0.45">
      <c r="A4377" s="33">
        <v>5.0636574074074073E-3</v>
      </c>
      <c r="B4377" t="s">
        <v>147</v>
      </c>
    </row>
    <row r="4378" spans="1:2" x14ac:dyDescent="0.45">
      <c r="A4378" s="33">
        <v>5.0648148148148145E-3</v>
      </c>
      <c r="B4378" t="s">
        <v>148</v>
      </c>
    </row>
    <row r="4379" spans="1:2" x14ac:dyDescent="0.45">
      <c r="A4379" s="33">
        <v>5.0659722222222226E-3</v>
      </c>
      <c r="B4379" t="s">
        <v>151</v>
      </c>
    </row>
    <row r="4380" spans="1:2" x14ac:dyDescent="0.45">
      <c r="A4380" s="33">
        <v>5.0671296296296298E-3</v>
      </c>
      <c r="B4380" t="s">
        <v>149</v>
      </c>
    </row>
    <row r="4381" spans="1:2" x14ac:dyDescent="0.45">
      <c r="A4381" s="33">
        <v>5.0682870370370369E-3</v>
      </c>
      <c r="B4381" t="s">
        <v>147</v>
      </c>
    </row>
    <row r="4382" spans="1:2" x14ac:dyDescent="0.45">
      <c r="A4382" s="33">
        <v>5.0694444444444441E-3</v>
      </c>
      <c r="B4382" t="s">
        <v>144</v>
      </c>
    </row>
    <row r="4383" spans="1:2" x14ac:dyDescent="0.45">
      <c r="A4383" s="33">
        <v>5.0706018518518522E-3</v>
      </c>
      <c r="B4383" t="s">
        <v>146</v>
      </c>
    </row>
    <row r="4384" spans="1:2" x14ac:dyDescent="0.45">
      <c r="A4384" s="33">
        <v>5.0717592592592594E-3</v>
      </c>
      <c r="B4384" t="s">
        <v>148</v>
      </c>
    </row>
    <row r="4385" spans="1:2" x14ac:dyDescent="0.45">
      <c r="A4385" s="33">
        <v>5.0729166666666665E-3</v>
      </c>
      <c r="B4385" t="s">
        <v>156</v>
      </c>
    </row>
    <row r="4386" spans="1:2" x14ac:dyDescent="0.45">
      <c r="A4386" s="33">
        <v>5.0740740740740737E-3</v>
      </c>
      <c r="B4386" t="s">
        <v>152</v>
      </c>
    </row>
    <row r="4387" spans="1:2" x14ac:dyDescent="0.45">
      <c r="A4387" s="33">
        <v>5.0752314814814818E-3</v>
      </c>
      <c r="B4387" t="s">
        <v>156</v>
      </c>
    </row>
    <row r="4388" spans="1:2" x14ac:dyDescent="0.45">
      <c r="A4388" s="33">
        <v>5.0763888888888881E-3</v>
      </c>
      <c r="B4388" t="s">
        <v>148</v>
      </c>
    </row>
    <row r="4389" spans="1:2" x14ac:dyDescent="0.45">
      <c r="A4389" s="33">
        <v>5.0775462962962961E-3</v>
      </c>
      <c r="B4389" t="s">
        <v>151</v>
      </c>
    </row>
    <row r="4390" spans="1:2" x14ac:dyDescent="0.45">
      <c r="A4390" s="33">
        <v>5.0787037037037042E-3</v>
      </c>
      <c r="B4390" t="s">
        <v>149</v>
      </c>
    </row>
    <row r="4391" spans="1:2" x14ac:dyDescent="0.45">
      <c r="A4391" s="33">
        <v>5.0798611111111114E-3</v>
      </c>
      <c r="B4391" t="s">
        <v>155</v>
      </c>
    </row>
    <row r="4392" spans="1:2" x14ac:dyDescent="0.45">
      <c r="A4392" s="33">
        <v>5.0810185185185186E-3</v>
      </c>
      <c r="B4392" t="s">
        <v>154</v>
      </c>
    </row>
    <row r="4393" spans="1:2" x14ac:dyDescent="0.45">
      <c r="A4393" s="33">
        <v>5.0821759259259257E-3</v>
      </c>
      <c r="B4393" t="s">
        <v>153</v>
      </c>
    </row>
    <row r="4394" spans="1:2" x14ac:dyDescent="0.45">
      <c r="A4394" s="33">
        <v>5.0833333333333338E-3</v>
      </c>
      <c r="B4394" t="s">
        <v>152</v>
      </c>
    </row>
    <row r="4395" spans="1:2" x14ac:dyDescent="0.45">
      <c r="A4395" s="33">
        <v>5.084490740740741E-3</v>
      </c>
      <c r="B4395" t="s">
        <v>150</v>
      </c>
    </row>
    <row r="4396" spans="1:2" x14ac:dyDescent="0.45">
      <c r="A4396" s="33">
        <v>5.0856481481481482E-3</v>
      </c>
      <c r="B4396" t="s">
        <v>149</v>
      </c>
    </row>
    <row r="4397" spans="1:2" x14ac:dyDescent="0.45">
      <c r="A4397" s="33">
        <v>5.0868055555555554E-3</v>
      </c>
      <c r="B4397" t="s">
        <v>151</v>
      </c>
    </row>
    <row r="4398" spans="1:2" x14ac:dyDescent="0.45">
      <c r="A4398" s="33">
        <v>5.0879629629629634E-3</v>
      </c>
      <c r="B4398" t="s">
        <v>148</v>
      </c>
    </row>
    <row r="4399" spans="1:2" x14ac:dyDescent="0.45">
      <c r="A4399" s="33">
        <v>5.0891203703703697E-3</v>
      </c>
      <c r="B4399" t="s">
        <v>147</v>
      </c>
    </row>
    <row r="4400" spans="1:2" x14ac:dyDescent="0.45">
      <c r="A4400" s="33">
        <v>5.0902777777777778E-3</v>
      </c>
      <c r="B4400" t="s">
        <v>146</v>
      </c>
    </row>
    <row r="4401" spans="1:2" x14ac:dyDescent="0.45">
      <c r="A4401" s="33">
        <v>5.0914351851851858E-3</v>
      </c>
      <c r="B4401" t="s">
        <v>151</v>
      </c>
    </row>
    <row r="4402" spans="1:2" x14ac:dyDescent="0.45">
      <c r="A4402" s="33">
        <v>5.0925925925925921E-3</v>
      </c>
      <c r="B4402" t="s">
        <v>150</v>
      </c>
    </row>
    <row r="4403" spans="1:2" x14ac:dyDescent="0.45">
      <c r="A4403" s="33">
        <v>5.0937500000000002E-3</v>
      </c>
      <c r="B4403" t="s">
        <v>150</v>
      </c>
    </row>
    <row r="4404" spans="1:2" x14ac:dyDescent="0.45">
      <c r="A4404" s="33">
        <v>5.0949074074074074E-3</v>
      </c>
      <c r="B4404" t="s">
        <v>150</v>
      </c>
    </row>
    <row r="4405" spans="1:2" x14ac:dyDescent="0.45">
      <c r="A4405" s="33">
        <v>5.0960648148148146E-3</v>
      </c>
      <c r="B4405" t="s">
        <v>149</v>
      </c>
    </row>
    <row r="4406" spans="1:2" x14ac:dyDescent="0.45">
      <c r="A4406" s="33">
        <v>5.0972222222222226E-3</v>
      </c>
      <c r="B4406" t="s">
        <v>148</v>
      </c>
    </row>
    <row r="4407" spans="1:2" x14ac:dyDescent="0.45">
      <c r="A4407" s="33">
        <v>5.0983796296296298E-3</v>
      </c>
      <c r="B4407" t="s">
        <v>146</v>
      </c>
    </row>
    <row r="4408" spans="1:2" x14ac:dyDescent="0.45">
      <c r="A4408" s="33">
        <v>5.099537037037037E-3</v>
      </c>
      <c r="B4408" t="s">
        <v>144</v>
      </c>
    </row>
    <row r="4409" spans="1:2" x14ac:dyDescent="0.45">
      <c r="A4409" s="33">
        <v>5.1006944444444442E-3</v>
      </c>
      <c r="B4409" t="s">
        <v>146</v>
      </c>
    </row>
    <row r="4410" spans="1:2" x14ac:dyDescent="0.45">
      <c r="A4410" s="33">
        <v>5.1018518518518513E-3</v>
      </c>
      <c r="B4410" t="s">
        <v>148</v>
      </c>
    </row>
    <row r="4411" spans="1:2" x14ac:dyDescent="0.45">
      <c r="A4411" s="33">
        <v>5.1030092592592594E-3</v>
      </c>
      <c r="B4411" t="s">
        <v>147</v>
      </c>
    </row>
    <row r="4412" spans="1:2" x14ac:dyDescent="0.45">
      <c r="A4412" s="33">
        <v>5.1041666666666666E-3</v>
      </c>
      <c r="B4412" t="s">
        <v>146</v>
      </c>
    </row>
    <row r="4413" spans="1:2" x14ac:dyDescent="0.45">
      <c r="A4413" s="33">
        <v>5.1053240740740738E-3</v>
      </c>
      <c r="B4413" t="s">
        <v>146</v>
      </c>
    </row>
    <row r="4414" spans="1:2" x14ac:dyDescent="0.45">
      <c r="A4414" s="33">
        <v>5.1064814814814818E-3</v>
      </c>
      <c r="B4414" t="s">
        <v>146</v>
      </c>
    </row>
    <row r="4415" spans="1:2" x14ac:dyDescent="0.45">
      <c r="A4415" s="33">
        <v>5.107638888888889E-3</v>
      </c>
      <c r="B4415" t="s">
        <v>145</v>
      </c>
    </row>
    <row r="4416" spans="1:2" x14ac:dyDescent="0.45">
      <c r="A4416" s="33">
        <v>5.1087962962962962E-3</v>
      </c>
      <c r="B4416" t="s">
        <v>144</v>
      </c>
    </row>
    <row r="4417" spans="1:2" x14ac:dyDescent="0.45">
      <c r="A4417" s="33">
        <v>5.1099537037037042E-3</v>
      </c>
      <c r="B4417" t="s">
        <v>143</v>
      </c>
    </row>
    <row r="4418" spans="1:2" x14ac:dyDescent="0.45">
      <c r="A4418" s="33">
        <v>5.1111111111111114E-3</v>
      </c>
      <c r="B4418" t="s">
        <v>141</v>
      </c>
    </row>
    <row r="4419" spans="1:2" x14ac:dyDescent="0.45">
      <c r="A4419" s="33">
        <v>5.1122685185185186E-3</v>
      </c>
      <c r="B4419" t="s">
        <v>139</v>
      </c>
    </row>
    <row r="4420" spans="1:2" x14ac:dyDescent="0.45">
      <c r="A4420" s="33">
        <v>5.1134259259259258E-3</v>
      </c>
      <c r="B4420" t="s">
        <v>142</v>
      </c>
    </row>
    <row r="4421" spans="1:2" x14ac:dyDescent="0.45">
      <c r="A4421" s="33">
        <v>5.114583333333333E-3</v>
      </c>
      <c r="B4421" t="s">
        <v>139</v>
      </c>
    </row>
    <row r="4422" spans="1:2" x14ac:dyDescent="0.45">
      <c r="A4422" s="33">
        <v>5.115740740740741E-3</v>
      </c>
      <c r="B4422" t="s">
        <v>141</v>
      </c>
    </row>
    <row r="4423" spans="1:2" x14ac:dyDescent="0.45">
      <c r="A4423" s="33">
        <v>5.1168981481481482E-3</v>
      </c>
      <c r="B4423" t="s">
        <v>140</v>
      </c>
    </row>
    <row r="4424" spans="1:2" x14ac:dyDescent="0.45">
      <c r="A4424" s="33">
        <v>5.1180555555555554E-3</v>
      </c>
      <c r="B4424" t="s">
        <v>139</v>
      </c>
    </row>
    <row r="4425" spans="1:2" x14ac:dyDescent="0.45">
      <c r="A4425" s="33">
        <v>5.1192129629629634E-3</v>
      </c>
      <c r="B4425" t="s">
        <v>138</v>
      </c>
    </row>
    <row r="4426" spans="1:2" x14ac:dyDescent="0.45">
      <c r="A4426" s="33">
        <v>5.1203703703703697E-3</v>
      </c>
      <c r="B4426" t="s">
        <v>137</v>
      </c>
    </row>
    <row r="4427" spans="1:2" x14ac:dyDescent="0.45">
      <c r="A4427" s="33">
        <v>5.1215277777777778E-3</v>
      </c>
      <c r="B4427" t="s">
        <v>136</v>
      </c>
    </row>
    <row r="4428" spans="1:2" x14ac:dyDescent="0.45">
      <c r="A4428" s="33">
        <v>5.1226851851851858E-3</v>
      </c>
      <c r="B4428" t="s">
        <v>134</v>
      </c>
    </row>
    <row r="4429" spans="1:2" x14ac:dyDescent="0.45">
      <c r="A4429" s="33">
        <v>5.1238425925925922E-3</v>
      </c>
      <c r="B4429" t="s">
        <v>135</v>
      </c>
    </row>
    <row r="4430" spans="1:2" x14ac:dyDescent="0.45">
      <c r="A4430" s="33">
        <v>5.1250000000000002E-3</v>
      </c>
      <c r="B4430" t="s">
        <v>136</v>
      </c>
    </row>
    <row r="4431" spans="1:2" x14ac:dyDescent="0.45">
      <c r="A4431" s="33">
        <v>5.1261574074074074E-3</v>
      </c>
      <c r="B4431" t="s">
        <v>135</v>
      </c>
    </row>
    <row r="4432" spans="1:2" x14ac:dyDescent="0.45">
      <c r="A4432" s="33">
        <v>5.1273148148148146E-3</v>
      </c>
      <c r="B4432" t="s">
        <v>134</v>
      </c>
    </row>
    <row r="4433" spans="1:2" x14ac:dyDescent="0.45">
      <c r="A4433" s="33">
        <v>5.1284722222222226E-3</v>
      </c>
      <c r="B4433" t="s">
        <v>129</v>
      </c>
    </row>
    <row r="4434" spans="1:2" x14ac:dyDescent="0.45">
      <c r="A4434" s="33">
        <v>5.1296296296296298E-3</v>
      </c>
      <c r="B4434" t="s">
        <v>127</v>
      </c>
    </row>
    <row r="4435" spans="1:2" x14ac:dyDescent="0.45">
      <c r="A4435" s="33">
        <v>5.130787037037037E-3</v>
      </c>
      <c r="B4435" t="s">
        <v>127</v>
      </c>
    </row>
    <row r="4436" spans="1:2" x14ac:dyDescent="0.45">
      <c r="A4436" s="33">
        <v>5.1319444444444442E-3</v>
      </c>
      <c r="B4436" t="s">
        <v>127</v>
      </c>
    </row>
    <row r="4437" spans="1:2" x14ac:dyDescent="0.45">
      <c r="A4437" s="33">
        <v>5.1331018518518514E-3</v>
      </c>
      <c r="B4437" t="s">
        <v>133</v>
      </c>
    </row>
    <row r="4438" spans="1:2" x14ac:dyDescent="0.45">
      <c r="A4438" s="33">
        <v>5.1342592592592594E-3</v>
      </c>
      <c r="B4438" t="s">
        <v>131</v>
      </c>
    </row>
    <row r="4439" spans="1:2" x14ac:dyDescent="0.45">
      <c r="A4439" s="33">
        <v>5.1354166666666666E-3</v>
      </c>
      <c r="B4439" t="s">
        <v>133</v>
      </c>
    </row>
    <row r="4440" spans="1:2" x14ac:dyDescent="0.45">
      <c r="A4440" s="33">
        <v>5.1365740740740738E-3</v>
      </c>
      <c r="B4440" t="s">
        <v>127</v>
      </c>
    </row>
    <row r="4441" spans="1:2" x14ac:dyDescent="0.45">
      <c r="A4441" s="33">
        <v>5.1377314814814818E-3</v>
      </c>
      <c r="B4441" t="s">
        <v>125</v>
      </c>
    </row>
    <row r="4442" spans="1:2" x14ac:dyDescent="0.45">
      <c r="A4442" s="33">
        <v>5.138888888888889E-3</v>
      </c>
      <c r="B4442" t="s">
        <v>130</v>
      </c>
    </row>
    <row r="4443" spans="1:2" x14ac:dyDescent="0.45">
      <c r="A4443" s="33">
        <v>5.1400462962962962E-3</v>
      </c>
      <c r="B4443" t="s">
        <v>125</v>
      </c>
    </row>
    <row r="4444" spans="1:2" x14ac:dyDescent="0.45">
      <c r="A4444" s="33">
        <v>5.1412037037037043E-3</v>
      </c>
      <c r="B4444" t="s">
        <v>127</v>
      </c>
    </row>
    <row r="4445" spans="1:2" x14ac:dyDescent="0.45">
      <c r="A4445" s="33">
        <v>5.1423611111111114E-3</v>
      </c>
      <c r="B4445" t="s">
        <v>126</v>
      </c>
    </row>
    <row r="4446" spans="1:2" x14ac:dyDescent="0.45">
      <c r="A4446" s="33">
        <v>5.1435185185185186E-3</v>
      </c>
      <c r="B4446" t="s">
        <v>125</v>
      </c>
    </row>
    <row r="4447" spans="1:2" x14ac:dyDescent="0.45">
      <c r="A4447" s="33">
        <v>5.1446759259259258E-3</v>
      </c>
      <c r="B4447" t="s">
        <v>126</v>
      </c>
    </row>
    <row r="4448" spans="1:2" x14ac:dyDescent="0.45">
      <c r="A4448" s="33">
        <v>5.145833333333333E-3</v>
      </c>
      <c r="B4448" t="s">
        <v>127</v>
      </c>
    </row>
    <row r="4449" spans="1:2" x14ac:dyDescent="0.45">
      <c r="A4449" s="33">
        <v>5.146990740740741E-3</v>
      </c>
      <c r="B4449" t="s">
        <v>132</v>
      </c>
    </row>
    <row r="4450" spans="1:2" x14ac:dyDescent="0.45">
      <c r="A4450" s="33">
        <v>5.1481481481481482E-3</v>
      </c>
      <c r="B4450" t="s">
        <v>129</v>
      </c>
    </row>
    <row r="4451" spans="1:2" x14ac:dyDescent="0.45">
      <c r="A4451" s="33">
        <v>5.1493055555555554E-3</v>
      </c>
      <c r="B4451" t="s">
        <v>125</v>
      </c>
    </row>
    <row r="4452" spans="1:2" x14ac:dyDescent="0.45">
      <c r="A4452" s="33">
        <v>5.1504629629629635E-3</v>
      </c>
      <c r="B4452" t="s">
        <v>131</v>
      </c>
    </row>
    <row r="4453" spans="1:2" x14ac:dyDescent="0.45">
      <c r="A4453" s="33">
        <v>5.1516203703703698E-3</v>
      </c>
      <c r="B4453" t="s">
        <v>130</v>
      </c>
    </row>
    <row r="4454" spans="1:2" x14ac:dyDescent="0.45">
      <c r="A4454" s="33">
        <v>5.1527777777777778E-3</v>
      </c>
      <c r="B4454" t="s">
        <v>125</v>
      </c>
    </row>
    <row r="4455" spans="1:2" x14ac:dyDescent="0.45">
      <c r="A4455" s="33">
        <v>5.1539351851851859E-3</v>
      </c>
      <c r="B4455" t="s">
        <v>127</v>
      </c>
    </row>
    <row r="4456" spans="1:2" x14ac:dyDescent="0.45">
      <c r="A4456" s="33">
        <v>5.1550925925925922E-3</v>
      </c>
      <c r="B4456" t="s">
        <v>129</v>
      </c>
    </row>
    <row r="4457" spans="1:2" x14ac:dyDescent="0.45">
      <c r="A4457" s="33">
        <v>5.1562500000000002E-3</v>
      </c>
      <c r="B4457" t="s">
        <v>128</v>
      </c>
    </row>
    <row r="4458" spans="1:2" x14ac:dyDescent="0.45">
      <c r="A4458" s="33">
        <v>5.1574074074074074E-3</v>
      </c>
      <c r="B4458" t="s">
        <v>127</v>
      </c>
    </row>
    <row r="4459" spans="1:2" x14ac:dyDescent="0.45">
      <c r="A4459" s="33">
        <v>5.1585648148148146E-3</v>
      </c>
      <c r="B4459" t="s">
        <v>126</v>
      </c>
    </row>
    <row r="4460" spans="1:2" x14ac:dyDescent="0.45">
      <c r="A4460" s="33">
        <v>5.1597222222222218E-3</v>
      </c>
      <c r="B4460" t="s">
        <v>125</v>
      </c>
    </row>
    <row r="4461" spans="1:2" x14ac:dyDescent="0.45">
      <c r="A4461" s="33">
        <v>5.1608796296296298E-3</v>
      </c>
      <c r="B4461" t="s">
        <v>125</v>
      </c>
    </row>
    <row r="4462" spans="1:2" x14ac:dyDescent="0.45">
      <c r="A4462" s="33">
        <v>5.162037037037037E-3</v>
      </c>
      <c r="B4462" t="s">
        <v>125</v>
      </c>
    </row>
    <row r="4463" spans="1:2" x14ac:dyDescent="0.45">
      <c r="A4463" s="33">
        <v>5.1631944444444442E-3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65A82-1FF6-41B1-A1BF-3350531C4B23}">
  <dimension ref="A1:P265"/>
  <sheetViews>
    <sheetView zoomScale="70" zoomScaleNormal="70" workbookViewId="0">
      <selection activeCell="W184" sqref="W184"/>
    </sheetView>
  </sheetViews>
  <sheetFormatPr defaultColWidth="10.6640625" defaultRowHeight="14.25" x14ac:dyDescent="0.45"/>
  <cols>
    <col min="2" max="2" width="13.53125" customWidth="1"/>
    <col min="3" max="3" width="15.1328125" customWidth="1"/>
    <col min="10" max="10" width="17" customWidth="1"/>
    <col min="11" max="11" width="14.19921875" customWidth="1"/>
    <col min="12" max="12" width="15.796875" customWidth="1"/>
    <col min="13" max="13" width="14.46484375" customWidth="1"/>
  </cols>
  <sheetData>
    <row r="1" spans="1:14" ht="14.65" thickBot="1" x14ac:dyDescent="0.5">
      <c r="A1" s="36" t="s">
        <v>2915</v>
      </c>
      <c r="B1" s="38" t="s">
        <v>2884</v>
      </c>
      <c r="C1" s="36" t="s">
        <v>2914</v>
      </c>
      <c r="D1" s="36" t="s">
        <v>2913</v>
      </c>
    </row>
    <row r="2" spans="1:14" x14ac:dyDescent="0.45">
      <c r="A2" s="41">
        <v>1</v>
      </c>
      <c r="B2" s="41" t="s">
        <v>2911</v>
      </c>
      <c r="C2" s="41">
        <v>240</v>
      </c>
      <c r="D2">
        <v>59.256999999999998</v>
      </c>
      <c r="H2" t="s">
        <v>2912</v>
      </c>
    </row>
    <row r="3" spans="1:14" x14ac:dyDescent="0.45">
      <c r="A3" s="34"/>
      <c r="B3" s="41" t="s">
        <v>2911</v>
      </c>
      <c r="C3" s="34"/>
      <c r="D3" s="34">
        <v>62.972000000000001</v>
      </c>
      <c r="H3" s="34" t="s">
        <v>2909</v>
      </c>
      <c r="I3" s="34" t="s">
        <v>2908</v>
      </c>
      <c r="K3" s="34" t="s">
        <v>2907</v>
      </c>
      <c r="L3" s="34" t="s">
        <v>2907</v>
      </c>
      <c r="M3" s="34" t="s">
        <v>2906</v>
      </c>
    </row>
    <row r="4" spans="1:14" x14ac:dyDescent="0.45">
      <c r="A4" s="34"/>
      <c r="B4" s="41" t="s">
        <v>2911</v>
      </c>
      <c r="C4" s="34"/>
      <c r="D4" s="34">
        <v>64.844999999999999</v>
      </c>
      <c r="G4">
        <v>1</v>
      </c>
      <c r="H4" s="34">
        <v>15</v>
      </c>
      <c r="I4" s="34">
        <v>30</v>
      </c>
      <c r="J4" s="34">
        <v>30</v>
      </c>
      <c r="K4" s="43">
        <f>E135</f>
        <v>150.14240000000001</v>
      </c>
      <c r="L4" s="34">
        <f>360-K4</f>
        <v>209.85759999999999</v>
      </c>
      <c r="M4" s="42">
        <f>F135</f>
        <v>13.222372153958526</v>
      </c>
      <c r="N4">
        <f>L4</f>
        <v>209.85759999999999</v>
      </c>
    </row>
    <row r="5" spans="1:14" x14ac:dyDescent="0.45">
      <c r="A5" s="34"/>
      <c r="B5" s="41" t="s">
        <v>2911</v>
      </c>
      <c r="C5" s="34"/>
      <c r="D5" s="34">
        <v>84.432000000000002</v>
      </c>
      <c r="G5">
        <v>2</v>
      </c>
      <c r="H5" s="34">
        <v>16</v>
      </c>
      <c r="I5" s="34">
        <v>60</v>
      </c>
      <c r="J5" s="34">
        <v>60</v>
      </c>
      <c r="K5" s="43">
        <f>E152</f>
        <v>113.1446</v>
      </c>
      <c r="L5" s="34">
        <f>360-K5</f>
        <v>246.8554</v>
      </c>
      <c r="M5" s="42">
        <f>F152</f>
        <v>12.161102162221972</v>
      </c>
      <c r="N5">
        <f>L5</f>
        <v>246.8554</v>
      </c>
    </row>
    <row r="6" spans="1:14" x14ac:dyDescent="0.45">
      <c r="A6" s="34"/>
      <c r="B6" s="41" t="s">
        <v>2911</v>
      </c>
      <c r="C6" s="34"/>
      <c r="D6" s="34">
        <v>64.704999999999998</v>
      </c>
      <c r="G6">
        <v>3</v>
      </c>
      <c r="H6" s="34">
        <v>6</v>
      </c>
      <c r="I6" s="34">
        <v>90</v>
      </c>
      <c r="J6" s="34">
        <v>90</v>
      </c>
      <c r="K6" s="43">
        <f>E64</f>
        <v>96.310272727272732</v>
      </c>
      <c r="L6" s="34">
        <f>360-K6</f>
        <v>263.68972727272728</v>
      </c>
      <c r="M6" s="42">
        <f>F64</f>
        <v>12.11971010454389</v>
      </c>
      <c r="N6">
        <f>L6</f>
        <v>263.68972727272728</v>
      </c>
    </row>
    <row r="7" spans="1:14" x14ac:dyDescent="0.45">
      <c r="A7" s="34"/>
      <c r="B7" s="41" t="s">
        <v>2911</v>
      </c>
      <c r="C7" s="34"/>
      <c r="D7" s="34">
        <v>50.293999999999997</v>
      </c>
      <c r="G7">
        <v>4</v>
      </c>
      <c r="H7" s="34">
        <v>5</v>
      </c>
      <c r="I7" s="34">
        <v>120</v>
      </c>
      <c r="J7" s="34">
        <v>120</v>
      </c>
      <c r="K7" s="43">
        <f>E115</f>
        <v>56.788636363636357</v>
      </c>
      <c r="L7" s="34">
        <f>360-K7</f>
        <v>303.21136363636367</v>
      </c>
      <c r="M7" s="42">
        <f>F115</f>
        <v>16.67323145807514</v>
      </c>
      <c r="N7">
        <f>L7</f>
        <v>303.21136363636367</v>
      </c>
    </row>
    <row r="8" spans="1:14" x14ac:dyDescent="0.45">
      <c r="A8" s="34"/>
      <c r="B8" s="41" t="s">
        <v>2911</v>
      </c>
      <c r="C8" s="34"/>
      <c r="D8" s="34">
        <v>76.349000000000004</v>
      </c>
      <c r="G8">
        <v>5</v>
      </c>
      <c r="H8" s="34">
        <v>4</v>
      </c>
      <c r="I8" s="34">
        <v>150</v>
      </c>
      <c r="J8" s="34">
        <v>150</v>
      </c>
      <c r="K8" s="43">
        <f>E43</f>
        <v>29.433363636363641</v>
      </c>
      <c r="L8" s="34">
        <f>360-K8</f>
        <v>330.56663636363635</v>
      </c>
      <c r="M8" s="42">
        <f>F43</f>
        <v>8.923265111748357</v>
      </c>
      <c r="N8">
        <f>L8</f>
        <v>330.56663636363635</v>
      </c>
    </row>
    <row r="9" spans="1:14" x14ac:dyDescent="0.45">
      <c r="A9" s="34"/>
      <c r="B9" s="41" t="s">
        <v>2911</v>
      </c>
      <c r="C9" s="34"/>
      <c r="D9" s="34">
        <v>54.752000000000002</v>
      </c>
      <c r="G9">
        <v>6</v>
      </c>
      <c r="H9" s="34">
        <v>3</v>
      </c>
      <c r="I9" s="34">
        <v>180</v>
      </c>
      <c r="J9" s="34">
        <v>180</v>
      </c>
      <c r="K9" s="43">
        <f>180-E32</f>
        <v>3.8956666666666706</v>
      </c>
      <c r="L9" s="34">
        <f>180+K9</f>
        <v>183.89566666666667</v>
      </c>
      <c r="M9" s="42">
        <f>F32</f>
        <v>11.596825197728331</v>
      </c>
      <c r="N9">
        <f t="shared" ref="N9:N15" si="0">K9</f>
        <v>3.8956666666666706</v>
      </c>
    </row>
    <row r="10" spans="1:14" x14ac:dyDescent="0.45">
      <c r="A10" s="34"/>
      <c r="B10" s="34" t="s">
        <v>2911</v>
      </c>
      <c r="C10" s="34"/>
      <c r="D10" s="34">
        <v>75.260999999999996</v>
      </c>
      <c r="G10">
        <v>7</v>
      </c>
      <c r="H10" s="34">
        <v>2</v>
      </c>
      <c r="I10" s="34">
        <v>210</v>
      </c>
      <c r="J10" s="34">
        <v>150</v>
      </c>
      <c r="K10" s="43">
        <f>E26</f>
        <v>37.537199999999999</v>
      </c>
      <c r="L10" s="34">
        <f>E26</f>
        <v>37.537199999999999</v>
      </c>
      <c r="M10" s="42">
        <f>F26</f>
        <v>11.850622654058673</v>
      </c>
      <c r="N10">
        <f t="shared" si="0"/>
        <v>37.537199999999999</v>
      </c>
    </row>
    <row r="11" spans="1:14" x14ac:dyDescent="0.45">
      <c r="A11" s="34"/>
      <c r="B11" s="34" t="s">
        <v>2911</v>
      </c>
      <c r="C11" s="34"/>
      <c r="D11" s="34">
        <v>67.751000000000005</v>
      </c>
      <c r="G11">
        <v>8</v>
      </c>
      <c r="H11" s="34">
        <v>1</v>
      </c>
      <c r="I11" s="34">
        <v>240</v>
      </c>
      <c r="J11" s="34">
        <v>120</v>
      </c>
      <c r="K11" s="43">
        <f>E16</f>
        <v>61.899466666666662</v>
      </c>
      <c r="L11" s="34">
        <f>E16</f>
        <v>61.899466666666662</v>
      </c>
      <c r="M11" s="42">
        <f>F16</f>
        <v>11.612521873678746</v>
      </c>
      <c r="N11">
        <f t="shared" si="0"/>
        <v>61.899466666666662</v>
      </c>
    </row>
    <row r="12" spans="1:14" x14ac:dyDescent="0.45">
      <c r="A12" s="34"/>
      <c r="B12" s="34">
        <v>7</v>
      </c>
      <c r="C12" s="34"/>
      <c r="D12">
        <v>51.667999999999999</v>
      </c>
      <c r="G12">
        <v>9</v>
      </c>
      <c r="H12" s="34">
        <v>11</v>
      </c>
      <c r="I12" s="34">
        <v>270</v>
      </c>
      <c r="J12" s="34">
        <v>90</v>
      </c>
      <c r="K12" s="43">
        <f>E147</f>
        <v>84.614333333333335</v>
      </c>
      <c r="L12" s="34">
        <f>E147</f>
        <v>84.614333333333335</v>
      </c>
      <c r="M12" s="42">
        <f>F147</f>
        <v>16.924340117837389</v>
      </c>
      <c r="N12">
        <f t="shared" si="0"/>
        <v>84.614333333333335</v>
      </c>
    </row>
    <row r="13" spans="1:14" x14ac:dyDescent="0.45">
      <c r="A13" s="34"/>
      <c r="B13" s="34">
        <v>7</v>
      </c>
      <c r="C13" s="34"/>
      <c r="D13" s="34">
        <v>68.44</v>
      </c>
      <c r="G13">
        <v>10</v>
      </c>
      <c r="H13" s="34">
        <v>12</v>
      </c>
      <c r="I13" s="34">
        <v>300</v>
      </c>
      <c r="J13" s="34">
        <v>60</v>
      </c>
      <c r="K13">
        <f>E162</f>
        <v>129.21749999999997</v>
      </c>
      <c r="L13" s="34">
        <f>E162</f>
        <v>129.21749999999997</v>
      </c>
      <c r="M13">
        <f>F162</f>
        <v>30.112823448749591</v>
      </c>
      <c r="N13">
        <f t="shared" si="0"/>
        <v>129.21749999999997</v>
      </c>
    </row>
    <row r="14" spans="1:14" x14ac:dyDescent="0.45">
      <c r="A14" s="34"/>
      <c r="B14" s="34">
        <v>7</v>
      </c>
      <c r="C14" s="34"/>
      <c r="D14" s="34">
        <v>47.335000000000001</v>
      </c>
      <c r="G14">
        <v>11</v>
      </c>
      <c r="H14" s="34">
        <v>13</v>
      </c>
      <c r="I14" s="34">
        <v>330</v>
      </c>
      <c r="J14" s="34">
        <v>30</v>
      </c>
      <c r="K14" s="43">
        <f>E93</f>
        <v>154.78347368421055</v>
      </c>
      <c r="L14" s="34">
        <f>E93</f>
        <v>154.78347368421055</v>
      </c>
      <c r="M14" s="42">
        <f>F93</f>
        <v>25.620173428089313</v>
      </c>
      <c r="N14">
        <f t="shared" si="0"/>
        <v>154.78347368421055</v>
      </c>
    </row>
    <row r="15" spans="1:14" x14ac:dyDescent="0.45">
      <c r="A15" s="34"/>
      <c r="B15" s="34">
        <v>7</v>
      </c>
      <c r="C15" s="34"/>
      <c r="D15" s="34">
        <v>57.817</v>
      </c>
      <c r="G15">
        <v>12</v>
      </c>
      <c r="H15" s="34">
        <v>14</v>
      </c>
      <c r="I15" s="34">
        <v>360</v>
      </c>
      <c r="J15" s="34">
        <v>0</v>
      </c>
      <c r="K15" s="43">
        <f>E178</f>
        <v>186.43855555555558</v>
      </c>
      <c r="L15" s="34">
        <f>E178</f>
        <v>186.43855555555558</v>
      </c>
      <c r="M15" s="42">
        <f>F178</f>
        <v>21.508756531416854</v>
      </c>
      <c r="N15">
        <f t="shared" si="0"/>
        <v>186.43855555555558</v>
      </c>
    </row>
    <row r="16" spans="1:14" ht="14.65" thickBot="1" x14ac:dyDescent="0.5">
      <c r="A16" s="36"/>
      <c r="B16" s="36">
        <v>7</v>
      </c>
      <c r="C16" s="36"/>
      <c r="D16" s="36">
        <v>42.613999999999997</v>
      </c>
      <c r="E16">
        <f>AVERAGE(D2:D16)</f>
        <v>61.899466666666662</v>
      </c>
      <c r="F16">
        <f>STDEV(D2:D16)</f>
        <v>11.612521873678746</v>
      </c>
    </row>
    <row r="17" spans="1:12" x14ac:dyDescent="0.45">
      <c r="A17" s="41">
        <v>2</v>
      </c>
      <c r="B17" s="41">
        <v>2</v>
      </c>
      <c r="C17" s="41">
        <v>210</v>
      </c>
      <c r="D17">
        <v>46.249000000000002</v>
      </c>
    </row>
    <row r="18" spans="1:12" x14ac:dyDescent="0.45">
      <c r="A18" s="34"/>
      <c r="B18" s="41">
        <v>2</v>
      </c>
      <c r="C18" s="34"/>
      <c r="D18" s="34">
        <v>27.422000000000001</v>
      </c>
    </row>
    <row r="19" spans="1:12" x14ac:dyDescent="0.45">
      <c r="A19" s="34"/>
      <c r="B19" s="41">
        <v>2</v>
      </c>
      <c r="C19" s="34"/>
      <c r="D19" s="34">
        <v>30.731000000000002</v>
      </c>
    </row>
    <row r="20" spans="1:12" x14ac:dyDescent="0.45">
      <c r="A20" s="34"/>
      <c r="B20" s="41">
        <v>2</v>
      </c>
      <c r="C20" s="34"/>
      <c r="D20" s="34">
        <v>27.047999999999998</v>
      </c>
    </row>
    <row r="21" spans="1:12" x14ac:dyDescent="0.45">
      <c r="A21" s="40"/>
      <c r="B21" s="41">
        <v>2</v>
      </c>
      <c r="C21" s="40"/>
      <c r="D21" s="40">
        <v>21.869</v>
      </c>
    </row>
    <row r="22" spans="1:12" x14ac:dyDescent="0.45">
      <c r="A22" s="34"/>
      <c r="B22" s="34">
        <v>24</v>
      </c>
      <c r="C22" s="34"/>
      <c r="D22">
        <v>60.408000000000001</v>
      </c>
      <c r="H22" t="s">
        <v>2910</v>
      </c>
    </row>
    <row r="23" spans="1:12" x14ac:dyDescent="0.45">
      <c r="A23" s="34"/>
      <c r="B23" s="34">
        <v>24</v>
      </c>
      <c r="C23" s="34"/>
      <c r="D23">
        <v>43.176000000000002</v>
      </c>
      <c r="H23" s="34" t="s">
        <v>2909</v>
      </c>
      <c r="I23" s="34" t="s">
        <v>2908</v>
      </c>
      <c r="J23" s="34" t="s">
        <v>2907</v>
      </c>
      <c r="K23" s="34" t="s">
        <v>2906</v>
      </c>
    </row>
    <row r="24" spans="1:12" x14ac:dyDescent="0.45">
      <c r="A24" s="34"/>
      <c r="B24" s="34">
        <v>24</v>
      </c>
      <c r="C24" s="34"/>
      <c r="D24">
        <v>30.885000000000002</v>
      </c>
      <c r="G24">
        <v>1</v>
      </c>
      <c r="H24" s="34">
        <v>9</v>
      </c>
      <c r="I24" s="34">
        <v>0</v>
      </c>
      <c r="J24" s="34">
        <f>E53</f>
        <v>178.32249999999999</v>
      </c>
      <c r="K24" s="34">
        <f>F53</f>
        <v>21.01278722455568</v>
      </c>
      <c r="L24">
        <f>360-J24</f>
        <v>181.67750000000001</v>
      </c>
    </row>
    <row r="25" spans="1:12" x14ac:dyDescent="0.45">
      <c r="A25" s="34"/>
      <c r="B25" s="34">
        <v>24</v>
      </c>
      <c r="C25" s="34"/>
      <c r="D25">
        <v>45.597000000000001</v>
      </c>
      <c r="G25">
        <v>2</v>
      </c>
      <c r="H25" s="34">
        <v>7</v>
      </c>
      <c r="I25" s="34">
        <v>135</v>
      </c>
      <c r="J25" s="34">
        <f>E74</f>
        <v>53.008300000000006</v>
      </c>
      <c r="K25" s="34">
        <f>F74</f>
        <v>9.5898928860892667</v>
      </c>
      <c r="L25">
        <f>360-J25</f>
        <v>306.99169999999998</v>
      </c>
    </row>
    <row r="26" spans="1:12" ht="14.65" thickBot="1" x14ac:dyDescent="0.5">
      <c r="A26" s="36"/>
      <c r="B26" s="36">
        <v>24</v>
      </c>
      <c r="C26" s="36"/>
      <c r="D26" s="5">
        <v>41.987000000000002</v>
      </c>
      <c r="E26">
        <f>AVERAGE(D17:D26)</f>
        <v>37.537199999999999</v>
      </c>
      <c r="F26">
        <f>STDEV(D17:D26)</f>
        <v>11.850622654058673</v>
      </c>
      <c r="G26">
        <v>3</v>
      </c>
      <c r="H26" s="34">
        <v>8</v>
      </c>
      <c r="I26" s="34">
        <v>180</v>
      </c>
      <c r="J26" s="34">
        <f>180-E169</f>
        <v>2.4444285714285741</v>
      </c>
      <c r="K26" s="34">
        <f>F169</f>
        <v>11.487044874656885</v>
      </c>
      <c r="L26">
        <f>J26</f>
        <v>2.4444285714285741</v>
      </c>
    </row>
    <row r="27" spans="1:12" x14ac:dyDescent="0.45">
      <c r="A27">
        <v>3</v>
      </c>
      <c r="B27" s="35">
        <v>29</v>
      </c>
      <c r="D27">
        <v>177.81800000000001</v>
      </c>
      <c r="G27">
        <v>4</v>
      </c>
      <c r="H27" s="34">
        <v>17</v>
      </c>
      <c r="I27" s="34">
        <v>225</v>
      </c>
      <c r="J27" s="34">
        <f>E104</f>
        <v>52.512090909090915</v>
      </c>
      <c r="K27" s="34">
        <f>F104</f>
        <v>12.283263373017315</v>
      </c>
      <c r="L27">
        <f>J27</f>
        <v>52.512090909090915</v>
      </c>
    </row>
    <row r="28" spans="1:12" x14ac:dyDescent="0.45">
      <c r="A28" s="34"/>
      <c r="B28" s="34"/>
      <c r="C28" s="34"/>
      <c r="D28">
        <v>162.80799999999999</v>
      </c>
      <c r="G28">
        <v>5</v>
      </c>
      <c r="H28" s="34">
        <v>10</v>
      </c>
      <c r="I28" s="34">
        <v>315</v>
      </c>
      <c r="J28" s="34">
        <f>E125</f>
        <v>129.47560000000001</v>
      </c>
      <c r="K28" s="34">
        <f>F125</f>
        <v>14.639982598653722</v>
      </c>
      <c r="L28">
        <f>J28</f>
        <v>129.47560000000001</v>
      </c>
    </row>
    <row r="29" spans="1:12" x14ac:dyDescent="0.45">
      <c r="A29" s="34"/>
      <c r="B29" s="34"/>
      <c r="C29" s="34"/>
      <c r="D29" s="34">
        <v>184.09299999999999</v>
      </c>
    </row>
    <row r="30" spans="1:12" x14ac:dyDescent="0.45">
      <c r="A30" s="34"/>
      <c r="B30" s="34"/>
      <c r="C30" s="34"/>
      <c r="D30" s="34">
        <v>165.62799999999999</v>
      </c>
    </row>
    <row r="31" spans="1:12" x14ac:dyDescent="0.45">
      <c r="A31" s="34"/>
      <c r="B31" s="34"/>
      <c r="C31" s="34"/>
      <c r="D31" s="34">
        <v>172.648</v>
      </c>
    </row>
    <row r="32" spans="1:12" ht="14.65" thickBot="1" x14ac:dyDescent="0.5">
      <c r="A32" s="36"/>
      <c r="B32" s="36"/>
      <c r="C32" s="36"/>
      <c r="D32" s="36">
        <v>193.631</v>
      </c>
      <c r="E32">
        <f>AVERAGE(D27:D32)</f>
        <v>176.10433333333333</v>
      </c>
      <c r="F32">
        <f>STDEV(D27:D32)</f>
        <v>11.596825197728331</v>
      </c>
    </row>
    <row r="33" spans="1:6" x14ac:dyDescent="0.45">
      <c r="A33">
        <v>4</v>
      </c>
      <c r="B33">
        <v>4</v>
      </c>
      <c r="C33">
        <v>150</v>
      </c>
      <c r="D33">
        <v>20.843</v>
      </c>
    </row>
    <row r="34" spans="1:6" x14ac:dyDescent="0.45">
      <c r="A34" s="34"/>
      <c r="B34" s="34"/>
      <c r="C34" s="34"/>
      <c r="D34" s="34">
        <v>38.517000000000003</v>
      </c>
    </row>
    <row r="35" spans="1:6" x14ac:dyDescent="0.45">
      <c r="A35" s="34"/>
      <c r="B35" s="34"/>
      <c r="C35" s="34"/>
      <c r="D35" s="34">
        <v>12.489000000000001</v>
      </c>
    </row>
    <row r="36" spans="1:6" x14ac:dyDescent="0.45">
      <c r="A36" s="34"/>
      <c r="B36" s="34"/>
      <c r="C36" s="34"/>
      <c r="D36" s="34">
        <v>18.643999999999998</v>
      </c>
    </row>
    <row r="37" spans="1:6" x14ac:dyDescent="0.45">
      <c r="A37" s="34"/>
      <c r="B37" s="34"/>
      <c r="C37" s="34"/>
      <c r="D37" s="34">
        <v>29.291</v>
      </c>
    </row>
    <row r="38" spans="1:6" x14ac:dyDescent="0.45">
      <c r="A38" s="40"/>
      <c r="B38" s="40"/>
      <c r="C38" s="40"/>
      <c r="D38" s="34">
        <v>31.39</v>
      </c>
    </row>
    <row r="39" spans="1:6" x14ac:dyDescent="0.45">
      <c r="A39" s="34">
        <v>4</v>
      </c>
      <c r="B39" s="34">
        <v>25</v>
      </c>
      <c r="C39" s="34">
        <v>150</v>
      </c>
      <c r="D39" s="34">
        <v>30.100999999999999</v>
      </c>
    </row>
    <row r="40" spans="1:6" x14ac:dyDescent="0.45">
      <c r="A40" s="34"/>
      <c r="B40" s="34"/>
      <c r="C40" s="34"/>
      <c r="D40" s="34">
        <v>39.695</v>
      </c>
    </row>
    <row r="41" spans="1:6" x14ac:dyDescent="0.45">
      <c r="A41" s="34"/>
      <c r="B41" s="34"/>
      <c r="C41" s="34"/>
      <c r="D41" s="34">
        <v>40.314</v>
      </c>
    </row>
    <row r="42" spans="1:6" x14ac:dyDescent="0.45">
      <c r="A42" s="34"/>
      <c r="B42" s="34"/>
      <c r="C42" s="34"/>
      <c r="D42" s="34">
        <v>30.268000000000001</v>
      </c>
    </row>
    <row r="43" spans="1:6" ht="14.65" thickBot="1" x14ac:dyDescent="0.5">
      <c r="A43" s="36"/>
      <c r="B43" s="36"/>
      <c r="C43" s="36"/>
      <c r="D43" s="39">
        <v>32.215000000000003</v>
      </c>
      <c r="E43">
        <f>AVERAGE(D33:D43)</f>
        <v>29.433363636363641</v>
      </c>
      <c r="F43">
        <f>STDEV(D33:D43)</f>
        <v>8.923265111748357</v>
      </c>
    </row>
    <row r="44" spans="1:6" x14ac:dyDescent="0.45">
      <c r="A44">
        <v>9</v>
      </c>
      <c r="B44">
        <v>5</v>
      </c>
      <c r="C44">
        <v>0</v>
      </c>
      <c r="D44" s="2">
        <v>202.929</v>
      </c>
    </row>
    <row r="45" spans="1:6" x14ac:dyDescent="0.45">
      <c r="A45" s="34"/>
      <c r="B45" s="34"/>
      <c r="C45" s="34"/>
      <c r="D45" s="34">
        <v>200.26599999999999</v>
      </c>
    </row>
    <row r="46" spans="1:6" x14ac:dyDescent="0.45">
      <c r="A46" s="34"/>
      <c r="B46" s="34"/>
      <c r="C46" s="34"/>
      <c r="D46" s="34">
        <v>194.56800000000001</v>
      </c>
    </row>
    <row r="47" spans="1:6" x14ac:dyDescent="0.45">
      <c r="A47" s="34"/>
      <c r="B47" s="34"/>
      <c r="C47" s="34"/>
      <c r="D47" s="34">
        <v>185.155</v>
      </c>
    </row>
    <row r="48" spans="1:6" x14ac:dyDescent="0.45">
      <c r="A48" s="34"/>
      <c r="B48" s="34"/>
      <c r="C48" s="34"/>
      <c r="D48" s="34">
        <v>180</v>
      </c>
    </row>
    <row r="49" spans="1:6" x14ac:dyDescent="0.45">
      <c r="A49" s="34"/>
      <c r="B49" s="34"/>
      <c r="C49" s="34"/>
      <c r="D49" s="34">
        <v>191.77</v>
      </c>
    </row>
    <row r="50" spans="1:6" x14ac:dyDescent="0.45">
      <c r="A50" s="34"/>
      <c r="B50" s="34"/>
      <c r="C50" s="34"/>
      <c r="D50" s="34">
        <v>156.61500000000001</v>
      </c>
    </row>
    <row r="51" spans="1:6" x14ac:dyDescent="0.45">
      <c r="A51" s="34"/>
      <c r="B51" s="34"/>
      <c r="C51" s="34"/>
      <c r="D51" s="34">
        <v>141.14699999999999</v>
      </c>
    </row>
    <row r="52" spans="1:6" x14ac:dyDescent="0.45">
      <c r="A52" s="34"/>
      <c r="B52" s="34"/>
      <c r="C52" s="34"/>
      <c r="D52" s="34">
        <v>175.505</v>
      </c>
    </row>
    <row r="53" spans="1:6" ht="14.65" thickBot="1" x14ac:dyDescent="0.5">
      <c r="A53" s="36"/>
      <c r="B53" s="36"/>
      <c r="C53" s="36"/>
      <c r="D53" s="36">
        <v>155.27000000000001</v>
      </c>
      <c r="E53">
        <f>AVERAGE(D44:D53)</f>
        <v>178.32249999999999</v>
      </c>
      <c r="F53">
        <f>STDEV(D44:D53)</f>
        <v>21.01278722455568</v>
      </c>
    </row>
    <row r="54" spans="1:6" x14ac:dyDescent="0.45">
      <c r="A54">
        <v>6</v>
      </c>
      <c r="B54">
        <v>6</v>
      </c>
      <c r="C54">
        <v>90</v>
      </c>
      <c r="D54">
        <v>90</v>
      </c>
    </row>
    <row r="55" spans="1:6" x14ac:dyDescent="0.45">
      <c r="A55" s="34"/>
      <c r="B55" s="34"/>
      <c r="C55" s="34"/>
      <c r="D55" s="34">
        <v>118.496</v>
      </c>
    </row>
    <row r="56" spans="1:6" x14ac:dyDescent="0.45">
      <c r="A56" s="34"/>
      <c r="B56" s="34"/>
      <c r="C56" s="34"/>
      <c r="D56" s="34">
        <v>98.774000000000001</v>
      </c>
    </row>
    <row r="57" spans="1:6" x14ac:dyDescent="0.45">
      <c r="A57" s="34"/>
      <c r="B57" s="34"/>
      <c r="C57" s="34"/>
      <c r="D57" s="34">
        <v>104.61799999999999</v>
      </c>
    </row>
    <row r="58" spans="1:6" x14ac:dyDescent="0.45">
      <c r="A58" s="34"/>
      <c r="B58" s="34"/>
      <c r="C58" s="34"/>
      <c r="D58" s="34">
        <v>106.75700000000001</v>
      </c>
    </row>
    <row r="59" spans="1:6" x14ac:dyDescent="0.45">
      <c r="A59" s="34"/>
      <c r="B59" s="34"/>
      <c r="C59" s="34"/>
      <c r="D59" s="34">
        <v>95.215999999999994</v>
      </c>
    </row>
    <row r="60" spans="1:6" x14ac:dyDescent="0.45">
      <c r="A60" s="34"/>
      <c r="B60" s="34" t="s">
        <v>2905</v>
      </c>
      <c r="C60" s="34"/>
      <c r="D60" s="34">
        <v>88.447999999999993</v>
      </c>
    </row>
    <row r="61" spans="1:6" x14ac:dyDescent="0.45">
      <c r="A61" s="34"/>
      <c r="B61" s="34"/>
      <c r="C61" s="34"/>
      <c r="D61" s="34">
        <v>96.605999999999995</v>
      </c>
    </row>
    <row r="62" spans="1:6" x14ac:dyDescent="0.45">
      <c r="A62" s="34"/>
      <c r="B62" s="34"/>
      <c r="C62" s="34"/>
      <c r="D62" s="34">
        <v>74.766000000000005</v>
      </c>
    </row>
    <row r="63" spans="1:6" x14ac:dyDescent="0.45">
      <c r="A63" s="34"/>
      <c r="B63" s="34"/>
      <c r="C63" s="34"/>
      <c r="D63" s="34">
        <v>102.907</v>
      </c>
    </row>
    <row r="64" spans="1:6" ht="14.65" thickBot="1" x14ac:dyDescent="0.5">
      <c r="A64" s="36"/>
      <c r="B64" s="36"/>
      <c r="C64" s="36"/>
      <c r="D64" s="36">
        <v>82.825000000000003</v>
      </c>
      <c r="E64">
        <f>AVERAGE(D54:D64)</f>
        <v>96.310272727272732</v>
      </c>
      <c r="F64">
        <f>STDEV(D54:D64)</f>
        <v>12.11971010454389</v>
      </c>
    </row>
    <row r="65" spans="1:6" x14ac:dyDescent="0.45">
      <c r="A65">
        <v>7</v>
      </c>
      <c r="B65">
        <v>10</v>
      </c>
      <c r="C65">
        <v>135</v>
      </c>
      <c r="D65">
        <v>53.326000000000001</v>
      </c>
    </row>
    <row r="66" spans="1:6" x14ac:dyDescent="0.45">
      <c r="A66" s="34"/>
      <c r="B66" s="34"/>
      <c r="C66" s="34"/>
      <c r="D66" s="34">
        <v>41.308999999999997</v>
      </c>
    </row>
    <row r="67" spans="1:6" x14ac:dyDescent="0.45">
      <c r="A67" s="34"/>
      <c r="B67" s="34"/>
      <c r="C67" s="34"/>
      <c r="D67" s="34">
        <v>57.441000000000003</v>
      </c>
    </row>
    <row r="68" spans="1:6" x14ac:dyDescent="0.45">
      <c r="A68" s="34"/>
      <c r="B68" s="34"/>
      <c r="C68" s="34"/>
      <c r="D68" s="34">
        <v>61.39</v>
      </c>
    </row>
    <row r="69" spans="1:6" x14ac:dyDescent="0.45">
      <c r="A69" s="34"/>
      <c r="B69" s="34"/>
      <c r="C69" s="34"/>
      <c r="D69" s="34">
        <v>36.869999999999997</v>
      </c>
    </row>
    <row r="70" spans="1:6" x14ac:dyDescent="0.45">
      <c r="A70" s="34"/>
      <c r="B70" s="34" t="s">
        <v>2904</v>
      </c>
      <c r="C70" s="34"/>
      <c r="D70" s="34">
        <v>64.622</v>
      </c>
    </row>
    <row r="71" spans="1:6" x14ac:dyDescent="0.45">
      <c r="A71" s="34"/>
      <c r="B71" s="34"/>
      <c r="C71" s="34"/>
      <c r="D71" s="34">
        <v>48.366</v>
      </c>
    </row>
    <row r="72" spans="1:6" x14ac:dyDescent="0.45">
      <c r="A72" s="34"/>
      <c r="B72" s="34"/>
      <c r="C72" s="34"/>
      <c r="D72" s="34">
        <v>57.015999999999998</v>
      </c>
    </row>
    <row r="73" spans="1:6" x14ac:dyDescent="0.45">
      <c r="A73" s="34"/>
      <c r="B73" s="34"/>
      <c r="C73" s="34"/>
      <c r="D73" s="34">
        <v>45.901000000000003</v>
      </c>
    </row>
    <row r="74" spans="1:6" ht="14.65" thickBot="1" x14ac:dyDescent="0.5">
      <c r="A74" s="36"/>
      <c r="B74" s="36"/>
      <c r="C74" s="36"/>
      <c r="D74" s="36">
        <v>63.841999999999999</v>
      </c>
      <c r="E74">
        <f>AVERAGE(D65:D74)</f>
        <v>53.008300000000006</v>
      </c>
      <c r="F74">
        <f>STDEV(D65:D74)</f>
        <v>9.5898928860892667</v>
      </c>
    </row>
    <row r="75" spans="1:6" x14ac:dyDescent="0.45">
      <c r="A75">
        <v>13</v>
      </c>
      <c r="B75">
        <v>11</v>
      </c>
      <c r="C75">
        <v>330</v>
      </c>
      <c r="D75">
        <v>134.00200000000001</v>
      </c>
    </row>
    <row r="76" spans="1:6" x14ac:dyDescent="0.45">
      <c r="A76" s="34"/>
      <c r="B76" s="34"/>
      <c r="C76" s="34"/>
      <c r="D76" s="34">
        <v>132.31</v>
      </c>
    </row>
    <row r="77" spans="1:6" x14ac:dyDescent="0.45">
      <c r="A77" s="34"/>
      <c r="B77" s="34"/>
      <c r="C77" s="34"/>
      <c r="D77" s="34">
        <v>159.17500000000001</v>
      </c>
    </row>
    <row r="78" spans="1:6" x14ac:dyDescent="0.45">
      <c r="A78" s="34"/>
      <c r="B78" s="34"/>
      <c r="C78" s="34"/>
      <c r="D78" s="34">
        <v>124.812</v>
      </c>
    </row>
    <row r="79" spans="1:6" x14ac:dyDescent="0.45">
      <c r="A79" s="34"/>
      <c r="B79" s="34"/>
      <c r="C79" s="34"/>
      <c r="D79" s="34">
        <v>133.86199999999999</v>
      </c>
    </row>
    <row r="80" spans="1:6" x14ac:dyDescent="0.45">
      <c r="A80" s="34"/>
      <c r="B80" s="34"/>
      <c r="C80" s="34"/>
      <c r="D80" s="34">
        <v>120.033</v>
      </c>
    </row>
    <row r="81" spans="1:6" x14ac:dyDescent="0.45">
      <c r="A81" s="34"/>
      <c r="B81" s="34"/>
      <c r="C81" s="34"/>
      <c r="D81" s="34">
        <v>152.18600000000001</v>
      </c>
    </row>
    <row r="82" spans="1:6" x14ac:dyDescent="0.45">
      <c r="A82" s="34">
        <v>13</v>
      </c>
      <c r="B82" s="34">
        <v>26</v>
      </c>
      <c r="C82" s="34"/>
      <c r="D82" s="34">
        <v>144.71600000000001</v>
      </c>
    </row>
    <row r="83" spans="1:6" x14ac:dyDescent="0.45">
      <c r="A83" s="34"/>
      <c r="B83" s="34"/>
      <c r="C83" s="34"/>
      <c r="D83" s="34">
        <v>145.601</v>
      </c>
    </row>
    <row r="84" spans="1:6" x14ac:dyDescent="0.45">
      <c r="A84" s="34"/>
      <c r="B84" s="34"/>
      <c r="C84" s="34"/>
      <c r="D84" s="34">
        <v>158.749</v>
      </c>
    </row>
    <row r="85" spans="1:6" x14ac:dyDescent="0.45">
      <c r="A85" s="34"/>
      <c r="B85" s="34"/>
      <c r="C85" s="34"/>
      <c r="D85" s="34">
        <v>156.869</v>
      </c>
    </row>
    <row r="86" spans="1:6" x14ac:dyDescent="0.45">
      <c r="A86" s="34"/>
      <c r="B86" s="34"/>
      <c r="C86" s="34"/>
      <c r="D86" s="34">
        <v>152.846</v>
      </c>
    </row>
    <row r="87" spans="1:6" x14ac:dyDescent="0.45">
      <c r="A87" s="34">
        <v>13</v>
      </c>
      <c r="B87" s="34">
        <v>34</v>
      </c>
      <c r="C87" s="34"/>
      <c r="D87" s="34">
        <v>167.24299999999999</v>
      </c>
    </row>
    <row r="88" spans="1:6" x14ac:dyDescent="0.45">
      <c r="A88" s="34"/>
      <c r="B88" s="34"/>
      <c r="C88" s="34"/>
      <c r="D88" s="34">
        <v>137.376</v>
      </c>
    </row>
    <row r="89" spans="1:6" x14ac:dyDescent="0.45">
      <c r="A89" s="34"/>
      <c r="B89" s="34"/>
      <c r="C89" s="34"/>
      <c r="D89" s="34">
        <v>138.21799999999999</v>
      </c>
    </row>
    <row r="90" spans="1:6" x14ac:dyDescent="0.45">
      <c r="A90" s="34"/>
      <c r="B90" s="34"/>
      <c r="C90" s="34"/>
      <c r="D90" s="34">
        <v>174.92699999999999</v>
      </c>
    </row>
    <row r="91" spans="1:6" x14ac:dyDescent="0.45">
      <c r="A91" s="34"/>
      <c r="B91" s="34"/>
      <c r="C91" s="34"/>
      <c r="D91" s="34">
        <v>195.14099999999999</v>
      </c>
    </row>
    <row r="92" spans="1:6" x14ac:dyDescent="0.45">
      <c r="A92" s="34"/>
      <c r="B92" s="34"/>
      <c r="C92" s="34"/>
      <c r="D92" s="34">
        <v>207.20500000000001</v>
      </c>
    </row>
    <row r="93" spans="1:6" ht="14.65" thickBot="1" x14ac:dyDescent="0.5">
      <c r="A93" s="36"/>
      <c r="B93" s="36"/>
      <c r="C93" s="36"/>
      <c r="D93" s="36">
        <v>205.61500000000001</v>
      </c>
      <c r="E93">
        <f>AVERAGE(D75:D93)</f>
        <v>154.78347368421055</v>
      </c>
      <c r="F93">
        <f>STDEV(D75:D93)</f>
        <v>25.620173428089313</v>
      </c>
    </row>
    <row r="94" spans="1:6" x14ac:dyDescent="0.45">
      <c r="A94" s="41">
        <v>17</v>
      </c>
      <c r="B94" s="41">
        <v>17</v>
      </c>
      <c r="C94" s="41">
        <v>125</v>
      </c>
      <c r="D94" s="41">
        <v>45.725000000000001</v>
      </c>
    </row>
    <row r="95" spans="1:6" x14ac:dyDescent="0.45">
      <c r="A95" s="34"/>
      <c r="B95" s="34"/>
      <c r="C95" s="34"/>
      <c r="D95" s="34">
        <v>67.81</v>
      </c>
    </row>
    <row r="96" spans="1:6" x14ac:dyDescent="0.45">
      <c r="A96" s="34"/>
      <c r="B96" s="34"/>
      <c r="C96" s="34"/>
      <c r="D96" s="34">
        <v>65.694999999999993</v>
      </c>
    </row>
    <row r="97" spans="1:6" x14ac:dyDescent="0.45">
      <c r="A97" s="34"/>
      <c r="B97" s="34"/>
      <c r="C97" s="34"/>
      <c r="D97" s="34">
        <v>57.563000000000002</v>
      </c>
    </row>
    <row r="98" spans="1:6" x14ac:dyDescent="0.45">
      <c r="A98" s="34"/>
      <c r="B98" s="34"/>
      <c r="C98" s="34"/>
      <c r="D98" s="34">
        <v>60.359000000000002</v>
      </c>
    </row>
    <row r="99" spans="1:6" x14ac:dyDescent="0.45">
      <c r="A99" s="34"/>
      <c r="B99" s="34"/>
      <c r="C99" s="34"/>
      <c r="D99" s="34">
        <v>38.197000000000003</v>
      </c>
    </row>
    <row r="100" spans="1:6" x14ac:dyDescent="0.45">
      <c r="A100" s="34"/>
      <c r="B100" s="34"/>
      <c r="C100" s="34"/>
      <c r="D100" s="34">
        <v>51.594000000000001</v>
      </c>
    </row>
    <row r="101" spans="1:6" x14ac:dyDescent="0.45">
      <c r="A101" s="34">
        <v>17</v>
      </c>
      <c r="B101" s="34">
        <v>31</v>
      </c>
      <c r="C101" s="34"/>
      <c r="D101" s="34">
        <v>35.557000000000002</v>
      </c>
    </row>
    <row r="102" spans="1:6" x14ac:dyDescent="0.45">
      <c r="A102" s="34"/>
      <c r="B102" s="34" t="s">
        <v>2903</v>
      </c>
      <c r="C102" s="34"/>
      <c r="D102" s="34">
        <v>61.820999999999998</v>
      </c>
    </row>
    <row r="103" spans="1:6" x14ac:dyDescent="0.45">
      <c r="A103" s="34"/>
      <c r="B103" s="34"/>
      <c r="C103" s="34"/>
      <c r="D103" s="34">
        <v>34.020000000000003</v>
      </c>
    </row>
    <row r="104" spans="1:6" ht="14.65" thickBot="1" x14ac:dyDescent="0.5">
      <c r="A104" s="36"/>
      <c r="B104" s="36"/>
      <c r="C104" s="36"/>
      <c r="D104" s="36">
        <v>59.292000000000002</v>
      </c>
      <c r="E104">
        <f>AVERAGE(D94:D104)</f>
        <v>52.512090909090915</v>
      </c>
      <c r="F104">
        <f>STDEV(D94:D104)</f>
        <v>12.283263373017315</v>
      </c>
    </row>
    <row r="105" spans="1:6" x14ac:dyDescent="0.45">
      <c r="A105">
        <v>5</v>
      </c>
      <c r="B105">
        <v>20</v>
      </c>
      <c r="C105">
        <v>120</v>
      </c>
      <c r="D105">
        <v>29.872</v>
      </c>
    </row>
    <row r="106" spans="1:6" x14ac:dyDescent="0.45">
      <c r="A106" s="34"/>
      <c r="B106" s="34">
        <v>30</v>
      </c>
      <c r="C106" s="34"/>
      <c r="D106" s="34">
        <v>42.137999999999998</v>
      </c>
    </row>
    <row r="107" spans="1:6" x14ac:dyDescent="0.45">
      <c r="A107" s="34"/>
      <c r="B107" s="34"/>
      <c r="C107" s="34"/>
      <c r="D107" s="34">
        <v>54.279000000000003</v>
      </c>
    </row>
    <row r="108" spans="1:6" x14ac:dyDescent="0.45">
      <c r="A108" s="40"/>
      <c r="B108" s="40"/>
      <c r="C108" s="40"/>
      <c r="D108" s="34">
        <v>54.802999999999997</v>
      </c>
    </row>
    <row r="109" spans="1:6" x14ac:dyDescent="0.45">
      <c r="A109" s="34"/>
      <c r="B109" s="34"/>
      <c r="C109" s="34"/>
      <c r="D109" s="34">
        <v>75.658000000000001</v>
      </c>
    </row>
    <row r="110" spans="1:6" x14ac:dyDescent="0.45">
      <c r="A110" s="34"/>
      <c r="B110" s="34"/>
      <c r="C110" s="34"/>
      <c r="D110" s="34">
        <v>73.909000000000006</v>
      </c>
    </row>
    <row r="111" spans="1:6" x14ac:dyDescent="0.45">
      <c r="A111" s="34"/>
      <c r="B111" s="34">
        <v>45</v>
      </c>
      <c r="C111" s="34"/>
      <c r="D111" s="34">
        <v>69.784999999999997</v>
      </c>
    </row>
    <row r="112" spans="1:6" x14ac:dyDescent="0.45">
      <c r="A112" s="34"/>
      <c r="B112" s="34"/>
      <c r="C112" s="34"/>
      <c r="D112" s="34">
        <v>44.36</v>
      </c>
    </row>
    <row r="113" spans="1:6" x14ac:dyDescent="0.45">
      <c r="A113" s="34"/>
      <c r="B113" s="34"/>
      <c r="C113" s="34"/>
      <c r="D113" s="34">
        <v>38.734000000000002</v>
      </c>
    </row>
    <row r="114" spans="1:6" x14ac:dyDescent="0.45">
      <c r="A114" s="34"/>
      <c r="B114" s="34"/>
      <c r="C114" s="34"/>
      <c r="D114" s="34">
        <v>61.841999999999999</v>
      </c>
    </row>
    <row r="115" spans="1:6" ht="14.65" thickBot="1" x14ac:dyDescent="0.5">
      <c r="A115" s="36"/>
      <c r="B115" s="36"/>
      <c r="C115" s="36"/>
      <c r="D115" s="39">
        <v>79.295000000000002</v>
      </c>
      <c r="E115">
        <f>AVERAGE(D105:D115)</f>
        <v>56.788636363636357</v>
      </c>
      <c r="F115">
        <f>STDEV(D105:D115)</f>
        <v>16.67323145807514</v>
      </c>
    </row>
    <row r="116" spans="1:6" x14ac:dyDescent="0.45">
      <c r="A116" s="41">
        <v>10</v>
      </c>
      <c r="B116" s="41">
        <v>32</v>
      </c>
      <c r="C116" s="41"/>
      <c r="D116" s="41">
        <v>135.37</v>
      </c>
    </row>
    <row r="117" spans="1:6" x14ac:dyDescent="0.45">
      <c r="A117" s="40"/>
      <c r="B117" s="34"/>
      <c r="C117" s="34"/>
      <c r="D117" s="34">
        <v>134.09100000000001</v>
      </c>
    </row>
    <row r="118" spans="1:6" x14ac:dyDescent="0.45">
      <c r="A118" s="34"/>
      <c r="B118" s="34"/>
      <c r="C118" s="34"/>
      <c r="D118" s="34">
        <v>129.19399999999999</v>
      </c>
    </row>
    <row r="119" spans="1:6" x14ac:dyDescent="0.45">
      <c r="A119" s="34"/>
      <c r="B119" s="34"/>
      <c r="C119" s="34"/>
      <c r="D119" s="34">
        <v>99.796999999999997</v>
      </c>
    </row>
    <row r="120" spans="1:6" x14ac:dyDescent="0.45">
      <c r="A120" s="34"/>
      <c r="B120" s="34"/>
      <c r="C120" s="34"/>
      <c r="D120" s="34">
        <v>150.489</v>
      </c>
    </row>
    <row r="121" spans="1:6" x14ac:dyDescent="0.45">
      <c r="A121" s="34">
        <v>10</v>
      </c>
      <c r="B121" s="34" t="s">
        <v>2902</v>
      </c>
      <c r="C121" s="34"/>
      <c r="D121" s="34">
        <v>114.489</v>
      </c>
    </row>
    <row r="122" spans="1:6" x14ac:dyDescent="0.45">
      <c r="A122" s="34"/>
      <c r="B122" s="34"/>
      <c r="C122" s="34"/>
      <c r="D122" s="34">
        <v>146.19300000000001</v>
      </c>
    </row>
    <row r="123" spans="1:6" x14ac:dyDescent="0.45">
      <c r="A123" s="34"/>
      <c r="B123" s="34"/>
      <c r="C123" s="34"/>
      <c r="D123" s="34">
        <v>129.68299999999999</v>
      </c>
    </row>
    <row r="124" spans="1:6" x14ac:dyDescent="0.45">
      <c r="A124" s="34"/>
      <c r="B124" s="34"/>
      <c r="C124" s="34"/>
      <c r="D124" s="34">
        <v>123.241</v>
      </c>
    </row>
    <row r="125" spans="1:6" ht="14.65" thickBot="1" x14ac:dyDescent="0.5">
      <c r="A125" s="38"/>
      <c r="B125" s="38"/>
      <c r="C125" s="38"/>
      <c r="D125" s="39">
        <v>132.209</v>
      </c>
      <c r="E125">
        <f>AVERAGE(D116:D125)</f>
        <v>129.47560000000001</v>
      </c>
      <c r="F125">
        <f>STDEV(D116:D125)</f>
        <v>14.639982598653722</v>
      </c>
    </row>
    <row r="126" spans="1:6" x14ac:dyDescent="0.45">
      <c r="A126" s="35">
        <v>15</v>
      </c>
      <c r="B126">
        <v>33</v>
      </c>
      <c r="D126">
        <v>156.297</v>
      </c>
    </row>
    <row r="127" spans="1:6" x14ac:dyDescent="0.45">
      <c r="A127" s="34"/>
      <c r="B127" s="34"/>
      <c r="C127" s="34"/>
      <c r="D127" s="34">
        <v>153.435</v>
      </c>
    </row>
    <row r="128" spans="1:6" x14ac:dyDescent="0.45">
      <c r="A128" s="34"/>
      <c r="B128" s="34"/>
      <c r="C128" s="34"/>
      <c r="D128" s="34">
        <v>165.17400000000001</v>
      </c>
    </row>
    <row r="129" spans="1:6" x14ac:dyDescent="0.45">
      <c r="A129" s="34"/>
      <c r="B129" s="34"/>
      <c r="C129" s="34"/>
      <c r="D129" s="34">
        <v>159.643</v>
      </c>
    </row>
    <row r="130" spans="1:6" x14ac:dyDescent="0.45">
      <c r="A130" s="34"/>
      <c r="B130" s="34"/>
      <c r="C130" s="34"/>
      <c r="D130" s="34">
        <v>164.40700000000001</v>
      </c>
    </row>
    <row r="131" spans="1:6" x14ac:dyDescent="0.45">
      <c r="A131" s="34"/>
      <c r="B131" s="34">
        <v>44</v>
      </c>
      <c r="C131" s="34"/>
      <c r="D131" s="34">
        <v>129.38200000000001</v>
      </c>
    </row>
    <row r="132" spans="1:6" x14ac:dyDescent="0.45">
      <c r="A132" s="34"/>
      <c r="B132" s="34"/>
      <c r="C132" s="34"/>
      <c r="D132" s="34">
        <v>127.836</v>
      </c>
    </row>
    <row r="133" spans="1:6" x14ac:dyDescent="0.45">
      <c r="A133" s="34"/>
      <c r="B133" s="34"/>
      <c r="C133" s="34"/>
      <c r="D133" s="34">
        <v>154.047</v>
      </c>
    </row>
    <row r="134" spans="1:6" x14ac:dyDescent="0.45">
      <c r="A134" s="34"/>
      <c r="B134" s="34"/>
      <c r="C134" s="34"/>
      <c r="D134" s="34">
        <v>148.76499999999999</v>
      </c>
    </row>
    <row r="135" spans="1:6" ht="14.65" thickBot="1" x14ac:dyDescent="0.5">
      <c r="A135" s="38"/>
      <c r="B135" s="38"/>
      <c r="C135" s="38"/>
      <c r="D135" s="39">
        <v>142.43799999999999</v>
      </c>
      <c r="E135">
        <f>AVERAGE(D126:D135)</f>
        <v>150.14240000000001</v>
      </c>
      <c r="F135">
        <f>STDEV(D126:D135)</f>
        <v>13.222372153958526</v>
      </c>
    </row>
    <row r="136" spans="1:6" x14ac:dyDescent="0.45">
      <c r="A136">
        <v>11</v>
      </c>
      <c r="B136">
        <v>38</v>
      </c>
      <c r="D136">
        <v>97.034000000000006</v>
      </c>
    </row>
    <row r="137" spans="1:6" x14ac:dyDescent="0.45">
      <c r="A137" s="34"/>
      <c r="B137" s="34"/>
      <c r="C137" s="34"/>
      <c r="D137" s="34">
        <v>81.293000000000006</v>
      </c>
    </row>
    <row r="138" spans="1:6" x14ac:dyDescent="0.45">
      <c r="A138" s="34"/>
      <c r="B138" s="34"/>
      <c r="C138" s="34"/>
      <c r="D138" s="34">
        <v>89.182000000000002</v>
      </c>
    </row>
    <row r="139" spans="1:6" x14ac:dyDescent="0.45">
      <c r="A139" s="34"/>
      <c r="B139" s="34"/>
      <c r="C139" s="34"/>
      <c r="D139" s="34">
        <v>114.624</v>
      </c>
    </row>
    <row r="140" spans="1:6" x14ac:dyDescent="0.45">
      <c r="A140" s="34"/>
      <c r="B140" s="34"/>
      <c r="C140" s="34"/>
      <c r="D140" s="34">
        <v>112.599</v>
      </c>
    </row>
    <row r="141" spans="1:6" x14ac:dyDescent="0.45">
      <c r="A141" s="34"/>
      <c r="B141" s="34"/>
      <c r="C141" s="34"/>
      <c r="D141" s="34">
        <v>63.23</v>
      </c>
    </row>
    <row r="142" spans="1:6" x14ac:dyDescent="0.45">
      <c r="A142" s="34"/>
      <c r="B142" s="34">
        <v>46</v>
      </c>
      <c r="C142" s="34"/>
      <c r="D142" s="34">
        <v>59.295999999999999</v>
      </c>
    </row>
    <row r="143" spans="1:6" x14ac:dyDescent="0.45">
      <c r="A143" s="34"/>
      <c r="B143" s="34"/>
      <c r="C143" s="34"/>
      <c r="D143" s="34">
        <v>78.171000000000006</v>
      </c>
    </row>
    <row r="144" spans="1:6" x14ac:dyDescent="0.45">
      <c r="A144" s="34"/>
      <c r="B144" s="34"/>
      <c r="C144" s="34"/>
      <c r="D144" s="34">
        <v>84.412999999999997</v>
      </c>
    </row>
    <row r="145" spans="1:13" x14ac:dyDescent="0.45">
      <c r="A145" s="34"/>
      <c r="B145" s="34"/>
      <c r="C145" s="34"/>
      <c r="D145" s="34">
        <v>75.486999999999995</v>
      </c>
    </row>
    <row r="146" spans="1:13" x14ac:dyDescent="0.45">
      <c r="A146" s="34"/>
      <c r="B146" s="34"/>
      <c r="C146" s="34"/>
      <c r="D146" s="34">
        <v>82.808999999999997</v>
      </c>
    </row>
    <row r="147" spans="1:13" ht="14.65" thickBot="1" x14ac:dyDescent="0.5">
      <c r="A147" s="36"/>
      <c r="B147" s="36"/>
      <c r="C147" s="38"/>
      <c r="D147" s="37">
        <v>77.233999999999995</v>
      </c>
      <c r="E147">
        <f>AVERAGE(D136:D147)</f>
        <v>84.614333333333335</v>
      </c>
      <c r="F147">
        <f>STDEV(D136:D147)</f>
        <v>16.924340117837389</v>
      </c>
    </row>
    <row r="148" spans="1:13" x14ac:dyDescent="0.45">
      <c r="A148">
        <v>16</v>
      </c>
      <c r="B148">
        <v>42</v>
      </c>
      <c r="D148">
        <v>98.94</v>
      </c>
    </row>
    <row r="149" spans="1:13" x14ac:dyDescent="0.45">
      <c r="A149" s="34"/>
      <c r="B149" s="34"/>
      <c r="C149" s="34"/>
      <c r="D149" s="34">
        <v>125.97199999999999</v>
      </c>
    </row>
    <row r="150" spans="1:13" x14ac:dyDescent="0.45">
      <c r="A150" s="34"/>
      <c r="B150" s="34"/>
      <c r="C150" s="34"/>
      <c r="D150" s="34">
        <v>103.29900000000001</v>
      </c>
    </row>
    <row r="151" spans="1:13" x14ac:dyDescent="0.45">
      <c r="A151" s="34"/>
      <c r="B151" s="34"/>
      <c r="C151" s="34"/>
      <c r="D151" s="34">
        <v>124.47199999999999</v>
      </c>
    </row>
    <row r="152" spans="1:13" ht="14.65" thickBot="1" x14ac:dyDescent="0.5">
      <c r="A152" s="36"/>
      <c r="B152" s="36"/>
      <c r="C152" s="36"/>
      <c r="D152" s="36">
        <v>113.04</v>
      </c>
      <c r="E152">
        <f>AVERAGE(D148:D152)</f>
        <v>113.1446</v>
      </c>
      <c r="F152">
        <f>STDEV(D148:D152)</f>
        <v>12.161102162221972</v>
      </c>
    </row>
    <row r="153" spans="1:13" x14ac:dyDescent="0.45">
      <c r="A153">
        <v>12</v>
      </c>
      <c r="B153">
        <v>47</v>
      </c>
      <c r="D153">
        <v>112.968</v>
      </c>
    </row>
    <row r="154" spans="1:13" x14ac:dyDescent="0.45">
      <c r="A154" s="34"/>
      <c r="B154" s="34"/>
      <c r="C154" s="34"/>
      <c r="D154" s="34">
        <v>102.06100000000001</v>
      </c>
    </row>
    <row r="155" spans="1:13" x14ac:dyDescent="0.45">
      <c r="A155" s="34"/>
      <c r="B155" s="34"/>
      <c r="C155" s="34"/>
      <c r="D155" s="34">
        <v>128.31</v>
      </c>
    </row>
    <row r="156" spans="1:13" x14ac:dyDescent="0.45">
      <c r="A156" s="34"/>
      <c r="B156" s="34"/>
      <c r="C156" s="34"/>
      <c r="D156" s="34">
        <v>101.739</v>
      </c>
      <c r="I156">
        <v>1</v>
      </c>
      <c r="J156">
        <v>0</v>
      </c>
      <c r="K156">
        <v>0</v>
      </c>
      <c r="L156">
        <v>0</v>
      </c>
      <c r="M156">
        <v>0</v>
      </c>
    </row>
    <row r="157" spans="1:13" x14ac:dyDescent="0.45">
      <c r="A157" s="34"/>
      <c r="B157" s="34"/>
      <c r="C157" s="34"/>
      <c r="D157" s="34">
        <v>103.57</v>
      </c>
      <c r="I157">
        <v>2</v>
      </c>
      <c r="J157">
        <v>0</v>
      </c>
      <c r="K157">
        <v>0</v>
      </c>
      <c r="L157">
        <v>0</v>
      </c>
      <c r="M157">
        <v>0</v>
      </c>
    </row>
    <row r="158" spans="1:13" x14ac:dyDescent="0.45">
      <c r="A158" s="34"/>
      <c r="B158" s="34" t="s">
        <v>2901</v>
      </c>
      <c r="C158" s="34"/>
      <c r="D158">
        <v>130.99299999999999</v>
      </c>
    </row>
    <row r="159" spans="1:13" x14ac:dyDescent="0.45">
      <c r="A159" s="34"/>
      <c r="B159" s="34"/>
      <c r="C159" s="34"/>
      <c r="D159">
        <v>122.91800000000001</v>
      </c>
    </row>
    <row r="160" spans="1:13" x14ac:dyDescent="0.45">
      <c r="A160" s="34"/>
      <c r="B160" s="34"/>
      <c r="C160" s="34"/>
      <c r="D160">
        <v>129.47999999999999</v>
      </c>
    </row>
    <row r="161" spans="1:15" x14ac:dyDescent="0.45">
      <c r="A161" s="34"/>
      <c r="B161" s="34"/>
      <c r="C161" s="34"/>
      <c r="D161">
        <v>163.768</v>
      </c>
    </row>
    <row r="162" spans="1:15" ht="14.65" thickBot="1" x14ac:dyDescent="0.5">
      <c r="A162" s="36"/>
      <c r="B162" s="36"/>
      <c r="C162" s="36"/>
      <c r="D162" s="36">
        <v>196.36799999999999</v>
      </c>
      <c r="E162">
        <f>AVERAGE(D153:D162)</f>
        <v>129.21749999999997</v>
      </c>
      <c r="F162">
        <f>STDEV(D153:D162)</f>
        <v>30.112823448749591</v>
      </c>
    </row>
    <row r="163" spans="1:15" x14ac:dyDescent="0.45">
      <c r="A163">
        <v>8</v>
      </c>
      <c r="B163">
        <v>49</v>
      </c>
      <c r="D163">
        <v>178.482</v>
      </c>
      <c r="I163">
        <v>3</v>
      </c>
      <c r="J163">
        <v>0</v>
      </c>
      <c r="K163">
        <v>0</v>
      </c>
      <c r="L163">
        <v>0</v>
      </c>
      <c r="M163">
        <v>0</v>
      </c>
    </row>
    <row r="164" spans="1:15" x14ac:dyDescent="0.45">
      <c r="A164" s="34"/>
      <c r="B164" s="34"/>
      <c r="C164" s="34"/>
      <c r="D164" s="34">
        <v>159.624</v>
      </c>
      <c r="I164">
        <v>4</v>
      </c>
      <c r="J164">
        <v>0</v>
      </c>
      <c r="K164">
        <v>0</v>
      </c>
      <c r="L164">
        <v>0</v>
      </c>
      <c r="M164">
        <v>0</v>
      </c>
    </row>
    <row r="165" spans="1:15" x14ac:dyDescent="0.45">
      <c r="A165" s="34"/>
      <c r="B165" s="34"/>
      <c r="C165" s="34"/>
      <c r="D165" s="34">
        <v>175.92599999999999</v>
      </c>
      <c r="I165">
        <v>5</v>
      </c>
      <c r="J165">
        <v>0</v>
      </c>
      <c r="K165">
        <v>0</v>
      </c>
      <c r="L165">
        <v>0</v>
      </c>
      <c r="M165">
        <v>0</v>
      </c>
      <c r="N165">
        <v>163.63200000000001</v>
      </c>
      <c r="O165">
        <f>360-N165</f>
        <v>196.36799999999999</v>
      </c>
    </row>
    <row r="166" spans="1:15" x14ac:dyDescent="0.45">
      <c r="A166" s="34"/>
      <c r="B166" s="34"/>
      <c r="C166" s="34"/>
      <c r="D166" s="34">
        <v>169.434</v>
      </c>
    </row>
    <row r="167" spans="1:15" x14ac:dyDescent="0.45">
      <c r="A167" s="34"/>
      <c r="B167" s="34"/>
      <c r="C167" s="34"/>
      <c r="D167" s="34">
        <v>177.357</v>
      </c>
    </row>
    <row r="168" spans="1:15" x14ac:dyDescent="0.45">
      <c r="A168" s="34"/>
      <c r="B168" s="34"/>
      <c r="C168" s="34"/>
      <c r="D168" s="34">
        <v>195.35599999999999</v>
      </c>
    </row>
    <row r="169" spans="1:15" ht="14.65" thickBot="1" x14ac:dyDescent="0.5">
      <c r="A169" s="36"/>
      <c r="B169" s="36"/>
      <c r="C169" s="36"/>
      <c r="D169" s="36">
        <v>186.71</v>
      </c>
      <c r="E169">
        <f>AVERAGE(D163:D169)</f>
        <v>177.55557142857143</v>
      </c>
      <c r="F169">
        <f>STDEV(D163:D169)</f>
        <v>11.487044874656885</v>
      </c>
    </row>
    <row r="170" spans="1:15" x14ac:dyDescent="0.45">
      <c r="A170">
        <v>14</v>
      </c>
      <c r="B170">
        <v>53</v>
      </c>
      <c r="D170" s="35">
        <v>175.488</v>
      </c>
    </row>
    <row r="171" spans="1:15" x14ac:dyDescent="0.45">
      <c r="A171" s="34"/>
      <c r="B171" s="34"/>
      <c r="C171" s="34"/>
      <c r="D171" s="34">
        <v>162.64099999999999</v>
      </c>
    </row>
    <row r="172" spans="1:15" x14ac:dyDescent="0.45">
      <c r="A172" s="34"/>
      <c r="B172" s="34"/>
      <c r="C172" s="34"/>
      <c r="D172" s="34">
        <v>158.83000000000001</v>
      </c>
    </row>
    <row r="173" spans="1:15" x14ac:dyDescent="0.45">
      <c r="A173" s="34"/>
      <c r="B173" s="34"/>
      <c r="C173" s="34"/>
      <c r="D173" s="34">
        <v>166.81200000000001</v>
      </c>
    </row>
    <row r="174" spans="1:15" x14ac:dyDescent="0.45">
      <c r="A174" s="34"/>
      <c r="B174" s="34"/>
      <c r="C174" s="34"/>
      <c r="D174" s="34">
        <v>200.84800000000001</v>
      </c>
    </row>
    <row r="175" spans="1:15" x14ac:dyDescent="0.45">
      <c r="A175" s="34"/>
      <c r="B175" s="34"/>
      <c r="C175" s="34"/>
      <c r="D175" s="34">
        <v>210.964</v>
      </c>
    </row>
    <row r="176" spans="1:15" x14ac:dyDescent="0.45">
      <c r="A176" s="34"/>
      <c r="B176" s="34"/>
      <c r="C176" s="34"/>
      <c r="D176" s="34">
        <v>202.89099999999999</v>
      </c>
    </row>
    <row r="177" spans="1:16" x14ac:dyDescent="0.45">
      <c r="A177" s="34"/>
      <c r="B177" s="34" t="s">
        <v>2900</v>
      </c>
      <c r="C177" s="34"/>
      <c r="D177" s="34">
        <v>214.465</v>
      </c>
    </row>
    <row r="178" spans="1:16" x14ac:dyDescent="0.45">
      <c r="A178" s="34"/>
      <c r="B178" s="34"/>
      <c r="C178" s="34"/>
      <c r="D178" s="34">
        <v>185.00800000000001</v>
      </c>
      <c r="E178">
        <f>AVERAGE(D170:D178)</f>
        <v>186.43855555555558</v>
      </c>
      <c r="F178">
        <f>STDEV(D170:D178)</f>
        <v>21.508756531416854</v>
      </c>
    </row>
    <row r="182" spans="1:16" x14ac:dyDescent="0.45">
      <c r="A182" s="34" t="s">
        <v>2915</v>
      </c>
      <c r="B182" s="34" t="s">
        <v>2884</v>
      </c>
      <c r="C182" s="34" t="s">
        <v>2924</v>
      </c>
      <c r="D182" s="34" t="s">
        <v>2922</v>
      </c>
      <c r="E182" s="34" t="s">
        <v>2923</v>
      </c>
      <c r="F182" s="34" t="s">
        <v>2922</v>
      </c>
    </row>
    <row r="183" spans="1:16" x14ac:dyDescent="0.45">
      <c r="A183" s="34">
        <v>4</v>
      </c>
      <c r="B183" s="34">
        <v>4</v>
      </c>
      <c r="C183" s="34">
        <v>140.071</v>
      </c>
      <c r="D183" s="34">
        <v>36.497</v>
      </c>
      <c r="E183">
        <f>(1/285*0.8)*C183</f>
        <v>0.39318175438596492</v>
      </c>
      <c r="F183">
        <f>(1/285*0.8)*D183</f>
        <v>0.10244771929824562</v>
      </c>
    </row>
    <row r="184" spans="1:16" x14ac:dyDescent="0.45">
      <c r="A184" s="34">
        <v>4</v>
      </c>
      <c r="B184" s="34">
        <v>4</v>
      </c>
      <c r="C184" s="34">
        <v>93.381</v>
      </c>
      <c r="D184" s="34">
        <v>52.802</v>
      </c>
      <c r="E184">
        <f>(1/285*0.8)*C184</f>
        <v>0.26212210526315793</v>
      </c>
      <c r="F184">
        <f>(1/285*0.8)*D184</f>
        <v>0.14821614035087721</v>
      </c>
      <c r="K184" s="34" t="s">
        <v>2884</v>
      </c>
      <c r="L184" s="34" t="s">
        <v>2921</v>
      </c>
      <c r="M184" s="34" t="s">
        <v>97</v>
      </c>
    </row>
    <row r="185" spans="1:16" ht="14.65" thickBot="1" x14ac:dyDescent="0.5">
      <c r="A185" s="36"/>
      <c r="B185" s="36"/>
      <c r="C185" s="36"/>
      <c r="D185" s="36">
        <v>37.201999999999998</v>
      </c>
      <c r="E185" s="39"/>
      <c r="F185" s="5">
        <f t="shared" ref="F185:F216" si="1">(1/285*0.8)*D185</f>
        <v>0.10442666666666667</v>
      </c>
      <c r="G185" s="5">
        <f>AVERAGE(E183:E185)</f>
        <v>0.32765192982456143</v>
      </c>
      <c r="H185" s="5">
        <f>AVERAGE(F183:F185)</f>
        <v>0.11836350877192985</v>
      </c>
      <c r="K185" s="34">
        <v>4</v>
      </c>
      <c r="L185" s="34">
        <f>G185</f>
        <v>0.32765192982456143</v>
      </c>
      <c r="M185" s="34">
        <f>H185</f>
        <v>0.11836350877192985</v>
      </c>
    </row>
    <row r="186" spans="1:16" x14ac:dyDescent="0.45">
      <c r="A186" s="40">
        <v>9</v>
      </c>
      <c r="B186" s="40">
        <v>5</v>
      </c>
      <c r="C186" s="40">
        <v>131.59</v>
      </c>
      <c r="D186">
        <v>30</v>
      </c>
      <c r="E186">
        <f>(1/285*0.8)*C186</f>
        <v>0.36937543859649125</v>
      </c>
      <c r="F186">
        <f t="shared" si="1"/>
        <v>8.4210526315789486E-2</v>
      </c>
      <c r="K186" s="34">
        <v>5</v>
      </c>
      <c r="L186" s="34">
        <f>G190</f>
        <v>0.39715087719298248</v>
      </c>
      <c r="M186" s="34">
        <f>H190</f>
        <v>0.11299873684210526</v>
      </c>
    </row>
    <row r="187" spans="1:16" x14ac:dyDescent="0.45">
      <c r="A187" s="34">
        <v>9</v>
      </c>
      <c r="B187" s="34">
        <v>5</v>
      </c>
      <c r="C187" s="34">
        <v>151.38</v>
      </c>
      <c r="D187" s="34">
        <v>50.04</v>
      </c>
      <c r="E187">
        <f>(1/285*0.8)*C187</f>
        <v>0.42492631578947371</v>
      </c>
      <c r="F187">
        <f t="shared" si="1"/>
        <v>0.14046315789473685</v>
      </c>
      <c r="K187" s="34">
        <v>7</v>
      </c>
      <c r="L187" s="34">
        <f>G195</f>
        <v>0.48893754385964916</v>
      </c>
      <c r="M187" s="34">
        <f>H195</f>
        <v>7.3183438596491235E-2</v>
      </c>
    </row>
    <row r="188" spans="1:16" x14ac:dyDescent="0.45">
      <c r="A188" s="34"/>
      <c r="B188" s="34"/>
      <c r="C188" s="34"/>
      <c r="D188" s="34">
        <v>29.53</v>
      </c>
      <c r="F188">
        <f t="shared" si="1"/>
        <v>8.2891228070175446E-2</v>
      </c>
      <c r="K188" s="34">
        <v>11</v>
      </c>
      <c r="L188" s="34">
        <f>G199</f>
        <v>0.36426385964912283</v>
      </c>
      <c r="M188" s="34">
        <f>H199</f>
        <v>5.9027368421052634E-2</v>
      </c>
    </row>
    <row r="189" spans="1:16" x14ac:dyDescent="0.45">
      <c r="A189" s="34"/>
      <c r="B189" s="34"/>
      <c r="C189" s="34"/>
      <c r="D189" s="34">
        <v>50.478000000000002</v>
      </c>
      <c r="F189">
        <f t="shared" si="1"/>
        <v>0.14169263157894738</v>
      </c>
      <c r="K189" s="34">
        <v>22</v>
      </c>
      <c r="L189" s="34">
        <f>G203</f>
        <v>0.2481628070175439</v>
      </c>
      <c r="M189" s="34">
        <f>H203</f>
        <v>0.10150877192982458</v>
      </c>
    </row>
    <row r="190" spans="1:16" ht="14.65" thickBot="1" x14ac:dyDescent="0.5">
      <c r="A190" s="36"/>
      <c r="B190" s="36"/>
      <c r="C190" s="36"/>
      <c r="D190" s="36">
        <v>41.231000000000002</v>
      </c>
      <c r="E190" s="5"/>
      <c r="F190" s="5">
        <f t="shared" si="1"/>
        <v>0.1157361403508772</v>
      </c>
      <c r="G190" s="5">
        <f>AVERAGE(E186:E190)</f>
        <v>0.39715087719298248</v>
      </c>
      <c r="H190" s="5">
        <f>AVERAGE(F186:F190)</f>
        <v>0.11299873684210526</v>
      </c>
      <c r="K190" s="34">
        <v>26</v>
      </c>
      <c r="L190" s="34">
        <f>G205</f>
        <v>0.20332210526315792</v>
      </c>
      <c r="M190" s="34">
        <f>H205</f>
        <v>9.3661754385964913E-2</v>
      </c>
    </row>
    <row r="191" spans="1:16" x14ac:dyDescent="0.45">
      <c r="A191" s="48">
        <v>1</v>
      </c>
      <c r="B191" s="48">
        <v>7</v>
      </c>
      <c r="C191" s="48">
        <v>174.184</v>
      </c>
      <c r="D191">
        <v>22.091000000000001</v>
      </c>
      <c r="E191">
        <f>(1/285*0.8)*C191</f>
        <v>0.48893754385964916</v>
      </c>
      <c r="F191">
        <f t="shared" si="1"/>
        <v>6.2009824561403519E-2</v>
      </c>
      <c r="K191" s="34">
        <v>28</v>
      </c>
      <c r="L191" s="34">
        <f>G207</f>
        <v>0.28768842105263159</v>
      </c>
      <c r="M191" s="34">
        <f>H207</f>
        <v>8.7793684210526329E-2</v>
      </c>
    </row>
    <row r="192" spans="1:16" x14ac:dyDescent="0.45">
      <c r="A192" s="34"/>
      <c r="B192" s="34"/>
      <c r="C192" s="34"/>
      <c r="D192" s="34">
        <v>18.974</v>
      </c>
      <c r="F192">
        <f t="shared" si="1"/>
        <v>5.326035087719299E-2</v>
      </c>
      <c r="K192" s="34">
        <v>30</v>
      </c>
      <c r="L192" s="34">
        <f>G209</f>
        <v>0.14639719298245615</v>
      </c>
      <c r="M192" s="34">
        <f>H209</f>
        <v>0.10867649122807019</v>
      </c>
      <c r="P192" t="s">
        <v>2920</v>
      </c>
    </row>
    <row r="193" spans="1:16" x14ac:dyDescent="0.45">
      <c r="A193" s="34"/>
      <c r="B193" s="34"/>
      <c r="C193" s="34"/>
      <c r="D193" s="34">
        <v>31.305</v>
      </c>
      <c r="F193">
        <f t="shared" si="1"/>
        <v>8.7873684210526326E-2</v>
      </c>
      <c r="K193" s="34">
        <v>32</v>
      </c>
      <c r="L193" s="34">
        <f>G214</f>
        <v>0.20432982456140353</v>
      </c>
      <c r="M193" s="34">
        <f>H214</f>
        <v>7.8865403508771942E-2</v>
      </c>
      <c r="P193" t="s">
        <v>2919</v>
      </c>
    </row>
    <row r="194" spans="1:16" x14ac:dyDescent="0.45">
      <c r="A194" s="34"/>
      <c r="B194" s="34"/>
      <c r="C194" s="34"/>
      <c r="D194" s="34">
        <v>31.305</v>
      </c>
      <c r="F194">
        <f t="shared" si="1"/>
        <v>8.7873684210526326E-2</v>
      </c>
      <c r="K194" s="34">
        <v>39</v>
      </c>
      <c r="L194" s="34">
        <f>G219</f>
        <v>0.20694877192982458</v>
      </c>
      <c r="M194" s="34">
        <f>H219</f>
        <v>8.0794385964912285E-2</v>
      </c>
    </row>
    <row r="195" spans="1:16" ht="14.65" thickBot="1" x14ac:dyDescent="0.5">
      <c r="A195" s="38"/>
      <c r="B195" s="38"/>
      <c r="C195" s="38"/>
      <c r="D195" s="39">
        <v>26.683</v>
      </c>
      <c r="E195" s="5"/>
      <c r="F195" s="5">
        <f t="shared" si="1"/>
        <v>7.4899649122807027E-2</v>
      </c>
      <c r="G195" s="5">
        <f>AVERAGE(E191:E195)</f>
        <v>0.48893754385964916</v>
      </c>
      <c r="H195" s="5">
        <f>AVERAGE(F191:F195)</f>
        <v>7.3183438596491235E-2</v>
      </c>
      <c r="K195" s="34">
        <v>42</v>
      </c>
      <c r="L195" s="34">
        <f>G224</f>
        <v>0.25026666666666675</v>
      </c>
      <c r="M195" s="34">
        <f>H224</f>
        <v>7.0649824561403521E-2</v>
      </c>
    </row>
    <row r="196" spans="1:16" x14ac:dyDescent="0.45">
      <c r="A196" s="40">
        <v>13</v>
      </c>
      <c r="B196" s="40">
        <v>11</v>
      </c>
      <c r="C196" s="40">
        <v>129.76900000000001</v>
      </c>
      <c r="D196">
        <v>20.100000000000001</v>
      </c>
      <c r="E196">
        <f>(1/285*0.8)*C196</f>
        <v>0.36426385964912283</v>
      </c>
      <c r="F196">
        <f t="shared" si="1"/>
        <v>5.6421052631578955E-2</v>
      </c>
      <c r="K196" s="34">
        <v>47</v>
      </c>
      <c r="L196" s="34">
        <f>G227</f>
        <v>0.24302877192982456</v>
      </c>
      <c r="M196" s="34">
        <f>H227</f>
        <v>7.1674385964912282E-2</v>
      </c>
    </row>
    <row r="197" spans="1:16" x14ac:dyDescent="0.45">
      <c r="A197" s="34"/>
      <c r="B197" s="34"/>
      <c r="C197" s="34"/>
      <c r="D197" s="34">
        <v>16.125</v>
      </c>
      <c r="F197">
        <f t="shared" si="1"/>
        <v>4.5263157894736845E-2</v>
      </c>
      <c r="K197" s="34">
        <v>51</v>
      </c>
      <c r="L197" s="34">
        <f>G233</f>
        <v>0.33022409356725146</v>
      </c>
      <c r="M197" s="34">
        <f>H233</f>
        <v>8.9331461988304106E-2</v>
      </c>
    </row>
    <row r="198" spans="1:16" x14ac:dyDescent="0.45">
      <c r="A198" s="34"/>
      <c r="B198" s="34"/>
      <c r="C198" s="34"/>
      <c r="D198" s="34">
        <v>17.888999999999999</v>
      </c>
      <c r="F198">
        <f t="shared" si="1"/>
        <v>5.0214736842105263E-2</v>
      </c>
      <c r="K198" s="34">
        <v>52</v>
      </c>
      <c r="L198" s="34">
        <f>G238</f>
        <v>0.2358633918128655</v>
      </c>
      <c r="M198" s="34">
        <f>H238</f>
        <v>8.6405614035087716E-2</v>
      </c>
    </row>
    <row r="199" spans="1:16" ht="14.65" thickBot="1" x14ac:dyDescent="0.5">
      <c r="A199" s="36"/>
      <c r="B199" s="36"/>
      <c r="C199" s="36"/>
      <c r="D199" s="36">
        <v>30</v>
      </c>
      <c r="E199" s="5"/>
      <c r="F199" s="5">
        <f t="shared" si="1"/>
        <v>8.4210526315789486E-2</v>
      </c>
      <c r="G199" s="5">
        <f>AVERAGE(E196:E199)</f>
        <v>0.36426385964912283</v>
      </c>
      <c r="H199" s="5">
        <f>AVERAGE(F196:F199)</f>
        <v>5.9027368421052634E-2</v>
      </c>
      <c r="K199" s="34">
        <v>15</v>
      </c>
      <c r="L199" s="34">
        <f>G243</f>
        <v>0.35340818713450295</v>
      </c>
      <c r="M199" s="34">
        <f>H243</f>
        <v>7.8471298245614038E-2</v>
      </c>
    </row>
    <row r="200" spans="1:16" x14ac:dyDescent="0.45">
      <c r="A200" s="41">
        <v>9</v>
      </c>
      <c r="B200" s="41">
        <v>22</v>
      </c>
      <c r="C200" s="41">
        <v>88.408000000000001</v>
      </c>
      <c r="D200" s="41">
        <v>42.755000000000003</v>
      </c>
      <c r="E200">
        <f>(1/285*0.8)*C200</f>
        <v>0.2481628070175439</v>
      </c>
      <c r="F200">
        <f t="shared" si="1"/>
        <v>0.12001403508771931</v>
      </c>
    </row>
    <row r="201" spans="1:16" x14ac:dyDescent="0.45">
      <c r="A201" s="34"/>
      <c r="B201" s="34"/>
      <c r="C201" s="34"/>
      <c r="D201" s="34">
        <v>32.061999999999998</v>
      </c>
      <c r="F201">
        <f t="shared" si="1"/>
        <v>8.9998596491228072E-2</v>
      </c>
      <c r="K201">
        <f>COUNT(K185:K199)</f>
        <v>15</v>
      </c>
    </row>
    <row r="202" spans="1:16" x14ac:dyDescent="0.45">
      <c r="A202" s="34"/>
      <c r="B202" s="34"/>
      <c r="C202" s="34"/>
      <c r="D202" s="34">
        <v>31.623000000000001</v>
      </c>
      <c r="F202">
        <f t="shared" si="1"/>
        <v>8.8766315789473693E-2</v>
      </c>
    </row>
    <row r="203" spans="1:16" ht="14.65" thickBot="1" x14ac:dyDescent="0.5">
      <c r="A203" s="36"/>
      <c r="B203" s="36"/>
      <c r="C203" s="36"/>
      <c r="D203" s="36">
        <v>38.21</v>
      </c>
      <c r="E203" s="5"/>
      <c r="F203" s="5">
        <f t="shared" si="1"/>
        <v>0.1072561403508772</v>
      </c>
      <c r="G203" s="5">
        <f>AVERAGE(E200:E203)</f>
        <v>0.2481628070175439</v>
      </c>
      <c r="H203" s="5">
        <f>AVERAGE(F200:F203)</f>
        <v>0.10150877192982458</v>
      </c>
    </row>
    <row r="204" spans="1:16" x14ac:dyDescent="0.45">
      <c r="A204" s="41">
        <v>13</v>
      </c>
      <c r="B204" s="41">
        <v>26</v>
      </c>
      <c r="C204" s="47">
        <v>62.768999999999998</v>
      </c>
      <c r="D204" s="47">
        <v>32.558</v>
      </c>
      <c r="E204" s="12">
        <f>(1/285*0.8)*C204</f>
        <v>0.17619368421052634</v>
      </c>
      <c r="F204" s="12">
        <f t="shared" si="1"/>
        <v>9.1390877192982459E-2</v>
      </c>
      <c r="G204" s="12"/>
      <c r="H204" s="12"/>
    </row>
    <row r="205" spans="1:16" ht="14.65" thickBot="1" x14ac:dyDescent="0.5">
      <c r="A205" s="36">
        <v>13</v>
      </c>
      <c r="B205" s="36">
        <v>26</v>
      </c>
      <c r="C205" s="36">
        <v>82.097999999999999</v>
      </c>
      <c r="D205" s="36">
        <v>34.176000000000002</v>
      </c>
      <c r="E205" s="5">
        <f>(1/285*0.8)*C205</f>
        <v>0.23045052631578949</v>
      </c>
      <c r="F205" s="5">
        <f t="shared" si="1"/>
        <v>9.593263157894738E-2</v>
      </c>
      <c r="G205" s="5">
        <f>AVERAGE(E204:E205)</f>
        <v>0.20332210526315792</v>
      </c>
      <c r="H205" s="5">
        <f>AVERAGE(F204:F205)</f>
        <v>9.3661754385964913E-2</v>
      </c>
    </row>
    <row r="206" spans="1:16" x14ac:dyDescent="0.45">
      <c r="A206" s="40">
        <v>9</v>
      </c>
      <c r="B206" s="40">
        <v>28</v>
      </c>
      <c r="C206" s="35">
        <v>102.489</v>
      </c>
      <c r="D206" s="46">
        <v>28.071000000000002</v>
      </c>
      <c r="E206" s="12">
        <f>(1/285*0.8)*C206</f>
        <v>0.28768842105263159</v>
      </c>
      <c r="F206" s="12">
        <f t="shared" si="1"/>
        <v>7.8795789473684222E-2</v>
      </c>
      <c r="G206" s="12"/>
      <c r="H206" s="12"/>
    </row>
    <row r="207" spans="1:16" ht="14.65" thickBot="1" x14ac:dyDescent="0.5">
      <c r="A207" s="36"/>
      <c r="B207" s="36"/>
      <c r="C207" s="36"/>
      <c r="D207" s="36">
        <v>34.481999999999999</v>
      </c>
      <c r="E207" s="5"/>
      <c r="F207" s="5">
        <f t="shared" si="1"/>
        <v>9.6791578947368423E-2</v>
      </c>
      <c r="G207" s="5">
        <f>AVERAGE(E206:E207)</f>
        <v>0.28768842105263159</v>
      </c>
      <c r="H207" s="5">
        <f>AVERAGE(F206:F207)</f>
        <v>8.7793684210526329E-2</v>
      </c>
    </row>
    <row r="208" spans="1:16" x14ac:dyDescent="0.45">
      <c r="A208" s="40">
        <v>5</v>
      </c>
      <c r="B208" s="40">
        <v>30</v>
      </c>
      <c r="C208" s="40">
        <v>52.154000000000003</v>
      </c>
      <c r="D208">
        <v>37.121000000000002</v>
      </c>
      <c r="E208">
        <f>(1/285*0.8)*C208</f>
        <v>0.14639719298245615</v>
      </c>
      <c r="F208">
        <f t="shared" si="1"/>
        <v>0.10419929824561405</v>
      </c>
    </row>
    <row r="209" spans="1:8" ht="14.65" thickBot="1" x14ac:dyDescent="0.5">
      <c r="A209" s="36"/>
      <c r="B209" s="36"/>
      <c r="C209" s="36"/>
      <c r="D209" s="36">
        <v>40.311</v>
      </c>
      <c r="E209" s="5"/>
      <c r="F209" s="5">
        <f t="shared" si="1"/>
        <v>0.11315368421052632</v>
      </c>
      <c r="G209" s="5">
        <f>AVERAGE(E208:E209)</f>
        <v>0.14639719298245615</v>
      </c>
      <c r="H209" s="5">
        <f>AVERAGE(F208:F209)</f>
        <v>0.10867649122807019</v>
      </c>
    </row>
    <row r="210" spans="1:8" x14ac:dyDescent="0.45">
      <c r="A210" s="40">
        <v>10</v>
      </c>
      <c r="B210" s="40">
        <v>32</v>
      </c>
      <c r="C210">
        <v>72.338999999999999</v>
      </c>
      <c r="D210">
        <v>17</v>
      </c>
      <c r="E210">
        <f>(1/285*0.8)*C210</f>
        <v>0.20305684210526317</v>
      </c>
      <c r="F210">
        <f t="shared" si="1"/>
        <v>4.7719298245614036E-2</v>
      </c>
    </row>
    <row r="211" spans="1:8" x14ac:dyDescent="0.45">
      <c r="A211" s="34"/>
      <c r="B211" s="34"/>
      <c r="C211" s="34">
        <v>73.245999999999995</v>
      </c>
      <c r="D211" s="34">
        <v>21.094999999999999</v>
      </c>
      <c r="E211">
        <f>(1/285*0.8)*C211</f>
        <v>0.20560280701754385</v>
      </c>
      <c r="F211">
        <f t="shared" si="1"/>
        <v>5.9214035087719302E-2</v>
      </c>
    </row>
    <row r="212" spans="1:8" x14ac:dyDescent="0.45">
      <c r="A212" s="34"/>
      <c r="B212" s="34"/>
      <c r="C212" s="34"/>
      <c r="D212" s="34">
        <v>44.822000000000003</v>
      </c>
      <c r="F212">
        <f t="shared" si="1"/>
        <v>0.12581614035087721</v>
      </c>
    </row>
    <row r="213" spans="1:8" x14ac:dyDescent="0.45">
      <c r="A213" s="34"/>
      <c r="B213" s="34"/>
      <c r="C213" s="34"/>
      <c r="D213" s="34">
        <v>33.540999999999997</v>
      </c>
      <c r="F213">
        <f t="shared" si="1"/>
        <v>9.4150175438596495E-2</v>
      </c>
    </row>
    <row r="214" spans="1:8" ht="14.65" thickBot="1" x14ac:dyDescent="0.5">
      <c r="A214" s="36"/>
      <c r="B214" s="36"/>
      <c r="C214" s="36"/>
      <c r="D214" s="36">
        <v>24.021000000000001</v>
      </c>
      <c r="E214" s="5"/>
      <c r="F214" s="5">
        <f t="shared" si="1"/>
        <v>6.7427368421052639E-2</v>
      </c>
      <c r="G214" s="5">
        <f>AVERAGE(E210:E214)</f>
        <v>0.20432982456140353</v>
      </c>
      <c r="H214" s="5">
        <f>AVERAGE(F210:F214)</f>
        <v>7.8865403508771942E-2</v>
      </c>
    </row>
    <row r="215" spans="1:8" x14ac:dyDescent="0.45">
      <c r="A215">
        <v>6</v>
      </c>
      <c r="B215">
        <v>39</v>
      </c>
      <c r="C215">
        <v>62.585999999999999</v>
      </c>
      <c r="D215">
        <v>25.632000000000001</v>
      </c>
      <c r="E215">
        <f>(1/285*0.8)*C215</f>
        <v>0.17568</v>
      </c>
      <c r="F215">
        <f t="shared" si="1"/>
        <v>7.1949473684210535E-2</v>
      </c>
    </row>
    <row r="216" spans="1:8" x14ac:dyDescent="0.45">
      <c r="A216" s="34"/>
      <c r="B216" s="34"/>
      <c r="C216" s="34">
        <v>84.864999999999995</v>
      </c>
      <c r="D216" s="34">
        <v>29.411000000000001</v>
      </c>
      <c r="E216">
        <f>(1/285*0.8)*C216</f>
        <v>0.23821754385964913</v>
      </c>
      <c r="F216">
        <f t="shared" si="1"/>
        <v>8.2557192982456146E-2</v>
      </c>
    </row>
    <row r="217" spans="1:8" x14ac:dyDescent="0.45">
      <c r="A217" s="34"/>
      <c r="B217" s="34"/>
      <c r="C217" s="34"/>
      <c r="D217" s="34">
        <v>25.495000000000001</v>
      </c>
      <c r="F217">
        <f t="shared" ref="F217:F243" si="2">(1/285*0.8)*D217</f>
        <v>7.1564912280701762E-2</v>
      </c>
    </row>
    <row r="218" spans="1:8" x14ac:dyDescent="0.45">
      <c r="A218" s="34"/>
      <c r="B218" s="34"/>
      <c r="C218" s="34"/>
      <c r="D218" s="34">
        <v>30</v>
      </c>
      <c r="F218">
        <f t="shared" si="2"/>
        <v>8.4210526315789486E-2</v>
      </c>
    </row>
    <row r="219" spans="1:8" ht="14.65" thickBot="1" x14ac:dyDescent="0.5">
      <c r="A219" s="36"/>
      <c r="B219" s="36"/>
      <c r="C219" s="36"/>
      <c r="D219" s="36">
        <v>33.377000000000002</v>
      </c>
      <c r="E219" s="5"/>
      <c r="F219" s="5">
        <f t="shared" si="2"/>
        <v>9.3689824561403526E-2</v>
      </c>
      <c r="G219" s="5">
        <f>AVERAGE(E215:E219)</f>
        <v>0.20694877192982458</v>
      </c>
      <c r="H219" s="5">
        <f>AVERAGE(F215:F219)</f>
        <v>8.0794385964912285E-2</v>
      </c>
    </row>
    <row r="220" spans="1:8" x14ac:dyDescent="0.45">
      <c r="A220" s="40">
        <v>16</v>
      </c>
      <c r="B220" s="40">
        <v>42</v>
      </c>
      <c r="C220">
        <v>82.68</v>
      </c>
      <c r="D220">
        <v>29.53</v>
      </c>
      <c r="E220">
        <f>(1/285*0.8)*C220</f>
        <v>0.23208421052631584</v>
      </c>
      <c r="F220">
        <f t="shared" si="2"/>
        <v>8.2891228070175446E-2</v>
      </c>
    </row>
    <row r="221" spans="1:8" x14ac:dyDescent="0.45">
      <c r="A221" s="34"/>
      <c r="B221" s="34"/>
      <c r="C221" s="34">
        <v>95.635000000000005</v>
      </c>
      <c r="D221" s="34">
        <v>24.187000000000001</v>
      </c>
      <c r="E221">
        <f>(1/285*0.8)*C221</f>
        <v>0.2684491228070176</v>
      </c>
      <c r="F221">
        <f t="shared" si="2"/>
        <v>6.7893333333333347E-2</v>
      </c>
    </row>
    <row r="222" spans="1:8" x14ac:dyDescent="0.45">
      <c r="A222" s="34"/>
      <c r="B222" s="34"/>
      <c r="C222" s="34"/>
      <c r="D222" s="34">
        <v>22.091000000000001</v>
      </c>
      <c r="F222">
        <f t="shared" si="2"/>
        <v>6.2009824561403519E-2</v>
      </c>
    </row>
    <row r="223" spans="1:8" x14ac:dyDescent="0.45">
      <c r="A223" s="34"/>
      <c r="B223" s="34"/>
      <c r="C223" s="34"/>
      <c r="D223" s="34">
        <v>14.866</v>
      </c>
      <c r="F223">
        <f t="shared" si="2"/>
        <v>4.1729122807017544E-2</v>
      </c>
    </row>
    <row r="224" spans="1:8" ht="14.65" thickBot="1" x14ac:dyDescent="0.5">
      <c r="A224" s="36"/>
      <c r="B224" s="36"/>
      <c r="C224" s="36"/>
      <c r="D224" s="36">
        <v>35.170999999999999</v>
      </c>
      <c r="E224" s="5"/>
      <c r="F224" s="5">
        <f t="shared" si="2"/>
        <v>9.8725614035087728E-2</v>
      </c>
      <c r="G224" s="5">
        <f>AVERAGE(E220:E224)</f>
        <v>0.25026666666666675</v>
      </c>
      <c r="H224" s="5">
        <f>AVERAGE(F220:F224)</f>
        <v>7.0649824561403521E-2</v>
      </c>
    </row>
    <row r="225" spans="1:8" x14ac:dyDescent="0.45">
      <c r="A225" s="40">
        <v>12</v>
      </c>
      <c r="B225" s="40">
        <v>47</v>
      </c>
      <c r="C225">
        <v>86.578999999999994</v>
      </c>
      <c r="D225">
        <v>25.495000000000001</v>
      </c>
      <c r="E225">
        <f>(1/285*0.8)*C225</f>
        <v>0.24302877192982456</v>
      </c>
      <c r="F225">
        <f t="shared" si="2"/>
        <v>7.1564912280701762E-2</v>
      </c>
    </row>
    <row r="226" spans="1:8" x14ac:dyDescent="0.45">
      <c r="A226" s="34"/>
      <c r="B226" s="34"/>
      <c r="C226" s="34"/>
      <c r="D226" s="34">
        <v>25.495000000000001</v>
      </c>
      <c r="F226">
        <f t="shared" si="2"/>
        <v>7.1564912280701762E-2</v>
      </c>
    </row>
    <row r="227" spans="1:8" ht="14.65" thickBot="1" x14ac:dyDescent="0.5">
      <c r="A227" s="36"/>
      <c r="B227" s="36"/>
      <c r="C227" s="36"/>
      <c r="D227" s="36">
        <v>25.611999999999998</v>
      </c>
      <c r="E227" s="5"/>
      <c r="F227" s="5">
        <f t="shared" si="2"/>
        <v>7.1893333333333337E-2</v>
      </c>
      <c r="G227" s="5">
        <f>AVERAGE(E225:E227)</f>
        <v>0.24302877192982456</v>
      </c>
      <c r="H227" s="5">
        <f>AVERAGE(F225:F227)</f>
        <v>7.1674385964912282E-2</v>
      </c>
    </row>
    <row r="228" spans="1:8" x14ac:dyDescent="0.45">
      <c r="A228" s="45">
        <v>40919</v>
      </c>
      <c r="B228">
        <v>51</v>
      </c>
      <c r="C228">
        <v>104.785</v>
      </c>
      <c r="D228">
        <v>30.529</v>
      </c>
      <c r="E228">
        <f>(1/285*0.8)*C228</f>
        <v>0.29413333333333336</v>
      </c>
      <c r="F228">
        <f t="shared" si="2"/>
        <v>8.569543859649123E-2</v>
      </c>
    </row>
    <row r="229" spans="1:8" x14ac:dyDescent="0.45">
      <c r="A229" s="34"/>
      <c r="B229" s="34"/>
      <c r="C229" s="34">
        <v>110.941</v>
      </c>
      <c r="D229" s="34">
        <v>26.907</v>
      </c>
      <c r="E229">
        <f>(1/285*0.8)*C229</f>
        <v>0.31141333333333338</v>
      </c>
      <c r="F229">
        <f t="shared" si="2"/>
        <v>7.5528421052631592E-2</v>
      </c>
    </row>
    <row r="230" spans="1:8" x14ac:dyDescent="0.45">
      <c r="A230" s="34"/>
      <c r="B230" s="34"/>
      <c r="C230" s="34">
        <v>137.20099999999999</v>
      </c>
      <c r="D230" s="34">
        <v>34.985999999999997</v>
      </c>
      <c r="E230">
        <f>(1/285*0.8)*C230</f>
        <v>0.38512561403508772</v>
      </c>
      <c r="F230">
        <f t="shared" si="2"/>
        <v>9.8206315789473683E-2</v>
      </c>
    </row>
    <row r="231" spans="1:8" x14ac:dyDescent="0.45">
      <c r="A231" s="34"/>
      <c r="B231" s="34"/>
      <c r="C231" s="34"/>
      <c r="D231" s="34">
        <v>28.844000000000001</v>
      </c>
      <c r="F231">
        <f t="shared" si="2"/>
        <v>8.096561403508773E-2</v>
      </c>
    </row>
    <row r="232" spans="1:8" x14ac:dyDescent="0.45">
      <c r="A232" s="34"/>
      <c r="B232" s="34"/>
      <c r="C232" s="34"/>
      <c r="D232" s="34">
        <v>36.878</v>
      </c>
      <c r="F232">
        <f t="shared" si="2"/>
        <v>0.10351719298245615</v>
      </c>
    </row>
    <row r="233" spans="1:8" ht="14.65" thickBot="1" x14ac:dyDescent="0.5">
      <c r="A233" s="36"/>
      <c r="B233" s="36"/>
      <c r="C233" s="36"/>
      <c r="D233" s="36">
        <v>32.802</v>
      </c>
      <c r="E233" s="5"/>
      <c r="F233" s="5">
        <f t="shared" si="2"/>
        <v>9.2075789473684222E-2</v>
      </c>
      <c r="G233" s="5">
        <f>AVERAGE(E228:E233)</f>
        <v>0.33022409356725146</v>
      </c>
      <c r="H233" s="5">
        <f>AVERAGE(F228:F233)</f>
        <v>8.9331461988304106E-2</v>
      </c>
    </row>
    <row r="234" spans="1:8" x14ac:dyDescent="0.45">
      <c r="A234" t="s">
        <v>2918</v>
      </c>
      <c r="B234">
        <v>52</v>
      </c>
      <c r="C234">
        <v>67.676000000000002</v>
      </c>
      <c r="D234">
        <v>35.384</v>
      </c>
      <c r="E234">
        <f>(1/285*0.8)*C234</f>
        <v>0.18996771929824563</v>
      </c>
      <c r="F234">
        <f t="shared" si="2"/>
        <v>9.932350877192983E-2</v>
      </c>
    </row>
    <row r="235" spans="1:8" x14ac:dyDescent="0.45">
      <c r="A235" s="34"/>
      <c r="B235" s="34"/>
      <c r="C235" s="34">
        <v>94.403000000000006</v>
      </c>
      <c r="D235" s="34">
        <v>26.077000000000002</v>
      </c>
      <c r="E235">
        <f>(1/285*0.8)*C235</f>
        <v>0.26499087719298248</v>
      </c>
      <c r="F235">
        <f t="shared" si="2"/>
        <v>7.3198596491228077E-2</v>
      </c>
    </row>
    <row r="236" spans="1:8" x14ac:dyDescent="0.45">
      <c r="A236" s="34"/>
      <c r="B236" s="34"/>
      <c r="C236" s="34">
        <v>90</v>
      </c>
      <c r="D236" s="34">
        <v>37.735999999999997</v>
      </c>
      <c r="E236">
        <f>(1/285*0.8)*C236</f>
        <v>0.25263157894736843</v>
      </c>
      <c r="F236">
        <f t="shared" si="2"/>
        <v>0.10592561403508773</v>
      </c>
    </row>
    <row r="237" spans="1:8" x14ac:dyDescent="0.45">
      <c r="A237" s="34"/>
      <c r="B237" s="34"/>
      <c r="C237" s="34"/>
      <c r="D237" s="34">
        <v>26.077000000000002</v>
      </c>
      <c r="F237">
        <f t="shared" si="2"/>
        <v>7.3198596491228077E-2</v>
      </c>
    </row>
    <row r="238" spans="1:8" ht="14.65" thickBot="1" x14ac:dyDescent="0.5">
      <c r="A238" s="36"/>
      <c r="B238" s="36"/>
      <c r="C238" s="36"/>
      <c r="D238" s="36">
        <v>28.635999999999999</v>
      </c>
      <c r="E238" s="5"/>
      <c r="F238" s="5">
        <f t="shared" si="2"/>
        <v>8.0381754385964913E-2</v>
      </c>
      <c r="G238" s="5">
        <f>AVERAGE(E234:E238)</f>
        <v>0.2358633918128655</v>
      </c>
      <c r="H238" s="5">
        <f>AVERAGE(F234:F238)</f>
        <v>8.6405614035087716E-2</v>
      </c>
    </row>
    <row r="239" spans="1:8" x14ac:dyDescent="0.45">
      <c r="A239" s="44" t="s">
        <v>2917</v>
      </c>
      <c r="B239" t="s">
        <v>2916</v>
      </c>
      <c r="C239">
        <v>102.52800000000001</v>
      </c>
      <c r="D239">
        <v>28.283999999999999</v>
      </c>
      <c r="E239">
        <f>(1/285*0.8)*C239</f>
        <v>0.28779789473684214</v>
      </c>
      <c r="F239">
        <f t="shared" si="2"/>
        <v>7.9393684210526325E-2</v>
      </c>
    </row>
    <row r="240" spans="1:8" x14ac:dyDescent="0.45">
      <c r="A240" s="34"/>
      <c r="B240" s="34"/>
      <c r="C240" s="34">
        <v>126.57</v>
      </c>
      <c r="D240" s="34">
        <v>21.632999999999999</v>
      </c>
      <c r="E240">
        <f>(1/285*0.8)*C240</f>
        <v>0.35528421052631581</v>
      </c>
      <c r="F240">
        <f t="shared" si="2"/>
        <v>6.072421052631579E-2</v>
      </c>
    </row>
    <row r="241" spans="1:8" x14ac:dyDescent="0.45">
      <c r="A241" s="34"/>
      <c r="B241" s="34"/>
      <c r="C241" s="34">
        <v>148.607</v>
      </c>
      <c r="D241" s="34">
        <v>31.305</v>
      </c>
      <c r="E241">
        <f>(1/285*0.8)*C241</f>
        <v>0.41714245614035089</v>
      </c>
      <c r="F241">
        <f t="shared" si="2"/>
        <v>8.7873684210526326E-2</v>
      </c>
    </row>
    <row r="242" spans="1:8" x14ac:dyDescent="0.45">
      <c r="A242" s="34"/>
      <c r="B242" s="34"/>
      <c r="C242" s="34"/>
      <c r="D242" s="34">
        <v>26.306000000000001</v>
      </c>
      <c r="F242">
        <f t="shared" si="2"/>
        <v>7.3841403508771941E-2</v>
      </c>
    </row>
    <row r="243" spans="1:8" ht="14.65" thickBot="1" x14ac:dyDescent="0.5">
      <c r="A243" s="36"/>
      <c r="B243" s="36"/>
      <c r="C243" s="36"/>
      <c r="D243" s="36">
        <v>32.249000000000002</v>
      </c>
      <c r="E243" s="5"/>
      <c r="F243" s="5">
        <f t="shared" si="2"/>
        <v>9.0523508771929842E-2</v>
      </c>
      <c r="G243" s="5">
        <f>AVERAGE(E239:E243)</f>
        <v>0.35340818713450295</v>
      </c>
      <c r="H243" s="5">
        <f>AVERAGE(F239:F243)</f>
        <v>7.8471298245614038E-2</v>
      </c>
    </row>
    <row r="245" spans="1:8" x14ac:dyDescent="0.45">
      <c r="C245">
        <f>MAX(C183:C243)</f>
        <v>174.184</v>
      </c>
      <c r="D245">
        <f>MAX(D183:D243)</f>
        <v>52.802</v>
      </c>
      <c r="E245">
        <f>MAX(E183:E243)</f>
        <v>0.48893754385964916</v>
      </c>
      <c r="F245">
        <f>MAX(F183:F243)</f>
        <v>0.14821614035087721</v>
      </c>
    </row>
    <row r="246" spans="1:8" x14ac:dyDescent="0.45">
      <c r="E246">
        <f>MIN(E183:E243)</f>
        <v>0.14639719298245615</v>
      </c>
      <c r="F246">
        <f>MIN(F183:F243)</f>
        <v>4.1729122807017544E-2</v>
      </c>
    </row>
    <row r="254" spans="1:8" x14ac:dyDescent="0.45">
      <c r="A254" s="41">
        <v>10</v>
      </c>
      <c r="B254" s="41">
        <v>27</v>
      </c>
      <c r="C254" s="41">
        <v>129.80000000000001</v>
      </c>
    </row>
    <row r="255" spans="1:8" x14ac:dyDescent="0.45">
      <c r="A255" s="34"/>
      <c r="B255" s="34"/>
      <c r="C255" s="34"/>
    </row>
    <row r="257" spans="1:3" x14ac:dyDescent="0.45">
      <c r="A257" s="34">
        <v>15</v>
      </c>
      <c r="B257" s="34">
        <v>33</v>
      </c>
      <c r="C257" s="34">
        <v>71.47</v>
      </c>
    </row>
    <row r="260" spans="1:3" x14ac:dyDescent="0.45">
      <c r="A260" s="34">
        <v>15</v>
      </c>
      <c r="B260" s="34">
        <v>35</v>
      </c>
      <c r="C260">
        <v>70.028999999999996</v>
      </c>
    </row>
    <row r="261" spans="1:3" x14ac:dyDescent="0.45">
      <c r="A261" s="40"/>
      <c r="B261" s="40">
        <v>37</v>
      </c>
      <c r="C261">
        <v>67.676000000000002</v>
      </c>
    </row>
    <row r="262" spans="1:3" x14ac:dyDescent="0.45">
      <c r="A262" s="34">
        <v>6</v>
      </c>
      <c r="B262" s="34">
        <v>38</v>
      </c>
      <c r="C262" s="34">
        <v>54.036999999999999</v>
      </c>
    </row>
    <row r="263" spans="1:3" x14ac:dyDescent="0.45">
      <c r="A263" s="34"/>
      <c r="B263" s="34"/>
      <c r="C263" s="34">
        <v>52.037999999999997</v>
      </c>
    </row>
    <row r="264" spans="1:3" x14ac:dyDescent="0.45">
      <c r="A264" s="34"/>
      <c r="B264" s="34"/>
      <c r="C264" s="34">
        <v>60</v>
      </c>
    </row>
    <row r="265" spans="1:3" x14ac:dyDescent="0.45">
      <c r="A265" s="34"/>
      <c r="B265" s="34"/>
      <c r="C265" s="34">
        <v>47.412999999999997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A97A0-0222-41D9-832E-3DE931CE759F}">
  <dimension ref="A2:P57"/>
  <sheetViews>
    <sheetView zoomScale="78" workbookViewId="0">
      <selection activeCell="R25" sqref="R25"/>
    </sheetView>
  </sheetViews>
  <sheetFormatPr defaultRowHeight="14.25" x14ac:dyDescent="0.45"/>
  <sheetData>
    <row r="2" spans="1:16" ht="14.65" thickBot="1" x14ac:dyDescent="0.5"/>
    <row r="3" spans="1:16" x14ac:dyDescent="0.45">
      <c r="A3" t="s">
        <v>2883</v>
      </c>
      <c r="B3" t="s">
        <v>2882</v>
      </c>
      <c r="C3" s="59" t="s">
        <v>2928</v>
      </c>
      <c r="D3" t="s">
        <v>2954</v>
      </c>
      <c r="G3" t="s">
        <v>2955</v>
      </c>
      <c r="H3" t="s">
        <v>2956</v>
      </c>
      <c r="I3" t="s">
        <v>2957</v>
      </c>
      <c r="J3" t="s">
        <v>2958</v>
      </c>
      <c r="K3" t="s">
        <v>2959</v>
      </c>
      <c r="L3" t="s">
        <v>2960</v>
      </c>
      <c r="M3" t="s">
        <v>2883</v>
      </c>
      <c r="N3" t="s">
        <v>2882</v>
      </c>
      <c r="O3" t="s">
        <v>2928</v>
      </c>
      <c r="P3" t="s">
        <v>2954</v>
      </c>
    </row>
    <row r="4" spans="1:16" ht="14.65" thickBot="1" x14ac:dyDescent="0.5">
      <c r="A4" s="58">
        <v>37.5</v>
      </c>
      <c r="B4">
        <v>37.71</v>
      </c>
      <c r="C4" s="60">
        <v>1.0056</v>
      </c>
      <c r="D4">
        <v>113.13000000000001</v>
      </c>
      <c r="F4" s="58" t="s">
        <v>2961</v>
      </c>
      <c r="G4" s="58" t="s">
        <v>2962</v>
      </c>
      <c r="H4" s="58">
        <v>30</v>
      </c>
      <c r="I4" s="58">
        <v>35</v>
      </c>
      <c r="J4" s="58">
        <v>5</v>
      </c>
      <c r="K4" s="58">
        <v>1.6666666666666667</v>
      </c>
      <c r="L4" s="58">
        <v>10</v>
      </c>
      <c r="M4" s="58">
        <v>24.157</v>
      </c>
      <c r="N4" s="58">
        <v>24.292279200000003</v>
      </c>
      <c r="O4" s="58">
        <v>1.0056</v>
      </c>
      <c r="P4" s="58">
        <v>14.57536752</v>
      </c>
    </row>
    <row r="5" spans="1:16" x14ac:dyDescent="0.45">
      <c r="A5">
        <v>61.719000000000001</v>
      </c>
      <c r="B5">
        <v>62.064626400000002</v>
      </c>
      <c r="D5">
        <v>186.19387920000003</v>
      </c>
      <c r="G5" t="s">
        <v>2962</v>
      </c>
      <c r="H5">
        <v>40</v>
      </c>
      <c r="I5">
        <v>47</v>
      </c>
      <c r="J5">
        <v>7</v>
      </c>
      <c r="K5">
        <v>2.3333333333333335</v>
      </c>
      <c r="L5">
        <v>13.333333333333334</v>
      </c>
      <c r="M5">
        <v>16.739999999999998</v>
      </c>
      <c r="N5">
        <v>16.833743999999999</v>
      </c>
      <c r="P5">
        <v>7.2144617142857133</v>
      </c>
    </row>
    <row r="6" spans="1:16" x14ac:dyDescent="0.45">
      <c r="A6">
        <v>47.628999999999998</v>
      </c>
      <c r="B6">
        <v>47.895722399999997</v>
      </c>
      <c r="D6">
        <v>143.6871672</v>
      </c>
      <c r="G6" t="s">
        <v>2962</v>
      </c>
      <c r="H6">
        <v>36</v>
      </c>
      <c r="I6">
        <v>46</v>
      </c>
      <c r="J6">
        <v>10</v>
      </c>
      <c r="K6">
        <v>3.3333333333333335</v>
      </c>
      <c r="L6">
        <v>12</v>
      </c>
      <c r="M6">
        <v>18.273</v>
      </c>
      <c r="N6">
        <v>18.375328800000002</v>
      </c>
      <c r="P6">
        <v>5.5125986400000002</v>
      </c>
    </row>
    <row r="7" spans="1:16" x14ac:dyDescent="0.45">
      <c r="A7">
        <v>58.149000000000001</v>
      </c>
      <c r="B7">
        <v>58.474634400000006</v>
      </c>
      <c r="D7">
        <v>175.42390320000004</v>
      </c>
      <c r="G7" t="s">
        <v>2962</v>
      </c>
      <c r="H7">
        <v>47</v>
      </c>
      <c r="I7">
        <v>53</v>
      </c>
      <c r="J7">
        <v>6</v>
      </c>
      <c r="K7">
        <v>2</v>
      </c>
      <c r="L7">
        <v>15.666666666666666</v>
      </c>
      <c r="M7">
        <v>24.734000000000002</v>
      </c>
      <c r="N7">
        <v>24.872510400000003</v>
      </c>
      <c r="P7">
        <v>12.436255200000002</v>
      </c>
    </row>
    <row r="8" spans="1:16" x14ac:dyDescent="0.45">
      <c r="A8">
        <v>35.655000000000001</v>
      </c>
      <c r="B8">
        <v>35.854668000000004</v>
      </c>
      <c r="D8">
        <v>107.56400400000001</v>
      </c>
      <c r="G8" t="s">
        <v>2962</v>
      </c>
      <c r="H8">
        <v>65</v>
      </c>
      <c r="I8">
        <v>73</v>
      </c>
      <c r="J8">
        <v>8</v>
      </c>
      <c r="K8">
        <v>2.6666666666666665</v>
      </c>
      <c r="L8">
        <v>21.666666666666668</v>
      </c>
      <c r="M8">
        <v>17.742000000000001</v>
      </c>
      <c r="N8">
        <v>17.841355200000002</v>
      </c>
      <c r="P8">
        <v>6.6905082000000009</v>
      </c>
    </row>
    <row r="9" spans="1:16" x14ac:dyDescent="0.45">
      <c r="A9">
        <v>56.201000000000001</v>
      </c>
      <c r="B9">
        <v>56.515725600000003</v>
      </c>
      <c r="D9">
        <v>169.54717680000002</v>
      </c>
      <c r="G9" t="s">
        <v>2962</v>
      </c>
      <c r="H9">
        <v>81</v>
      </c>
      <c r="I9">
        <v>88</v>
      </c>
      <c r="J9">
        <v>7</v>
      </c>
      <c r="K9">
        <v>2.3333333333333335</v>
      </c>
      <c r="L9">
        <v>27</v>
      </c>
      <c r="M9">
        <v>41.426000000000002</v>
      </c>
      <c r="N9">
        <v>41.657985600000004</v>
      </c>
      <c r="P9">
        <v>17.853422399999999</v>
      </c>
    </row>
    <row r="10" spans="1:16" x14ac:dyDescent="0.45">
      <c r="A10">
        <v>45.125</v>
      </c>
      <c r="B10">
        <v>45.377700000000004</v>
      </c>
      <c r="D10">
        <v>136.13310000000001</v>
      </c>
      <c r="G10" t="s">
        <v>2962</v>
      </c>
      <c r="H10">
        <v>89</v>
      </c>
      <c r="I10">
        <v>90</v>
      </c>
      <c r="J10">
        <v>1</v>
      </c>
      <c r="K10">
        <v>0.33333333333333331</v>
      </c>
      <c r="L10">
        <v>29.666666666666668</v>
      </c>
      <c r="M10">
        <v>19.632999999999999</v>
      </c>
      <c r="N10">
        <v>19.7429448</v>
      </c>
      <c r="P10">
        <v>59.228834400000004</v>
      </c>
    </row>
    <row r="11" spans="1:16" x14ac:dyDescent="0.45">
      <c r="A11">
        <v>36.225000000000001</v>
      </c>
      <c r="B11">
        <v>36.427860000000003</v>
      </c>
      <c r="D11">
        <v>54.641790000000007</v>
      </c>
      <c r="G11" t="s">
        <v>2962</v>
      </c>
      <c r="H11">
        <v>91</v>
      </c>
      <c r="I11">
        <v>99</v>
      </c>
      <c r="J11">
        <v>8</v>
      </c>
      <c r="K11">
        <v>2.6666666666666665</v>
      </c>
      <c r="L11">
        <v>30.333333333333332</v>
      </c>
      <c r="M11">
        <v>38.094999999999999</v>
      </c>
      <c r="N11">
        <v>38.308332</v>
      </c>
      <c r="P11">
        <v>14.365624500000001</v>
      </c>
    </row>
    <row r="12" spans="1:16" x14ac:dyDescent="0.45">
      <c r="A12">
        <v>38.746000000000002</v>
      </c>
      <c r="B12">
        <v>38.962977600000002</v>
      </c>
      <c r="D12">
        <v>58.444466400000003</v>
      </c>
      <c r="G12" t="s">
        <v>2962</v>
      </c>
      <c r="H12">
        <v>91</v>
      </c>
      <c r="I12">
        <v>93</v>
      </c>
      <c r="J12">
        <v>2</v>
      </c>
      <c r="K12">
        <v>0.66666666666666663</v>
      </c>
      <c r="L12">
        <v>30.333333333333332</v>
      </c>
      <c r="M12">
        <v>17.867000000000001</v>
      </c>
      <c r="N12">
        <v>17.967055200000001</v>
      </c>
      <c r="P12">
        <v>26.950582800000003</v>
      </c>
    </row>
    <row r="13" spans="1:16" x14ac:dyDescent="0.45">
      <c r="A13">
        <v>50.360999999999997</v>
      </c>
      <c r="B13">
        <v>50.643021599999997</v>
      </c>
      <c r="D13">
        <v>151.92906479999999</v>
      </c>
      <c r="G13" t="s">
        <v>2962</v>
      </c>
      <c r="H13">
        <v>83</v>
      </c>
      <c r="I13">
        <v>85</v>
      </c>
      <c r="J13">
        <v>2</v>
      </c>
      <c r="K13">
        <v>0.66666666666666663</v>
      </c>
      <c r="L13">
        <v>27.666666666666668</v>
      </c>
      <c r="M13">
        <v>17.600999999999999</v>
      </c>
      <c r="N13">
        <v>17.6995656</v>
      </c>
      <c r="P13">
        <v>26.5493484</v>
      </c>
    </row>
    <row r="14" spans="1:16" x14ac:dyDescent="0.45">
      <c r="A14">
        <v>52.680999999999997</v>
      </c>
      <c r="B14">
        <v>52.976013600000002</v>
      </c>
      <c r="D14">
        <v>158.92804080000002</v>
      </c>
      <c r="G14" t="s">
        <v>2962</v>
      </c>
      <c r="H14">
        <v>74</v>
      </c>
      <c r="I14">
        <v>80</v>
      </c>
      <c r="J14">
        <v>6</v>
      </c>
      <c r="K14">
        <v>2</v>
      </c>
      <c r="L14">
        <v>24.666666666666668</v>
      </c>
      <c r="M14">
        <v>19.350999999999999</v>
      </c>
      <c r="N14">
        <v>19.459365600000002</v>
      </c>
      <c r="P14">
        <v>9.7296828000000009</v>
      </c>
    </row>
    <row r="15" spans="1:16" x14ac:dyDescent="0.45">
      <c r="A15">
        <v>34.154000000000003</v>
      </c>
      <c r="B15">
        <v>34.345262400000003</v>
      </c>
      <c r="D15">
        <v>103.03578720000002</v>
      </c>
      <c r="G15" t="s">
        <v>2962</v>
      </c>
      <c r="H15">
        <v>99</v>
      </c>
      <c r="I15">
        <v>101</v>
      </c>
      <c r="J15">
        <v>2</v>
      </c>
      <c r="K15">
        <v>0.66666666666666663</v>
      </c>
      <c r="L15">
        <v>33</v>
      </c>
      <c r="M15">
        <v>49.408000000000001</v>
      </c>
      <c r="N15">
        <v>49.684684800000007</v>
      </c>
      <c r="P15">
        <v>74.52702720000002</v>
      </c>
    </row>
    <row r="16" spans="1:16" x14ac:dyDescent="0.45">
      <c r="A16">
        <v>50.982999999999997</v>
      </c>
      <c r="B16">
        <v>51.268504800000002</v>
      </c>
      <c r="D16">
        <v>153.80551440000002</v>
      </c>
      <c r="G16" t="s">
        <v>2962</v>
      </c>
      <c r="H16">
        <v>101</v>
      </c>
      <c r="I16">
        <v>103</v>
      </c>
      <c r="J16">
        <v>2</v>
      </c>
      <c r="K16">
        <v>0.66666666666666663</v>
      </c>
      <c r="L16">
        <v>33.666666666666664</v>
      </c>
      <c r="M16">
        <v>50.22</v>
      </c>
      <c r="N16">
        <v>50.501232000000002</v>
      </c>
      <c r="P16">
        <v>75.75184800000001</v>
      </c>
    </row>
    <row r="17" spans="1:16" x14ac:dyDescent="0.45">
      <c r="A17">
        <v>59.55</v>
      </c>
      <c r="B17">
        <v>59.883479999999999</v>
      </c>
      <c r="D17">
        <v>179.65044</v>
      </c>
      <c r="G17" t="s">
        <v>2962</v>
      </c>
      <c r="H17">
        <v>106</v>
      </c>
      <c r="I17">
        <v>108</v>
      </c>
      <c r="J17">
        <v>2</v>
      </c>
      <c r="K17">
        <v>0.66666666666666663</v>
      </c>
      <c r="L17">
        <v>35.333333333333336</v>
      </c>
      <c r="M17">
        <v>36.540999999999997</v>
      </c>
      <c r="N17">
        <v>36.745629600000001</v>
      </c>
      <c r="P17">
        <v>55.118444400000001</v>
      </c>
    </row>
    <row r="18" spans="1:16" x14ac:dyDescent="0.45">
      <c r="A18">
        <v>62.768999999999998</v>
      </c>
      <c r="B18">
        <v>63.120506400000004</v>
      </c>
      <c r="D18">
        <v>189.36151920000003</v>
      </c>
      <c r="G18" t="s">
        <v>2962</v>
      </c>
      <c r="H18">
        <v>109</v>
      </c>
      <c r="I18">
        <v>110</v>
      </c>
      <c r="J18">
        <v>1</v>
      </c>
      <c r="K18">
        <v>0.33333333333333331</v>
      </c>
      <c r="L18">
        <v>36.333333333333336</v>
      </c>
      <c r="M18">
        <v>26.291</v>
      </c>
      <c r="N18">
        <v>26.438229600000003</v>
      </c>
      <c r="P18">
        <v>79.314688800000013</v>
      </c>
    </row>
    <row r="19" spans="1:16" x14ac:dyDescent="0.45">
      <c r="A19">
        <v>53.115000000000002</v>
      </c>
      <c r="B19">
        <v>53.412444000000008</v>
      </c>
      <c r="D19">
        <v>160.23733200000004</v>
      </c>
      <c r="G19" t="s">
        <v>2962</v>
      </c>
      <c r="H19">
        <v>113</v>
      </c>
      <c r="I19">
        <v>114</v>
      </c>
      <c r="J19">
        <v>1</v>
      </c>
      <c r="K19">
        <v>0.33333333333333331</v>
      </c>
      <c r="L19">
        <v>37.666666666666664</v>
      </c>
      <c r="M19">
        <v>31.625</v>
      </c>
      <c r="N19">
        <v>31.802100000000003</v>
      </c>
      <c r="P19">
        <v>95.406300000000016</v>
      </c>
    </row>
    <row r="20" spans="1:16" x14ac:dyDescent="0.45">
      <c r="A20">
        <v>52.850999999999999</v>
      </c>
      <c r="B20">
        <v>53.146965600000001</v>
      </c>
      <c r="D20">
        <v>159.44089680000002</v>
      </c>
      <c r="G20" t="s">
        <v>2962</v>
      </c>
      <c r="H20">
        <v>114</v>
      </c>
      <c r="I20">
        <v>115</v>
      </c>
      <c r="J20">
        <v>1</v>
      </c>
      <c r="K20">
        <v>0.33333333333333331</v>
      </c>
      <c r="L20">
        <v>38</v>
      </c>
      <c r="M20">
        <v>27.18</v>
      </c>
      <c r="N20">
        <v>27.332208000000001</v>
      </c>
      <c r="P20">
        <v>81.996624000000011</v>
      </c>
    </row>
    <row r="21" spans="1:16" x14ac:dyDescent="0.45">
      <c r="A21">
        <v>35.131999999999998</v>
      </c>
      <c r="B21">
        <v>35.328739200000001</v>
      </c>
      <c r="D21">
        <v>105.9862176</v>
      </c>
      <c r="G21" t="s">
        <v>2962</v>
      </c>
      <c r="H21">
        <v>115</v>
      </c>
      <c r="I21">
        <v>116</v>
      </c>
      <c r="J21">
        <v>1</v>
      </c>
      <c r="K21">
        <v>0.33333333333333331</v>
      </c>
      <c r="L21">
        <v>38.333333333333336</v>
      </c>
      <c r="M21">
        <v>34.131999999999998</v>
      </c>
      <c r="N21">
        <v>34.3231392</v>
      </c>
      <c r="P21">
        <v>102.9694176</v>
      </c>
    </row>
    <row r="22" spans="1:16" x14ac:dyDescent="0.45">
      <c r="A22">
        <v>48.707999999999998</v>
      </c>
      <c r="B22">
        <v>48.980764800000003</v>
      </c>
      <c r="D22">
        <v>146.94229440000001</v>
      </c>
      <c r="G22" t="s">
        <v>2962</v>
      </c>
      <c r="H22">
        <v>120</v>
      </c>
      <c r="I22">
        <v>121</v>
      </c>
      <c r="J22">
        <v>1</v>
      </c>
      <c r="K22">
        <v>0.33333333333333331</v>
      </c>
      <c r="L22">
        <v>40</v>
      </c>
      <c r="M22">
        <v>35.509</v>
      </c>
      <c r="N22">
        <v>35.707850400000005</v>
      </c>
      <c r="P22">
        <v>107.12355120000002</v>
      </c>
    </row>
    <row r="23" spans="1:16" x14ac:dyDescent="0.45">
      <c r="A23" s="58">
        <v>9.5510000000000002</v>
      </c>
      <c r="B23">
        <v>9.6044856000000003</v>
      </c>
      <c r="D23">
        <v>1.44067284</v>
      </c>
      <c r="G23" t="s">
        <v>2962</v>
      </c>
      <c r="H23">
        <v>123</v>
      </c>
      <c r="I23">
        <v>124</v>
      </c>
      <c r="J23">
        <v>1</v>
      </c>
      <c r="K23">
        <v>0.33333333333333331</v>
      </c>
      <c r="L23">
        <v>41</v>
      </c>
      <c r="M23">
        <v>34.67</v>
      </c>
      <c r="N23">
        <v>34.864152000000004</v>
      </c>
      <c r="P23">
        <v>104.59245600000001</v>
      </c>
    </row>
    <row r="24" spans="1:16" x14ac:dyDescent="0.45">
      <c r="A24">
        <v>6.5739999999999998</v>
      </c>
      <c r="B24">
        <v>6.6108143999999998</v>
      </c>
      <c r="D24">
        <v>1.9832443199999998</v>
      </c>
      <c r="G24" t="s">
        <v>2962</v>
      </c>
      <c r="H24">
        <v>124</v>
      </c>
      <c r="I24">
        <v>125</v>
      </c>
      <c r="J24">
        <v>1</v>
      </c>
      <c r="K24">
        <v>0.33333333333333331</v>
      </c>
      <c r="L24">
        <v>41.333333333333336</v>
      </c>
      <c r="M24">
        <v>32.265999999999998</v>
      </c>
      <c r="N24">
        <v>32.446689599999999</v>
      </c>
      <c r="P24">
        <v>97.340068799999997</v>
      </c>
    </row>
    <row r="25" spans="1:16" x14ac:dyDescent="0.45">
      <c r="A25">
        <v>6.0090000000000003</v>
      </c>
      <c r="B25">
        <v>6.0426504000000003</v>
      </c>
      <c r="D25">
        <v>1.8127951200000001</v>
      </c>
      <c r="G25" t="s">
        <v>2962</v>
      </c>
      <c r="H25">
        <v>125</v>
      </c>
      <c r="I25">
        <v>126</v>
      </c>
      <c r="J25">
        <v>1</v>
      </c>
      <c r="K25">
        <v>0.33333333333333331</v>
      </c>
      <c r="L25">
        <v>41.666666666666664</v>
      </c>
      <c r="M25">
        <v>17.065000000000001</v>
      </c>
      <c r="N25">
        <v>17.160564000000001</v>
      </c>
      <c r="P25">
        <v>51.481692000000002</v>
      </c>
    </row>
    <row r="26" spans="1:16" x14ac:dyDescent="0.45">
      <c r="A26">
        <v>4.5339999999999998</v>
      </c>
      <c r="B26">
        <v>4.5593903999999998</v>
      </c>
      <c r="D26">
        <v>1.36781712</v>
      </c>
      <c r="F26" s="58" t="s">
        <v>2963</v>
      </c>
      <c r="G26" s="58" t="s">
        <v>2962</v>
      </c>
      <c r="H26" s="58">
        <v>126</v>
      </c>
      <c r="I26" s="58">
        <v>136</v>
      </c>
      <c r="J26" s="58">
        <v>10</v>
      </c>
      <c r="K26" s="58">
        <v>3.3333333333333335</v>
      </c>
      <c r="L26" s="58">
        <v>42</v>
      </c>
      <c r="M26" s="58">
        <v>9.3870000000000005</v>
      </c>
      <c r="N26" s="58">
        <v>9.4395672000000008</v>
      </c>
      <c r="O26" s="58"/>
      <c r="P26" s="58">
        <v>2.8318701600000002</v>
      </c>
    </row>
    <row r="27" spans="1:16" x14ac:dyDescent="0.45">
      <c r="A27">
        <v>5.0880000000000001</v>
      </c>
      <c r="B27">
        <v>5.1164928000000005</v>
      </c>
      <c r="D27">
        <v>1.5349478400000001</v>
      </c>
      <c r="G27" t="s">
        <v>2962</v>
      </c>
      <c r="H27">
        <v>127</v>
      </c>
      <c r="I27">
        <v>137</v>
      </c>
      <c r="J27">
        <v>10</v>
      </c>
      <c r="K27">
        <v>3.3333333333333335</v>
      </c>
      <c r="L27">
        <v>42.333333333333336</v>
      </c>
      <c r="M27">
        <v>7.0869999999999997</v>
      </c>
      <c r="N27">
        <v>7.1266872000000001</v>
      </c>
      <c r="P27">
        <v>2.1380061599999998</v>
      </c>
    </row>
    <row r="28" spans="1:16" x14ac:dyDescent="0.45">
      <c r="A28">
        <v>5.3579999999999997</v>
      </c>
      <c r="B28">
        <v>5.3880048</v>
      </c>
      <c r="D28">
        <v>1.61640144</v>
      </c>
      <c r="G28" t="s">
        <v>2962</v>
      </c>
      <c r="H28">
        <v>136</v>
      </c>
      <c r="I28">
        <v>146</v>
      </c>
      <c r="J28">
        <v>10</v>
      </c>
      <c r="K28">
        <v>3.3333333333333335</v>
      </c>
      <c r="L28">
        <v>45.333333333333336</v>
      </c>
      <c r="M28">
        <v>10.76</v>
      </c>
      <c r="N28">
        <v>10.820256000000001</v>
      </c>
      <c r="P28">
        <v>3.2460768</v>
      </c>
    </row>
    <row r="29" spans="1:16" x14ac:dyDescent="0.45">
      <c r="A29">
        <v>2.427</v>
      </c>
      <c r="B29">
        <v>2.4405912000000001</v>
      </c>
      <c r="D29">
        <v>0.36608868</v>
      </c>
      <c r="G29" t="s">
        <v>2962</v>
      </c>
      <c r="H29">
        <v>137</v>
      </c>
      <c r="I29">
        <v>147</v>
      </c>
      <c r="J29">
        <v>10</v>
      </c>
      <c r="K29">
        <v>3.3333333333333335</v>
      </c>
      <c r="L29">
        <v>45.666666666666664</v>
      </c>
      <c r="M29">
        <v>5.5880000000000001</v>
      </c>
      <c r="N29">
        <v>5.6192928000000002</v>
      </c>
      <c r="P29">
        <v>1.6857878399999999</v>
      </c>
    </row>
    <row r="30" spans="1:16" x14ac:dyDescent="0.45">
      <c r="A30">
        <v>1.7949999999999999</v>
      </c>
      <c r="B30">
        <v>1.8050520000000001</v>
      </c>
      <c r="D30">
        <v>0.27075779999999999</v>
      </c>
      <c r="G30" t="s">
        <v>2962</v>
      </c>
      <c r="H30">
        <v>146</v>
      </c>
      <c r="I30">
        <v>156</v>
      </c>
      <c r="J30">
        <v>10</v>
      </c>
      <c r="K30">
        <v>3.3333333333333335</v>
      </c>
      <c r="L30">
        <v>48.666666666666664</v>
      </c>
      <c r="M30">
        <v>13.92</v>
      </c>
      <c r="N30">
        <v>13.997952000000002</v>
      </c>
      <c r="P30">
        <v>4.1993856000000003</v>
      </c>
    </row>
    <row r="31" spans="1:16" x14ac:dyDescent="0.45">
      <c r="A31">
        <v>2.2360000000000002</v>
      </c>
      <c r="B31">
        <v>2.2485216000000001</v>
      </c>
      <c r="D31">
        <v>0.33727824000000001</v>
      </c>
      <c r="G31" t="s">
        <v>2962</v>
      </c>
      <c r="H31">
        <v>147</v>
      </c>
      <c r="I31">
        <v>157</v>
      </c>
      <c r="J31">
        <v>10</v>
      </c>
      <c r="K31">
        <v>3.3333333333333335</v>
      </c>
      <c r="L31">
        <v>49</v>
      </c>
      <c r="M31">
        <v>13.275</v>
      </c>
      <c r="N31">
        <v>13.349340000000002</v>
      </c>
      <c r="P31">
        <v>4.0048020000000006</v>
      </c>
    </row>
    <row r="32" spans="1:16" x14ac:dyDescent="0.45">
      <c r="A32">
        <v>2.8479999999999999</v>
      </c>
      <c r="B32">
        <v>2.8639488000000002</v>
      </c>
      <c r="D32">
        <v>0.28639488000000002</v>
      </c>
      <c r="G32" t="s">
        <v>2962</v>
      </c>
      <c r="H32">
        <v>157</v>
      </c>
      <c r="I32">
        <v>167</v>
      </c>
      <c r="J32">
        <v>10</v>
      </c>
      <c r="K32">
        <v>3.3333333333333335</v>
      </c>
      <c r="L32">
        <v>52.333333333333336</v>
      </c>
      <c r="M32">
        <v>7.4009999999999998</v>
      </c>
      <c r="N32">
        <v>7.4424456000000001</v>
      </c>
      <c r="P32">
        <v>2.2327336799999999</v>
      </c>
    </row>
    <row r="33" spans="1:16" x14ac:dyDescent="0.45">
      <c r="A33">
        <v>0</v>
      </c>
      <c r="B33">
        <v>0</v>
      </c>
      <c r="D33">
        <v>0</v>
      </c>
      <c r="G33" t="s">
        <v>2962</v>
      </c>
      <c r="H33">
        <v>167</v>
      </c>
      <c r="I33">
        <v>177</v>
      </c>
      <c r="J33">
        <v>10</v>
      </c>
      <c r="K33">
        <v>3.3333333333333335</v>
      </c>
      <c r="L33">
        <v>55.666666666666664</v>
      </c>
      <c r="M33">
        <v>6.2629999999999999</v>
      </c>
      <c r="N33">
        <v>6.2980727999999999</v>
      </c>
      <c r="P33">
        <v>1.8894218399999998</v>
      </c>
    </row>
    <row r="34" spans="1:16" x14ac:dyDescent="0.45">
      <c r="A34">
        <v>0</v>
      </c>
      <c r="B34">
        <v>0</v>
      </c>
      <c r="D34">
        <v>0</v>
      </c>
      <c r="G34" t="s">
        <v>2962</v>
      </c>
      <c r="H34">
        <v>177</v>
      </c>
      <c r="I34">
        <v>197</v>
      </c>
      <c r="J34">
        <v>20</v>
      </c>
      <c r="K34">
        <v>6.666666666666667</v>
      </c>
      <c r="L34">
        <v>59</v>
      </c>
      <c r="M34">
        <v>3.4</v>
      </c>
      <c r="N34">
        <v>3.4190399999999999</v>
      </c>
      <c r="P34">
        <v>0.51285599999999998</v>
      </c>
    </row>
    <row r="35" spans="1:16" x14ac:dyDescent="0.45">
      <c r="A35">
        <v>0</v>
      </c>
      <c r="B35">
        <v>0</v>
      </c>
      <c r="D35">
        <v>0</v>
      </c>
      <c r="G35" t="s">
        <v>2962</v>
      </c>
      <c r="H35">
        <v>187</v>
      </c>
      <c r="I35">
        <v>207</v>
      </c>
      <c r="J35">
        <v>20</v>
      </c>
      <c r="K35">
        <v>6.666666666666667</v>
      </c>
      <c r="L35">
        <v>62.333333333333336</v>
      </c>
      <c r="M35">
        <v>3.194</v>
      </c>
      <c r="N35">
        <v>3.2118864</v>
      </c>
      <c r="P35">
        <v>0.48178295999999998</v>
      </c>
    </row>
    <row r="36" spans="1:16" x14ac:dyDescent="0.45">
      <c r="A36">
        <v>0</v>
      </c>
      <c r="B36">
        <v>0</v>
      </c>
      <c r="D36">
        <v>0</v>
      </c>
      <c r="G36" t="s">
        <v>2962</v>
      </c>
      <c r="H36">
        <v>235</v>
      </c>
      <c r="I36">
        <v>250</v>
      </c>
      <c r="J36">
        <v>15</v>
      </c>
      <c r="K36">
        <v>5</v>
      </c>
      <c r="L36">
        <v>78.333333333333329</v>
      </c>
      <c r="M36">
        <v>7.2670000000000003</v>
      </c>
      <c r="N36">
        <v>7.3076952000000004</v>
      </c>
      <c r="P36">
        <v>1.4615390400000001</v>
      </c>
    </row>
    <row r="37" spans="1:16" x14ac:dyDescent="0.45">
      <c r="A37">
        <v>0</v>
      </c>
      <c r="B37">
        <v>0</v>
      </c>
      <c r="D37">
        <v>0</v>
      </c>
      <c r="G37" t="s">
        <v>2962</v>
      </c>
      <c r="H37">
        <v>251</v>
      </c>
      <c r="I37">
        <v>260</v>
      </c>
      <c r="J37">
        <v>9</v>
      </c>
      <c r="K37">
        <v>3</v>
      </c>
      <c r="L37">
        <v>83.666666666666671</v>
      </c>
      <c r="M37">
        <v>4.9909999999999997</v>
      </c>
      <c r="N37">
        <v>5.0189496</v>
      </c>
      <c r="P37">
        <v>1.6729832</v>
      </c>
    </row>
    <row r="38" spans="1:16" x14ac:dyDescent="0.45">
      <c r="A38">
        <v>0</v>
      </c>
      <c r="B38">
        <v>0</v>
      </c>
      <c r="D38">
        <v>0</v>
      </c>
      <c r="G38" t="s">
        <v>2962</v>
      </c>
      <c r="H38">
        <v>270</v>
      </c>
      <c r="I38">
        <v>280</v>
      </c>
      <c r="J38">
        <v>10</v>
      </c>
      <c r="K38">
        <v>3.3333333333333335</v>
      </c>
      <c r="L38">
        <v>90</v>
      </c>
      <c r="M38">
        <v>2.9710000000000001</v>
      </c>
      <c r="N38">
        <v>2.9876376000000002</v>
      </c>
      <c r="P38">
        <v>0.89629128000000002</v>
      </c>
    </row>
    <row r="39" spans="1:16" x14ac:dyDescent="0.45">
      <c r="A39" s="58">
        <v>9.8490000000000002</v>
      </c>
      <c r="B39">
        <v>9.9041544000000012</v>
      </c>
      <c r="D39">
        <v>5.9424926400000002</v>
      </c>
      <c r="G39" t="s">
        <v>2962</v>
      </c>
      <c r="H39">
        <v>280</v>
      </c>
      <c r="I39">
        <v>290</v>
      </c>
      <c r="J39">
        <v>10</v>
      </c>
      <c r="K39">
        <v>3.3333333333333335</v>
      </c>
      <c r="L39">
        <v>93.333333333333329</v>
      </c>
      <c r="M39">
        <v>0</v>
      </c>
      <c r="N39">
        <v>0</v>
      </c>
      <c r="P39">
        <v>0</v>
      </c>
    </row>
    <row r="40" spans="1:16" x14ac:dyDescent="0.45">
      <c r="A40">
        <v>15.67</v>
      </c>
      <c r="B40">
        <v>15.757752</v>
      </c>
      <c r="D40">
        <v>9.4546511999999989</v>
      </c>
      <c r="G40" t="s">
        <v>2962</v>
      </c>
      <c r="H40">
        <v>290</v>
      </c>
      <c r="I40">
        <v>300</v>
      </c>
      <c r="J40">
        <v>10</v>
      </c>
      <c r="K40">
        <v>3.3333333333333335</v>
      </c>
      <c r="L40">
        <v>96.666666666666671</v>
      </c>
      <c r="M40">
        <v>0</v>
      </c>
      <c r="N40">
        <v>0</v>
      </c>
      <c r="P40">
        <v>0</v>
      </c>
    </row>
    <row r="41" spans="1:16" x14ac:dyDescent="0.45">
      <c r="A41">
        <v>17.978000000000002</v>
      </c>
      <c r="B41">
        <v>18.078676800000004</v>
      </c>
      <c r="D41">
        <v>10.847206080000001</v>
      </c>
      <c r="G41" t="s">
        <v>2962</v>
      </c>
      <c r="H41">
        <v>300</v>
      </c>
      <c r="I41">
        <v>310</v>
      </c>
      <c r="J41">
        <v>10</v>
      </c>
      <c r="K41">
        <v>3.3333333333333335</v>
      </c>
      <c r="L41">
        <v>100</v>
      </c>
      <c r="M41">
        <v>0</v>
      </c>
      <c r="N41">
        <v>0</v>
      </c>
      <c r="P41">
        <v>0</v>
      </c>
    </row>
    <row r="42" spans="1:16" x14ac:dyDescent="0.45">
      <c r="A42">
        <v>34.176000000000002</v>
      </c>
      <c r="B42">
        <v>34.367385600000006</v>
      </c>
      <c r="D42">
        <v>14.728879542857145</v>
      </c>
      <c r="G42" t="s">
        <v>2962</v>
      </c>
      <c r="H42">
        <v>310</v>
      </c>
      <c r="I42">
        <v>320</v>
      </c>
      <c r="J42">
        <v>10</v>
      </c>
      <c r="K42">
        <v>3.3333333333333335</v>
      </c>
      <c r="L42">
        <v>103.33333333333333</v>
      </c>
      <c r="M42">
        <v>0</v>
      </c>
      <c r="N42">
        <v>0</v>
      </c>
      <c r="P42">
        <v>0</v>
      </c>
    </row>
    <row r="43" spans="1:16" x14ac:dyDescent="0.45">
      <c r="A43">
        <v>50.496000000000002</v>
      </c>
      <c r="B43">
        <v>50.778777600000005</v>
      </c>
      <c r="D43">
        <v>152.33633280000004</v>
      </c>
      <c r="G43" t="s">
        <v>2962</v>
      </c>
      <c r="H43">
        <v>320</v>
      </c>
      <c r="I43">
        <v>330</v>
      </c>
      <c r="J43">
        <v>10</v>
      </c>
      <c r="K43">
        <v>3.3333333333333335</v>
      </c>
      <c r="L43">
        <v>106.66666666666667</v>
      </c>
      <c r="M43">
        <v>0</v>
      </c>
      <c r="N43">
        <v>0</v>
      </c>
      <c r="P43">
        <v>0</v>
      </c>
    </row>
    <row r="44" spans="1:16" x14ac:dyDescent="0.45">
      <c r="A44">
        <v>40.777000000000001</v>
      </c>
      <c r="B44">
        <v>41.0053512</v>
      </c>
      <c r="D44">
        <v>123.01605360000001</v>
      </c>
      <c r="G44" t="s">
        <v>2962</v>
      </c>
      <c r="H44">
        <v>330</v>
      </c>
      <c r="I44">
        <v>340</v>
      </c>
      <c r="J44">
        <v>10</v>
      </c>
      <c r="K44">
        <v>3.3333333333333335</v>
      </c>
      <c r="L44">
        <v>110</v>
      </c>
      <c r="M44">
        <v>0</v>
      </c>
      <c r="N44">
        <v>0</v>
      </c>
      <c r="P44">
        <v>0</v>
      </c>
    </row>
    <row r="45" spans="1:16" x14ac:dyDescent="0.45">
      <c r="A45">
        <v>42.177</v>
      </c>
      <c r="B45">
        <v>42.4131912</v>
      </c>
      <c r="D45">
        <v>127.2395736</v>
      </c>
      <c r="F45" s="58" t="s">
        <v>2964</v>
      </c>
      <c r="G45" s="58" t="s">
        <v>2962</v>
      </c>
      <c r="H45" s="58">
        <v>345</v>
      </c>
      <c r="I45" s="58">
        <v>355</v>
      </c>
      <c r="J45" s="58">
        <v>10</v>
      </c>
      <c r="K45" s="58">
        <v>3.3333333333333335</v>
      </c>
      <c r="L45" s="58">
        <v>115</v>
      </c>
      <c r="M45" s="58">
        <v>11.401999999999999</v>
      </c>
      <c r="N45" s="58">
        <v>11.465851199999999</v>
      </c>
      <c r="O45" s="58"/>
      <c r="P45" s="58">
        <v>3.4397553599999995</v>
      </c>
    </row>
    <row r="46" spans="1:16" x14ac:dyDescent="0.45">
      <c r="A46">
        <v>47.927</v>
      </c>
      <c r="B46">
        <v>48.195391200000003</v>
      </c>
      <c r="D46">
        <v>144.58617360000002</v>
      </c>
      <c r="G46" t="s">
        <v>2962</v>
      </c>
      <c r="H46">
        <v>347</v>
      </c>
      <c r="I46">
        <v>357</v>
      </c>
      <c r="J46">
        <v>10</v>
      </c>
      <c r="K46">
        <v>3.3333333333333335</v>
      </c>
      <c r="L46">
        <v>115.66666666666667</v>
      </c>
      <c r="M46">
        <v>12.404999999999999</v>
      </c>
      <c r="N46">
        <v>12.474468</v>
      </c>
      <c r="P46">
        <v>3.7423403999999998</v>
      </c>
    </row>
    <row r="47" spans="1:16" x14ac:dyDescent="0.45">
      <c r="A47">
        <v>45.326000000000001</v>
      </c>
      <c r="B47">
        <v>45.579825599999999</v>
      </c>
      <c r="D47">
        <v>136.73947680000001</v>
      </c>
      <c r="G47" t="s">
        <v>2962</v>
      </c>
      <c r="H47">
        <v>357</v>
      </c>
      <c r="I47">
        <v>365</v>
      </c>
      <c r="J47">
        <v>8</v>
      </c>
      <c r="K47">
        <v>2.6666666666666665</v>
      </c>
      <c r="L47">
        <v>119</v>
      </c>
      <c r="M47">
        <v>29.367000000000001</v>
      </c>
      <c r="N47">
        <v>29.531455200000003</v>
      </c>
      <c r="P47">
        <v>11.074295700000002</v>
      </c>
    </row>
    <row r="48" spans="1:16" x14ac:dyDescent="0.45">
      <c r="A48">
        <v>78.262</v>
      </c>
      <c r="B48">
        <v>78.700267199999999</v>
      </c>
      <c r="D48">
        <v>236.10080160000001</v>
      </c>
      <c r="G48" t="s">
        <v>2962</v>
      </c>
      <c r="H48">
        <v>365</v>
      </c>
      <c r="I48">
        <v>375</v>
      </c>
      <c r="J48">
        <v>10</v>
      </c>
      <c r="K48">
        <v>3.3333333333333335</v>
      </c>
      <c r="L48">
        <v>121.66666666666667</v>
      </c>
      <c r="M48">
        <v>7.782</v>
      </c>
      <c r="N48">
        <v>7.8255792000000008</v>
      </c>
      <c r="P48">
        <v>2.3476737600000002</v>
      </c>
    </row>
    <row r="49" spans="1:16" x14ac:dyDescent="0.45">
      <c r="A49">
        <v>64.846000000000004</v>
      </c>
      <c r="B49">
        <v>65.209137600000005</v>
      </c>
      <c r="D49">
        <v>195.62741280000003</v>
      </c>
      <c r="G49" t="s">
        <v>2962</v>
      </c>
      <c r="H49">
        <v>367</v>
      </c>
      <c r="I49">
        <v>377</v>
      </c>
      <c r="J49">
        <v>10</v>
      </c>
      <c r="K49">
        <v>3.3333333333333335</v>
      </c>
      <c r="L49">
        <v>122.33333333333333</v>
      </c>
      <c r="M49">
        <v>8.0139999999999993</v>
      </c>
      <c r="N49">
        <v>8.0588783999999993</v>
      </c>
      <c r="P49">
        <v>2.4176635199999996</v>
      </c>
    </row>
    <row r="50" spans="1:16" x14ac:dyDescent="0.45">
      <c r="A50">
        <v>96.527000000000001</v>
      </c>
      <c r="B50">
        <v>97.067551200000011</v>
      </c>
      <c r="D50">
        <v>291.20265360000008</v>
      </c>
      <c r="G50" t="s">
        <v>2962</v>
      </c>
      <c r="H50">
        <v>375</v>
      </c>
      <c r="I50">
        <v>385</v>
      </c>
      <c r="J50">
        <v>10</v>
      </c>
      <c r="K50">
        <v>3.3333333333333335</v>
      </c>
      <c r="L50">
        <v>125</v>
      </c>
      <c r="M50">
        <v>4.9550000000000001</v>
      </c>
      <c r="N50">
        <v>4.982748</v>
      </c>
      <c r="P50">
        <v>1.4948243999999999</v>
      </c>
    </row>
    <row r="51" spans="1:16" x14ac:dyDescent="0.45">
      <c r="A51">
        <v>69.177000000000007</v>
      </c>
      <c r="B51">
        <v>69.564391200000017</v>
      </c>
      <c r="D51">
        <v>208.69317360000005</v>
      </c>
      <c r="G51" t="s">
        <v>2962</v>
      </c>
      <c r="H51">
        <v>385</v>
      </c>
      <c r="I51">
        <v>405</v>
      </c>
      <c r="J51">
        <v>20</v>
      </c>
      <c r="K51">
        <v>6.666666666666667</v>
      </c>
      <c r="L51">
        <v>128.33333333333334</v>
      </c>
      <c r="M51">
        <v>5.375</v>
      </c>
      <c r="N51">
        <v>5.4051</v>
      </c>
      <c r="P51">
        <v>0.81076499999999996</v>
      </c>
    </row>
    <row r="52" spans="1:16" x14ac:dyDescent="0.45">
      <c r="A52">
        <v>57.198</v>
      </c>
      <c r="B52">
        <v>57.5183088</v>
      </c>
      <c r="D52">
        <v>172.5549264</v>
      </c>
      <c r="G52" t="s">
        <v>2962</v>
      </c>
      <c r="H52">
        <v>395</v>
      </c>
      <c r="I52">
        <v>405</v>
      </c>
      <c r="J52">
        <v>10</v>
      </c>
      <c r="K52">
        <v>3.3333333333333335</v>
      </c>
      <c r="L52">
        <v>131.66666666666666</v>
      </c>
      <c r="M52">
        <v>6.0090000000000003</v>
      </c>
      <c r="N52">
        <v>6.0426504000000003</v>
      </c>
      <c r="P52">
        <v>1.8127951200000001</v>
      </c>
    </row>
    <row r="53" spans="1:16" x14ac:dyDescent="0.45">
      <c r="A53">
        <v>56.691000000000003</v>
      </c>
      <c r="B53">
        <v>57.008469600000005</v>
      </c>
      <c r="D53">
        <v>171.02540880000004</v>
      </c>
      <c r="G53" t="s">
        <v>2962</v>
      </c>
      <c r="H53">
        <v>405</v>
      </c>
      <c r="I53">
        <v>415</v>
      </c>
      <c r="J53">
        <v>10</v>
      </c>
      <c r="K53">
        <v>3.3333333333333335</v>
      </c>
      <c r="L53">
        <v>135</v>
      </c>
      <c r="M53">
        <v>6.6669999999999998</v>
      </c>
      <c r="N53">
        <v>6.7043352000000001</v>
      </c>
      <c r="P53">
        <v>2.01130056</v>
      </c>
    </row>
    <row r="54" spans="1:16" x14ac:dyDescent="0.45">
      <c r="A54">
        <v>95.058000000000007</v>
      </c>
      <c r="B54">
        <v>95.590324800000005</v>
      </c>
      <c r="D54">
        <v>286.77097440000006</v>
      </c>
      <c r="G54" t="s">
        <v>2962</v>
      </c>
      <c r="H54">
        <v>420</v>
      </c>
      <c r="I54">
        <v>430</v>
      </c>
      <c r="J54">
        <v>10</v>
      </c>
      <c r="K54">
        <v>3.3333333333333335</v>
      </c>
      <c r="L54">
        <v>140</v>
      </c>
      <c r="M54">
        <v>4.0279999999999996</v>
      </c>
      <c r="N54">
        <v>4.0505567999999998</v>
      </c>
      <c r="P54">
        <v>1.2151670399999999</v>
      </c>
    </row>
    <row r="55" spans="1:16" x14ac:dyDescent="0.45">
      <c r="A55">
        <v>90.486000000000004</v>
      </c>
      <c r="B55">
        <v>90.99272160000001</v>
      </c>
      <c r="D55">
        <v>272.97816480000006</v>
      </c>
      <c r="G55" t="s">
        <v>2962</v>
      </c>
      <c r="H55">
        <v>430</v>
      </c>
      <c r="I55">
        <v>445</v>
      </c>
      <c r="J55">
        <v>15</v>
      </c>
      <c r="K55">
        <v>5</v>
      </c>
      <c r="L55">
        <v>143.33333333333334</v>
      </c>
      <c r="M55">
        <v>5.2069999999999999</v>
      </c>
      <c r="N55">
        <v>5.2361592000000003</v>
      </c>
      <c r="P55">
        <v>1.04723184</v>
      </c>
    </row>
    <row r="56" spans="1:16" x14ac:dyDescent="0.45">
      <c r="A56">
        <v>90.158000000000001</v>
      </c>
      <c r="B56">
        <v>90.6628848</v>
      </c>
      <c r="D56">
        <v>271.98865440000003</v>
      </c>
      <c r="G56" t="s">
        <v>2962</v>
      </c>
      <c r="H56">
        <v>447</v>
      </c>
      <c r="I56">
        <v>457</v>
      </c>
      <c r="J56">
        <v>10</v>
      </c>
      <c r="K56">
        <v>3.3333333333333335</v>
      </c>
      <c r="L56">
        <v>149</v>
      </c>
      <c r="M56">
        <v>5.907</v>
      </c>
      <c r="N56">
        <v>5.9400792000000004</v>
      </c>
      <c r="P56">
        <v>1.78202376</v>
      </c>
    </row>
    <row r="57" spans="1:16" x14ac:dyDescent="0.45">
      <c r="A57">
        <v>75.596999999999994</v>
      </c>
      <c r="B57">
        <v>76.020343199999999</v>
      </c>
      <c r="D57">
        <v>228.06102960000001</v>
      </c>
      <c r="G57" t="s">
        <v>2962</v>
      </c>
      <c r="H57">
        <v>448</v>
      </c>
      <c r="I57">
        <v>455</v>
      </c>
      <c r="J57">
        <v>7</v>
      </c>
      <c r="K57">
        <v>2.3333333333333335</v>
      </c>
      <c r="L57">
        <v>149.33333333333334</v>
      </c>
      <c r="M57">
        <v>4.1769999999999996</v>
      </c>
      <c r="N57">
        <v>4.2003911999999994</v>
      </c>
      <c r="P57">
        <v>1.8001676571428569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CF512-7AB1-4F24-B601-AF3B8952B44C}">
  <dimension ref="A2:AR176"/>
  <sheetViews>
    <sheetView topLeftCell="A133" zoomScale="42" zoomScaleNormal="70" workbookViewId="0">
      <selection activeCell="B21" sqref="B21"/>
    </sheetView>
  </sheetViews>
  <sheetFormatPr defaultRowHeight="14.25" x14ac:dyDescent="0.45"/>
  <cols>
    <col min="4" max="4" width="13.53125" customWidth="1"/>
    <col min="5" max="5" width="9.1328125" style="2"/>
    <col min="9" max="9" width="9.1328125" style="1"/>
    <col min="19" max="19" width="9.1328125" style="2"/>
    <col min="23" max="23" width="9.1328125" style="1"/>
  </cols>
  <sheetData>
    <row r="2" spans="1:44" x14ac:dyDescent="0.45">
      <c r="E2"/>
      <c r="I2"/>
      <c r="S2"/>
      <c r="W2"/>
    </row>
    <row r="3" spans="1:44" x14ac:dyDescent="0.45">
      <c r="E3"/>
      <c r="I3"/>
      <c r="S3"/>
      <c r="W3"/>
    </row>
    <row r="4" spans="1:44" ht="47" customHeight="1" x14ac:dyDescent="0.45">
      <c r="A4" s="8" t="s">
        <v>2951</v>
      </c>
      <c r="E4"/>
      <c r="I4"/>
      <c r="S4"/>
      <c r="W4"/>
    </row>
    <row r="5" spans="1:44" x14ac:dyDescent="0.45">
      <c r="B5" t="s">
        <v>48</v>
      </c>
      <c r="C5" t="s">
        <v>66</v>
      </c>
      <c r="D5" t="s">
        <v>65</v>
      </c>
      <c r="E5" t="s">
        <v>65</v>
      </c>
      <c r="F5" t="s">
        <v>65</v>
      </c>
      <c r="G5" t="s">
        <v>65</v>
      </c>
      <c r="H5" t="s">
        <v>65</v>
      </c>
      <c r="I5"/>
      <c r="S5"/>
      <c r="W5"/>
    </row>
    <row r="6" spans="1:44" x14ac:dyDescent="0.45">
      <c r="B6" t="s">
        <v>64</v>
      </c>
      <c r="C6">
        <v>1.5</v>
      </c>
      <c r="D6">
        <v>0.74</v>
      </c>
      <c r="E6">
        <v>0.74</v>
      </c>
      <c r="F6">
        <v>0.74</v>
      </c>
      <c r="G6">
        <v>0.74</v>
      </c>
      <c r="H6">
        <v>0.74</v>
      </c>
      <c r="I6"/>
      <c r="S6"/>
      <c r="W6"/>
    </row>
    <row r="7" spans="1:44" x14ac:dyDescent="0.45">
      <c r="B7" t="s">
        <v>41</v>
      </c>
      <c r="C7">
        <v>0.37830000000000003</v>
      </c>
      <c r="D7">
        <v>0.75180000000000002</v>
      </c>
      <c r="E7">
        <v>0.75180000000000002</v>
      </c>
      <c r="F7">
        <v>0.75180000000000002</v>
      </c>
      <c r="G7">
        <v>0.75180000000000002</v>
      </c>
      <c r="H7">
        <v>0.75180000000000002</v>
      </c>
      <c r="I7"/>
      <c r="S7"/>
      <c r="W7"/>
    </row>
    <row r="8" spans="1:44" x14ac:dyDescent="0.45">
      <c r="B8" t="s">
        <v>44</v>
      </c>
      <c r="C8">
        <v>4</v>
      </c>
      <c r="D8">
        <v>2</v>
      </c>
      <c r="E8">
        <v>2</v>
      </c>
      <c r="F8">
        <v>2</v>
      </c>
      <c r="G8">
        <v>2</v>
      </c>
      <c r="H8">
        <v>2</v>
      </c>
      <c r="I8"/>
      <c r="S8"/>
      <c r="W8"/>
    </row>
    <row r="9" spans="1:44" ht="14.65" thickBot="1" x14ac:dyDescent="0.5">
      <c r="B9" t="s">
        <v>63</v>
      </c>
      <c r="C9">
        <v>35</v>
      </c>
      <c r="D9">
        <v>44</v>
      </c>
      <c r="E9">
        <v>44</v>
      </c>
      <c r="F9">
        <v>44</v>
      </c>
      <c r="G9">
        <v>44</v>
      </c>
      <c r="H9">
        <v>44</v>
      </c>
      <c r="I9"/>
      <c r="S9"/>
      <c r="W9"/>
    </row>
    <row r="10" spans="1:44" x14ac:dyDescent="0.45">
      <c r="B10" t="s">
        <v>62</v>
      </c>
      <c r="C10" s="13">
        <v>1</v>
      </c>
      <c r="D10" s="12">
        <v>2</v>
      </c>
      <c r="E10" s="12">
        <v>3</v>
      </c>
      <c r="F10" s="12">
        <v>4</v>
      </c>
      <c r="G10" s="11">
        <v>5</v>
      </c>
      <c r="H10">
        <v>6</v>
      </c>
      <c r="I10"/>
      <c r="J10" s="13">
        <v>1</v>
      </c>
      <c r="K10" s="12">
        <v>2</v>
      </c>
      <c r="L10" s="12">
        <v>3</v>
      </c>
      <c r="M10" s="12">
        <v>4</v>
      </c>
      <c r="N10" s="11">
        <v>5</v>
      </c>
      <c r="O10">
        <v>6</v>
      </c>
      <c r="S10"/>
      <c r="W10"/>
    </row>
    <row r="11" spans="1:44" ht="14.65" thickBot="1" x14ac:dyDescent="0.5">
      <c r="B11">
        <v>0</v>
      </c>
      <c r="C11" s="63" t="s">
        <v>61</v>
      </c>
      <c r="D11" s="64"/>
      <c r="E11" s="64"/>
      <c r="F11" s="64"/>
      <c r="G11" s="65"/>
      <c r="H11" s="10"/>
      <c r="I11"/>
      <c r="J11" s="63" t="s">
        <v>60</v>
      </c>
      <c r="K11" s="64"/>
      <c r="L11" s="64"/>
      <c r="M11" s="64"/>
      <c r="N11" s="65"/>
      <c r="O11" s="10"/>
      <c r="S11"/>
      <c r="W11"/>
    </row>
    <row r="12" spans="1:44" x14ac:dyDescent="0.45">
      <c r="C12">
        <v>6.7080000000000002</v>
      </c>
      <c r="D12">
        <v>8.9440000000000008</v>
      </c>
      <c r="E12">
        <v>10.601000000000001</v>
      </c>
      <c r="F12">
        <v>4.5</v>
      </c>
      <c r="G12">
        <v>6.1849999999999996</v>
      </c>
      <c r="H12">
        <v>4.2720000000000002</v>
      </c>
      <c r="I12"/>
      <c r="J12">
        <v>31</v>
      </c>
      <c r="K12">
        <v>1</v>
      </c>
      <c r="L12">
        <v>1</v>
      </c>
      <c r="M12">
        <v>89</v>
      </c>
      <c r="N12">
        <v>119</v>
      </c>
      <c r="O12">
        <v>32</v>
      </c>
      <c r="S12"/>
      <c r="W12"/>
    </row>
    <row r="13" spans="1:44" s="7" customFormat="1" x14ac:dyDescent="0.45">
      <c r="A13"/>
      <c r="B13"/>
      <c r="C13">
        <v>10</v>
      </c>
      <c r="D13">
        <v>16.553000000000001</v>
      </c>
      <c r="E13">
        <v>11.753</v>
      </c>
      <c r="F13">
        <v>7.766</v>
      </c>
      <c r="G13">
        <v>14.151</v>
      </c>
      <c r="H13">
        <v>10.061999999999999</v>
      </c>
      <c r="I13"/>
      <c r="J13">
        <v>57</v>
      </c>
      <c r="K13">
        <v>13</v>
      </c>
      <c r="L13">
        <v>11</v>
      </c>
      <c r="M13">
        <v>90</v>
      </c>
      <c r="N13">
        <v>122</v>
      </c>
      <c r="O13">
        <v>36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 x14ac:dyDescent="0.45">
      <c r="C14">
        <v>13.73</v>
      </c>
      <c r="D14">
        <v>17.332999999999998</v>
      </c>
      <c r="E14">
        <v>13.05</v>
      </c>
      <c r="F14">
        <v>22.34</v>
      </c>
      <c r="G14">
        <v>17.393000000000001</v>
      </c>
      <c r="H14">
        <v>15.403</v>
      </c>
      <c r="I14"/>
      <c r="J14">
        <v>104</v>
      </c>
      <c r="K14">
        <v>31</v>
      </c>
      <c r="L14">
        <v>31</v>
      </c>
      <c r="M14">
        <v>91</v>
      </c>
      <c r="N14">
        <v>142</v>
      </c>
      <c r="O14">
        <v>39</v>
      </c>
      <c r="S14"/>
      <c r="W14"/>
    </row>
    <row r="15" spans="1:44" x14ac:dyDescent="0.45">
      <c r="C15">
        <v>14.866</v>
      </c>
      <c r="D15">
        <v>18.785</v>
      </c>
      <c r="E15">
        <v>21.506</v>
      </c>
      <c r="F15">
        <v>27.885999999999999</v>
      </c>
      <c r="G15">
        <v>20.881</v>
      </c>
      <c r="H15">
        <v>26.172999999999998</v>
      </c>
      <c r="I15"/>
      <c r="J15">
        <v>124</v>
      </c>
      <c r="K15">
        <v>60</v>
      </c>
      <c r="L15">
        <v>48</v>
      </c>
      <c r="M15">
        <v>92</v>
      </c>
      <c r="N15">
        <v>162</v>
      </c>
      <c r="O15">
        <v>40</v>
      </c>
      <c r="S15"/>
      <c r="W15"/>
    </row>
    <row r="16" spans="1:44" x14ac:dyDescent="0.45">
      <c r="C16">
        <v>12.207000000000001</v>
      </c>
      <c r="D16">
        <v>19.437000000000001</v>
      </c>
      <c r="E16">
        <v>19.138000000000002</v>
      </c>
      <c r="F16">
        <v>28.57</v>
      </c>
      <c r="G16">
        <v>23.308</v>
      </c>
      <c r="H16">
        <v>32.174999999999997</v>
      </c>
      <c r="I16"/>
      <c r="J16">
        <v>143</v>
      </c>
      <c r="K16">
        <v>108</v>
      </c>
      <c r="L16">
        <v>84</v>
      </c>
      <c r="M16">
        <v>93</v>
      </c>
      <c r="N16">
        <v>175</v>
      </c>
      <c r="O16">
        <v>43</v>
      </c>
      <c r="S16"/>
      <c r="W16"/>
    </row>
    <row r="17" spans="1:44" x14ac:dyDescent="0.45">
      <c r="C17">
        <v>15.62</v>
      </c>
      <c r="D17">
        <v>29.122</v>
      </c>
      <c r="E17">
        <v>22.606999999999999</v>
      </c>
      <c r="F17">
        <v>30</v>
      </c>
      <c r="G17">
        <v>27.312999999999999</v>
      </c>
      <c r="H17">
        <v>41.503</v>
      </c>
      <c r="I17"/>
      <c r="J17">
        <v>153</v>
      </c>
      <c r="K17">
        <v>131</v>
      </c>
      <c r="L17">
        <v>111</v>
      </c>
      <c r="M17">
        <v>94</v>
      </c>
      <c r="N17">
        <v>187</v>
      </c>
      <c r="O17">
        <v>46</v>
      </c>
      <c r="S17"/>
      <c r="W17"/>
    </row>
    <row r="18" spans="1:44" s="5" customFormat="1" ht="14.65" thickBot="1" x14ac:dyDescent="0.5">
      <c r="A18"/>
      <c r="B18"/>
      <c r="C18">
        <v>16.279</v>
      </c>
      <c r="D18">
        <v>33.363</v>
      </c>
      <c r="E18">
        <v>29.347000000000001</v>
      </c>
      <c r="F18">
        <v>33.521000000000001</v>
      </c>
      <c r="G18">
        <v>27.225999999999999</v>
      </c>
      <c r="H18">
        <v>41.62</v>
      </c>
      <c r="I18"/>
      <c r="J18">
        <v>175</v>
      </c>
      <c r="K18">
        <v>142</v>
      </c>
      <c r="L18">
        <v>160</v>
      </c>
      <c r="M18">
        <v>102</v>
      </c>
      <c r="N18">
        <v>204</v>
      </c>
      <c r="O18">
        <v>52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 x14ac:dyDescent="0.45">
      <c r="C19">
        <v>17.552</v>
      </c>
      <c r="D19">
        <v>41.816000000000003</v>
      </c>
      <c r="E19">
        <v>33.768000000000001</v>
      </c>
      <c r="F19">
        <v>34.817</v>
      </c>
      <c r="G19">
        <v>30.7</v>
      </c>
      <c r="H19">
        <v>51.21</v>
      </c>
      <c r="I19"/>
      <c r="J19">
        <v>184</v>
      </c>
      <c r="K19">
        <v>181</v>
      </c>
      <c r="L19">
        <v>189</v>
      </c>
      <c r="M19">
        <v>115</v>
      </c>
      <c r="N19">
        <v>219</v>
      </c>
      <c r="O19">
        <v>66</v>
      </c>
      <c r="S19"/>
      <c r="W19"/>
    </row>
    <row r="20" spans="1:44" x14ac:dyDescent="0.45">
      <c r="C20">
        <v>18.125</v>
      </c>
      <c r="D20">
        <v>47.613999999999997</v>
      </c>
      <c r="E20">
        <v>33.768000000000001</v>
      </c>
      <c r="F20">
        <v>36.603000000000002</v>
      </c>
      <c r="G20">
        <v>30.7</v>
      </c>
      <c r="H20">
        <v>54.744999999999997</v>
      </c>
      <c r="I20"/>
      <c r="J20">
        <v>196</v>
      </c>
      <c r="K20">
        <v>195</v>
      </c>
      <c r="L20">
        <v>206</v>
      </c>
      <c r="M20">
        <v>131</v>
      </c>
      <c r="N20">
        <v>226</v>
      </c>
      <c r="O20">
        <v>78</v>
      </c>
      <c r="S20"/>
      <c r="W20"/>
    </row>
    <row r="21" spans="1:44" x14ac:dyDescent="0.45">
      <c r="C21">
        <v>18.526</v>
      </c>
      <c r="D21">
        <v>47.613999999999997</v>
      </c>
      <c r="E21">
        <v>33.768000000000001</v>
      </c>
      <c r="F21">
        <v>39.363999999999997</v>
      </c>
      <c r="G21">
        <v>30.7</v>
      </c>
      <c r="H21">
        <v>55.488999999999997</v>
      </c>
      <c r="I21"/>
      <c r="J21">
        <v>230</v>
      </c>
      <c r="K21">
        <v>213</v>
      </c>
      <c r="L21">
        <v>218</v>
      </c>
      <c r="M21">
        <v>202</v>
      </c>
      <c r="N21">
        <v>249</v>
      </c>
      <c r="O21">
        <v>89</v>
      </c>
      <c r="S21"/>
      <c r="W21"/>
    </row>
    <row r="22" spans="1:44" x14ac:dyDescent="0.45">
      <c r="E22"/>
      <c r="I22"/>
      <c r="S22"/>
      <c r="W22"/>
    </row>
    <row r="23" spans="1:44" x14ac:dyDescent="0.45">
      <c r="E23"/>
      <c r="I23"/>
      <c r="S23"/>
      <c r="W23"/>
    </row>
    <row r="24" spans="1:44" ht="14.65" thickBot="1" x14ac:dyDescent="0.5">
      <c r="E24"/>
      <c r="I24"/>
      <c r="S24"/>
      <c r="W24"/>
    </row>
    <row r="25" spans="1:44" x14ac:dyDescent="0.45">
      <c r="C25" s="13">
        <v>1</v>
      </c>
      <c r="D25" s="12">
        <v>2</v>
      </c>
      <c r="E25" s="12">
        <v>3</v>
      </c>
      <c r="F25" s="12">
        <v>4</v>
      </c>
      <c r="G25" s="11">
        <v>5</v>
      </c>
      <c r="H25">
        <v>6</v>
      </c>
      <c r="I25"/>
      <c r="S25"/>
      <c r="W25"/>
    </row>
    <row r="26" spans="1:44" ht="14.65" thickBot="1" x14ac:dyDescent="0.5">
      <c r="C26" s="6" t="s">
        <v>59</v>
      </c>
      <c r="D26" s="5"/>
      <c r="E26" s="5"/>
      <c r="F26" s="5"/>
      <c r="G26" s="14"/>
      <c r="I26"/>
      <c r="S26"/>
      <c r="W26"/>
    </row>
    <row r="27" spans="1:44" x14ac:dyDescent="0.45">
      <c r="C27">
        <v>51.039000000000001</v>
      </c>
      <c r="D27">
        <v>74.733000000000004</v>
      </c>
      <c r="E27">
        <v>72.180000000000007</v>
      </c>
      <c r="F27">
        <v>75.239999999999995</v>
      </c>
      <c r="G27">
        <v>42.953000000000003</v>
      </c>
      <c r="H27">
        <v>42.953000000000003</v>
      </c>
      <c r="I27"/>
      <c r="S27"/>
      <c r="W27"/>
    </row>
    <row r="28" spans="1:44" x14ac:dyDescent="0.45">
      <c r="E28"/>
      <c r="I28"/>
      <c r="S28"/>
      <c r="W28"/>
    </row>
    <row r="29" spans="1:44" x14ac:dyDescent="0.45">
      <c r="E29"/>
      <c r="I29"/>
      <c r="S29"/>
      <c r="W29"/>
    </row>
    <row r="30" spans="1:44" ht="14.65" thickBot="1" x14ac:dyDescent="0.5">
      <c r="E30"/>
      <c r="I30"/>
      <c r="S30"/>
      <c r="W30"/>
    </row>
    <row r="31" spans="1:44" x14ac:dyDescent="0.45">
      <c r="C31" s="13">
        <v>1</v>
      </c>
      <c r="D31" s="12">
        <v>2</v>
      </c>
      <c r="E31" s="12">
        <v>3</v>
      </c>
      <c r="F31" s="12">
        <v>4</v>
      </c>
      <c r="G31" s="11">
        <v>5</v>
      </c>
      <c r="H31">
        <v>6</v>
      </c>
      <c r="I31"/>
      <c r="J31" s="13">
        <v>1</v>
      </c>
      <c r="K31" s="12">
        <v>2</v>
      </c>
      <c r="L31" s="12">
        <v>3</v>
      </c>
      <c r="M31" s="12">
        <v>4</v>
      </c>
      <c r="N31" s="11">
        <v>5</v>
      </c>
      <c r="S31"/>
      <c r="W31"/>
    </row>
    <row r="32" spans="1:44" ht="14.65" thickBot="1" x14ac:dyDescent="0.5">
      <c r="C32" s="63" t="s">
        <v>58</v>
      </c>
      <c r="D32" s="64"/>
      <c r="E32" s="64"/>
      <c r="F32" s="64"/>
      <c r="G32" s="65"/>
      <c r="H32" s="10"/>
      <c r="I32"/>
      <c r="J32" s="63" t="s">
        <v>57</v>
      </c>
      <c r="K32" s="64"/>
      <c r="L32" s="64"/>
      <c r="M32" s="64"/>
      <c r="N32" s="65"/>
      <c r="S32"/>
      <c r="W32"/>
    </row>
    <row r="33" spans="1:29" x14ac:dyDescent="0.45">
      <c r="C33">
        <f t="shared" ref="C33:H42" si="0">C12*C$7</f>
        <v>2.5376364000000002</v>
      </c>
      <c r="D33">
        <f t="shared" si="0"/>
        <v>6.7240992000000013</v>
      </c>
      <c r="E33">
        <f t="shared" si="0"/>
        <v>7.9698318000000006</v>
      </c>
      <c r="F33">
        <f t="shared" si="0"/>
        <v>3.3831000000000002</v>
      </c>
      <c r="G33">
        <f t="shared" si="0"/>
        <v>4.649883</v>
      </c>
      <c r="H33">
        <f t="shared" si="0"/>
        <v>3.2116896000000001</v>
      </c>
      <c r="I33"/>
      <c r="J33">
        <f t="shared" ref="J33:J42" si="1">(J12-J$12)/C$6</f>
        <v>0</v>
      </c>
      <c r="K33">
        <f t="shared" ref="K33:K42" si="2">(K12-K$12)/D$6</f>
        <v>0</v>
      </c>
      <c r="L33">
        <f t="shared" ref="L33:L42" si="3">(L12-L$12)/E$6</f>
        <v>0</v>
      </c>
      <c r="M33">
        <f t="shared" ref="M33:M42" si="4">(M12-M$12)/F$6</f>
        <v>0</v>
      </c>
      <c r="N33">
        <f t="shared" ref="N33:N42" si="5">(N12-N$12)/G$6</f>
        <v>0</v>
      </c>
      <c r="O33">
        <f t="shared" ref="O33:O42" si="6">(O12-O$12)/H$6</f>
        <v>0</v>
      </c>
      <c r="S33"/>
      <c r="W33"/>
    </row>
    <row r="34" spans="1:29" x14ac:dyDescent="0.45">
      <c r="C34">
        <f t="shared" si="0"/>
        <v>3.7830000000000004</v>
      </c>
      <c r="D34">
        <f t="shared" si="0"/>
        <v>12.444545400000001</v>
      </c>
      <c r="E34">
        <f t="shared" si="0"/>
        <v>8.8359053999999997</v>
      </c>
      <c r="F34">
        <f t="shared" si="0"/>
        <v>5.8384787999999999</v>
      </c>
      <c r="G34">
        <f t="shared" si="0"/>
        <v>10.638721800000001</v>
      </c>
      <c r="H34">
        <f t="shared" si="0"/>
        <v>7.5646116000000001</v>
      </c>
      <c r="I34"/>
      <c r="J34">
        <f t="shared" si="1"/>
        <v>17.333333333333332</v>
      </c>
      <c r="K34">
        <f t="shared" si="2"/>
        <v>16.216216216216218</v>
      </c>
      <c r="L34">
        <f t="shared" si="3"/>
        <v>13.513513513513514</v>
      </c>
      <c r="M34">
        <f t="shared" si="4"/>
        <v>1.3513513513513513</v>
      </c>
      <c r="N34">
        <f t="shared" si="5"/>
        <v>4.0540540540540544</v>
      </c>
      <c r="O34">
        <f t="shared" si="6"/>
        <v>5.4054054054054053</v>
      </c>
      <c r="S34"/>
      <c r="W34"/>
    </row>
    <row r="35" spans="1:29" x14ac:dyDescent="0.45">
      <c r="C35">
        <f t="shared" si="0"/>
        <v>5.1940590000000002</v>
      </c>
      <c r="D35">
        <f t="shared" si="0"/>
        <v>13.030949399999999</v>
      </c>
      <c r="E35">
        <f t="shared" si="0"/>
        <v>9.8109900000000003</v>
      </c>
      <c r="F35">
        <f t="shared" si="0"/>
        <v>16.795211999999999</v>
      </c>
      <c r="G35">
        <f t="shared" si="0"/>
        <v>13.076057400000002</v>
      </c>
      <c r="H35">
        <f t="shared" si="0"/>
        <v>11.5799754</v>
      </c>
      <c r="I35"/>
      <c r="J35">
        <f t="shared" si="1"/>
        <v>48.666666666666664</v>
      </c>
      <c r="K35">
        <f t="shared" si="2"/>
        <v>40.54054054054054</v>
      </c>
      <c r="L35">
        <f t="shared" si="3"/>
        <v>40.54054054054054</v>
      </c>
      <c r="M35">
        <f t="shared" si="4"/>
        <v>2.7027027027027026</v>
      </c>
      <c r="N35">
        <f t="shared" si="5"/>
        <v>31.081081081081081</v>
      </c>
      <c r="O35">
        <f t="shared" si="6"/>
        <v>9.4594594594594597</v>
      </c>
      <c r="S35"/>
      <c r="W35"/>
    </row>
    <row r="36" spans="1:29" x14ac:dyDescent="0.45">
      <c r="C36">
        <f t="shared" si="0"/>
        <v>5.6238077999999998</v>
      </c>
      <c r="D36">
        <f t="shared" si="0"/>
        <v>14.122563000000001</v>
      </c>
      <c r="E36">
        <f t="shared" si="0"/>
        <v>16.168210800000001</v>
      </c>
      <c r="F36">
        <f t="shared" si="0"/>
        <v>20.9646948</v>
      </c>
      <c r="G36">
        <f t="shared" si="0"/>
        <v>15.698335800000001</v>
      </c>
      <c r="H36">
        <f t="shared" si="0"/>
        <v>19.6768614</v>
      </c>
      <c r="I36"/>
      <c r="J36">
        <f t="shared" si="1"/>
        <v>62</v>
      </c>
      <c r="K36">
        <f t="shared" si="2"/>
        <v>79.729729729729726</v>
      </c>
      <c r="L36">
        <f t="shared" si="3"/>
        <v>63.513513513513516</v>
      </c>
      <c r="M36">
        <f t="shared" si="4"/>
        <v>4.0540540540540544</v>
      </c>
      <c r="N36">
        <f t="shared" si="5"/>
        <v>58.108108108108112</v>
      </c>
      <c r="O36">
        <f t="shared" si="6"/>
        <v>10.810810810810811</v>
      </c>
      <c r="S36"/>
      <c r="W36"/>
    </row>
    <row r="37" spans="1:29" x14ac:dyDescent="0.45">
      <c r="C37">
        <f t="shared" si="0"/>
        <v>4.6179081000000002</v>
      </c>
      <c r="D37">
        <f t="shared" si="0"/>
        <v>14.612736600000002</v>
      </c>
      <c r="E37">
        <f t="shared" si="0"/>
        <v>14.387948400000001</v>
      </c>
      <c r="F37">
        <f t="shared" si="0"/>
        <v>21.478926000000001</v>
      </c>
      <c r="G37">
        <f t="shared" si="0"/>
        <v>17.5229544</v>
      </c>
      <c r="H37">
        <f t="shared" si="0"/>
        <v>24.189164999999999</v>
      </c>
      <c r="I37"/>
      <c r="J37">
        <f t="shared" si="1"/>
        <v>74.666666666666671</v>
      </c>
      <c r="K37">
        <f t="shared" si="2"/>
        <v>144.59459459459458</v>
      </c>
      <c r="L37">
        <f t="shared" si="3"/>
        <v>112.16216216216216</v>
      </c>
      <c r="M37">
        <f t="shared" si="4"/>
        <v>5.4054054054054053</v>
      </c>
      <c r="N37">
        <f t="shared" si="5"/>
        <v>75.675675675675677</v>
      </c>
      <c r="O37">
        <f t="shared" si="6"/>
        <v>14.864864864864865</v>
      </c>
      <c r="S37"/>
      <c r="W37"/>
    </row>
    <row r="38" spans="1:29" x14ac:dyDescent="0.45">
      <c r="C38">
        <f t="shared" si="0"/>
        <v>5.909046</v>
      </c>
      <c r="D38">
        <f t="shared" si="0"/>
        <v>21.8939196</v>
      </c>
      <c r="E38">
        <f t="shared" si="0"/>
        <v>16.995942599999999</v>
      </c>
      <c r="F38">
        <f t="shared" si="0"/>
        <v>22.554000000000002</v>
      </c>
      <c r="G38">
        <f t="shared" si="0"/>
        <v>20.533913399999999</v>
      </c>
      <c r="H38">
        <f t="shared" si="0"/>
        <v>31.201955400000003</v>
      </c>
      <c r="I38"/>
      <c r="J38">
        <f t="shared" si="1"/>
        <v>81.333333333333329</v>
      </c>
      <c r="K38">
        <f t="shared" si="2"/>
        <v>175.67567567567568</v>
      </c>
      <c r="L38">
        <f t="shared" si="3"/>
        <v>148.64864864864865</v>
      </c>
      <c r="M38">
        <f t="shared" si="4"/>
        <v>6.756756756756757</v>
      </c>
      <c r="N38">
        <f t="shared" si="5"/>
        <v>91.891891891891888</v>
      </c>
      <c r="O38">
        <f t="shared" si="6"/>
        <v>18.918918918918919</v>
      </c>
      <c r="S38"/>
      <c r="W38"/>
    </row>
    <row r="39" spans="1:29" x14ac:dyDescent="0.45">
      <c r="C39">
        <f t="shared" si="0"/>
        <v>6.1583457000000008</v>
      </c>
      <c r="D39">
        <f t="shared" si="0"/>
        <v>25.082303400000001</v>
      </c>
      <c r="E39">
        <f t="shared" si="0"/>
        <v>22.0630746</v>
      </c>
      <c r="F39">
        <f t="shared" si="0"/>
        <v>25.2010878</v>
      </c>
      <c r="G39">
        <f t="shared" si="0"/>
        <v>20.4685068</v>
      </c>
      <c r="H39">
        <f t="shared" si="0"/>
        <v>31.289915999999998</v>
      </c>
      <c r="I39"/>
      <c r="J39">
        <f t="shared" si="1"/>
        <v>96</v>
      </c>
      <c r="K39">
        <f t="shared" si="2"/>
        <v>190.54054054054055</v>
      </c>
      <c r="L39">
        <f t="shared" si="3"/>
        <v>214.86486486486487</v>
      </c>
      <c r="M39">
        <f t="shared" si="4"/>
        <v>17.567567567567568</v>
      </c>
      <c r="N39">
        <f t="shared" si="5"/>
        <v>114.86486486486487</v>
      </c>
      <c r="O39">
        <f t="shared" si="6"/>
        <v>27.027027027027028</v>
      </c>
      <c r="S39"/>
      <c r="W39"/>
    </row>
    <row r="40" spans="1:29" x14ac:dyDescent="0.45">
      <c r="C40">
        <f t="shared" si="0"/>
        <v>6.6399216000000001</v>
      </c>
      <c r="D40">
        <f t="shared" si="0"/>
        <v>31.437268800000002</v>
      </c>
      <c r="E40">
        <f t="shared" si="0"/>
        <v>25.386782400000001</v>
      </c>
      <c r="F40">
        <f t="shared" si="0"/>
        <v>26.175420600000002</v>
      </c>
      <c r="G40">
        <f t="shared" si="0"/>
        <v>23.080259999999999</v>
      </c>
      <c r="H40">
        <f t="shared" si="0"/>
        <v>38.499678000000003</v>
      </c>
      <c r="I40"/>
      <c r="J40">
        <f t="shared" si="1"/>
        <v>102</v>
      </c>
      <c r="K40">
        <f t="shared" si="2"/>
        <v>243.24324324324326</v>
      </c>
      <c r="L40">
        <f t="shared" si="3"/>
        <v>254.05405405405406</v>
      </c>
      <c r="M40">
        <f t="shared" si="4"/>
        <v>35.135135135135137</v>
      </c>
      <c r="N40">
        <f t="shared" si="5"/>
        <v>135.13513513513513</v>
      </c>
      <c r="O40">
        <f t="shared" si="6"/>
        <v>45.945945945945944</v>
      </c>
      <c r="S40"/>
      <c r="W40"/>
    </row>
    <row r="41" spans="1:29" x14ac:dyDescent="0.45">
      <c r="C41">
        <f t="shared" si="0"/>
        <v>6.8566875000000005</v>
      </c>
      <c r="D41">
        <f t="shared" si="0"/>
        <v>35.796205199999996</v>
      </c>
      <c r="E41">
        <f t="shared" si="0"/>
        <v>25.386782400000001</v>
      </c>
      <c r="F41">
        <f t="shared" si="0"/>
        <v>27.518135400000002</v>
      </c>
      <c r="G41">
        <f t="shared" si="0"/>
        <v>23.080259999999999</v>
      </c>
      <c r="H41">
        <f t="shared" si="0"/>
        <v>41.157291000000001</v>
      </c>
      <c r="I41"/>
      <c r="J41">
        <f t="shared" si="1"/>
        <v>110</v>
      </c>
      <c r="K41">
        <f t="shared" si="2"/>
        <v>262.16216216216219</v>
      </c>
      <c r="L41">
        <f t="shared" si="3"/>
        <v>277.02702702702703</v>
      </c>
      <c r="M41">
        <f t="shared" si="4"/>
        <v>56.756756756756758</v>
      </c>
      <c r="N41">
        <f t="shared" si="5"/>
        <v>144.59459459459458</v>
      </c>
      <c r="O41">
        <f t="shared" si="6"/>
        <v>62.162162162162161</v>
      </c>
      <c r="S41"/>
      <c r="W41"/>
    </row>
    <row r="42" spans="1:29" x14ac:dyDescent="0.45">
      <c r="C42">
        <f t="shared" si="0"/>
        <v>7.0083858000000001</v>
      </c>
      <c r="D42">
        <f t="shared" si="0"/>
        <v>35.796205199999996</v>
      </c>
      <c r="E42">
        <f t="shared" si="0"/>
        <v>25.386782400000001</v>
      </c>
      <c r="F42">
        <f t="shared" si="0"/>
        <v>29.5938552</v>
      </c>
      <c r="G42">
        <f t="shared" si="0"/>
        <v>23.080259999999999</v>
      </c>
      <c r="H42">
        <f t="shared" si="0"/>
        <v>41.716630199999997</v>
      </c>
      <c r="I42"/>
      <c r="J42">
        <f t="shared" si="1"/>
        <v>132.66666666666666</v>
      </c>
      <c r="K42">
        <f t="shared" si="2"/>
        <v>286.48648648648651</v>
      </c>
      <c r="L42">
        <f t="shared" si="3"/>
        <v>293.24324324324323</v>
      </c>
      <c r="M42">
        <f t="shared" si="4"/>
        <v>152.70270270270271</v>
      </c>
      <c r="N42">
        <f t="shared" si="5"/>
        <v>175.67567567567568</v>
      </c>
      <c r="O42">
        <f t="shared" si="6"/>
        <v>77.027027027027032</v>
      </c>
      <c r="S42"/>
      <c r="W42"/>
    </row>
    <row r="43" spans="1:29" x14ac:dyDescent="0.45">
      <c r="E43"/>
      <c r="I43"/>
      <c r="S43"/>
      <c r="W43"/>
    </row>
    <row r="44" spans="1:29" x14ac:dyDescent="0.45">
      <c r="E44"/>
      <c r="I44"/>
      <c r="S44"/>
      <c r="W44"/>
    </row>
    <row r="45" spans="1:29" ht="43.25" customHeight="1" x14ac:dyDescent="0.45">
      <c r="A45" s="8" t="s">
        <v>2950</v>
      </c>
      <c r="E45"/>
      <c r="I45"/>
      <c r="S45"/>
      <c r="W45"/>
    </row>
    <row r="46" spans="1:29" ht="71.25" x14ac:dyDescent="0.45">
      <c r="B46" t="s">
        <v>48</v>
      </c>
      <c r="C46" s="61" t="s">
        <v>47</v>
      </c>
      <c r="D46" s="61"/>
      <c r="E46" s="61"/>
      <c r="F46" s="61"/>
      <c r="G46" s="61"/>
      <c r="H46" t="s">
        <v>46</v>
      </c>
      <c r="I46" t="s">
        <v>45</v>
      </c>
      <c r="K46" s="61"/>
      <c r="L46" s="61"/>
      <c r="M46" s="61"/>
      <c r="N46" s="61"/>
      <c r="O46" s="61"/>
      <c r="Q46" s="61" t="s">
        <v>43</v>
      </c>
      <c r="R46" s="61"/>
      <c r="S46" s="61"/>
      <c r="T46" s="61"/>
      <c r="U46" s="61"/>
      <c r="V46" s="62"/>
      <c r="W46" s="62"/>
      <c r="X46" s="62"/>
      <c r="Y46" s="62"/>
      <c r="Z46" s="62"/>
      <c r="AB46" s="9" t="s">
        <v>42</v>
      </c>
      <c r="AC46" s="9" t="s">
        <v>41</v>
      </c>
    </row>
    <row r="47" spans="1:29" x14ac:dyDescent="0.45">
      <c r="B47" t="s">
        <v>40</v>
      </c>
      <c r="C47">
        <v>5.1319999999999997</v>
      </c>
      <c r="D47">
        <v>7.5309999999999997</v>
      </c>
      <c r="E47">
        <v>8.5150000000000006</v>
      </c>
      <c r="F47">
        <v>8.0109999999999992</v>
      </c>
      <c r="G47">
        <v>6.048</v>
      </c>
      <c r="H47">
        <v>5</v>
      </c>
      <c r="I47">
        <v>450</v>
      </c>
      <c r="Q47">
        <v>7.327</v>
      </c>
      <c r="R47">
        <v>4.5519999999999996</v>
      </c>
      <c r="S47">
        <v>6.8739999999999997</v>
      </c>
      <c r="T47">
        <v>3.851</v>
      </c>
      <c r="U47">
        <v>5.94</v>
      </c>
      <c r="W47"/>
      <c r="AB47">
        <v>1.5</v>
      </c>
      <c r="AC47">
        <f t="shared" ref="AC47:AC84" si="7">1.173*EXP(-0.509*P47) + 0.3018*EXP(-0.07111*P47)</f>
        <v>1.4748000000000001</v>
      </c>
    </row>
    <row r="48" spans="1:29" x14ac:dyDescent="0.45">
      <c r="B48" t="s">
        <v>39</v>
      </c>
      <c r="C48">
        <v>12.920999999999999</v>
      </c>
      <c r="D48">
        <v>7.3090000000000002</v>
      </c>
      <c r="E48">
        <v>11.201000000000001</v>
      </c>
      <c r="F48">
        <v>8.4420000000000002</v>
      </c>
      <c r="G48">
        <v>9.7989999999999995</v>
      </c>
      <c r="H48">
        <v>5</v>
      </c>
      <c r="I48">
        <v>450</v>
      </c>
      <c r="Q48">
        <v>36.167999999999999</v>
      </c>
      <c r="R48">
        <v>71.795000000000002</v>
      </c>
      <c r="S48">
        <v>81.608999999999995</v>
      </c>
      <c r="T48">
        <v>52.555</v>
      </c>
      <c r="U48">
        <v>58.822000000000003</v>
      </c>
      <c r="W48"/>
      <c r="AB48">
        <v>1.5</v>
      </c>
      <c r="AC48">
        <f t="shared" si="7"/>
        <v>1.4748000000000001</v>
      </c>
    </row>
    <row r="49" spans="2:44" x14ac:dyDescent="0.45">
      <c r="B49" t="s">
        <v>38</v>
      </c>
      <c r="C49">
        <v>10.811999999999999</v>
      </c>
      <c r="D49">
        <v>7.5460000000000003</v>
      </c>
      <c r="E49">
        <v>14.016</v>
      </c>
      <c r="F49">
        <v>19.678000000000001</v>
      </c>
      <c r="G49">
        <v>13.132</v>
      </c>
      <c r="H49">
        <v>20</v>
      </c>
      <c r="I49">
        <v>450</v>
      </c>
      <c r="Q49">
        <v>22.718</v>
      </c>
      <c r="R49">
        <v>17.904</v>
      </c>
      <c r="S49">
        <v>9.0980000000000008</v>
      </c>
      <c r="T49">
        <v>18.951000000000001</v>
      </c>
      <c r="U49">
        <v>18.742000000000001</v>
      </c>
      <c r="W49"/>
      <c r="AB49">
        <v>1.5</v>
      </c>
      <c r="AC49">
        <f t="shared" si="7"/>
        <v>1.4748000000000001</v>
      </c>
    </row>
    <row r="50" spans="2:44" x14ac:dyDescent="0.45">
      <c r="B50" t="s">
        <v>37</v>
      </c>
      <c r="C50">
        <v>7.0750000000000002</v>
      </c>
      <c r="D50">
        <v>10.045</v>
      </c>
      <c r="E50">
        <v>9.9879999999999995</v>
      </c>
      <c r="F50">
        <v>7.7009999999999996</v>
      </c>
      <c r="G50">
        <v>12.231999999999999</v>
      </c>
      <c r="H50">
        <v>20</v>
      </c>
      <c r="I50">
        <v>450</v>
      </c>
      <c r="Q50">
        <v>22.564</v>
      </c>
      <c r="R50">
        <v>26.373000000000001</v>
      </c>
      <c r="S50">
        <v>54.781999999999996</v>
      </c>
      <c r="T50">
        <v>8.6020000000000003</v>
      </c>
      <c r="U50">
        <v>25.721</v>
      </c>
      <c r="W50"/>
      <c r="AB50">
        <v>1.5</v>
      </c>
      <c r="AC50">
        <f t="shared" si="7"/>
        <v>1.4748000000000001</v>
      </c>
    </row>
    <row r="51" spans="2:44" x14ac:dyDescent="0.45">
      <c r="B51" t="s">
        <v>36</v>
      </c>
      <c r="C51">
        <v>14.547000000000001</v>
      </c>
      <c r="D51">
        <v>9.3339999999999996</v>
      </c>
      <c r="E51">
        <v>8.0990000000000002</v>
      </c>
      <c r="F51">
        <v>10.367000000000001</v>
      </c>
      <c r="G51">
        <v>5.6310000000000002</v>
      </c>
      <c r="H51">
        <v>20</v>
      </c>
      <c r="I51">
        <v>450</v>
      </c>
      <c r="Q51">
        <v>46.328000000000003</v>
      </c>
      <c r="R51">
        <v>41.11</v>
      </c>
      <c r="S51">
        <v>40.798000000000002</v>
      </c>
      <c r="T51">
        <v>40.326999999999998</v>
      </c>
      <c r="U51">
        <v>45.540999999999997</v>
      </c>
      <c r="W51"/>
      <c r="AB51">
        <v>1.5</v>
      </c>
      <c r="AC51">
        <f t="shared" si="7"/>
        <v>1.4748000000000001</v>
      </c>
    </row>
    <row r="52" spans="2:44" x14ac:dyDescent="0.45">
      <c r="B52" t="s">
        <v>35</v>
      </c>
      <c r="C52">
        <v>11.701000000000001</v>
      </c>
      <c r="D52">
        <v>11.007</v>
      </c>
      <c r="E52">
        <v>9.2690000000000001</v>
      </c>
      <c r="F52">
        <v>17.798999999999999</v>
      </c>
      <c r="G52">
        <v>19.059000000000001</v>
      </c>
      <c r="H52">
        <v>20</v>
      </c>
      <c r="I52">
        <v>450</v>
      </c>
      <c r="Q52">
        <v>21.513000000000002</v>
      </c>
      <c r="R52">
        <v>21.553999999999998</v>
      </c>
      <c r="S52">
        <v>20.597000000000001</v>
      </c>
      <c r="T52">
        <v>32.695999999999998</v>
      </c>
      <c r="U52">
        <v>37.792000000000002</v>
      </c>
      <c r="W52"/>
      <c r="AB52">
        <v>1.5</v>
      </c>
      <c r="AC52">
        <f t="shared" si="7"/>
        <v>1.4748000000000001</v>
      </c>
    </row>
    <row r="53" spans="2:44" x14ac:dyDescent="0.45">
      <c r="B53" t="s">
        <v>34</v>
      </c>
      <c r="C53">
        <v>12.374000000000001</v>
      </c>
      <c r="D53">
        <v>16.898</v>
      </c>
      <c r="E53">
        <v>9.1709999999999994</v>
      </c>
      <c r="F53">
        <v>8.8759999999999994</v>
      </c>
      <c r="G53">
        <v>12.747999999999999</v>
      </c>
      <c r="H53">
        <v>40</v>
      </c>
      <c r="I53">
        <v>450</v>
      </c>
      <c r="Q53">
        <v>40.585999999999999</v>
      </c>
      <c r="R53">
        <v>42.917000000000002</v>
      </c>
      <c r="S53">
        <v>30.324000000000002</v>
      </c>
      <c r="T53">
        <v>16.087</v>
      </c>
      <c r="U53">
        <v>6.31</v>
      </c>
      <c r="W53"/>
      <c r="AB53">
        <v>1.5</v>
      </c>
      <c r="AC53">
        <f t="shared" si="7"/>
        <v>1.4748000000000001</v>
      </c>
    </row>
    <row r="54" spans="2:44" x14ac:dyDescent="0.45">
      <c r="B54" t="s">
        <v>33</v>
      </c>
      <c r="C54">
        <v>12.863</v>
      </c>
      <c r="D54">
        <v>10.587999999999999</v>
      </c>
      <c r="E54">
        <v>17.288</v>
      </c>
      <c r="F54">
        <v>14.635999999999999</v>
      </c>
      <c r="G54">
        <v>18.535</v>
      </c>
      <c r="H54">
        <v>20</v>
      </c>
      <c r="I54">
        <v>450</v>
      </c>
      <c r="Q54">
        <v>36.94</v>
      </c>
      <c r="R54">
        <v>30.731999999999999</v>
      </c>
      <c r="S54">
        <v>31.709</v>
      </c>
      <c r="T54">
        <v>15.114000000000001</v>
      </c>
      <c r="U54">
        <v>36.631999999999998</v>
      </c>
      <c r="W54"/>
      <c r="AB54">
        <v>1.5</v>
      </c>
      <c r="AC54">
        <f t="shared" si="7"/>
        <v>1.4748000000000001</v>
      </c>
    </row>
    <row r="55" spans="2:44" x14ac:dyDescent="0.45">
      <c r="B55" t="s">
        <v>32</v>
      </c>
      <c r="C55">
        <v>11.609</v>
      </c>
      <c r="D55">
        <v>14.715999999999999</v>
      </c>
      <c r="E55">
        <v>10.295999999999999</v>
      </c>
      <c r="F55">
        <v>8.0139999999999993</v>
      </c>
      <c r="G55">
        <v>13.038</v>
      </c>
      <c r="H55">
        <v>20</v>
      </c>
      <c r="I55">
        <v>450</v>
      </c>
      <c r="Q55">
        <v>34.585000000000001</v>
      </c>
      <c r="R55">
        <v>35.628999999999998</v>
      </c>
      <c r="S55">
        <v>35.433999999999997</v>
      </c>
      <c r="T55">
        <v>32.259</v>
      </c>
      <c r="U55">
        <v>30.414000000000001</v>
      </c>
      <c r="W55"/>
      <c r="AB55">
        <v>1.5</v>
      </c>
      <c r="AC55">
        <f t="shared" si="7"/>
        <v>1.4748000000000001</v>
      </c>
    </row>
    <row r="56" spans="2:44" x14ac:dyDescent="0.45">
      <c r="B56" t="s">
        <v>31</v>
      </c>
      <c r="C56">
        <v>10.515000000000001</v>
      </c>
      <c r="D56">
        <v>9.5760000000000005</v>
      </c>
      <c r="E56">
        <v>8.2530000000000001</v>
      </c>
      <c r="F56">
        <v>6.5190000000000001</v>
      </c>
      <c r="G56">
        <v>9.718</v>
      </c>
      <c r="H56">
        <v>20</v>
      </c>
      <c r="I56">
        <v>450</v>
      </c>
      <c r="P56" s="3"/>
      <c r="Q56">
        <v>16.808</v>
      </c>
      <c r="R56">
        <v>33.540999999999997</v>
      </c>
      <c r="S56">
        <v>28.16</v>
      </c>
      <c r="T56">
        <v>24.207000000000001</v>
      </c>
      <c r="U56">
        <v>34.366</v>
      </c>
      <c r="W56"/>
      <c r="AB56">
        <v>1.5</v>
      </c>
      <c r="AC56" s="3">
        <f t="shared" si="7"/>
        <v>1.4748000000000001</v>
      </c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</row>
    <row r="57" spans="2:44" x14ac:dyDescent="0.45">
      <c r="B57" t="s">
        <v>30</v>
      </c>
      <c r="C57">
        <v>13.026999999999999</v>
      </c>
      <c r="D57">
        <v>9.9139999999999997</v>
      </c>
      <c r="E57">
        <v>10.622999999999999</v>
      </c>
      <c r="F57">
        <v>8.2210000000000001</v>
      </c>
      <c r="G57">
        <v>8.3480000000000008</v>
      </c>
      <c r="H57">
        <v>20</v>
      </c>
      <c r="I57">
        <v>450</v>
      </c>
      <c r="P57" s="3"/>
      <c r="Q57">
        <v>76.507000000000005</v>
      </c>
      <c r="R57">
        <v>66.251000000000005</v>
      </c>
      <c r="S57">
        <v>42.438000000000002</v>
      </c>
      <c r="T57">
        <v>42.637999999999998</v>
      </c>
      <c r="U57">
        <v>86</v>
      </c>
      <c r="W57"/>
      <c r="AB57">
        <v>1.5</v>
      </c>
      <c r="AC57" s="3">
        <f t="shared" si="7"/>
        <v>1.4748000000000001</v>
      </c>
    </row>
    <row r="58" spans="2:44" x14ac:dyDescent="0.45">
      <c r="B58" t="s">
        <v>29</v>
      </c>
      <c r="C58">
        <v>5.3570000000000002</v>
      </c>
      <c r="D58">
        <v>16.128</v>
      </c>
      <c r="E58">
        <v>6.3789999999999996</v>
      </c>
      <c r="F58">
        <v>10.167999999999999</v>
      </c>
      <c r="G58">
        <v>8.7720000000000002</v>
      </c>
      <c r="H58">
        <v>20</v>
      </c>
      <c r="I58">
        <v>450</v>
      </c>
      <c r="P58" s="3"/>
      <c r="Q58">
        <v>90.022000000000006</v>
      </c>
      <c r="R58">
        <v>59.093000000000004</v>
      </c>
      <c r="S58">
        <v>65.742000000000004</v>
      </c>
      <c r="T58">
        <v>63.953000000000003</v>
      </c>
      <c r="U58">
        <v>36.125</v>
      </c>
      <c r="W58"/>
      <c r="AB58">
        <v>1.5</v>
      </c>
      <c r="AC58" s="3">
        <f t="shared" si="7"/>
        <v>1.4748000000000001</v>
      </c>
    </row>
    <row r="59" spans="2:44" x14ac:dyDescent="0.45">
      <c r="B59" t="s">
        <v>28</v>
      </c>
      <c r="C59">
        <v>10.173999999999999</v>
      </c>
      <c r="D59">
        <v>7.2210000000000001</v>
      </c>
      <c r="E59">
        <v>6.431</v>
      </c>
      <c r="F59">
        <v>10.82</v>
      </c>
      <c r="G59">
        <v>8.8369999999999997</v>
      </c>
      <c r="H59">
        <v>20</v>
      </c>
      <c r="I59">
        <v>450</v>
      </c>
      <c r="P59" s="3"/>
      <c r="Q59">
        <v>49.664000000000001</v>
      </c>
      <c r="R59">
        <v>20.809000000000001</v>
      </c>
      <c r="S59">
        <v>72.67</v>
      </c>
      <c r="T59">
        <v>68.819000000000003</v>
      </c>
      <c r="U59">
        <v>28.652999999999999</v>
      </c>
      <c r="W59"/>
      <c r="AB59">
        <v>1.5</v>
      </c>
      <c r="AC59" s="3">
        <f t="shared" si="7"/>
        <v>1.4748000000000001</v>
      </c>
    </row>
    <row r="60" spans="2:44" x14ac:dyDescent="0.45">
      <c r="B60" t="s">
        <v>27</v>
      </c>
      <c r="C60">
        <v>5.8710000000000004</v>
      </c>
      <c r="D60">
        <v>10.565</v>
      </c>
      <c r="E60">
        <v>9.7629999999999999</v>
      </c>
      <c r="F60">
        <v>8.2210000000000001</v>
      </c>
      <c r="G60">
        <v>11.04</v>
      </c>
      <c r="H60">
        <v>20</v>
      </c>
      <c r="I60">
        <v>450</v>
      </c>
      <c r="P60" s="3"/>
      <c r="Q60">
        <v>25.986000000000001</v>
      </c>
      <c r="R60">
        <v>26.504999999999999</v>
      </c>
      <c r="S60">
        <v>71.48</v>
      </c>
      <c r="T60">
        <v>23.141999999999999</v>
      </c>
      <c r="U60">
        <v>74.816999999999993</v>
      </c>
      <c r="W60"/>
      <c r="AB60">
        <v>1.5</v>
      </c>
      <c r="AC60" s="3">
        <f t="shared" si="7"/>
        <v>1.4748000000000001</v>
      </c>
    </row>
    <row r="61" spans="2:44" ht="14.65" thickBot="1" x14ac:dyDescent="0.5">
      <c r="B61" t="s">
        <v>26</v>
      </c>
      <c r="C61">
        <v>8.2539999999999996</v>
      </c>
      <c r="D61">
        <v>8.9019999999999992</v>
      </c>
      <c r="E61">
        <v>12.802</v>
      </c>
      <c r="F61">
        <v>7.4580000000000002</v>
      </c>
      <c r="G61">
        <v>8.5779999999999994</v>
      </c>
      <c r="H61">
        <v>20</v>
      </c>
      <c r="I61">
        <v>450</v>
      </c>
      <c r="P61" s="3"/>
      <c r="Q61">
        <v>34.076999999999998</v>
      </c>
      <c r="R61">
        <v>35.847000000000001</v>
      </c>
      <c r="S61">
        <v>78.492000000000004</v>
      </c>
      <c r="T61">
        <v>102.825</v>
      </c>
      <c r="U61">
        <v>109.622</v>
      </c>
      <c r="W61"/>
      <c r="AB61">
        <v>1.5</v>
      </c>
      <c r="AC61" s="3">
        <f t="shared" si="7"/>
        <v>1.4748000000000001</v>
      </c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</row>
    <row r="62" spans="2:44" x14ac:dyDescent="0.45">
      <c r="B62" t="s">
        <v>25</v>
      </c>
      <c r="C62">
        <v>8.3970000000000002</v>
      </c>
      <c r="D62">
        <v>10.438000000000001</v>
      </c>
      <c r="E62">
        <v>8.5380000000000003</v>
      </c>
      <c r="F62">
        <v>8.2919999999999998</v>
      </c>
      <c r="G62">
        <v>8.5</v>
      </c>
      <c r="H62">
        <v>20</v>
      </c>
      <c r="I62">
        <v>450</v>
      </c>
      <c r="P62" s="3"/>
      <c r="Q62">
        <v>96.83</v>
      </c>
      <c r="R62">
        <v>81.319999999999993</v>
      </c>
      <c r="S62">
        <v>111.19799999999999</v>
      </c>
      <c r="T62">
        <v>108.89400000000001</v>
      </c>
      <c r="U62">
        <v>95.587999999999994</v>
      </c>
      <c r="W62"/>
      <c r="AB62">
        <v>1.5</v>
      </c>
      <c r="AC62" s="3">
        <f t="shared" si="7"/>
        <v>1.4748000000000001</v>
      </c>
    </row>
    <row r="63" spans="2:44" x14ac:dyDescent="0.45">
      <c r="B63" t="s">
        <v>24</v>
      </c>
      <c r="C63">
        <v>21.931999999999999</v>
      </c>
      <c r="D63">
        <v>17.927</v>
      </c>
      <c r="E63">
        <v>16.402000000000001</v>
      </c>
      <c r="F63">
        <v>18.414999999999999</v>
      </c>
      <c r="G63">
        <v>16.637</v>
      </c>
      <c r="H63">
        <v>20</v>
      </c>
      <c r="I63">
        <v>450</v>
      </c>
      <c r="P63" s="3"/>
      <c r="Q63">
        <v>98.350999999999999</v>
      </c>
      <c r="R63">
        <v>107.815</v>
      </c>
      <c r="S63">
        <v>102.354</v>
      </c>
      <c r="T63">
        <v>114.413</v>
      </c>
      <c r="U63">
        <v>98.379000000000005</v>
      </c>
      <c r="W63"/>
      <c r="AB63">
        <v>1.5</v>
      </c>
      <c r="AC63" s="3">
        <f t="shared" si="7"/>
        <v>1.4748000000000001</v>
      </c>
    </row>
    <row r="64" spans="2:44" x14ac:dyDescent="0.45">
      <c r="B64" t="s">
        <v>23</v>
      </c>
      <c r="C64">
        <v>25.478000000000002</v>
      </c>
      <c r="D64">
        <v>19.449000000000002</v>
      </c>
      <c r="E64">
        <v>9.6050000000000004</v>
      </c>
      <c r="F64">
        <v>16.594999999999999</v>
      </c>
      <c r="G64">
        <v>16.469000000000001</v>
      </c>
      <c r="H64">
        <v>20</v>
      </c>
      <c r="I64">
        <v>450</v>
      </c>
      <c r="P64" s="3"/>
      <c r="Q64">
        <v>97.965999999999994</v>
      </c>
      <c r="R64">
        <v>92.631</v>
      </c>
      <c r="S64">
        <v>103.95399999999999</v>
      </c>
      <c r="T64">
        <v>109.08</v>
      </c>
      <c r="U64">
        <v>98.298000000000002</v>
      </c>
      <c r="W64"/>
      <c r="AB64">
        <v>1.5</v>
      </c>
      <c r="AC64" s="3">
        <f t="shared" si="7"/>
        <v>1.4748000000000001</v>
      </c>
    </row>
    <row r="65" spans="2:29" x14ac:dyDescent="0.45">
      <c r="B65" t="s">
        <v>22</v>
      </c>
      <c r="C65">
        <v>12.435</v>
      </c>
      <c r="D65">
        <v>13.891999999999999</v>
      </c>
      <c r="E65">
        <v>11.03</v>
      </c>
      <c r="F65">
        <v>10.061999999999999</v>
      </c>
      <c r="G65">
        <v>9.9350000000000005</v>
      </c>
      <c r="H65">
        <v>20</v>
      </c>
      <c r="I65">
        <v>450</v>
      </c>
      <c r="P65" s="3"/>
      <c r="Q65">
        <v>95.828999999999994</v>
      </c>
      <c r="R65">
        <v>101.185</v>
      </c>
      <c r="S65">
        <v>91.260999999999996</v>
      </c>
      <c r="T65">
        <v>106.857</v>
      </c>
      <c r="U65">
        <v>89.45</v>
      </c>
      <c r="W65"/>
      <c r="AB65">
        <v>1.5</v>
      </c>
      <c r="AC65" s="3">
        <f t="shared" si="7"/>
        <v>1.4748000000000001</v>
      </c>
    </row>
    <row r="66" spans="2:29" x14ac:dyDescent="0.45">
      <c r="B66" t="s">
        <v>21</v>
      </c>
      <c r="C66">
        <v>6.9539999999999997</v>
      </c>
      <c r="D66">
        <v>7.4480000000000004</v>
      </c>
      <c r="E66">
        <v>12.669</v>
      </c>
      <c r="F66">
        <v>8.4849999999999994</v>
      </c>
      <c r="G66">
        <v>9.3580000000000005</v>
      </c>
      <c r="H66">
        <v>20</v>
      </c>
      <c r="I66">
        <v>450</v>
      </c>
      <c r="Q66">
        <v>24.207000000000001</v>
      </c>
      <c r="R66">
        <v>26.907</v>
      </c>
      <c r="S66">
        <v>65.683000000000007</v>
      </c>
      <c r="T66">
        <v>94.808000000000007</v>
      </c>
      <c r="U66">
        <v>97.123999999999995</v>
      </c>
      <c r="W66"/>
      <c r="AB66">
        <v>1.5</v>
      </c>
      <c r="AC66">
        <f t="shared" si="7"/>
        <v>1.4748000000000001</v>
      </c>
    </row>
    <row r="67" spans="2:29" x14ac:dyDescent="0.45">
      <c r="B67" t="s">
        <v>20</v>
      </c>
      <c r="C67">
        <v>6.4029999999999996</v>
      </c>
      <c r="D67">
        <v>7.4009999999999998</v>
      </c>
      <c r="E67">
        <v>4.7380000000000004</v>
      </c>
      <c r="F67">
        <v>5.0110000000000001</v>
      </c>
      <c r="G67">
        <v>6.1280000000000001</v>
      </c>
      <c r="H67">
        <v>20</v>
      </c>
      <c r="I67">
        <v>450</v>
      </c>
      <c r="P67" s="3"/>
      <c r="Q67">
        <v>49.334000000000003</v>
      </c>
      <c r="R67">
        <v>55.052999999999997</v>
      </c>
      <c r="S67">
        <v>30.704999999999998</v>
      </c>
      <c r="T67">
        <v>39.409999999999997</v>
      </c>
      <c r="U67">
        <v>49.573</v>
      </c>
      <c r="W67"/>
      <c r="AB67">
        <v>1.5</v>
      </c>
      <c r="AC67" s="3">
        <f t="shared" si="7"/>
        <v>1.4748000000000001</v>
      </c>
    </row>
    <row r="68" spans="2:29" x14ac:dyDescent="0.45">
      <c r="B68" t="s">
        <v>19</v>
      </c>
      <c r="C68">
        <v>7.0179999999999998</v>
      </c>
      <c r="D68">
        <v>10.276999999999999</v>
      </c>
      <c r="E68">
        <v>7.157</v>
      </c>
      <c r="F68">
        <v>7.1429999999999998</v>
      </c>
      <c r="G68">
        <v>5.2560000000000002</v>
      </c>
      <c r="H68">
        <v>20</v>
      </c>
      <c r="I68">
        <v>450</v>
      </c>
      <c r="P68" s="3"/>
      <c r="Q68">
        <v>45.136000000000003</v>
      </c>
      <c r="R68">
        <v>37.976999999999997</v>
      </c>
      <c r="S68">
        <v>38.396000000000001</v>
      </c>
      <c r="T68">
        <v>39.216999999999999</v>
      </c>
      <c r="U68">
        <v>40.14</v>
      </c>
      <c r="W68"/>
      <c r="AB68">
        <v>1.5</v>
      </c>
      <c r="AC68" s="3">
        <f t="shared" si="7"/>
        <v>1.4748000000000001</v>
      </c>
    </row>
    <row r="69" spans="2:29" x14ac:dyDescent="0.45">
      <c r="B69" t="s">
        <v>18</v>
      </c>
      <c r="C69">
        <v>9.3870000000000005</v>
      </c>
      <c r="D69">
        <v>5.5030000000000001</v>
      </c>
      <c r="E69">
        <v>4.6929999999999996</v>
      </c>
      <c r="F69">
        <v>6.75</v>
      </c>
      <c r="G69">
        <v>4.43</v>
      </c>
      <c r="H69">
        <v>20</v>
      </c>
      <c r="I69">
        <v>450</v>
      </c>
      <c r="P69" s="3"/>
      <c r="Q69">
        <v>138.81100000000001</v>
      </c>
      <c r="R69">
        <v>161.96600000000001</v>
      </c>
      <c r="S69">
        <v>64.641000000000005</v>
      </c>
      <c r="T69">
        <v>58.078000000000003</v>
      </c>
      <c r="U69">
        <v>174.41300000000001</v>
      </c>
      <c r="W69"/>
      <c r="AB69">
        <v>1.5</v>
      </c>
      <c r="AC69" s="3">
        <f t="shared" si="7"/>
        <v>1.4748000000000001</v>
      </c>
    </row>
    <row r="70" spans="2:29" x14ac:dyDescent="0.45">
      <c r="B70" t="s">
        <v>17</v>
      </c>
      <c r="C70">
        <v>3.6059999999999999</v>
      </c>
      <c r="D70">
        <v>4.2430000000000003</v>
      </c>
      <c r="E70">
        <v>4.7380000000000004</v>
      </c>
      <c r="F70">
        <v>4.2060000000000004</v>
      </c>
      <c r="G70">
        <v>4.0140000000000002</v>
      </c>
      <c r="H70">
        <v>20</v>
      </c>
      <c r="I70">
        <v>450</v>
      </c>
      <c r="P70" s="3"/>
      <c r="Q70">
        <v>57.100999999999999</v>
      </c>
      <c r="R70">
        <v>58.673000000000002</v>
      </c>
      <c r="S70">
        <v>68.015000000000001</v>
      </c>
      <c r="T70">
        <v>70.936999999999998</v>
      </c>
      <c r="U70">
        <v>64.203000000000003</v>
      </c>
      <c r="W70"/>
      <c r="AB70">
        <v>1.5</v>
      </c>
      <c r="AC70" s="3">
        <f t="shared" si="7"/>
        <v>1.4748000000000001</v>
      </c>
    </row>
    <row r="71" spans="2:29" x14ac:dyDescent="0.45">
      <c r="B71" t="s">
        <v>16</v>
      </c>
      <c r="C71">
        <v>5.27</v>
      </c>
      <c r="D71">
        <v>4.8070000000000004</v>
      </c>
      <c r="E71">
        <v>7.5170000000000003</v>
      </c>
      <c r="F71">
        <v>8.9440000000000008</v>
      </c>
      <c r="G71">
        <v>8.0619999999999994</v>
      </c>
      <c r="H71">
        <v>30</v>
      </c>
      <c r="I71">
        <v>450</v>
      </c>
      <c r="P71" s="3"/>
      <c r="Q71">
        <v>39.962000000000003</v>
      </c>
      <c r="R71">
        <v>9.1920000000000002</v>
      </c>
      <c r="S71">
        <v>10.817</v>
      </c>
      <c r="T71">
        <v>37.216000000000001</v>
      </c>
      <c r="U71">
        <v>8.6020000000000003</v>
      </c>
      <c r="W71"/>
      <c r="AB71">
        <v>1.5</v>
      </c>
      <c r="AC71" s="3">
        <f t="shared" si="7"/>
        <v>1.4748000000000001</v>
      </c>
    </row>
    <row r="72" spans="2:29" x14ac:dyDescent="0.45">
      <c r="B72" t="s">
        <v>15</v>
      </c>
      <c r="C72">
        <v>8.6020000000000003</v>
      </c>
      <c r="D72">
        <v>12.134</v>
      </c>
      <c r="E72">
        <v>19.925000000000001</v>
      </c>
      <c r="F72">
        <v>11.241</v>
      </c>
      <c r="G72">
        <v>17.716999999999999</v>
      </c>
      <c r="H72">
        <v>30</v>
      </c>
      <c r="I72">
        <v>450</v>
      </c>
      <c r="P72" s="3"/>
      <c r="Q72">
        <v>9.8490000000000002</v>
      </c>
      <c r="R72">
        <v>12.706</v>
      </c>
      <c r="S72">
        <v>11.194000000000001</v>
      </c>
      <c r="T72">
        <v>12.776999999999999</v>
      </c>
      <c r="U72">
        <v>11.194000000000001</v>
      </c>
      <c r="W72"/>
      <c r="AB72">
        <v>1.5</v>
      </c>
      <c r="AC72" s="3">
        <f t="shared" si="7"/>
        <v>1.4748000000000001</v>
      </c>
    </row>
    <row r="73" spans="2:29" x14ac:dyDescent="0.45">
      <c r="B73" t="s">
        <v>14</v>
      </c>
      <c r="C73">
        <v>11.949</v>
      </c>
      <c r="D73">
        <v>12.737</v>
      </c>
      <c r="E73">
        <v>10.525</v>
      </c>
      <c r="F73">
        <v>10.028</v>
      </c>
      <c r="G73">
        <v>13.420999999999999</v>
      </c>
      <c r="H73">
        <v>30</v>
      </c>
      <c r="I73">
        <v>450</v>
      </c>
      <c r="P73" s="3"/>
      <c r="Q73">
        <v>21.928999999999998</v>
      </c>
      <c r="R73">
        <v>22.559000000000001</v>
      </c>
      <c r="S73">
        <v>23.856000000000002</v>
      </c>
      <c r="T73">
        <v>24.148</v>
      </c>
      <c r="U73">
        <v>24.352</v>
      </c>
      <c r="W73"/>
      <c r="AB73">
        <v>1.5</v>
      </c>
      <c r="AC73" s="3">
        <f t="shared" si="7"/>
        <v>1.4748000000000001</v>
      </c>
    </row>
    <row r="74" spans="2:29" x14ac:dyDescent="0.45">
      <c r="B74" t="s">
        <v>13</v>
      </c>
      <c r="C74">
        <v>8.3219999999999992</v>
      </c>
      <c r="D74">
        <v>9.6210000000000004</v>
      </c>
      <c r="E74">
        <v>7.923</v>
      </c>
      <c r="F74">
        <v>7.923</v>
      </c>
      <c r="G74">
        <v>12.565</v>
      </c>
      <c r="H74">
        <v>30</v>
      </c>
      <c r="I74">
        <v>450</v>
      </c>
      <c r="P74" s="3"/>
      <c r="Q74">
        <v>25.495000000000001</v>
      </c>
      <c r="R74">
        <v>24.187000000000001</v>
      </c>
      <c r="S74">
        <v>20.5</v>
      </c>
      <c r="T74">
        <v>23.927</v>
      </c>
      <c r="U74">
        <v>27.536000000000001</v>
      </c>
      <c r="W74"/>
      <c r="AB74">
        <v>1.5</v>
      </c>
      <c r="AC74" s="3">
        <f t="shared" si="7"/>
        <v>1.4748000000000001</v>
      </c>
    </row>
    <row r="75" spans="2:29" x14ac:dyDescent="0.45">
      <c r="B75" t="s">
        <v>12</v>
      </c>
      <c r="C75">
        <v>10.61</v>
      </c>
      <c r="D75">
        <v>8.2650000000000006</v>
      </c>
      <c r="E75">
        <v>16.853999999999999</v>
      </c>
      <c r="F75">
        <v>12.445</v>
      </c>
      <c r="G75">
        <v>11.102</v>
      </c>
      <c r="H75">
        <v>35</v>
      </c>
      <c r="I75">
        <v>450</v>
      </c>
      <c r="P75" s="3"/>
      <c r="Q75">
        <v>10.667999999999999</v>
      </c>
      <c r="R75">
        <v>10.63</v>
      </c>
      <c r="S75">
        <v>9.9060000000000006</v>
      </c>
      <c r="T75">
        <v>9.6180000000000003</v>
      </c>
      <c r="U75">
        <v>10.785</v>
      </c>
      <c r="W75"/>
      <c r="AB75">
        <v>1.5</v>
      </c>
      <c r="AC75" s="3">
        <f t="shared" si="7"/>
        <v>1.4748000000000001</v>
      </c>
    </row>
    <row r="76" spans="2:29" x14ac:dyDescent="0.45">
      <c r="B76" t="s">
        <v>11</v>
      </c>
      <c r="C76">
        <v>8.8000000000000007</v>
      </c>
      <c r="D76">
        <v>15.933999999999999</v>
      </c>
      <c r="E76">
        <v>6.2</v>
      </c>
      <c r="F76">
        <v>7.718</v>
      </c>
      <c r="G76">
        <v>6.5620000000000003</v>
      </c>
      <c r="H76">
        <v>35</v>
      </c>
      <c r="I76">
        <v>450</v>
      </c>
      <c r="P76" s="3"/>
      <c r="Q76">
        <v>36.472999999999999</v>
      </c>
      <c r="R76">
        <v>31.484000000000002</v>
      </c>
      <c r="S76">
        <v>37.924999999999997</v>
      </c>
      <c r="T76">
        <v>17.013999999999999</v>
      </c>
      <c r="U76">
        <v>16.292000000000002</v>
      </c>
      <c r="W76"/>
      <c r="AB76">
        <v>1.5</v>
      </c>
      <c r="AC76" s="3">
        <f t="shared" si="7"/>
        <v>1.4748000000000001</v>
      </c>
    </row>
    <row r="77" spans="2:29" x14ac:dyDescent="0.45">
      <c r="B77" t="s">
        <v>10</v>
      </c>
      <c r="C77">
        <v>3.9529999999999998</v>
      </c>
      <c r="D77">
        <v>7.5579999999999998</v>
      </c>
      <c r="E77">
        <v>4.008</v>
      </c>
      <c r="F77">
        <v>6.7549999999999999</v>
      </c>
      <c r="G77">
        <v>4.2789999999999999</v>
      </c>
      <c r="H77">
        <v>35</v>
      </c>
      <c r="I77">
        <v>450</v>
      </c>
      <c r="P77" s="3"/>
      <c r="Q77">
        <v>31.82</v>
      </c>
      <c r="R77">
        <v>30.093</v>
      </c>
      <c r="S77">
        <v>28.78</v>
      </c>
      <c r="T77">
        <v>33.241999999999997</v>
      </c>
      <c r="U77">
        <v>35.139000000000003</v>
      </c>
      <c r="W77"/>
      <c r="AB77">
        <v>1.5</v>
      </c>
      <c r="AC77" s="3">
        <f t="shared" si="7"/>
        <v>1.4748000000000001</v>
      </c>
    </row>
    <row r="78" spans="2:29" x14ac:dyDescent="0.45">
      <c r="B78" t="s">
        <v>9</v>
      </c>
      <c r="C78">
        <v>4.67</v>
      </c>
      <c r="D78">
        <v>5.8579999999999997</v>
      </c>
      <c r="E78">
        <v>7.0579999999999998</v>
      </c>
      <c r="F78">
        <v>5.9</v>
      </c>
      <c r="G78">
        <v>5.25</v>
      </c>
      <c r="H78">
        <v>35</v>
      </c>
      <c r="I78">
        <v>450</v>
      </c>
      <c r="P78" s="3"/>
      <c r="Q78">
        <v>33.898000000000003</v>
      </c>
      <c r="R78">
        <v>27.244</v>
      </c>
      <c r="S78">
        <v>79.292000000000002</v>
      </c>
      <c r="T78">
        <v>61.601999999999997</v>
      </c>
      <c r="U78">
        <v>58.789000000000001</v>
      </c>
      <c r="W78"/>
      <c r="AB78">
        <v>1.5</v>
      </c>
      <c r="AC78" s="3">
        <f t="shared" si="7"/>
        <v>1.4748000000000001</v>
      </c>
    </row>
    <row r="79" spans="2:29" x14ac:dyDescent="0.45">
      <c r="B79" t="s">
        <v>8</v>
      </c>
      <c r="C79">
        <v>6.0090000000000003</v>
      </c>
      <c r="D79">
        <v>10.262</v>
      </c>
      <c r="E79">
        <v>5.8209999999999997</v>
      </c>
      <c r="F79">
        <v>6.1749999999999998</v>
      </c>
      <c r="G79">
        <v>9.0030000000000001</v>
      </c>
      <c r="H79">
        <v>35</v>
      </c>
      <c r="I79">
        <v>450</v>
      </c>
      <c r="P79" s="3"/>
      <c r="Q79">
        <v>13.271000000000001</v>
      </c>
      <c r="R79">
        <v>16.651</v>
      </c>
      <c r="S79">
        <v>18.795000000000002</v>
      </c>
      <c r="T79">
        <v>25.71</v>
      </c>
      <c r="U79">
        <v>55.731000000000002</v>
      </c>
      <c r="W79"/>
      <c r="AB79">
        <v>1.5</v>
      </c>
      <c r="AC79" s="3">
        <f t="shared" si="7"/>
        <v>1.4748000000000001</v>
      </c>
    </row>
    <row r="80" spans="2:29" x14ac:dyDescent="0.45">
      <c r="B80" t="s">
        <v>7</v>
      </c>
      <c r="C80">
        <v>34.475000000000001</v>
      </c>
      <c r="D80">
        <v>20.248000000000001</v>
      </c>
      <c r="E80">
        <v>18.111000000000001</v>
      </c>
      <c r="F80">
        <v>25.962</v>
      </c>
      <c r="G80">
        <v>23.344999999999999</v>
      </c>
      <c r="H80">
        <v>35</v>
      </c>
      <c r="I80">
        <v>450</v>
      </c>
      <c r="P80" s="3"/>
      <c r="Q80">
        <v>22.803999999999998</v>
      </c>
      <c r="R80">
        <v>17.263000000000002</v>
      </c>
      <c r="S80">
        <v>36.673999999999999</v>
      </c>
      <c r="T80">
        <v>19.416</v>
      </c>
      <c r="U80">
        <v>28.231000000000002</v>
      </c>
      <c r="W80"/>
      <c r="AB80">
        <v>1.5</v>
      </c>
      <c r="AC80" s="3">
        <f t="shared" si="7"/>
        <v>1.4748000000000001</v>
      </c>
    </row>
    <row r="81" spans="1:31" x14ac:dyDescent="0.45">
      <c r="B81" t="s">
        <v>6</v>
      </c>
      <c r="C81">
        <v>15.555999999999999</v>
      </c>
      <c r="D81">
        <v>10.295999999999999</v>
      </c>
      <c r="E81">
        <v>12.042</v>
      </c>
      <c r="F81">
        <v>7.2110000000000003</v>
      </c>
      <c r="G81">
        <v>9.2200000000000006</v>
      </c>
      <c r="H81">
        <v>35</v>
      </c>
      <c r="I81">
        <v>450</v>
      </c>
      <c r="P81" s="3"/>
      <c r="Q81">
        <v>84.024000000000001</v>
      </c>
      <c r="R81">
        <v>88.322999999999993</v>
      </c>
      <c r="S81">
        <v>80.099999999999994</v>
      </c>
      <c r="T81">
        <v>88.295000000000002</v>
      </c>
      <c r="U81">
        <v>84.024000000000001</v>
      </c>
      <c r="W81"/>
      <c r="AB81">
        <v>1.5</v>
      </c>
      <c r="AC81" s="3">
        <f t="shared" si="7"/>
        <v>1.4748000000000001</v>
      </c>
    </row>
    <row r="82" spans="1:31" x14ac:dyDescent="0.45">
      <c r="B82" t="s">
        <v>5</v>
      </c>
      <c r="C82">
        <v>10.124000000000001</v>
      </c>
      <c r="D82">
        <v>12.747999999999999</v>
      </c>
      <c r="E82">
        <v>6.6710000000000003</v>
      </c>
      <c r="F82">
        <v>10</v>
      </c>
      <c r="G82">
        <v>11.673</v>
      </c>
      <c r="H82">
        <v>35</v>
      </c>
      <c r="I82">
        <v>450</v>
      </c>
      <c r="P82" s="3"/>
      <c r="Q82">
        <v>84.335999999999999</v>
      </c>
      <c r="R82">
        <v>91.388999999999996</v>
      </c>
      <c r="S82">
        <v>82.873000000000005</v>
      </c>
      <c r="T82">
        <v>85.703000000000003</v>
      </c>
      <c r="U82">
        <v>85.698999999999998</v>
      </c>
      <c r="W82"/>
      <c r="AB82">
        <v>1.5</v>
      </c>
      <c r="AC82" s="3">
        <f t="shared" si="7"/>
        <v>1.4748000000000001</v>
      </c>
    </row>
    <row r="83" spans="1:31" x14ac:dyDescent="0.45">
      <c r="B83" t="s">
        <v>4</v>
      </c>
      <c r="C83">
        <v>6.7080000000000002</v>
      </c>
      <c r="D83">
        <v>9.1790000000000003</v>
      </c>
      <c r="E83">
        <v>6.7080000000000002</v>
      </c>
      <c r="F83">
        <v>8.86</v>
      </c>
      <c r="G83">
        <v>8.7319999999999993</v>
      </c>
      <c r="H83">
        <v>35</v>
      </c>
      <c r="I83">
        <v>450</v>
      </c>
      <c r="P83" s="3"/>
      <c r="Q83">
        <v>90.305999999999997</v>
      </c>
      <c r="R83">
        <v>80.061999999999998</v>
      </c>
      <c r="S83">
        <v>83.013999999999996</v>
      </c>
      <c r="T83">
        <v>83.385000000000005</v>
      </c>
      <c r="U83">
        <v>80.822000000000003</v>
      </c>
      <c r="W83"/>
      <c r="AB83">
        <v>1.5</v>
      </c>
      <c r="AC83" s="3">
        <f t="shared" si="7"/>
        <v>1.4748000000000001</v>
      </c>
    </row>
    <row r="84" spans="1:31" x14ac:dyDescent="0.45">
      <c r="B84" t="s">
        <v>3</v>
      </c>
      <c r="C84">
        <v>13.509</v>
      </c>
      <c r="D84">
        <v>18.027999999999999</v>
      </c>
      <c r="E84">
        <v>13.829000000000001</v>
      </c>
      <c r="F84">
        <v>11.281000000000001</v>
      </c>
      <c r="G84">
        <v>9.8620000000000001</v>
      </c>
      <c r="H84">
        <v>35</v>
      </c>
      <c r="I84">
        <v>450</v>
      </c>
      <c r="P84" s="3"/>
      <c r="Q84">
        <v>24.626999999999999</v>
      </c>
      <c r="R84">
        <v>27.074000000000002</v>
      </c>
      <c r="S84">
        <v>58.822000000000003</v>
      </c>
      <c r="T84">
        <v>66.001999999999995</v>
      </c>
      <c r="U84">
        <v>63.64</v>
      </c>
      <c r="W84"/>
      <c r="AB84">
        <v>1.5</v>
      </c>
      <c r="AC84" s="3">
        <f t="shared" si="7"/>
        <v>1.4748000000000001</v>
      </c>
    </row>
    <row r="85" spans="1:31" x14ac:dyDescent="0.45">
      <c r="B85" t="s">
        <v>2</v>
      </c>
      <c r="C85">
        <v>15.032999999999999</v>
      </c>
      <c r="D85">
        <v>22.361000000000001</v>
      </c>
      <c r="E85">
        <v>31.765000000000001</v>
      </c>
      <c r="F85">
        <v>31.241</v>
      </c>
      <c r="G85">
        <v>30.61</v>
      </c>
      <c r="H85">
        <v>20</v>
      </c>
      <c r="I85">
        <v>450</v>
      </c>
      <c r="P85" s="3"/>
      <c r="Q85">
        <v>107.87</v>
      </c>
      <c r="R85">
        <v>114.425</v>
      </c>
      <c r="S85">
        <v>126.301</v>
      </c>
      <c r="T85">
        <v>125.718</v>
      </c>
      <c r="U85">
        <v>125.929</v>
      </c>
      <c r="W85"/>
      <c r="AB85">
        <v>0.74</v>
      </c>
      <c r="AC85" s="3">
        <v>0.30359999999999998</v>
      </c>
    </row>
    <row r="86" spans="1:31" x14ac:dyDescent="0.45">
      <c r="B86" t="s">
        <v>1</v>
      </c>
      <c r="C86">
        <v>26.248999999999999</v>
      </c>
      <c r="D86">
        <v>45.485999999999997</v>
      </c>
      <c r="E86">
        <v>24.187000000000001</v>
      </c>
      <c r="F86">
        <v>43.104999999999997</v>
      </c>
      <c r="G86">
        <v>44.406999999999996</v>
      </c>
      <c r="H86">
        <v>35</v>
      </c>
      <c r="I86">
        <v>450</v>
      </c>
      <c r="P86" s="3"/>
      <c r="Q86">
        <v>108.041</v>
      </c>
      <c r="R86">
        <v>51.225000000000001</v>
      </c>
      <c r="S86">
        <v>63.246000000000002</v>
      </c>
      <c r="T86">
        <v>124.904</v>
      </c>
      <c r="U86">
        <v>99.504000000000005</v>
      </c>
      <c r="W86"/>
      <c r="AB86">
        <v>12</v>
      </c>
      <c r="AC86" s="3">
        <v>1.2144999999999999</v>
      </c>
    </row>
    <row r="87" spans="1:31" x14ac:dyDescent="0.45">
      <c r="B87" t="s">
        <v>0</v>
      </c>
      <c r="E87"/>
      <c r="H87">
        <v>35</v>
      </c>
      <c r="I87">
        <v>450</v>
      </c>
      <c r="P87" s="3"/>
      <c r="S87"/>
      <c r="W87"/>
      <c r="AB87">
        <v>12</v>
      </c>
      <c r="AC87" s="3">
        <v>1.2144999999999999</v>
      </c>
    </row>
    <row r="88" spans="1:31" x14ac:dyDescent="0.45">
      <c r="E88"/>
      <c r="I88"/>
      <c r="S88"/>
      <c r="W88"/>
    </row>
    <row r="89" spans="1:31" x14ac:dyDescent="0.45">
      <c r="E89"/>
      <c r="I89"/>
      <c r="S89"/>
      <c r="W89"/>
    </row>
    <row r="90" spans="1:31" x14ac:dyDescent="0.45">
      <c r="E90"/>
      <c r="I90"/>
      <c r="S90"/>
      <c r="W90"/>
    </row>
    <row r="91" spans="1:31" x14ac:dyDescent="0.45">
      <c r="E91"/>
      <c r="I91"/>
      <c r="S91"/>
      <c r="W91"/>
    </row>
    <row r="92" spans="1:31" ht="71.25" x14ac:dyDescent="0.45">
      <c r="A92" t="s">
        <v>48</v>
      </c>
      <c r="E92" s="61" t="s">
        <v>50</v>
      </c>
      <c r="F92" s="61"/>
      <c r="G92" s="61"/>
      <c r="H92" s="61"/>
      <c r="I92" s="61"/>
      <c r="J92" t="s">
        <v>46</v>
      </c>
      <c r="K92" t="s">
        <v>45</v>
      </c>
      <c r="M92" s="61"/>
      <c r="N92" s="61"/>
      <c r="O92" s="61"/>
      <c r="P92" s="61"/>
      <c r="Q92" s="61"/>
      <c r="R92" t="s">
        <v>44</v>
      </c>
      <c r="S92" s="61" t="s">
        <v>49</v>
      </c>
      <c r="T92" s="61"/>
      <c r="U92" s="61"/>
      <c r="V92" s="61"/>
      <c r="W92" s="61"/>
      <c r="X92" s="62"/>
      <c r="Y92" s="62"/>
      <c r="Z92" s="62"/>
      <c r="AA92" s="62"/>
      <c r="AB92" s="62"/>
      <c r="AD92" s="9" t="s">
        <v>42</v>
      </c>
      <c r="AE92" s="9" t="s">
        <v>41</v>
      </c>
    </row>
    <row r="93" spans="1:31" x14ac:dyDescent="0.45">
      <c r="A93" t="s">
        <v>40</v>
      </c>
      <c r="E93">
        <f>'Fig 5'!C47*'Fig 5'!AE93</f>
        <v>7.5686736000000003</v>
      </c>
      <c r="F93">
        <f>'Fig 5'!D47*'Fig 5'!AE93</f>
        <v>11.106718800000001</v>
      </c>
      <c r="G93">
        <f>'Fig 5'!E47*'Fig 5'!AE93</f>
        <v>12.557922000000001</v>
      </c>
      <c r="H93">
        <f>'Fig 5'!F47*'Fig 5'!AE93</f>
        <v>11.8146228</v>
      </c>
      <c r="I93">
        <f>'Fig 5'!G47*'Fig 5'!AE93</f>
        <v>8.9195904000000006</v>
      </c>
      <c r="J93">
        <v>5</v>
      </c>
      <c r="K93">
        <v>450</v>
      </c>
      <c r="R93">
        <v>2</v>
      </c>
      <c r="S93">
        <f>'Fig 5'!Q47 * $AE93</f>
        <v>10.805859600000002</v>
      </c>
      <c r="T93">
        <f>'Fig 5'!R47 * $AE93</f>
        <v>6.7132895999999995</v>
      </c>
      <c r="U93">
        <f>'Fig 5'!S47 * $AE93</f>
        <v>10.1377752</v>
      </c>
      <c r="V93">
        <f>'Fig 5'!T47 * $AE93</f>
        <v>5.6794548000000002</v>
      </c>
      <c r="W93">
        <f>'Fig 5'!U47 * $AE93</f>
        <v>8.7603120000000008</v>
      </c>
      <c r="AD93">
        <f>'Fig 5'!AB47</f>
        <v>1.5</v>
      </c>
      <c r="AE93">
        <f>'Fig 5'!AC47</f>
        <v>1.4748000000000001</v>
      </c>
    </row>
    <row r="94" spans="1:31" x14ac:dyDescent="0.45">
      <c r="A94" t="s">
        <v>39</v>
      </c>
      <c r="E94">
        <f>'Fig 5'!C48*'Fig 5'!AE94</f>
        <v>19.0558908</v>
      </c>
      <c r="F94">
        <f>'Fig 5'!D48*'Fig 5'!AE94</f>
        <v>10.779313200000001</v>
      </c>
      <c r="G94">
        <f>'Fig 5'!E48*'Fig 5'!AE94</f>
        <v>16.519234800000003</v>
      </c>
      <c r="H94">
        <f>'Fig 5'!F48*'Fig 5'!AE94</f>
        <v>12.450261600000001</v>
      </c>
      <c r="I94">
        <f>'Fig 5'!G48*'Fig 5'!AE94</f>
        <v>14.451565200000001</v>
      </c>
      <c r="J94">
        <v>5</v>
      </c>
      <c r="K94">
        <v>450</v>
      </c>
      <c r="R94">
        <v>4</v>
      </c>
      <c r="S94">
        <f>'Fig 5'!Q48 * $AE94</f>
        <v>53.3405664</v>
      </c>
      <c r="T94">
        <f>'Fig 5'!R48 * $AE94</f>
        <v>105.88326600000001</v>
      </c>
      <c r="U94">
        <f>'Fig 5'!S48 * $AE94</f>
        <v>120.35695320000001</v>
      </c>
      <c r="V94">
        <f>'Fig 5'!T48 * $AE94</f>
        <v>77.508114000000006</v>
      </c>
      <c r="W94">
        <f>'Fig 5'!U48 * $AE94</f>
        <v>86.750685600000011</v>
      </c>
      <c r="AD94">
        <f>'Fig 5'!AB48</f>
        <v>1.5</v>
      </c>
      <c r="AE94">
        <f>'Fig 5'!AC48</f>
        <v>1.4748000000000001</v>
      </c>
    </row>
    <row r="95" spans="1:31" x14ac:dyDescent="0.45">
      <c r="A95" t="s">
        <v>38</v>
      </c>
      <c r="E95">
        <f>'Fig 5'!C49*'Fig 5'!AE95</f>
        <v>15.9455376</v>
      </c>
      <c r="F95">
        <f>'Fig 5'!D49*'Fig 5'!AE95</f>
        <v>11.128840800000001</v>
      </c>
      <c r="G95">
        <f>'Fig 5'!E49*'Fig 5'!AE95</f>
        <v>20.670796800000002</v>
      </c>
      <c r="H95">
        <f>'Fig 5'!F49*'Fig 5'!AE95</f>
        <v>29.021114400000002</v>
      </c>
      <c r="I95">
        <f>'Fig 5'!G49*'Fig 5'!AE95</f>
        <v>19.367073600000001</v>
      </c>
      <c r="J95">
        <v>20</v>
      </c>
      <c r="K95">
        <v>450</v>
      </c>
      <c r="R95">
        <v>4</v>
      </c>
      <c r="S95">
        <f>'Fig 5'!Q49 * $AE95</f>
        <v>33.504506400000004</v>
      </c>
      <c r="T95">
        <f>'Fig 5'!R49 * $AE95</f>
        <v>26.404819200000002</v>
      </c>
      <c r="U95">
        <f>'Fig 5'!S49 * $AE95</f>
        <v>13.417730400000002</v>
      </c>
      <c r="V95">
        <f>'Fig 5'!T49 * $AE95</f>
        <v>27.948934800000004</v>
      </c>
      <c r="W95">
        <f>'Fig 5'!U49 * $AE95</f>
        <v>27.640701600000003</v>
      </c>
      <c r="AD95">
        <f>'Fig 5'!AB49</f>
        <v>1.5</v>
      </c>
      <c r="AE95">
        <f>'Fig 5'!AC49</f>
        <v>1.4748000000000001</v>
      </c>
    </row>
    <row r="96" spans="1:31" x14ac:dyDescent="0.45">
      <c r="A96" t="s">
        <v>37</v>
      </c>
      <c r="E96">
        <f>'Fig 5'!C50*'Fig 5'!AE96</f>
        <v>10.43421</v>
      </c>
      <c r="F96">
        <f>'Fig 5'!D50*'Fig 5'!AE96</f>
        <v>14.814366000000001</v>
      </c>
      <c r="G96">
        <f>'Fig 5'!E50*'Fig 5'!AE96</f>
        <v>14.730302400000001</v>
      </c>
      <c r="H96">
        <f>'Fig 5'!F50*'Fig 5'!AE96</f>
        <v>11.3574348</v>
      </c>
      <c r="I96">
        <f>'Fig 5'!G50*'Fig 5'!AE96</f>
        <v>18.039753600000001</v>
      </c>
      <c r="J96">
        <v>20</v>
      </c>
      <c r="K96">
        <v>450</v>
      </c>
      <c r="R96">
        <v>3</v>
      </c>
      <c r="S96">
        <f>'Fig 5'!Q50 * $AE96</f>
        <v>33.2773872</v>
      </c>
      <c r="T96">
        <f>'Fig 5'!R50 * $AE96</f>
        <v>38.894900400000004</v>
      </c>
      <c r="U96">
        <f>'Fig 5'!S50 * $AE96</f>
        <v>80.7924936</v>
      </c>
      <c r="V96">
        <f>'Fig 5'!T50 * $AE96</f>
        <v>12.686229600000001</v>
      </c>
      <c r="W96">
        <f>'Fig 5'!U50 * $AE96</f>
        <v>37.9333308</v>
      </c>
      <c r="AD96">
        <f>'Fig 5'!AB50</f>
        <v>1.5</v>
      </c>
      <c r="AE96">
        <f>'Fig 5'!AC50</f>
        <v>1.4748000000000001</v>
      </c>
    </row>
    <row r="97" spans="1:31" x14ac:dyDescent="0.45">
      <c r="A97" t="s">
        <v>36</v>
      </c>
      <c r="E97">
        <f>'Fig 5'!C51*'Fig 5'!AE97</f>
        <v>21.453915600000002</v>
      </c>
      <c r="F97">
        <f>'Fig 5'!D51*'Fig 5'!AE97</f>
        <v>13.765783200000001</v>
      </c>
      <c r="G97">
        <f>'Fig 5'!E51*'Fig 5'!AE97</f>
        <v>11.944405200000002</v>
      </c>
      <c r="H97">
        <f>'Fig 5'!F51*'Fig 5'!AE97</f>
        <v>15.289251600000002</v>
      </c>
      <c r="I97">
        <f>'Fig 5'!G51*'Fig 5'!AE97</f>
        <v>8.3045988000000008</v>
      </c>
      <c r="J97">
        <v>20</v>
      </c>
      <c r="K97">
        <v>450</v>
      </c>
      <c r="R97">
        <v>5</v>
      </c>
      <c r="S97">
        <f>'Fig 5'!Q51 * $AE97</f>
        <v>68.324534400000005</v>
      </c>
      <c r="T97">
        <f>'Fig 5'!R51 * $AE97</f>
        <v>60.629028000000005</v>
      </c>
      <c r="U97">
        <f>'Fig 5'!S51 * $AE97</f>
        <v>60.168890400000009</v>
      </c>
      <c r="V97">
        <f>'Fig 5'!T51 * $AE97</f>
        <v>59.474259600000003</v>
      </c>
      <c r="W97">
        <f>'Fig 5'!U51 * $AE97</f>
        <v>67.163866799999994</v>
      </c>
      <c r="AD97">
        <f>'Fig 5'!AB51</f>
        <v>1.5</v>
      </c>
      <c r="AE97">
        <f>'Fig 5'!AC51</f>
        <v>1.4748000000000001</v>
      </c>
    </row>
    <row r="98" spans="1:31" x14ac:dyDescent="0.45">
      <c r="A98" t="s">
        <v>35</v>
      </c>
      <c r="E98">
        <f>'Fig 5'!C52*'Fig 5'!AE98</f>
        <v>17.2566348</v>
      </c>
      <c r="F98">
        <f>'Fig 5'!D52*'Fig 5'!AE98</f>
        <v>16.233123599999999</v>
      </c>
      <c r="G98">
        <f>'Fig 5'!E52*'Fig 5'!AE98</f>
        <v>13.669921200000001</v>
      </c>
      <c r="H98">
        <f>'Fig 5'!F52*'Fig 5'!AE98</f>
        <v>26.249965200000002</v>
      </c>
      <c r="I98">
        <f>'Fig 5'!G52*'Fig 5'!AE98</f>
        <v>28.108213200000005</v>
      </c>
      <c r="J98">
        <v>20</v>
      </c>
      <c r="K98">
        <v>450</v>
      </c>
      <c r="R98">
        <v>3</v>
      </c>
      <c r="S98">
        <f>'Fig 5'!Q52 * $AE98</f>
        <v>31.727372400000004</v>
      </c>
      <c r="T98">
        <f>'Fig 5'!R52 * $AE98</f>
        <v>31.787839200000001</v>
      </c>
      <c r="U98">
        <f>'Fig 5'!S52 * $AE98</f>
        <v>30.376455600000003</v>
      </c>
      <c r="V98">
        <f>'Fig 5'!T52 * $AE98</f>
        <v>48.220060799999999</v>
      </c>
      <c r="W98">
        <f>'Fig 5'!U52 * $AE98</f>
        <v>55.735641600000008</v>
      </c>
      <c r="AD98">
        <f>'Fig 5'!AB52</f>
        <v>1.5</v>
      </c>
      <c r="AE98">
        <f>'Fig 5'!AC52</f>
        <v>1.4748000000000001</v>
      </c>
    </row>
    <row r="99" spans="1:31" x14ac:dyDescent="0.45">
      <c r="A99" t="s">
        <v>34</v>
      </c>
      <c r="E99">
        <f>'Fig 5'!C53*'Fig 5'!AE99</f>
        <v>18.249175200000003</v>
      </c>
      <c r="F99">
        <f>'Fig 5'!D53*'Fig 5'!AE99</f>
        <v>24.921170400000001</v>
      </c>
      <c r="G99">
        <f>'Fig 5'!E53*'Fig 5'!AE99</f>
        <v>13.5253908</v>
      </c>
      <c r="H99">
        <f>'Fig 5'!F53*'Fig 5'!AE99</f>
        <v>13.090324799999999</v>
      </c>
      <c r="I99">
        <f>'Fig 5'!G53*'Fig 5'!AE99</f>
        <v>18.800750400000002</v>
      </c>
      <c r="J99">
        <v>40</v>
      </c>
      <c r="K99">
        <v>450</v>
      </c>
      <c r="R99">
        <v>2</v>
      </c>
      <c r="S99">
        <f>'Fig 5'!Q53 * $AE99</f>
        <v>59.856232800000001</v>
      </c>
      <c r="T99">
        <f>'Fig 5'!R53 * $AE99</f>
        <v>63.293991600000005</v>
      </c>
      <c r="U99">
        <f>'Fig 5'!S53 * $AE99</f>
        <v>44.721835200000008</v>
      </c>
      <c r="V99">
        <f>'Fig 5'!T53 * $AE99</f>
        <v>23.725107600000001</v>
      </c>
      <c r="W99">
        <f>'Fig 5'!U53 * $AE99</f>
        <v>9.3059879999999993</v>
      </c>
      <c r="AD99">
        <f>'Fig 5'!AB53</f>
        <v>1.5</v>
      </c>
      <c r="AE99">
        <f>'Fig 5'!AC53</f>
        <v>1.4748000000000001</v>
      </c>
    </row>
    <row r="100" spans="1:31" x14ac:dyDescent="0.45">
      <c r="A100" t="s">
        <v>33</v>
      </c>
      <c r="E100">
        <f>'Fig 5'!C54*'Fig 5'!AE100</f>
        <v>18.970352399999999</v>
      </c>
      <c r="F100">
        <f>'Fig 5'!D54*'Fig 5'!AE100</f>
        <v>15.6151824</v>
      </c>
      <c r="G100">
        <f>'Fig 5'!E54*'Fig 5'!AE100</f>
        <v>25.496342400000003</v>
      </c>
      <c r="H100">
        <f>'Fig 5'!F54*'Fig 5'!AE100</f>
        <v>21.585172799999999</v>
      </c>
      <c r="I100">
        <f>'Fig 5'!G54*'Fig 5'!AE100</f>
        <v>27.335418000000001</v>
      </c>
      <c r="J100">
        <v>20</v>
      </c>
      <c r="K100">
        <v>450</v>
      </c>
      <c r="R100">
        <v>2</v>
      </c>
      <c r="S100">
        <f>'Fig 5'!Q54 * $AE100</f>
        <v>54.479112000000001</v>
      </c>
      <c r="T100">
        <f>'Fig 5'!R54 * $AE100</f>
        <v>45.323553600000004</v>
      </c>
      <c r="U100">
        <f>'Fig 5'!S54 * $AE100</f>
        <v>46.764433200000006</v>
      </c>
      <c r="V100">
        <f>'Fig 5'!T54 * $AE100</f>
        <v>22.290127200000004</v>
      </c>
      <c r="W100">
        <f>'Fig 5'!U54 * $AE100</f>
        <v>54.024873599999999</v>
      </c>
      <c r="AD100">
        <f>'Fig 5'!AB54</f>
        <v>1.5</v>
      </c>
      <c r="AE100">
        <f>'Fig 5'!AC54</f>
        <v>1.4748000000000001</v>
      </c>
    </row>
    <row r="101" spans="1:31" x14ac:dyDescent="0.45">
      <c r="A101" t="s">
        <v>32</v>
      </c>
      <c r="E101">
        <f>'Fig 5'!C55*'Fig 5'!AE101</f>
        <v>17.120953200000002</v>
      </c>
      <c r="F101">
        <f>'Fig 5'!D55*'Fig 5'!AE101</f>
        <v>21.703156800000002</v>
      </c>
      <c r="G101">
        <f>'Fig 5'!E55*'Fig 5'!AE101</f>
        <v>15.184540800000001</v>
      </c>
      <c r="H101">
        <f>'Fig 5'!F55*'Fig 5'!AE101</f>
        <v>11.8190472</v>
      </c>
      <c r="I101">
        <f>'Fig 5'!G55*'Fig 5'!AE101</f>
        <v>19.228442400000002</v>
      </c>
      <c r="J101">
        <v>20</v>
      </c>
      <c r="K101">
        <v>450</v>
      </c>
      <c r="R101">
        <v>2</v>
      </c>
      <c r="S101">
        <f>'Fig 5'!Q55 * $AE101</f>
        <v>51.005958000000007</v>
      </c>
      <c r="T101">
        <f>'Fig 5'!R55 * $AE101</f>
        <v>52.5456492</v>
      </c>
      <c r="U101">
        <f>'Fig 5'!S55 * $AE101</f>
        <v>52.258063200000002</v>
      </c>
      <c r="V101">
        <f>'Fig 5'!T55 * $AE101</f>
        <v>47.575573200000001</v>
      </c>
      <c r="W101">
        <f>'Fig 5'!U55 * $AE101</f>
        <v>44.854567200000005</v>
      </c>
      <c r="AD101">
        <f>'Fig 5'!AB55</f>
        <v>1.5</v>
      </c>
      <c r="AE101">
        <f>'Fig 5'!AC55</f>
        <v>1.4748000000000001</v>
      </c>
    </row>
    <row r="102" spans="1:31" x14ac:dyDescent="0.45">
      <c r="A102" t="s">
        <v>31</v>
      </c>
      <c r="E102">
        <f>'Fig 5'!C56*'Fig 5'!AE102</f>
        <v>15.507522000000002</v>
      </c>
      <c r="F102">
        <f>'Fig 5'!D56*'Fig 5'!AE102</f>
        <v>14.122684800000002</v>
      </c>
      <c r="G102">
        <f>'Fig 5'!E56*'Fig 5'!AE102</f>
        <v>12.171524400000001</v>
      </c>
      <c r="H102">
        <f>'Fig 5'!F56*'Fig 5'!AE102</f>
        <v>9.6142212000000011</v>
      </c>
      <c r="I102">
        <f>'Fig 5'!G56*'Fig 5'!AE102</f>
        <v>14.332106400000001</v>
      </c>
      <c r="J102">
        <v>20</v>
      </c>
      <c r="K102">
        <v>450</v>
      </c>
      <c r="R102" s="3">
        <f>'Fig 5'!P56</f>
        <v>0</v>
      </c>
      <c r="S102">
        <f>'Fig 5'!Q56 * $AE102</f>
        <v>24.7884384</v>
      </c>
      <c r="T102">
        <f>'Fig 5'!R56 * $AE102</f>
        <v>49.4662668</v>
      </c>
      <c r="U102">
        <f>'Fig 5'!S56 * $AE102</f>
        <v>41.530368000000003</v>
      </c>
      <c r="V102">
        <f>'Fig 5'!T56 * $AE102</f>
        <v>35.700483600000005</v>
      </c>
      <c r="W102">
        <f>'Fig 5'!U56 * $AE102</f>
        <v>50.682976800000006</v>
      </c>
      <c r="AD102">
        <f>'Fig 5'!AB56</f>
        <v>1.5</v>
      </c>
      <c r="AE102">
        <f>'Fig 5'!AC56</f>
        <v>1.4748000000000001</v>
      </c>
    </row>
    <row r="103" spans="1:31" x14ac:dyDescent="0.45">
      <c r="A103" t="s">
        <v>30</v>
      </c>
      <c r="E103">
        <f>'Fig 5'!C57*'Fig 5'!AE103</f>
        <v>19.212219600000001</v>
      </c>
      <c r="F103">
        <f>'Fig 5'!D57*'Fig 5'!AE103</f>
        <v>14.6211672</v>
      </c>
      <c r="G103">
        <f>'Fig 5'!E57*'Fig 5'!AE103</f>
        <v>15.6668004</v>
      </c>
      <c r="H103">
        <f>'Fig 5'!F57*'Fig 5'!AE103</f>
        <v>12.124330800000001</v>
      </c>
      <c r="I103">
        <f>'Fig 5'!G57*'Fig 5'!AE103</f>
        <v>12.311630400000002</v>
      </c>
      <c r="J103">
        <v>20</v>
      </c>
      <c r="K103">
        <v>450</v>
      </c>
      <c r="R103" s="3">
        <f>'Fig 5'!P57</f>
        <v>0</v>
      </c>
      <c r="S103">
        <f>'Fig 5'!Q57 * $AE103</f>
        <v>112.83252360000002</v>
      </c>
      <c r="T103">
        <f>'Fig 5'!R57 * $AE103</f>
        <v>97.706974800000012</v>
      </c>
      <c r="U103">
        <f>'Fig 5'!S57 * $AE103</f>
        <v>62.58756240000001</v>
      </c>
      <c r="V103">
        <f>'Fig 5'!T57 * $AE103</f>
        <v>62.882522399999999</v>
      </c>
      <c r="W103">
        <f>'Fig 5'!U57 * $AE103</f>
        <v>126.83280000000001</v>
      </c>
      <c r="AD103">
        <f>'Fig 5'!AB57</f>
        <v>1.5</v>
      </c>
      <c r="AE103">
        <f>'Fig 5'!AC57</f>
        <v>1.4748000000000001</v>
      </c>
    </row>
    <row r="104" spans="1:31" x14ac:dyDescent="0.45">
      <c r="A104" t="s">
        <v>29</v>
      </c>
      <c r="E104">
        <f>'Fig 5'!C58*'Fig 5'!AE104</f>
        <v>7.9005036000000013</v>
      </c>
      <c r="F104">
        <f>'Fig 5'!D58*'Fig 5'!AE104</f>
        <v>23.785574400000002</v>
      </c>
      <c r="G104">
        <f>'Fig 5'!E58*'Fig 5'!AE104</f>
        <v>9.4077491999999996</v>
      </c>
      <c r="H104">
        <f>'Fig 5'!F58*'Fig 5'!AE104</f>
        <v>14.995766400000001</v>
      </c>
      <c r="I104">
        <f>'Fig 5'!G58*'Fig 5'!AE104</f>
        <v>12.936945600000001</v>
      </c>
      <c r="J104">
        <v>20</v>
      </c>
      <c r="K104">
        <v>450</v>
      </c>
      <c r="R104" s="3">
        <f>'Fig 5'!P58</f>
        <v>0</v>
      </c>
      <c r="S104">
        <f>'Fig 5'!Q58 * $AE104</f>
        <v>132.76444560000002</v>
      </c>
      <c r="T104">
        <f>'Fig 5'!R58 * $AE104</f>
        <v>87.150356400000007</v>
      </c>
      <c r="U104">
        <f>'Fig 5'!S58 * $AE104</f>
        <v>96.956301600000018</v>
      </c>
      <c r="V104">
        <f>'Fig 5'!T58 * $AE104</f>
        <v>94.317884400000011</v>
      </c>
      <c r="W104">
        <f>'Fig 5'!U58 * $AE104</f>
        <v>53.277150000000006</v>
      </c>
      <c r="AD104">
        <f>'Fig 5'!AB58</f>
        <v>1.5</v>
      </c>
      <c r="AE104">
        <f>'Fig 5'!AC58</f>
        <v>1.4748000000000001</v>
      </c>
    </row>
    <row r="105" spans="1:31" x14ac:dyDescent="0.45">
      <c r="A105" t="s">
        <v>28</v>
      </c>
      <c r="E105">
        <f>'Fig 5'!C59*'Fig 5'!AE105</f>
        <v>15.0046152</v>
      </c>
      <c r="F105">
        <f>'Fig 5'!D59*'Fig 5'!AE105</f>
        <v>10.649530800000001</v>
      </c>
      <c r="G105">
        <f>'Fig 5'!E59*'Fig 5'!AE105</f>
        <v>9.4844388000000013</v>
      </c>
      <c r="H105">
        <f>'Fig 5'!F59*'Fig 5'!AE105</f>
        <v>15.957336000000002</v>
      </c>
      <c r="I105">
        <f>'Fig 5'!G59*'Fig 5'!AE105</f>
        <v>13.0328076</v>
      </c>
      <c r="J105">
        <v>20</v>
      </c>
      <c r="K105">
        <v>450</v>
      </c>
      <c r="R105" s="3">
        <f>'Fig 5'!P59</f>
        <v>0</v>
      </c>
      <c r="S105">
        <f>'Fig 5'!Q59 * $AE105</f>
        <v>73.244467200000003</v>
      </c>
      <c r="T105">
        <f>'Fig 5'!R59 * $AE105</f>
        <v>30.689113200000005</v>
      </c>
      <c r="U105">
        <f>'Fig 5'!S59 * $AE105</f>
        <v>107.17371600000001</v>
      </c>
      <c r="V105">
        <f>'Fig 5'!T59 * $AE105</f>
        <v>101.49426120000001</v>
      </c>
      <c r="W105">
        <f>'Fig 5'!U59 * $AE105</f>
        <v>42.257444400000004</v>
      </c>
      <c r="AD105">
        <f>'Fig 5'!AB59</f>
        <v>1.5</v>
      </c>
      <c r="AE105">
        <f>'Fig 5'!AC59</f>
        <v>1.4748000000000001</v>
      </c>
    </row>
    <row r="106" spans="1:31" x14ac:dyDescent="0.45">
      <c r="A106" t="s">
        <v>27</v>
      </c>
      <c r="E106">
        <f>'Fig 5'!C60*'Fig 5'!AE106</f>
        <v>8.6585508000000004</v>
      </c>
      <c r="F106">
        <f>'Fig 5'!D60*'Fig 5'!AE106</f>
        <v>15.581262000000001</v>
      </c>
      <c r="G106">
        <f>'Fig 5'!E60*'Fig 5'!AE106</f>
        <v>14.398472400000001</v>
      </c>
      <c r="H106">
        <f>'Fig 5'!F60*'Fig 5'!AE106</f>
        <v>12.124330800000001</v>
      </c>
      <c r="I106">
        <f>'Fig 5'!G60*'Fig 5'!AE106</f>
        <v>16.281791999999999</v>
      </c>
      <c r="J106">
        <v>20</v>
      </c>
      <c r="K106">
        <v>450</v>
      </c>
      <c r="R106" s="3">
        <f>'Fig 5'!P60</f>
        <v>0</v>
      </c>
      <c r="S106">
        <f>'Fig 5'!Q60 * $AE106</f>
        <v>38.324152800000007</v>
      </c>
      <c r="T106">
        <f>'Fig 5'!R60 * $AE106</f>
        <v>39.089573999999999</v>
      </c>
      <c r="U106">
        <f>'Fig 5'!S60 * $AE106</f>
        <v>105.41870400000002</v>
      </c>
      <c r="V106">
        <f>'Fig 5'!T60 * $AE106</f>
        <v>34.1298216</v>
      </c>
      <c r="W106">
        <f>'Fig 5'!U60 * $AE106</f>
        <v>110.3401116</v>
      </c>
      <c r="AD106">
        <f>'Fig 5'!AB60</f>
        <v>1.5</v>
      </c>
      <c r="AE106">
        <f>'Fig 5'!AC60</f>
        <v>1.4748000000000001</v>
      </c>
    </row>
    <row r="107" spans="1:31" x14ac:dyDescent="0.45">
      <c r="A107" t="s">
        <v>26</v>
      </c>
      <c r="E107">
        <f>'Fig 5'!C61*'Fig 5'!AE107</f>
        <v>12.1729992</v>
      </c>
      <c r="F107">
        <f>'Fig 5'!D61*'Fig 5'!AE107</f>
        <v>13.1286696</v>
      </c>
      <c r="G107">
        <f>'Fig 5'!E61*'Fig 5'!AE107</f>
        <v>18.880389600000001</v>
      </c>
      <c r="H107">
        <f>'Fig 5'!F61*'Fig 5'!AE107</f>
        <v>10.999058400000001</v>
      </c>
      <c r="I107">
        <f>'Fig 5'!G61*'Fig 5'!AE107</f>
        <v>12.650834400000001</v>
      </c>
      <c r="J107">
        <f>'Fig 5'!H61</f>
        <v>20</v>
      </c>
      <c r="K107">
        <v>450</v>
      </c>
      <c r="R107" s="3">
        <f>'Fig 5'!P61</f>
        <v>0</v>
      </c>
      <c r="S107">
        <f>'Fig 5'!Q61 * $AE107</f>
        <v>50.256759600000002</v>
      </c>
      <c r="T107">
        <f>'Fig 5'!R61 * $AE107</f>
        <v>52.867155600000004</v>
      </c>
      <c r="U107">
        <f>'Fig 5'!S61 * $AE107</f>
        <v>115.76000160000001</v>
      </c>
      <c r="V107">
        <f>'Fig 5'!T61 * $AE107</f>
        <v>151.64631000000003</v>
      </c>
      <c r="W107">
        <f>'Fig 5'!U61 * $AE107</f>
        <v>161.67052560000002</v>
      </c>
      <c r="AD107">
        <f>'Fig 5'!AB61</f>
        <v>1.5</v>
      </c>
      <c r="AE107">
        <f>'Fig 5'!AC61</f>
        <v>1.4748000000000001</v>
      </c>
    </row>
    <row r="108" spans="1:31" x14ac:dyDescent="0.45">
      <c r="A108" t="s">
        <v>25</v>
      </c>
      <c r="E108">
        <f>'Fig 5'!C62*'Fig 5'!AE108</f>
        <v>12.383895600000001</v>
      </c>
      <c r="F108">
        <f>'Fig 5'!D62*'Fig 5'!AE108</f>
        <v>15.393962400000001</v>
      </c>
      <c r="G108">
        <f>'Fig 5'!E62*'Fig 5'!AE108</f>
        <v>12.591842400000001</v>
      </c>
      <c r="H108">
        <f>'Fig 5'!F62*'Fig 5'!AE108</f>
        <v>12.2290416</v>
      </c>
      <c r="I108">
        <f>'Fig 5'!G62*'Fig 5'!AE108</f>
        <v>12.535800000000002</v>
      </c>
      <c r="J108">
        <f>'Fig 5'!H62</f>
        <v>20</v>
      </c>
      <c r="K108">
        <v>450</v>
      </c>
      <c r="R108" s="3">
        <f>'Fig 5'!P62</f>
        <v>0</v>
      </c>
      <c r="S108">
        <f>'Fig 5'!Q62 * $AE108</f>
        <v>142.80488400000002</v>
      </c>
      <c r="T108">
        <f>'Fig 5'!R62 * $AE108</f>
        <v>119.930736</v>
      </c>
      <c r="U108">
        <f>'Fig 5'!S62 * $AE108</f>
        <v>163.99481040000001</v>
      </c>
      <c r="V108">
        <f>'Fig 5'!T62 * $AE108</f>
        <v>160.59687120000001</v>
      </c>
      <c r="W108">
        <f>'Fig 5'!U62 * $AE108</f>
        <v>140.97318240000001</v>
      </c>
      <c r="AD108">
        <f>'Fig 5'!AB62</f>
        <v>1.5</v>
      </c>
      <c r="AE108">
        <f>'Fig 5'!AC62</f>
        <v>1.4748000000000001</v>
      </c>
    </row>
    <row r="109" spans="1:31" x14ac:dyDescent="0.45">
      <c r="A109" t="s">
        <v>24</v>
      </c>
      <c r="E109">
        <f>'Fig 5'!C63*'Fig 5'!AE109</f>
        <v>32.345313599999997</v>
      </c>
      <c r="F109">
        <f>'Fig 5'!D63*'Fig 5'!AE109</f>
        <v>26.438739600000002</v>
      </c>
      <c r="G109">
        <f>'Fig 5'!E63*'Fig 5'!AE109</f>
        <v>24.189669600000002</v>
      </c>
      <c r="H109">
        <f>'Fig 5'!F63*'Fig 5'!AE109</f>
        <v>27.158442000000001</v>
      </c>
      <c r="I109">
        <f>'Fig 5'!G63*'Fig 5'!AE109</f>
        <v>24.536247600000003</v>
      </c>
      <c r="J109">
        <f>'Fig 5'!H63</f>
        <v>20</v>
      </c>
      <c r="K109">
        <v>450</v>
      </c>
      <c r="R109" s="3">
        <f>'Fig 5'!P63</f>
        <v>0</v>
      </c>
      <c r="S109">
        <f>'Fig 5'!Q63 * $AE109</f>
        <v>145.04805480000002</v>
      </c>
      <c r="T109">
        <f>'Fig 5'!R63 * $AE109</f>
        <v>159.005562</v>
      </c>
      <c r="U109">
        <f>'Fig 5'!S63 * $AE109</f>
        <v>150.9516792</v>
      </c>
      <c r="V109">
        <f>'Fig 5'!T63 * $AE109</f>
        <v>168.7362924</v>
      </c>
      <c r="W109">
        <f>'Fig 5'!U63 * $AE109</f>
        <v>145.08934920000002</v>
      </c>
      <c r="AD109">
        <f>'Fig 5'!AB63</f>
        <v>1.5</v>
      </c>
      <c r="AE109">
        <f>'Fig 5'!AC63</f>
        <v>1.4748000000000001</v>
      </c>
    </row>
    <row r="110" spans="1:31" x14ac:dyDescent="0.45">
      <c r="A110" t="s">
        <v>23</v>
      </c>
      <c r="E110">
        <f>'Fig 5'!C64*'Fig 5'!AE110</f>
        <v>37.574954400000003</v>
      </c>
      <c r="F110">
        <f>'Fig 5'!D64*'Fig 5'!AE110</f>
        <v>28.683385200000004</v>
      </c>
      <c r="G110">
        <f>'Fig 5'!E64*'Fig 5'!AE110</f>
        <v>14.165454000000002</v>
      </c>
      <c r="H110">
        <f>'Fig 5'!F64*'Fig 5'!AE110</f>
        <v>24.474305999999999</v>
      </c>
      <c r="I110">
        <f>'Fig 5'!G64*'Fig 5'!AE110</f>
        <v>24.288481200000003</v>
      </c>
      <c r="J110">
        <f>'Fig 5'!H64</f>
        <v>20</v>
      </c>
      <c r="K110">
        <v>450</v>
      </c>
      <c r="R110" s="3">
        <f>'Fig 5'!P64</f>
        <v>0</v>
      </c>
      <c r="S110">
        <f>'Fig 5'!Q64 * $AE110</f>
        <v>144.48025680000001</v>
      </c>
      <c r="T110">
        <f>'Fig 5'!R64 * $AE110</f>
        <v>136.61219880000002</v>
      </c>
      <c r="U110">
        <f>'Fig 5'!S64 * $AE110</f>
        <v>153.3113592</v>
      </c>
      <c r="V110">
        <f>'Fig 5'!T64 * $AE110</f>
        <v>160.871184</v>
      </c>
      <c r="W110">
        <f>'Fig 5'!U64 * $AE110</f>
        <v>144.96989040000003</v>
      </c>
      <c r="AD110">
        <f>'Fig 5'!AB64</f>
        <v>1.5</v>
      </c>
      <c r="AE110">
        <f>'Fig 5'!AC64</f>
        <v>1.4748000000000001</v>
      </c>
    </row>
    <row r="111" spans="1:31" x14ac:dyDescent="0.45">
      <c r="A111" t="s">
        <v>22</v>
      </c>
      <c r="E111">
        <f>'Fig 5'!C65*'Fig 5'!AE111</f>
        <v>18.339138000000002</v>
      </c>
      <c r="F111">
        <f>'Fig 5'!D65*'Fig 5'!AE111</f>
        <v>20.4879216</v>
      </c>
      <c r="G111">
        <f>'Fig 5'!E65*'Fig 5'!AE111</f>
        <v>16.267043999999999</v>
      </c>
      <c r="H111">
        <f>'Fig 5'!F65*'Fig 5'!AE111</f>
        <v>14.8394376</v>
      </c>
      <c r="I111">
        <f>'Fig 5'!G65*'Fig 5'!AE111</f>
        <v>14.652138000000003</v>
      </c>
      <c r="J111">
        <f>'Fig 5'!H65</f>
        <v>20</v>
      </c>
      <c r="K111">
        <v>450</v>
      </c>
      <c r="R111" s="3">
        <f>'Fig 5'!P65</f>
        <v>0</v>
      </c>
      <c r="S111">
        <f>'Fig 5'!Q65 * $AE111</f>
        <v>141.32860919999999</v>
      </c>
      <c r="T111">
        <f>'Fig 5'!R65 * $AE111</f>
        <v>149.22763800000001</v>
      </c>
      <c r="U111">
        <f>'Fig 5'!S65 * $AE111</f>
        <v>134.59172280000001</v>
      </c>
      <c r="V111">
        <f>'Fig 5'!T65 * $AE111</f>
        <v>157.59270360000002</v>
      </c>
      <c r="W111">
        <f>'Fig 5'!U65 * $AE111</f>
        <v>131.92086</v>
      </c>
      <c r="AD111">
        <f>'Fig 5'!AB65</f>
        <v>1.5</v>
      </c>
      <c r="AE111">
        <f>'Fig 5'!AC65</f>
        <v>1.4748000000000001</v>
      </c>
    </row>
    <row r="112" spans="1:31" x14ac:dyDescent="0.45">
      <c r="A112" t="s">
        <v>21</v>
      </c>
      <c r="E112">
        <f>'Fig 5'!C66*'Fig 5'!AE112</f>
        <v>10.2557592</v>
      </c>
      <c r="F112">
        <f>'Fig 5'!D66*'Fig 5'!AE112</f>
        <v>10.984310400000002</v>
      </c>
      <c r="G112">
        <f>'Fig 5'!E66*'Fig 5'!AE112</f>
        <v>18.684241200000002</v>
      </c>
      <c r="H112">
        <f>'Fig 5'!F66*'Fig 5'!AE112</f>
        <v>12.513678000000001</v>
      </c>
      <c r="I112">
        <f>'Fig 5'!G66*'Fig 5'!AE112</f>
        <v>13.801178400000001</v>
      </c>
      <c r="J112">
        <f>'Fig 5'!H66</f>
        <v>20</v>
      </c>
      <c r="K112">
        <v>450</v>
      </c>
      <c r="R112" s="3">
        <f>'Fig 5'!P66</f>
        <v>0</v>
      </c>
      <c r="S112">
        <f>'Fig 5'!Q66 * $AE112</f>
        <v>35.700483600000005</v>
      </c>
      <c r="T112">
        <f>'Fig 5'!R66 * $AE112</f>
        <v>39.682443600000006</v>
      </c>
      <c r="U112">
        <f>'Fig 5'!S66 * $AE112</f>
        <v>96.869288400000016</v>
      </c>
      <c r="V112">
        <f>'Fig 5'!T66 * $AE112</f>
        <v>139.82283840000002</v>
      </c>
      <c r="W112">
        <f>'Fig 5'!U66 * $AE112</f>
        <v>143.23847520000001</v>
      </c>
      <c r="AD112">
        <f>'Fig 5'!AB66</f>
        <v>1.5</v>
      </c>
      <c r="AE112">
        <f>'Fig 5'!AC66</f>
        <v>1.4748000000000001</v>
      </c>
    </row>
    <row r="113" spans="1:31" x14ac:dyDescent="0.45">
      <c r="A113" t="s">
        <v>20</v>
      </c>
      <c r="E113">
        <f>'Fig 5'!C67*'Fig 5'!AE113</f>
        <v>9.4431443999999995</v>
      </c>
      <c r="F113">
        <f>'Fig 5'!D67*'Fig 5'!AE113</f>
        <v>10.914994800000001</v>
      </c>
      <c r="G113">
        <f>'Fig 5'!E67*'Fig 5'!AE113</f>
        <v>6.987602400000001</v>
      </c>
      <c r="H113">
        <f>'Fig 5'!F67*'Fig 5'!AE113</f>
        <v>7.390222800000001</v>
      </c>
      <c r="I113">
        <f>'Fig 5'!G67*'Fig 5'!AE113</f>
        <v>9.0375744000000005</v>
      </c>
      <c r="J113">
        <f>'Fig 5'!H67</f>
        <v>20</v>
      </c>
      <c r="K113">
        <v>450</v>
      </c>
      <c r="R113" s="3">
        <f>'Fig 5'!P67</f>
        <v>0</v>
      </c>
      <c r="S113">
        <f>'Fig 5'!Q67 * $AE113</f>
        <v>72.757783200000006</v>
      </c>
      <c r="T113">
        <f>'Fig 5'!R67 * $AE113</f>
        <v>81.192164399999996</v>
      </c>
      <c r="U113">
        <f>'Fig 5'!S67 * $AE113</f>
        <v>45.283734000000003</v>
      </c>
      <c r="V113">
        <f>'Fig 5'!T67 * $AE113</f>
        <v>58.121867999999999</v>
      </c>
      <c r="W113">
        <f>'Fig 5'!U67 * $AE113</f>
        <v>73.110260400000001</v>
      </c>
      <c r="AD113">
        <f>'Fig 5'!AB67</f>
        <v>1.5</v>
      </c>
      <c r="AE113">
        <f>'Fig 5'!AC67</f>
        <v>1.4748000000000001</v>
      </c>
    </row>
    <row r="114" spans="1:31" x14ac:dyDescent="0.45">
      <c r="A114" t="s">
        <v>19</v>
      </c>
      <c r="E114">
        <f>'Fig 5'!C68*'Fig 5'!AE114</f>
        <v>10.3501464</v>
      </c>
      <c r="F114">
        <f>'Fig 5'!D68*'Fig 5'!AE114</f>
        <v>15.156519599999999</v>
      </c>
      <c r="G114">
        <f>'Fig 5'!E68*'Fig 5'!AE114</f>
        <v>10.555143600000001</v>
      </c>
      <c r="H114">
        <f>'Fig 5'!F68*'Fig 5'!AE114</f>
        <v>10.5344964</v>
      </c>
      <c r="I114">
        <f>'Fig 5'!G68*'Fig 5'!AE114</f>
        <v>7.751548800000001</v>
      </c>
      <c r="J114">
        <f>'Fig 5'!H68</f>
        <v>20</v>
      </c>
      <c r="K114">
        <v>450</v>
      </c>
      <c r="R114" s="3">
        <f>'Fig 5'!P68</f>
        <v>0</v>
      </c>
      <c r="S114">
        <f>'Fig 5'!Q68 * $AE114</f>
        <v>66.566572800000003</v>
      </c>
      <c r="T114">
        <f>'Fig 5'!R68 * $AE114</f>
        <v>56.008479600000001</v>
      </c>
      <c r="U114">
        <f>'Fig 5'!S68 * $AE114</f>
        <v>56.626420800000005</v>
      </c>
      <c r="V114">
        <f>'Fig 5'!T68 * $AE114</f>
        <v>57.837231600000003</v>
      </c>
      <c r="W114">
        <f>'Fig 5'!U68 * $AE114</f>
        <v>59.198472000000002</v>
      </c>
      <c r="AD114">
        <f>'Fig 5'!AB68</f>
        <v>1.5</v>
      </c>
      <c r="AE114">
        <f>'Fig 5'!AC68</f>
        <v>1.4748000000000001</v>
      </c>
    </row>
    <row r="115" spans="1:31" x14ac:dyDescent="0.45">
      <c r="A115" t="s">
        <v>18</v>
      </c>
      <c r="E115">
        <f>'Fig 5'!C69*'Fig 5'!AE115</f>
        <v>13.843947600000002</v>
      </c>
      <c r="F115">
        <f>'Fig 5'!D69*'Fig 5'!AE115</f>
        <v>8.115824400000001</v>
      </c>
      <c r="G115">
        <f>'Fig 5'!E69*'Fig 5'!AE115</f>
        <v>6.9212363999999997</v>
      </c>
      <c r="H115">
        <f>'Fig 5'!F69*'Fig 5'!AE115</f>
        <v>9.9549000000000003</v>
      </c>
      <c r="I115">
        <f>'Fig 5'!G69*'Fig 5'!AE115</f>
        <v>6.5333639999999997</v>
      </c>
      <c r="J115">
        <f>'Fig 5'!H69</f>
        <v>20</v>
      </c>
      <c r="K115">
        <v>450</v>
      </c>
      <c r="R115" s="3">
        <f>'Fig 5'!P69</f>
        <v>0</v>
      </c>
      <c r="S115">
        <f>'Fig 5'!Q69 * $AE115</f>
        <v>204.71846280000003</v>
      </c>
      <c r="T115">
        <f>'Fig 5'!R69 * $AE115</f>
        <v>238.86745680000004</v>
      </c>
      <c r="U115">
        <f>'Fig 5'!S69 * $AE115</f>
        <v>95.332546800000017</v>
      </c>
      <c r="V115">
        <f>'Fig 5'!T69 * $AE115</f>
        <v>85.653434400000009</v>
      </c>
      <c r="W115">
        <f>'Fig 5'!U69 * $AE115</f>
        <v>257.22429240000002</v>
      </c>
      <c r="AD115">
        <f>'Fig 5'!AB69</f>
        <v>1.5</v>
      </c>
      <c r="AE115">
        <f>'Fig 5'!AC69</f>
        <v>1.4748000000000001</v>
      </c>
    </row>
    <row r="116" spans="1:31" x14ac:dyDescent="0.45">
      <c r="A116" t="s">
        <v>17</v>
      </c>
      <c r="E116">
        <f>'Fig 5'!C70*'Fig 5'!AE116</f>
        <v>5.3181288000000002</v>
      </c>
      <c r="F116">
        <f>'Fig 5'!D70*'Fig 5'!AE116</f>
        <v>6.2575764000000014</v>
      </c>
      <c r="G116">
        <f>'Fig 5'!E70*'Fig 5'!AE116</f>
        <v>6.987602400000001</v>
      </c>
      <c r="H116">
        <f>'Fig 5'!F70*'Fig 5'!AE116</f>
        <v>6.203008800000001</v>
      </c>
      <c r="I116">
        <f>'Fig 5'!G70*'Fig 5'!AE116</f>
        <v>5.9198472000000004</v>
      </c>
      <c r="J116">
        <f>'Fig 5'!H70</f>
        <v>20</v>
      </c>
      <c r="K116">
        <v>450</v>
      </c>
      <c r="R116" s="3">
        <f>'Fig 5'!P70</f>
        <v>0</v>
      </c>
      <c r="S116">
        <f>'Fig 5'!Q70 * $AE116</f>
        <v>84.212554800000007</v>
      </c>
      <c r="T116">
        <f>'Fig 5'!R70 * $AE116</f>
        <v>86.530940400000006</v>
      </c>
      <c r="U116">
        <f>'Fig 5'!S70 * $AE116</f>
        <v>100.30852200000001</v>
      </c>
      <c r="V116">
        <f>'Fig 5'!T70 * $AE116</f>
        <v>104.6178876</v>
      </c>
      <c r="W116">
        <f>'Fig 5'!U70 * $AE116</f>
        <v>94.686584400000015</v>
      </c>
      <c r="AD116">
        <f>'Fig 5'!AB70</f>
        <v>1.5</v>
      </c>
      <c r="AE116">
        <f>'Fig 5'!AC70</f>
        <v>1.4748000000000001</v>
      </c>
    </row>
    <row r="117" spans="1:31" x14ac:dyDescent="0.45">
      <c r="A117" t="s">
        <v>16</v>
      </c>
      <c r="E117">
        <f>'Fig 5'!C71*'Fig 5'!AE117</f>
        <v>7.7721960000000001</v>
      </c>
      <c r="F117">
        <f>'Fig 5'!D71*'Fig 5'!AE117</f>
        <v>7.0893636000000013</v>
      </c>
      <c r="G117">
        <f>'Fig 5'!E71*'Fig 5'!AE117</f>
        <v>11.086071600000002</v>
      </c>
      <c r="H117">
        <f>'Fig 5'!F71*'Fig 5'!AE117</f>
        <v>13.190611200000003</v>
      </c>
      <c r="I117">
        <f>'Fig 5'!G71*'Fig 5'!AE117</f>
        <v>11.8898376</v>
      </c>
      <c r="J117">
        <f>'Fig 5'!H71</f>
        <v>30</v>
      </c>
      <c r="K117">
        <v>450</v>
      </c>
      <c r="R117" s="3">
        <f>'Fig 5'!P71</f>
        <v>0</v>
      </c>
      <c r="S117">
        <f>'Fig 5'!Q71 * $AE117</f>
        <v>58.935957600000009</v>
      </c>
      <c r="T117">
        <f>'Fig 5'!R71 * $AE117</f>
        <v>13.556361600000001</v>
      </c>
      <c r="U117">
        <f>'Fig 5'!S71 * $AE117</f>
        <v>15.952911600000002</v>
      </c>
      <c r="V117">
        <f>'Fig 5'!T71 * $AE117</f>
        <v>54.886156800000009</v>
      </c>
      <c r="W117">
        <f>'Fig 5'!U71 * $AE117</f>
        <v>12.686229600000001</v>
      </c>
      <c r="AD117">
        <f>'Fig 5'!AB71</f>
        <v>1.5</v>
      </c>
      <c r="AE117">
        <f>'Fig 5'!AC71</f>
        <v>1.4748000000000001</v>
      </c>
    </row>
    <row r="118" spans="1:31" x14ac:dyDescent="0.45">
      <c r="A118" t="s">
        <v>15</v>
      </c>
      <c r="E118">
        <f>'Fig 5'!C72*'Fig 5'!AE118</f>
        <v>12.686229600000001</v>
      </c>
      <c r="F118">
        <f>'Fig 5'!D72*'Fig 5'!AE118</f>
        <v>17.8952232</v>
      </c>
      <c r="G118">
        <f>'Fig 5'!E72*'Fig 5'!AE118</f>
        <v>29.385390000000005</v>
      </c>
      <c r="H118">
        <f>'Fig 5'!F72*'Fig 5'!AE118</f>
        <v>16.578226799999999</v>
      </c>
      <c r="I118">
        <f>'Fig 5'!G72*'Fig 5'!AE118</f>
        <v>26.129031600000001</v>
      </c>
      <c r="J118">
        <f>'Fig 5'!H72</f>
        <v>30</v>
      </c>
      <c r="K118">
        <v>450</v>
      </c>
      <c r="R118" s="3">
        <f>'Fig 5'!P72</f>
        <v>0</v>
      </c>
      <c r="S118">
        <f>'Fig 5'!Q72 * $AE118</f>
        <v>14.525305200000002</v>
      </c>
      <c r="T118">
        <f>'Fig 5'!R72 * $AE118</f>
        <v>18.738808800000001</v>
      </c>
      <c r="U118">
        <f>'Fig 5'!S72 * $AE118</f>
        <v>16.508911200000004</v>
      </c>
      <c r="V118">
        <f>'Fig 5'!T72 * $AE118</f>
        <v>18.8435196</v>
      </c>
      <c r="W118">
        <f>'Fig 5'!U72 * $AE118</f>
        <v>16.508911200000004</v>
      </c>
      <c r="AD118">
        <f>'Fig 5'!AB72</f>
        <v>1.5</v>
      </c>
      <c r="AE118">
        <f>'Fig 5'!AC72</f>
        <v>1.4748000000000001</v>
      </c>
    </row>
    <row r="119" spans="1:31" x14ac:dyDescent="0.45">
      <c r="A119" t="s">
        <v>14</v>
      </c>
      <c r="E119">
        <f>'Fig 5'!C73*'Fig 5'!AE119</f>
        <v>17.6223852</v>
      </c>
      <c r="F119">
        <f>'Fig 5'!D73*'Fig 5'!AE119</f>
        <v>18.784527600000001</v>
      </c>
      <c r="G119">
        <f>'Fig 5'!E73*'Fig 5'!AE119</f>
        <v>15.522270000000002</v>
      </c>
      <c r="H119">
        <f>'Fig 5'!F73*'Fig 5'!AE119</f>
        <v>14.789294400000001</v>
      </c>
      <c r="I119">
        <f>'Fig 5'!G73*'Fig 5'!AE119</f>
        <v>19.793290800000001</v>
      </c>
      <c r="J119">
        <f>'Fig 5'!H73</f>
        <v>30</v>
      </c>
      <c r="K119">
        <v>450</v>
      </c>
      <c r="R119" s="3">
        <f>'Fig 5'!P73</f>
        <v>0</v>
      </c>
      <c r="S119">
        <f>'Fig 5'!Q73 * $AE119</f>
        <v>32.340889199999999</v>
      </c>
      <c r="T119">
        <f>'Fig 5'!R73 * $AE119</f>
        <v>33.270013200000001</v>
      </c>
      <c r="U119">
        <f>'Fig 5'!S73 * $AE119</f>
        <v>35.182828800000003</v>
      </c>
      <c r="V119">
        <f>'Fig 5'!T73 * $AE119</f>
        <v>35.613470400000004</v>
      </c>
      <c r="W119">
        <f>'Fig 5'!U73 * $AE119</f>
        <v>35.914329600000002</v>
      </c>
      <c r="AD119">
        <f>'Fig 5'!AB73</f>
        <v>1.5</v>
      </c>
      <c r="AE119">
        <f>'Fig 5'!AC73</f>
        <v>1.4748000000000001</v>
      </c>
    </row>
    <row r="120" spans="1:31" x14ac:dyDescent="0.45">
      <c r="A120" t="s">
        <v>13</v>
      </c>
      <c r="E120">
        <f>'Fig 5'!C74*'Fig 5'!AE120</f>
        <v>12.273285599999999</v>
      </c>
      <c r="F120">
        <f>'Fig 5'!D74*'Fig 5'!AE120</f>
        <v>14.189050800000002</v>
      </c>
      <c r="G120">
        <f>'Fig 5'!E74*'Fig 5'!AE120</f>
        <v>11.684840400000001</v>
      </c>
      <c r="H120">
        <f>'Fig 5'!F74*'Fig 5'!AE120</f>
        <v>11.684840400000001</v>
      </c>
      <c r="I120">
        <f>'Fig 5'!G74*'Fig 5'!AE120</f>
        <v>18.530861999999999</v>
      </c>
      <c r="J120">
        <f>'Fig 5'!H74</f>
        <v>30</v>
      </c>
      <c r="K120">
        <v>450</v>
      </c>
      <c r="R120" s="3">
        <f>'Fig 5'!P74</f>
        <v>0</v>
      </c>
      <c r="S120">
        <f>'Fig 5'!Q74 * $AE120</f>
        <v>37.600026000000007</v>
      </c>
      <c r="T120">
        <f>'Fig 5'!R74 * $AE120</f>
        <v>35.670987600000004</v>
      </c>
      <c r="U120">
        <f>'Fig 5'!S74 * $AE120</f>
        <v>30.233400000000003</v>
      </c>
      <c r="V120">
        <f>'Fig 5'!T74 * $AE120</f>
        <v>35.287539600000002</v>
      </c>
      <c r="W120">
        <f>'Fig 5'!U74 * $AE120</f>
        <v>40.610092800000004</v>
      </c>
      <c r="AD120">
        <f>'Fig 5'!AB74</f>
        <v>1.5</v>
      </c>
      <c r="AE120">
        <f>'Fig 5'!AC74</f>
        <v>1.4748000000000001</v>
      </c>
    </row>
    <row r="121" spans="1:31" x14ac:dyDescent="0.45">
      <c r="A121" t="s">
        <v>12</v>
      </c>
      <c r="E121">
        <f>'Fig 5'!C75*'Fig 5'!AE121</f>
        <v>15.647628000000001</v>
      </c>
      <c r="F121">
        <f>'Fig 5'!D75*'Fig 5'!AE121</f>
        <v>12.189222000000001</v>
      </c>
      <c r="G121">
        <f>'Fig 5'!E75*'Fig 5'!AE121</f>
        <v>24.856279199999999</v>
      </c>
      <c r="H121">
        <f>'Fig 5'!F75*'Fig 5'!AE121</f>
        <v>18.353886000000003</v>
      </c>
      <c r="I121">
        <f>'Fig 5'!G75*'Fig 5'!AE121</f>
        <v>16.373229600000002</v>
      </c>
      <c r="J121">
        <f>'Fig 5'!H75</f>
        <v>35</v>
      </c>
      <c r="K121">
        <v>450</v>
      </c>
      <c r="R121" s="3">
        <f>'Fig 5'!P75</f>
        <v>0</v>
      </c>
      <c r="S121">
        <f>'Fig 5'!Q75 * $AE121</f>
        <v>15.7331664</v>
      </c>
      <c r="T121">
        <f>'Fig 5'!R75 * $AE121</f>
        <v>15.677124000000003</v>
      </c>
      <c r="U121">
        <f>'Fig 5'!S75 * $AE121</f>
        <v>14.609368800000002</v>
      </c>
      <c r="V121">
        <f>'Fig 5'!T75 * $AE121</f>
        <v>14.184626400000001</v>
      </c>
      <c r="W121">
        <f>'Fig 5'!U75 * $AE121</f>
        <v>15.905718000000002</v>
      </c>
      <c r="AD121">
        <f>'Fig 5'!AB75</f>
        <v>1.5</v>
      </c>
      <c r="AE121">
        <f>'Fig 5'!AC75</f>
        <v>1.4748000000000001</v>
      </c>
    </row>
    <row r="122" spans="1:31" x14ac:dyDescent="0.45">
      <c r="A122" t="s">
        <v>11</v>
      </c>
      <c r="E122">
        <f>'Fig 5'!C76*'Fig 5'!AE122</f>
        <v>12.978240000000001</v>
      </c>
      <c r="F122">
        <f>'Fig 5'!D76*'Fig 5'!AE122</f>
        <v>23.499463200000001</v>
      </c>
      <c r="G122">
        <f>'Fig 5'!E76*'Fig 5'!AE122</f>
        <v>9.1437600000000003</v>
      </c>
      <c r="H122">
        <f>'Fig 5'!F76*'Fig 5'!AE122</f>
        <v>11.3825064</v>
      </c>
      <c r="I122">
        <f>'Fig 5'!G76*'Fig 5'!AE122</f>
        <v>9.6776376000000006</v>
      </c>
      <c r="J122">
        <f>'Fig 5'!H76</f>
        <v>35</v>
      </c>
      <c r="K122">
        <v>450</v>
      </c>
      <c r="R122" s="3">
        <f>'Fig 5'!P76</f>
        <v>0</v>
      </c>
      <c r="S122">
        <f>'Fig 5'!Q76 * $AE122</f>
        <v>53.790380400000004</v>
      </c>
      <c r="T122">
        <f>'Fig 5'!R76 * $AE122</f>
        <v>46.432603200000003</v>
      </c>
      <c r="U122">
        <f>'Fig 5'!S76 * $AE122</f>
        <v>55.931789999999999</v>
      </c>
      <c r="V122">
        <f>'Fig 5'!T76 * $AE122</f>
        <v>25.092247199999999</v>
      </c>
      <c r="W122">
        <f>'Fig 5'!U76 * $AE122</f>
        <v>24.027441600000003</v>
      </c>
      <c r="AD122">
        <f>'Fig 5'!AB76</f>
        <v>1.5</v>
      </c>
      <c r="AE122">
        <f>'Fig 5'!AC76</f>
        <v>1.4748000000000001</v>
      </c>
    </row>
    <row r="123" spans="1:31" x14ac:dyDescent="0.45">
      <c r="A123" t="s">
        <v>10</v>
      </c>
      <c r="E123">
        <f>'Fig 5'!C77*'Fig 5'!AE123</f>
        <v>5.8298844000000001</v>
      </c>
      <c r="F123">
        <f>'Fig 5'!D77*'Fig 5'!AE123</f>
        <v>11.146538400000001</v>
      </c>
      <c r="G123">
        <f>'Fig 5'!E77*'Fig 5'!AE123</f>
        <v>5.9109984000000004</v>
      </c>
      <c r="H123">
        <f>'Fig 5'!F77*'Fig 5'!AE123</f>
        <v>9.9622740000000007</v>
      </c>
      <c r="I123">
        <f>'Fig 5'!G77*'Fig 5'!AE123</f>
        <v>6.3106692000000004</v>
      </c>
      <c r="J123">
        <f>'Fig 5'!H77</f>
        <v>35</v>
      </c>
      <c r="K123">
        <v>450</v>
      </c>
      <c r="R123" s="3">
        <f>'Fig 5'!P77</f>
        <v>0</v>
      </c>
      <c r="S123">
        <f>'Fig 5'!Q77 * $AE123</f>
        <v>46.928136000000002</v>
      </c>
      <c r="T123">
        <f>'Fig 5'!R77 * $AE123</f>
        <v>44.381156400000002</v>
      </c>
      <c r="U123">
        <f>'Fig 5'!S77 * $AE123</f>
        <v>42.444744000000007</v>
      </c>
      <c r="V123">
        <f>'Fig 5'!T77 * $AE123</f>
        <v>49.025301599999999</v>
      </c>
      <c r="W123">
        <f>'Fig 5'!U77 * $AE123</f>
        <v>51.82299720000001</v>
      </c>
      <c r="AD123">
        <f>'Fig 5'!AB77</f>
        <v>1.5</v>
      </c>
      <c r="AE123">
        <f>'Fig 5'!AC77</f>
        <v>1.4748000000000001</v>
      </c>
    </row>
    <row r="124" spans="1:31" x14ac:dyDescent="0.45">
      <c r="A124" t="s">
        <v>9</v>
      </c>
      <c r="E124">
        <f>'Fig 5'!C78*'Fig 5'!AE124</f>
        <v>6.8873160000000002</v>
      </c>
      <c r="F124">
        <f>'Fig 5'!D78*'Fig 5'!AE124</f>
        <v>8.6393784</v>
      </c>
      <c r="G124">
        <f>'Fig 5'!E78*'Fig 5'!AE124</f>
        <v>10.4091384</v>
      </c>
      <c r="H124">
        <f>'Fig 5'!F78*'Fig 5'!AE124</f>
        <v>8.7013200000000008</v>
      </c>
      <c r="I124">
        <f>'Fig 5'!G78*'Fig 5'!AE124</f>
        <v>7.742700000000001</v>
      </c>
      <c r="J124">
        <f>'Fig 5'!H78</f>
        <v>35</v>
      </c>
      <c r="K124">
        <v>450</v>
      </c>
      <c r="R124" s="3">
        <f>'Fig 5'!P78</f>
        <v>0</v>
      </c>
      <c r="S124">
        <f>'Fig 5'!Q78 * $AE124</f>
        <v>49.992770400000012</v>
      </c>
      <c r="T124">
        <f>'Fig 5'!R78 * $AE124</f>
        <v>40.179451200000003</v>
      </c>
      <c r="U124">
        <f>'Fig 5'!S78 * $AE124</f>
        <v>116.93984160000001</v>
      </c>
      <c r="V124">
        <f>'Fig 5'!T78 * $AE124</f>
        <v>90.850629600000005</v>
      </c>
      <c r="W124">
        <f>'Fig 5'!U78 * $AE124</f>
        <v>86.702017200000014</v>
      </c>
      <c r="AD124">
        <f>'Fig 5'!AB78</f>
        <v>1.5</v>
      </c>
      <c r="AE124">
        <f>'Fig 5'!AC78</f>
        <v>1.4748000000000001</v>
      </c>
    </row>
    <row r="125" spans="1:31" x14ac:dyDescent="0.45">
      <c r="A125" t="s">
        <v>8</v>
      </c>
      <c r="E125">
        <f>'Fig 5'!C79*'Fig 5'!AE125</f>
        <v>8.8620732000000011</v>
      </c>
      <c r="F125">
        <f>'Fig 5'!D79*'Fig 5'!AE125</f>
        <v>15.134397600000002</v>
      </c>
      <c r="G125">
        <f>'Fig 5'!E79*'Fig 5'!AE125</f>
        <v>8.5848107999999996</v>
      </c>
      <c r="H125">
        <f>'Fig 5'!F79*'Fig 5'!AE125</f>
        <v>9.1068899999999999</v>
      </c>
      <c r="I125">
        <f>'Fig 5'!G79*'Fig 5'!AE125</f>
        <v>13.277624400000001</v>
      </c>
      <c r="J125">
        <f>'Fig 5'!H79</f>
        <v>35</v>
      </c>
      <c r="K125">
        <v>450</v>
      </c>
      <c r="R125" s="3">
        <f>'Fig 5'!P79</f>
        <v>0</v>
      </c>
      <c r="S125">
        <f>'Fig 5'!Q79 * $AE125</f>
        <v>19.572070800000002</v>
      </c>
      <c r="T125">
        <f>'Fig 5'!R79 * $AE125</f>
        <v>24.556894800000002</v>
      </c>
      <c r="U125">
        <f>'Fig 5'!S79 * $AE125</f>
        <v>27.718866000000006</v>
      </c>
      <c r="V125">
        <f>'Fig 5'!T79 * $AE125</f>
        <v>37.917108000000006</v>
      </c>
      <c r="W125">
        <f>'Fig 5'!U79 * $AE125</f>
        <v>82.192078800000004</v>
      </c>
      <c r="AD125">
        <f>'Fig 5'!AB79</f>
        <v>1.5</v>
      </c>
      <c r="AE125">
        <f>'Fig 5'!AC79</f>
        <v>1.4748000000000001</v>
      </c>
    </row>
    <row r="126" spans="1:31" x14ac:dyDescent="0.45">
      <c r="A126" t="s">
        <v>7</v>
      </c>
      <c r="E126">
        <f>'Fig 5'!C80*'Fig 5'!AE126</f>
        <v>50.843730000000008</v>
      </c>
      <c r="F126">
        <f>'Fig 5'!D80*'Fig 5'!AE126</f>
        <v>29.861750400000005</v>
      </c>
      <c r="G126">
        <f>'Fig 5'!E80*'Fig 5'!AE126</f>
        <v>26.710102800000001</v>
      </c>
      <c r="H126">
        <f>'Fig 5'!F80*'Fig 5'!AE126</f>
        <v>38.288757600000004</v>
      </c>
      <c r="I126">
        <f>'Fig 5'!G80*'Fig 5'!AE126</f>
        <v>34.429206000000001</v>
      </c>
      <c r="J126">
        <f>'Fig 5'!H80</f>
        <v>35</v>
      </c>
      <c r="K126">
        <v>450</v>
      </c>
      <c r="R126" s="3">
        <f>'Fig 5'!P80</f>
        <v>0</v>
      </c>
      <c r="S126">
        <f>'Fig 5'!Q80 * $AE126</f>
        <v>33.631339199999999</v>
      </c>
      <c r="T126">
        <f>'Fig 5'!R80 * $AE126</f>
        <v>25.459472400000003</v>
      </c>
      <c r="U126">
        <f>'Fig 5'!S80 * $AE126</f>
        <v>54.086815200000004</v>
      </c>
      <c r="V126">
        <f>'Fig 5'!T80 * $AE126</f>
        <v>28.634716800000003</v>
      </c>
      <c r="W126">
        <f>'Fig 5'!U80 * $AE126</f>
        <v>41.635078800000002</v>
      </c>
      <c r="AD126">
        <f>'Fig 5'!AB80</f>
        <v>1.5</v>
      </c>
      <c r="AE126">
        <f>'Fig 5'!AC80</f>
        <v>1.4748000000000001</v>
      </c>
    </row>
    <row r="127" spans="1:31" x14ac:dyDescent="0.45">
      <c r="A127" t="s">
        <v>6</v>
      </c>
      <c r="E127">
        <f>'Fig 5'!C81*'Fig 5'!AE127</f>
        <v>22.941988800000001</v>
      </c>
      <c r="F127">
        <f>'Fig 5'!D81*'Fig 5'!AE127</f>
        <v>15.184540800000001</v>
      </c>
      <c r="G127">
        <f>'Fig 5'!E81*'Fig 5'!AE127</f>
        <v>17.759541600000002</v>
      </c>
      <c r="H127">
        <f>'Fig 5'!F81*'Fig 5'!AE127</f>
        <v>10.634782800000002</v>
      </c>
      <c r="I127">
        <f>'Fig 5'!G81*'Fig 5'!AE127</f>
        <v>13.597656000000002</v>
      </c>
      <c r="J127">
        <f>'Fig 5'!H81</f>
        <v>35</v>
      </c>
      <c r="K127">
        <v>450</v>
      </c>
      <c r="R127" s="3">
        <f>'Fig 5'!P81</f>
        <v>0</v>
      </c>
      <c r="S127">
        <f>'Fig 5'!Q81 * $AE127</f>
        <v>123.91859520000001</v>
      </c>
      <c r="T127">
        <f>'Fig 5'!R81 * $AE127</f>
        <v>130.2587604</v>
      </c>
      <c r="U127">
        <f>'Fig 5'!S81 * $AE127</f>
        <v>118.13148</v>
      </c>
      <c r="V127">
        <f>'Fig 5'!T81 * $AE127</f>
        <v>130.217466</v>
      </c>
      <c r="W127">
        <f>'Fig 5'!U81 * $AE127</f>
        <v>123.91859520000001</v>
      </c>
      <c r="AD127">
        <f>'Fig 5'!AB81</f>
        <v>1.5</v>
      </c>
      <c r="AE127">
        <f>'Fig 5'!AC81</f>
        <v>1.4748000000000001</v>
      </c>
    </row>
    <row r="128" spans="1:31" x14ac:dyDescent="0.45">
      <c r="A128" t="s">
        <v>5</v>
      </c>
      <c r="E128">
        <f>'Fig 5'!C82*'Fig 5'!AE128</f>
        <v>14.930875200000003</v>
      </c>
      <c r="F128">
        <f>'Fig 5'!D82*'Fig 5'!AE128</f>
        <v>18.800750400000002</v>
      </c>
      <c r="G128">
        <f>'Fig 5'!E82*'Fig 5'!AE128</f>
        <v>9.8383908000000009</v>
      </c>
      <c r="H128">
        <f>'Fig 5'!F82*'Fig 5'!AE128</f>
        <v>14.748000000000001</v>
      </c>
      <c r="I128">
        <f>'Fig 5'!G82*'Fig 5'!AE128</f>
        <v>17.215340400000002</v>
      </c>
      <c r="J128">
        <f>'Fig 5'!H82</f>
        <v>35</v>
      </c>
      <c r="K128">
        <v>450</v>
      </c>
      <c r="R128" s="3">
        <f>'Fig 5'!P82</f>
        <v>0</v>
      </c>
      <c r="S128">
        <f>'Fig 5'!Q82 * $AE128</f>
        <v>124.37873280000001</v>
      </c>
      <c r="T128">
        <f>'Fig 5'!R82 * $AE128</f>
        <v>134.78049720000001</v>
      </c>
      <c r="U128">
        <f>'Fig 5'!S82 * $AE128</f>
        <v>122.22110040000001</v>
      </c>
      <c r="V128">
        <f>'Fig 5'!T82 * $AE128</f>
        <v>126.39478440000002</v>
      </c>
      <c r="W128">
        <f>'Fig 5'!U82 * $AE128</f>
        <v>126.3888852</v>
      </c>
      <c r="AD128">
        <f>'Fig 5'!AB82</f>
        <v>1.5</v>
      </c>
      <c r="AE128">
        <f>'Fig 5'!AC82</f>
        <v>1.4748000000000001</v>
      </c>
    </row>
    <row r="129" spans="1:31" x14ac:dyDescent="0.45">
      <c r="A129" t="s">
        <v>4</v>
      </c>
      <c r="E129">
        <f>'Fig 5'!C83*'Fig 5'!AE129</f>
        <v>9.8929584000000013</v>
      </c>
      <c r="F129">
        <f>'Fig 5'!D83*'Fig 5'!AE129</f>
        <v>13.537189200000002</v>
      </c>
      <c r="G129">
        <f>'Fig 5'!E83*'Fig 5'!AE129</f>
        <v>9.8929584000000013</v>
      </c>
      <c r="H129">
        <f>'Fig 5'!F83*'Fig 5'!AE129</f>
        <v>13.066727999999999</v>
      </c>
      <c r="I129">
        <f>'Fig 5'!G83*'Fig 5'!AE129</f>
        <v>12.8779536</v>
      </c>
      <c r="J129">
        <f>'Fig 5'!H83</f>
        <v>35</v>
      </c>
      <c r="K129">
        <v>450</v>
      </c>
      <c r="R129" s="3">
        <f>'Fig 5'!P83</f>
        <v>0</v>
      </c>
      <c r="S129">
        <f>'Fig 5'!Q83 * $AE129</f>
        <v>133.18328880000001</v>
      </c>
      <c r="T129">
        <f>'Fig 5'!R83 * $AE129</f>
        <v>118.0754376</v>
      </c>
      <c r="U129">
        <f>'Fig 5'!S83 * $AE129</f>
        <v>122.4290472</v>
      </c>
      <c r="V129">
        <f>'Fig 5'!T83 * $AE129</f>
        <v>122.97619800000001</v>
      </c>
      <c r="W129">
        <f>'Fig 5'!U83 * $AE129</f>
        <v>119.19628560000001</v>
      </c>
      <c r="AD129">
        <f>'Fig 5'!AB83</f>
        <v>1.5</v>
      </c>
      <c r="AE129">
        <f>'Fig 5'!AC83</f>
        <v>1.4748000000000001</v>
      </c>
    </row>
    <row r="130" spans="1:31" x14ac:dyDescent="0.45">
      <c r="A130" t="s">
        <v>3</v>
      </c>
      <c r="E130">
        <f>'Fig 5'!C84*'Fig 5'!AE130</f>
        <v>19.923073200000001</v>
      </c>
      <c r="F130">
        <f>'Fig 5'!D84*'Fig 5'!AE130</f>
        <v>26.5876944</v>
      </c>
      <c r="G130">
        <f>'Fig 5'!E84*'Fig 5'!AE130</f>
        <v>20.395009200000004</v>
      </c>
      <c r="H130">
        <f>'Fig 5'!F84*'Fig 5'!AE130</f>
        <v>16.637218800000003</v>
      </c>
      <c r="I130">
        <f>'Fig 5'!G84*'Fig 5'!AE130</f>
        <v>14.5444776</v>
      </c>
      <c r="J130">
        <f>'Fig 5'!H84</f>
        <v>35</v>
      </c>
      <c r="K130">
        <v>450</v>
      </c>
      <c r="R130" s="3">
        <f>'Fig 5'!P84</f>
        <v>0</v>
      </c>
      <c r="S130">
        <f>'Fig 5'!Q84 * $AE130</f>
        <v>36.319899599999999</v>
      </c>
      <c r="T130">
        <f>'Fig 5'!R84 * $AE130</f>
        <v>39.928735200000006</v>
      </c>
      <c r="U130">
        <f>'Fig 5'!S84 * $AE130</f>
        <v>86.750685600000011</v>
      </c>
      <c r="V130">
        <f>'Fig 5'!T84 * $AE130</f>
        <v>97.339749600000005</v>
      </c>
      <c r="W130">
        <f>'Fig 5'!U84 * $AE130</f>
        <v>93.856272000000004</v>
      </c>
      <c r="AD130">
        <f>'Fig 5'!AB84</f>
        <v>1.5</v>
      </c>
      <c r="AE130">
        <f>'Fig 5'!AC84</f>
        <v>1.4748000000000001</v>
      </c>
    </row>
    <row r="131" spans="1:31" x14ac:dyDescent="0.45">
      <c r="A131" t="s">
        <v>2</v>
      </c>
      <c r="E131">
        <f>'Fig 5'!C85*'Fig 5'!AE131</f>
        <v>4.5640187999999995</v>
      </c>
      <c r="F131">
        <f>'Fig 5'!D85*'Fig 5'!AE131</f>
        <v>6.7887995999999999</v>
      </c>
      <c r="G131">
        <f>'Fig 5'!E85*'Fig 5'!AE131</f>
        <v>9.6438539999999993</v>
      </c>
      <c r="H131">
        <f>'Fig 5'!F85*'Fig 5'!AE131</f>
        <v>9.4847675999999996</v>
      </c>
      <c r="I131">
        <f>'Fig 5'!G85*'Fig 5'!AE131</f>
        <v>9.293196</v>
      </c>
      <c r="J131">
        <f>'Fig 5'!H85</f>
        <v>20</v>
      </c>
      <c r="K131">
        <v>450</v>
      </c>
      <c r="R131" s="3">
        <f>'Fig 5'!P85</f>
        <v>0</v>
      </c>
      <c r="S131">
        <f>'Fig 5'!Q85 * $AE131</f>
        <v>32.749332000000003</v>
      </c>
      <c r="T131">
        <f>'Fig 5'!R85 * $AE131</f>
        <v>34.739429999999999</v>
      </c>
      <c r="U131">
        <f>'Fig 5'!S85 * $AE131</f>
        <v>38.344983599999999</v>
      </c>
      <c r="V131">
        <f>'Fig 5'!T85 * $AE131</f>
        <v>38.167984799999999</v>
      </c>
      <c r="W131">
        <f>'Fig 5'!U85 * $AE131</f>
        <v>38.232044399999999</v>
      </c>
      <c r="AD131">
        <f>'Fig 5'!AB85</f>
        <v>0.74</v>
      </c>
      <c r="AE131">
        <f>'Fig 5'!AC85</f>
        <v>0.30359999999999998</v>
      </c>
    </row>
    <row r="132" spans="1:31" x14ac:dyDescent="0.45">
      <c r="A132" t="s">
        <v>1</v>
      </c>
      <c r="E132"/>
      <c r="F132">
        <f>'Fig 5'!D86*'Fig 5'!AE132</f>
        <v>55.242746999999994</v>
      </c>
      <c r="G132">
        <f>'Fig 5'!E86*'Fig 5'!AE132</f>
        <v>29.375111499999999</v>
      </c>
      <c r="H132">
        <f>'Fig 5'!F86*'Fig 5'!AE132</f>
        <v>52.351022499999992</v>
      </c>
      <c r="I132">
        <f>'Fig 5'!G86*'Fig 5'!AE132</f>
        <v>53.932301499999994</v>
      </c>
      <c r="J132">
        <f>'Fig 5'!H86</f>
        <v>35</v>
      </c>
      <c r="K132">
        <v>450</v>
      </c>
      <c r="R132" s="3">
        <f>'Fig 5'!P86</f>
        <v>0</v>
      </c>
      <c r="S132">
        <f>'Fig 5'!Q86 * $AE132</f>
        <v>131.21579449999999</v>
      </c>
      <c r="T132">
        <f>'Fig 5'!R86 * $AE132</f>
        <v>62.212762499999997</v>
      </c>
      <c r="U132">
        <f>'Fig 5'!S86 * $AE132</f>
        <v>76.812266999999991</v>
      </c>
      <c r="V132">
        <f>'Fig 5'!T86 * $AE132</f>
        <v>151.69590799999997</v>
      </c>
      <c r="W132">
        <f>'Fig 5'!U86 * $AE132</f>
        <v>120.84760799999999</v>
      </c>
      <c r="AD132">
        <f>'Fig 5'!AB86</f>
        <v>12</v>
      </c>
      <c r="AE132">
        <f>'Fig 5'!AC86</f>
        <v>1.2144999999999999</v>
      </c>
    </row>
    <row r="133" spans="1:31" x14ac:dyDescent="0.45">
      <c r="A133" t="s">
        <v>0</v>
      </c>
      <c r="E133">
        <f>'Fig 5'!C87*'Fig 5'!AE133</f>
        <v>0</v>
      </c>
      <c r="F133">
        <f>'Fig 5'!D87*'Fig 5'!AE133</f>
        <v>0</v>
      </c>
      <c r="G133">
        <f>'Fig 5'!E87*'Fig 5'!AE133</f>
        <v>0</v>
      </c>
      <c r="H133">
        <f>'Fig 5'!F87*'Fig 5'!AE133</f>
        <v>0</v>
      </c>
      <c r="I133">
        <f>'Fig 5'!G87*'Fig 5'!AE133</f>
        <v>0</v>
      </c>
      <c r="J133">
        <f>'Fig 5'!H87</f>
        <v>35</v>
      </c>
      <c r="K133">
        <v>450</v>
      </c>
      <c r="R133" s="3">
        <f>'Fig 5'!P87</f>
        <v>0</v>
      </c>
      <c r="S133">
        <f>'Fig 5'!Q87 * $AE133</f>
        <v>0</v>
      </c>
      <c r="T133">
        <f>'Fig 5'!R87 * $AE133</f>
        <v>0</v>
      </c>
      <c r="U133">
        <f>'Fig 5'!S87 * $AE133</f>
        <v>0</v>
      </c>
      <c r="V133">
        <f>'Fig 5'!T87 * $AE133</f>
        <v>0</v>
      </c>
      <c r="W133">
        <f>'Fig 5'!U87 * $AE133</f>
        <v>0</v>
      </c>
      <c r="AD133">
        <f>'Fig 5'!AB87</f>
        <v>12</v>
      </c>
      <c r="AE133">
        <f>'Fig 5'!AC87</f>
        <v>1.2144999999999999</v>
      </c>
    </row>
    <row r="134" spans="1:31" x14ac:dyDescent="0.45">
      <c r="E134"/>
      <c r="I134"/>
      <c r="S134"/>
      <c r="W134"/>
    </row>
    <row r="135" spans="1:31" x14ac:dyDescent="0.45">
      <c r="E135"/>
      <c r="I135"/>
      <c r="S135"/>
      <c r="W135"/>
    </row>
    <row r="136" spans="1:31" x14ac:dyDescent="0.45">
      <c r="E136"/>
      <c r="I136"/>
      <c r="S136"/>
      <c r="W136"/>
    </row>
    <row r="137" spans="1:31" x14ac:dyDescent="0.45">
      <c r="E137"/>
      <c r="I137"/>
      <c r="S137"/>
      <c r="W137"/>
    </row>
    <row r="140" spans="1:31" x14ac:dyDescent="0.45">
      <c r="A140" t="str">
        <f>'Fig 5'!A92</f>
        <v>video</v>
      </c>
      <c r="B140">
        <f>'Fig 5'!B92</f>
        <v>0</v>
      </c>
      <c r="C140">
        <f>'Fig 5'!C92</f>
        <v>0</v>
      </c>
      <c r="D140">
        <f>'Fig 5'!D92</f>
        <v>0</v>
      </c>
      <c r="E140" s="67" t="s">
        <v>56</v>
      </c>
      <c r="F140" s="61"/>
      <c r="G140" s="61"/>
      <c r="H140" s="61" t="s">
        <v>54</v>
      </c>
      <c r="I140" s="66"/>
      <c r="J140" t="str">
        <f>'Fig 5'!J92</f>
        <v>VPP used</v>
      </c>
      <c r="K140" t="str">
        <f>'Fig 5'!K92</f>
        <v>KHz</v>
      </c>
      <c r="L140">
        <f>'Fig 5'!L92</f>
        <v>0</v>
      </c>
      <c r="M140" s="61">
        <f>'Fig 5'!M92</f>
        <v>0</v>
      </c>
      <c r="N140" s="61"/>
      <c r="O140" s="61"/>
      <c r="P140" s="61"/>
      <c r="Q140" s="61"/>
      <c r="R140" t="str">
        <f>'Fig 5'!R92</f>
        <v>zoom</v>
      </c>
      <c r="S140" s="67" t="s">
        <v>55</v>
      </c>
      <c r="T140" s="61"/>
      <c r="U140" s="61"/>
      <c r="V140" s="61" t="s">
        <v>54</v>
      </c>
      <c r="W140" s="66"/>
      <c r="X140" s="62">
        <f>'Fig 5'!X92</f>
        <v>0</v>
      </c>
      <c r="Y140" s="62"/>
      <c r="Z140" s="62"/>
      <c r="AA140" s="62"/>
      <c r="AB140" s="62"/>
      <c r="AC140">
        <f>'Fig 5'!AC92</f>
        <v>0</v>
      </c>
      <c r="AD140" t="str">
        <f>'Fig 5'!AD92</f>
        <v>Hz acquisition</v>
      </c>
      <c r="AE140" t="str">
        <f>'Fig 5'!AE92</f>
        <v>pixel interpolation ((µm/pixel))</v>
      </c>
    </row>
    <row r="141" spans="1:31" x14ac:dyDescent="0.45">
      <c r="A141" t="str">
        <f>'Fig 5'!A93</f>
        <v>comp 2</v>
      </c>
      <c r="B141">
        <v>1</v>
      </c>
      <c r="C141">
        <f>'Fig 5'!C93</f>
        <v>0</v>
      </c>
      <c r="D141">
        <f>'Fig 5'!D93</f>
        <v>0</v>
      </c>
      <c r="E141" s="67">
        <f>AVERAGE('Fig 5'!E93:I93)</f>
        <v>10.39350552</v>
      </c>
      <c r="F141" s="61"/>
      <c r="G141" s="61"/>
      <c r="H141" s="61">
        <f>_xlfn.STDEV.P('Fig 5'!E93:I93)</f>
        <v>1.8636012106882855</v>
      </c>
      <c r="I141" s="66"/>
      <c r="J141">
        <f>'Fig 5'!J93</f>
        <v>5</v>
      </c>
      <c r="K141">
        <f>'Fig 5'!K93</f>
        <v>450</v>
      </c>
      <c r="L141">
        <f>'Fig 5'!L93</f>
        <v>0</v>
      </c>
      <c r="M141">
        <f>'Fig 5'!M93</f>
        <v>0</v>
      </c>
      <c r="N141">
        <f>'Fig 5'!N93</f>
        <v>0</v>
      </c>
      <c r="O141">
        <f>'Fig 5'!O93</f>
        <v>0</v>
      </c>
      <c r="P141">
        <f>'Fig 5'!P93</f>
        <v>0</v>
      </c>
      <c r="Q141">
        <f>'Fig 5'!Q93</f>
        <v>0</v>
      </c>
      <c r="R141">
        <f>'Fig 5'!R93</f>
        <v>2</v>
      </c>
      <c r="S141" s="67">
        <f>AVERAGE('Fig 5'!S93:W93)</f>
        <v>8.4193382400000001</v>
      </c>
      <c r="T141" s="61"/>
      <c r="U141" s="61"/>
      <c r="V141" s="61">
        <f>_xlfn.STDEV.P('Fig 5'!S93:W93)</f>
        <v>1.9586901806600727</v>
      </c>
      <c r="W141" s="66"/>
      <c r="X141">
        <f>'Fig 5'!X93</f>
        <v>0</v>
      </c>
      <c r="Y141">
        <f>'Fig 5'!Y93</f>
        <v>0</v>
      </c>
      <c r="Z141">
        <f>'Fig 5'!Z93</f>
        <v>0</v>
      </c>
      <c r="AA141">
        <f>'Fig 5'!AA93</f>
        <v>0</v>
      </c>
      <c r="AB141">
        <f>'Fig 5'!AB93</f>
        <v>0</v>
      </c>
      <c r="AC141">
        <f>'Fig 5'!AC93</f>
        <v>0</v>
      </c>
      <c r="AD141">
        <f>'Fig 5'!AD93</f>
        <v>1.5</v>
      </c>
      <c r="AE141">
        <f>'Fig 5'!AE93</f>
        <v>1.4748000000000001</v>
      </c>
    </row>
    <row r="142" spans="1:31" x14ac:dyDescent="0.45">
      <c r="A142" t="str">
        <f>'Fig 5'!A94</f>
        <v>comp 3</v>
      </c>
      <c r="B142">
        <v>2</v>
      </c>
      <c r="C142">
        <f>'Fig 5'!C94</f>
        <v>0</v>
      </c>
      <c r="D142">
        <f>'Fig 5'!D94</f>
        <v>0</v>
      </c>
      <c r="E142" s="67">
        <f>AVERAGE('Fig 5'!E94:I94)</f>
        <v>14.651253120000002</v>
      </c>
      <c r="F142" s="61"/>
      <c r="G142" s="61"/>
      <c r="H142" s="61">
        <f>_xlfn.STDEV.P('Fig 5'!E94:I94)</f>
        <v>2.9245972826865172</v>
      </c>
      <c r="I142" s="66"/>
      <c r="J142">
        <f>'Fig 5'!J94</f>
        <v>5</v>
      </c>
      <c r="K142">
        <f>'Fig 5'!K94</f>
        <v>450</v>
      </c>
      <c r="L142">
        <f>'Fig 5'!L94</f>
        <v>0</v>
      </c>
      <c r="M142">
        <f>'Fig 5'!M94</f>
        <v>0</v>
      </c>
      <c r="N142">
        <f>'Fig 5'!N94</f>
        <v>0</v>
      </c>
      <c r="O142">
        <f>'Fig 5'!O94</f>
        <v>0</v>
      </c>
      <c r="P142">
        <f>'Fig 5'!P94</f>
        <v>0</v>
      </c>
      <c r="Q142">
        <f>'Fig 5'!Q94</f>
        <v>0</v>
      </c>
      <c r="R142">
        <f>'Fig 5'!R94</f>
        <v>4</v>
      </c>
      <c r="S142" s="67">
        <f>AVERAGE('Fig 5'!S94:W94)</f>
        <v>88.76791704</v>
      </c>
      <c r="T142" s="61"/>
      <c r="U142" s="61"/>
      <c r="V142" s="61">
        <f>_xlfn.STDEV.P('Fig 5'!S94:W94)</f>
        <v>23.13764005291808</v>
      </c>
      <c r="W142" s="66"/>
      <c r="X142">
        <f>'Fig 5'!X94</f>
        <v>0</v>
      </c>
      <c r="Y142">
        <f>'Fig 5'!Y94</f>
        <v>0</v>
      </c>
      <c r="Z142">
        <f>'Fig 5'!Z94</f>
        <v>0</v>
      </c>
      <c r="AA142">
        <f>'Fig 5'!AA94</f>
        <v>0</v>
      </c>
      <c r="AB142">
        <f>'Fig 5'!AB94</f>
        <v>0</v>
      </c>
      <c r="AC142">
        <f>'Fig 5'!AC94</f>
        <v>0</v>
      </c>
      <c r="AD142">
        <f>'Fig 5'!AD94</f>
        <v>1.5</v>
      </c>
      <c r="AE142">
        <f>'Fig 5'!AE94</f>
        <v>1.4748000000000001</v>
      </c>
    </row>
    <row r="143" spans="1:31" x14ac:dyDescent="0.45">
      <c r="A143" t="str">
        <f>'Fig 5'!A95</f>
        <v>comp 4</v>
      </c>
      <c r="B143">
        <v>3</v>
      </c>
      <c r="C143">
        <f>'Fig 5'!C95</f>
        <v>0</v>
      </c>
      <c r="D143">
        <f>'Fig 5'!D95</f>
        <v>0</v>
      </c>
      <c r="E143" s="67">
        <f>AVERAGE('Fig 5'!E95:I95)</f>
        <v>19.22667264</v>
      </c>
      <c r="F143" s="61"/>
      <c r="G143" s="61"/>
      <c r="H143" s="61">
        <f>_xlfn.STDEV.P('Fig 5'!E95:I95)</f>
        <v>5.9055401796741664</v>
      </c>
      <c r="I143" s="66"/>
      <c r="J143">
        <f>'Fig 5'!J95</f>
        <v>20</v>
      </c>
      <c r="K143">
        <f>'Fig 5'!K95</f>
        <v>450</v>
      </c>
      <c r="L143">
        <f>'Fig 5'!L95</f>
        <v>0</v>
      </c>
      <c r="M143">
        <f>'Fig 5'!M95</f>
        <v>0</v>
      </c>
      <c r="N143">
        <f>'Fig 5'!N95</f>
        <v>0</v>
      </c>
      <c r="O143">
        <f>'Fig 5'!O95</f>
        <v>0</v>
      </c>
      <c r="P143">
        <f>'Fig 5'!P95</f>
        <v>0</v>
      </c>
      <c r="Q143">
        <f>'Fig 5'!Q95</f>
        <v>0</v>
      </c>
      <c r="R143">
        <f>'Fig 5'!R95</f>
        <v>4</v>
      </c>
      <c r="S143" s="67">
        <f>AVERAGE('Fig 5'!S95:W95)</f>
        <v>25.783338480000005</v>
      </c>
      <c r="T143" s="61"/>
      <c r="U143" s="61"/>
      <c r="V143" s="61">
        <f>_xlfn.STDEV.P('Fig 5'!S95:W95)</f>
        <v>6.6490682159692662</v>
      </c>
      <c r="W143" s="66"/>
      <c r="X143">
        <f>'Fig 5'!X95</f>
        <v>0</v>
      </c>
      <c r="Y143">
        <f>'Fig 5'!Y95</f>
        <v>0</v>
      </c>
      <c r="Z143">
        <f>'Fig 5'!Z95</f>
        <v>0</v>
      </c>
      <c r="AA143">
        <f>'Fig 5'!AA95</f>
        <v>0</v>
      </c>
      <c r="AB143">
        <f>'Fig 5'!AB95</f>
        <v>0</v>
      </c>
      <c r="AC143">
        <f>'Fig 5'!AC95</f>
        <v>0</v>
      </c>
      <c r="AD143">
        <f>'Fig 5'!AD95</f>
        <v>1.5</v>
      </c>
      <c r="AE143">
        <f>'Fig 5'!AE95</f>
        <v>1.4748000000000001</v>
      </c>
    </row>
    <row r="144" spans="1:31" x14ac:dyDescent="0.45">
      <c r="A144" t="str">
        <f>'Fig 5'!A96</f>
        <v>comp 5</v>
      </c>
      <c r="B144">
        <v>4</v>
      </c>
      <c r="C144">
        <f>'Fig 5'!C96</f>
        <v>0</v>
      </c>
      <c r="D144">
        <f>'Fig 5'!D96</f>
        <v>0</v>
      </c>
      <c r="E144" s="67">
        <f>AVERAGE('Fig 5'!E96:I96)</f>
        <v>13.87521336</v>
      </c>
      <c r="F144" s="61"/>
      <c r="G144" s="61"/>
      <c r="H144" s="61">
        <f>_xlfn.STDEV.P('Fig 5'!E96:I96)</f>
        <v>2.7252997398030709</v>
      </c>
      <c r="I144" s="66"/>
      <c r="J144">
        <f>'Fig 5'!J96</f>
        <v>20</v>
      </c>
      <c r="K144">
        <f>'Fig 5'!K96</f>
        <v>450</v>
      </c>
      <c r="L144">
        <f>'Fig 5'!L96</f>
        <v>0</v>
      </c>
      <c r="M144">
        <f>'Fig 5'!M96</f>
        <v>0</v>
      </c>
      <c r="N144">
        <f>'Fig 5'!N96</f>
        <v>0</v>
      </c>
      <c r="O144">
        <f>'Fig 5'!O96</f>
        <v>0</v>
      </c>
      <c r="P144">
        <f>'Fig 5'!P96</f>
        <v>0</v>
      </c>
      <c r="Q144">
        <f>'Fig 5'!Q96</f>
        <v>0</v>
      </c>
      <c r="R144">
        <f>'Fig 5'!R96</f>
        <v>3</v>
      </c>
      <c r="S144" s="67">
        <f>AVERAGE('Fig 5'!S96:W96)</f>
        <v>40.716868319999996</v>
      </c>
      <c r="T144" s="61"/>
      <c r="U144" s="61"/>
      <c r="V144" s="61">
        <f>_xlfn.STDEV.P('Fig 5'!S96:W96)</f>
        <v>22.17289325368132</v>
      </c>
      <c r="W144" s="66"/>
      <c r="X144">
        <f>'Fig 5'!X96</f>
        <v>0</v>
      </c>
      <c r="Y144">
        <f>'Fig 5'!Y96</f>
        <v>0</v>
      </c>
      <c r="Z144">
        <f>'Fig 5'!Z96</f>
        <v>0</v>
      </c>
      <c r="AA144">
        <f>'Fig 5'!AA96</f>
        <v>0</v>
      </c>
      <c r="AB144">
        <f>'Fig 5'!AB96</f>
        <v>0</v>
      </c>
      <c r="AC144">
        <f>'Fig 5'!AC96</f>
        <v>0</v>
      </c>
      <c r="AD144">
        <f>'Fig 5'!AD96</f>
        <v>1.5</v>
      </c>
      <c r="AE144">
        <f>'Fig 5'!AE96</f>
        <v>1.4748000000000001</v>
      </c>
    </row>
    <row r="145" spans="1:31" x14ac:dyDescent="0.45">
      <c r="A145" t="str">
        <f>'Fig 5'!A97</f>
        <v>comp 6</v>
      </c>
      <c r="B145">
        <v>5</v>
      </c>
      <c r="C145">
        <f>'Fig 5'!C97</f>
        <v>0</v>
      </c>
      <c r="D145">
        <f>'Fig 5'!D97</f>
        <v>0</v>
      </c>
      <c r="E145" s="67">
        <f>AVERAGE('Fig 5'!E97:I97)</f>
        <v>14.151590880000004</v>
      </c>
      <c r="F145" s="61"/>
      <c r="G145" s="61"/>
      <c r="H145" s="61">
        <f>_xlfn.STDEV.P('Fig 5'!E97:I97)</f>
        <v>4.3318829810067649</v>
      </c>
      <c r="I145" s="66"/>
      <c r="J145">
        <f>'Fig 5'!J97</f>
        <v>20</v>
      </c>
      <c r="K145">
        <f>'Fig 5'!K97</f>
        <v>450</v>
      </c>
      <c r="L145">
        <f>'Fig 5'!L97</f>
        <v>0</v>
      </c>
      <c r="M145">
        <f>'Fig 5'!M97</f>
        <v>0</v>
      </c>
      <c r="N145">
        <f>'Fig 5'!N97</f>
        <v>0</v>
      </c>
      <c r="O145">
        <f>'Fig 5'!O97</f>
        <v>0</v>
      </c>
      <c r="P145">
        <f>'Fig 5'!P97</f>
        <v>0</v>
      </c>
      <c r="Q145">
        <f>'Fig 5'!Q97</f>
        <v>0</v>
      </c>
      <c r="R145">
        <f>'Fig 5'!R97</f>
        <v>5</v>
      </c>
      <c r="S145" s="67">
        <f>AVERAGE('Fig 5'!S97:W97)</f>
        <v>63.152115840000008</v>
      </c>
      <c r="T145" s="61"/>
      <c r="U145" s="61"/>
      <c r="V145" s="61">
        <f>_xlfn.STDEV.P('Fig 5'!S97:W97)</f>
        <v>3.7852421936045064</v>
      </c>
      <c r="W145" s="66"/>
      <c r="X145">
        <f>'Fig 5'!X97</f>
        <v>0</v>
      </c>
      <c r="Y145">
        <f>'Fig 5'!Y97</f>
        <v>0</v>
      </c>
      <c r="Z145">
        <f>'Fig 5'!Z97</f>
        <v>0</v>
      </c>
      <c r="AA145">
        <f>'Fig 5'!AA97</f>
        <v>0</v>
      </c>
      <c r="AB145">
        <f>'Fig 5'!AB97</f>
        <v>0</v>
      </c>
      <c r="AC145">
        <f>'Fig 5'!AC97</f>
        <v>0</v>
      </c>
      <c r="AD145">
        <f>'Fig 5'!AD97</f>
        <v>1.5</v>
      </c>
      <c r="AE145">
        <f>'Fig 5'!AE97</f>
        <v>1.4748000000000001</v>
      </c>
    </row>
    <row r="146" spans="1:31" x14ac:dyDescent="0.45">
      <c r="A146" t="str">
        <f>'Fig 5'!A98</f>
        <v>comp 8</v>
      </c>
      <c r="B146">
        <v>6</v>
      </c>
      <c r="C146">
        <f>'Fig 5'!C98</f>
        <v>0</v>
      </c>
      <c r="D146">
        <f>'Fig 5'!D98</f>
        <v>0</v>
      </c>
      <c r="E146" s="67">
        <f>AVERAGE('Fig 5'!E98:I98)</f>
        <v>20.303571600000005</v>
      </c>
      <c r="F146" s="61"/>
      <c r="G146" s="61"/>
      <c r="H146" s="61">
        <f>_xlfn.STDEV.P('Fig 5'!E98:I98)</f>
        <v>5.7641949266812542</v>
      </c>
      <c r="I146" s="66"/>
      <c r="J146">
        <f>'Fig 5'!J98</f>
        <v>20</v>
      </c>
      <c r="K146">
        <f>'Fig 5'!K98</f>
        <v>450</v>
      </c>
      <c r="L146">
        <f>'Fig 5'!L98</f>
        <v>0</v>
      </c>
      <c r="M146">
        <f>'Fig 5'!M98</f>
        <v>0</v>
      </c>
      <c r="N146">
        <f>'Fig 5'!N98</f>
        <v>0</v>
      </c>
      <c r="O146">
        <f>'Fig 5'!O98</f>
        <v>0</v>
      </c>
      <c r="P146">
        <f>'Fig 5'!P98</f>
        <v>0</v>
      </c>
      <c r="Q146">
        <f>'Fig 5'!Q98</f>
        <v>0</v>
      </c>
      <c r="R146">
        <f>'Fig 5'!R98</f>
        <v>3</v>
      </c>
      <c r="S146" s="67">
        <f>AVERAGE('Fig 5'!S98:W98)</f>
        <v>39.56947392</v>
      </c>
      <c r="T146" s="61"/>
      <c r="U146" s="61"/>
      <c r="V146" s="61">
        <f>_xlfn.STDEV.P('Fig 5'!S98:W98)</f>
        <v>10.418652617528409</v>
      </c>
      <c r="W146" s="66"/>
      <c r="X146">
        <f>'Fig 5'!X98</f>
        <v>0</v>
      </c>
      <c r="Y146">
        <f>'Fig 5'!Y98</f>
        <v>0</v>
      </c>
      <c r="Z146">
        <f>'Fig 5'!Z98</f>
        <v>0</v>
      </c>
      <c r="AA146">
        <f>'Fig 5'!AA98</f>
        <v>0</v>
      </c>
      <c r="AB146">
        <f>'Fig 5'!AB98</f>
        <v>0</v>
      </c>
      <c r="AC146">
        <f>'Fig 5'!AC98</f>
        <v>0</v>
      </c>
      <c r="AD146">
        <f>'Fig 5'!AD98</f>
        <v>1.5</v>
      </c>
      <c r="AE146">
        <f>'Fig 5'!AE98</f>
        <v>1.4748000000000001</v>
      </c>
    </row>
    <row r="147" spans="1:31" x14ac:dyDescent="0.45">
      <c r="A147" t="str">
        <f>'Fig 5'!A99</f>
        <v>comp 10</v>
      </c>
      <c r="B147">
        <v>7</v>
      </c>
      <c r="C147">
        <f>'Fig 5'!C99</f>
        <v>0</v>
      </c>
      <c r="D147">
        <f>'Fig 5'!D99</f>
        <v>0</v>
      </c>
      <c r="E147" s="67">
        <f>AVERAGE('Fig 5'!E99:I99)</f>
        <v>17.717362319999999</v>
      </c>
      <c r="F147" s="61"/>
      <c r="G147" s="61"/>
      <c r="H147" s="61">
        <f>_xlfn.STDEV.P('Fig 5'!E99:I99)</f>
        <v>4.2972900055889323</v>
      </c>
      <c r="I147" s="66"/>
      <c r="J147">
        <f>'Fig 5'!J99</f>
        <v>40</v>
      </c>
      <c r="K147">
        <f>'Fig 5'!K99</f>
        <v>450</v>
      </c>
      <c r="L147">
        <f>'Fig 5'!L99</f>
        <v>0</v>
      </c>
      <c r="M147">
        <f>'Fig 5'!M99</f>
        <v>0</v>
      </c>
      <c r="N147">
        <f>'Fig 5'!N99</f>
        <v>0</v>
      </c>
      <c r="O147">
        <f>'Fig 5'!O99</f>
        <v>0</v>
      </c>
      <c r="P147">
        <f>'Fig 5'!P99</f>
        <v>0</v>
      </c>
      <c r="Q147">
        <f>'Fig 5'!Q99</f>
        <v>0</v>
      </c>
      <c r="R147">
        <f>'Fig 5'!R99</f>
        <v>2</v>
      </c>
      <c r="S147" s="67">
        <f>AVERAGE('Fig 5'!S99:W99)</f>
        <v>40.180631040000002</v>
      </c>
      <c r="T147" s="61"/>
      <c r="U147" s="61"/>
      <c r="V147" s="61">
        <f>_xlfn.STDEV.P('Fig 5'!S99:W99)</f>
        <v>20.813491349359385</v>
      </c>
      <c r="W147" s="66"/>
      <c r="X147">
        <f>'Fig 5'!X99</f>
        <v>0</v>
      </c>
      <c r="Y147">
        <f>'Fig 5'!Y99</f>
        <v>0</v>
      </c>
      <c r="Z147">
        <f>'Fig 5'!Z99</f>
        <v>0</v>
      </c>
      <c r="AA147">
        <f>'Fig 5'!AA99</f>
        <v>0</v>
      </c>
      <c r="AB147">
        <f>'Fig 5'!AB99</f>
        <v>0</v>
      </c>
      <c r="AC147">
        <f>'Fig 5'!AC99</f>
        <v>0</v>
      </c>
      <c r="AD147">
        <f>'Fig 5'!AD99</f>
        <v>1.5</v>
      </c>
      <c r="AE147">
        <f>'Fig 5'!AE99</f>
        <v>1.4748000000000001</v>
      </c>
    </row>
    <row r="148" spans="1:31" x14ac:dyDescent="0.45">
      <c r="A148" t="str">
        <f>'Fig 5'!A100</f>
        <v>comp 11</v>
      </c>
      <c r="B148">
        <v>8</v>
      </c>
      <c r="C148">
        <f>'Fig 5'!C100</f>
        <v>0</v>
      </c>
      <c r="D148">
        <f>'Fig 5'!D100</f>
        <v>0</v>
      </c>
      <c r="E148" s="67">
        <f>AVERAGE('Fig 5'!E100:I100)</f>
        <v>21.800493600000003</v>
      </c>
      <c r="F148" s="61"/>
      <c r="G148" s="61"/>
      <c r="H148" s="61">
        <f>_xlfn.STDEV.P('Fig 5'!E100:I100)</f>
        <v>4.2569666046581105</v>
      </c>
      <c r="I148" s="66"/>
      <c r="J148">
        <f>'Fig 5'!J100</f>
        <v>20</v>
      </c>
      <c r="K148">
        <f>'Fig 5'!K100</f>
        <v>450</v>
      </c>
      <c r="L148">
        <f>'Fig 5'!L100</f>
        <v>0</v>
      </c>
      <c r="M148">
        <f>'Fig 5'!M100</f>
        <v>0</v>
      </c>
      <c r="N148">
        <f>'Fig 5'!N100</f>
        <v>0</v>
      </c>
      <c r="O148">
        <f>'Fig 5'!O100</f>
        <v>0</v>
      </c>
      <c r="P148">
        <f>'Fig 5'!P100</f>
        <v>0</v>
      </c>
      <c r="Q148">
        <f>'Fig 5'!Q100</f>
        <v>0</v>
      </c>
      <c r="R148">
        <f>'Fig 5'!R100</f>
        <v>2</v>
      </c>
      <c r="S148" s="67">
        <f>AVERAGE('Fig 5'!S100:W100)</f>
        <v>44.576419920000006</v>
      </c>
      <c r="T148" s="61"/>
      <c r="U148" s="61"/>
      <c r="V148" s="61">
        <f>_xlfn.STDEV.P('Fig 5'!S100:W100)</f>
        <v>11.741899688084292</v>
      </c>
      <c r="W148" s="66"/>
      <c r="X148">
        <f>'Fig 5'!X100</f>
        <v>0</v>
      </c>
      <c r="Y148">
        <f>'Fig 5'!Y100</f>
        <v>0</v>
      </c>
      <c r="Z148">
        <f>'Fig 5'!Z100</f>
        <v>0</v>
      </c>
      <c r="AA148">
        <f>'Fig 5'!AA100</f>
        <v>0</v>
      </c>
      <c r="AB148">
        <f>'Fig 5'!AB100</f>
        <v>0</v>
      </c>
      <c r="AC148">
        <f>'Fig 5'!AC100</f>
        <v>0</v>
      </c>
      <c r="AD148">
        <f>'Fig 5'!AD100</f>
        <v>1.5</v>
      </c>
      <c r="AE148">
        <f>'Fig 5'!AE100</f>
        <v>1.4748000000000001</v>
      </c>
    </row>
    <row r="149" spans="1:31" x14ac:dyDescent="0.45">
      <c r="A149" s="7" t="str">
        <f>'Fig 5'!A101</f>
        <v>comp 12</v>
      </c>
      <c r="B149" s="7">
        <v>9</v>
      </c>
      <c r="C149" s="7">
        <f>'Fig 5'!C101</f>
        <v>0</v>
      </c>
      <c r="D149" s="7">
        <f>'Fig 5'!D101</f>
        <v>0</v>
      </c>
      <c r="E149" s="70">
        <f>AVERAGE('Fig 5'!E101:I101)</f>
        <v>17.011228080000002</v>
      </c>
      <c r="F149" s="68"/>
      <c r="G149" s="68"/>
      <c r="H149" s="68">
        <f>_xlfn.STDEV.P('Fig 5'!E101:I101)</f>
        <v>3.3834243826598049</v>
      </c>
      <c r="I149" s="69"/>
      <c r="J149" s="7">
        <f>'Fig 5'!J101</f>
        <v>20</v>
      </c>
      <c r="K149" s="7">
        <f>'Fig 5'!K101</f>
        <v>450</v>
      </c>
      <c r="L149" s="7">
        <f>'Fig 5'!L101</f>
        <v>0</v>
      </c>
      <c r="M149" s="7">
        <f>'Fig 5'!M101</f>
        <v>0</v>
      </c>
      <c r="N149" s="7">
        <f>'Fig 5'!N101</f>
        <v>0</v>
      </c>
      <c r="O149" s="7">
        <f>'Fig 5'!O101</f>
        <v>0</v>
      </c>
      <c r="P149" s="7">
        <f>'Fig 5'!P101</f>
        <v>0</v>
      </c>
      <c r="Q149" s="7">
        <f>'Fig 5'!Q101</f>
        <v>0</v>
      </c>
      <c r="R149" s="7">
        <f>'Fig 5'!R101</f>
        <v>2</v>
      </c>
      <c r="S149" s="70">
        <f>AVERAGE('Fig 5'!S101:W101)</f>
        <v>49.647962160000006</v>
      </c>
      <c r="T149" s="68"/>
      <c r="U149" s="68"/>
      <c r="V149" s="68">
        <f>_xlfn.STDEV.P('Fig 5'!S101:W101)</f>
        <v>2.9774083215552953</v>
      </c>
      <c r="W149" s="69"/>
      <c r="X149" s="7">
        <f>'Fig 5'!X101</f>
        <v>0</v>
      </c>
      <c r="Y149" s="7">
        <f>'Fig 5'!Y101</f>
        <v>0</v>
      </c>
      <c r="Z149" s="7">
        <f>'Fig 5'!Z101</f>
        <v>0</v>
      </c>
      <c r="AA149" s="7">
        <f>'Fig 5'!AA101</f>
        <v>0</v>
      </c>
      <c r="AB149" s="7">
        <f>'Fig 5'!AB101</f>
        <v>0</v>
      </c>
      <c r="AC149" s="7">
        <f>'Fig 5'!AC101</f>
        <v>0</v>
      </c>
      <c r="AD149" s="7">
        <f>'Fig 5'!AD101</f>
        <v>1.5</v>
      </c>
      <c r="AE149" s="7">
        <f>'Fig 5'!AE101</f>
        <v>1.4748000000000001</v>
      </c>
    </row>
    <row r="150" spans="1:31" x14ac:dyDescent="0.45">
      <c r="A150" s="4" t="str">
        <f>'Fig 5'!A102</f>
        <v>comp 15</v>
      </c>
      <c r="B150">
        <v>10</v>
      </c>
      <c r="C150">
        <f>'Fig 5'!C102</f>
        <v>0</v>
      </c>
      <c r="D150">
        <f>'Fig 5'!D102</f>
        <v>0</v>
      </c>
      <c r="E150" s="67">
        <f>AVERAGE('Fig 5'!E102:I102)</f>
        <v>13.149611760000003</v>
      </c>
      <c r="F150" s="61"/>
      <c r="G150" s="61"/>
      <c r="H150" s="61">
        <f>_xlfn.STDEV.P('Fig 5'!E102:I102)</f>
        <v>2.0669081600414367</v>
      </c>
      <c r="I150" s="66"/>
      <c r="J150">
        <f>'Fig 5'!J102</f>
        <v>20</v>
      </c>
      <c r="K150">
        <f>'Fig 5'!K102</f>
        <v>450</v>
      </c>
      <c r="L150">
        <f>'Fig 5'!L102</f>
        <v>0</v>
      </c>
      <c r="M150">
        <f>'Fig 5'!M102</f>
        <v>0</v>
      </c>
      <c r="N150">
        <f>'Fig 5'!N102</f>
        <v>0</v>
      </c>
      <c r="O150">
        <f>'Fig 5'!O102</f>
        <v>0</v>
      </c>
      <c r="P150">
        <f>'Fig 5'!P102</f>
        <v>0</v>
      </c>
      <c r="Q150">
        <f>'Fig 5'!Q102</f>
        <v>0</v>
      </c>
      <c r="R150">
        <f>'Fig 5'!R102</f>
        <v>0</v>
      </c>
      <c r="S150" s="67">
        <f>AVERAGE('Fig 5'!S102:W102)</f>
        <v>40.433706720000004</v>
      </c>
      <c r="T150" s="61"/>
      <c r="U150" s="61"/>
      <c r="V150" s="61">
        <f>_xlfn.STDEV.P('Fig 5'!S102:W102)</f>
        <v>9.5395510024648544</v>
      </c>
      <c r="W150" s="66"/>
      <c r="X150">
        <f>'Fig 5'!X102</f>
        <v>0</v>
      </c>
      <c r="Y150">
        <f>'Fig 5'!Y102</f>
        <v>0</v>
      </c>
      <c r="Z150">
        <f>'Fig 5'!Z102</f>
        <v>0</v>
      </c>
      <c r="AA150">
        <f>'Fig 5'!AA102</f>
        <v>0</v>
      </c>
      <c r="AB150">
        <f>'Fig 5'!AB102</f>
        <v>0</v>
      </c>
      <c r="AC150">
        <f>'Fig 5'!AC102</f>
        <v>0</v>
      </c>
      <c r="AD150">
        <f>'Fig 5'!AD102</f>
        <v>1.5</v>
      </c>
      <c r="AE150">
        <f>'Fig 5'!AE102</f>
        <v>1.4748000000000001</v>
      </c>
    </row>
    <row r="151" spans="1:31" x14ac:dyDescent="0.45">
      <c r="A151" s="4" t="str">
        <f>'Fig 5'!A108</f>
        <v>comp 23</v>
      </c>
      <c r="B151">
        <v>16</v>
      </c>
      <c r="C151">
        <f>'Fig 5'!C108</f>
        <v>0</v>
      </c>
      <c r="D151">
        <f>'Fig 5'!D108</f>
        <v>0</v>
      </c>
      <c r="E151" s="67">
        <f>AVERAGE('Fig 5'!E108:I108)</f>
        <v>13.026908400000002</v>
      </c>
      <c r="F151" s="61"/>
      <c r="G151" s="61"/>
      <c r="H151" s="61">
        <f>_xlfn.STDEV.P('Fig 5'!E108:I108)</f>
        <v>1.1902496725753502</v>
      </c>
      <c r="I151" s="66"/>
      <c r="J151">
        <f>'Fig 5'!J108</f>
        <v>20</v>
      </c>
      <c r="K151">
        <f>'Fig 5'!K108</f>
        <v>450</v>
      </c>
      <c r="L151">
        <f>'Fig 5'!L108</f>
        <v>0</v>
      </c>
      <c r="M151">
        <f>'Fig 5'!M108</f>
        <v>0</v>
      </c>
      <c r="N151">
        <f>'Fig 5'!N108</f>
        <v>0</v>
      </c>
      <c r="O151">
        <f>'Fig 5'!O108</f>
        <v>0</v>
      </c>
      <c r="P151">
        <f>'Fig 5'!P108</f>
        <v>0</v>
      </c>
      <c r="Q151">
        <f>'Fig 5'!Q108</f>
        <v>0</v>
      </c>
      <c r="R151">
        <f>'Fig 5'!R108</f>
        <v>0</v>
      </c>
      <c r="S151" s="67">
        <f>AVERAGE('Fig 5'!S108:W108)</f>
        <v>145.66009680000002</v>
      </c>
      <c r="T151" s="61"/>
      <c r="U151" s="61"/>
      <c r="V151" s="61">
        <f>_xlfn.STDEV.P('Fig 5'!S108:W108)</f>
        <v>15.820166662670156</v>
      </c>
      <c r="W151" s="66"/>
      <c r="X151">
        <f>'Fig 5'!X108</f>
        <v>0</v>
      </c>
      <c r="Y151">
        <f>'Fig 5'!Y108</f>
        <v>0</v>
      </c>
      <c r="Z151">
        <f>'Fig 5'!Z108</f>
        <v>0</v>
      </c>
      <c r="AA151">
        <f>'Fig 5'!AA108</f>
        <v>0</v>
      </c>
      <c r="AB151">
        <f>'Fig 5'!AB108</f>
        <v>0</v>
      </c>
      <c r="AC151">
        <f>'Fig 5'!AC108</f>
        <v>0</v>
      </c>
      <c r="AD151">
        <f>'Fig 5'!AD108</f>
        <v>1.5</v>
      </c>
      <c r="AE151">
        <f>'Fig 5'!AE108</f>
        <v>1.4748000000000001</v>
      </c>
    </row>
    <row r="152" spans="1:31" x14ac:dyDescent="0.45">
      <c r="A152" s="4" t="str">
        <f>'Fig 5'!A109</f>
        <v>comp 24</v>
      </c>
      <c r="B152">
        <v>17</v>
      </c>
      <c r="C152">
        <f>'Fig 5'!C109</f>
        <v>0</v>
      </c>
      <c r="D152">
        <f>'Fig 5'!D109</f>
        <v>0</v>
      </c>
      <c r="E152" s="67">
        <f>AVERAGE('Fig 5'!E109:I109)</f>
        <v>26.933682479999998</v>
      </c>
      <c r="F152" s="61"/>
      <c r="G152" s="61"/>
      <c r="H152" s="61">
        <f>_xlfn.STDEV.P('Fig 5'!E109:I109)</f>
        <v>2.9277478499588345</v>
      </c>
      <c r="I152" s="66"/>
      <c r="J152">
        <f>'Fig 5'!J109</f>
        <v>20</v>
      </c>
      <c r="K152">
        <f>'Fig 5'!K109</f>
        <v>450</v>
      </c>
      <c r="L152">
        <f>'Fig 5'!L109</f>
        <v>0</v>
      </c>
      <c r="M152">
        <f>'Fig 5'!M109</f>
        <v>0</v>
      </c>
      <c r="N152">
        <f>'Fig 5'!N109</f>
        <v>0</v>
      </c>
      <c r="O152">
        <f>'Fig 5'!O109</f>
        <v>0</v>
      </c>
      <c r="P152">
        <f>'Fig 5'!P109</f>
        <v>0</v>
      </c>
      <c r="Q152">
        <f>'Fig 5'!Q109</f>
        <v>0</v>
      </c>
      <c r="R152">
        <f>'Fig 5'!R109</f>
        <v>0</v>
      </c>
      <c r="S152" s="67">
        <f>AVERAGE('Fig 5'!S109:W109)</f>
        <v>153.76618751999999</v>
      </c>
      <c r="T152" s="61"/>
      <c r="U152" s="61"/>
      <c r="V152" s="61">
        <f>_xlfn.STDEV.P('Fig 5'!S109:W109)</f>
        <v>9.063883312335598</v>
      </c>
      <c r="W152" s="66"/>
      <c r="X152">
        <f>'Fig 5'!X109</f>
        <v>0</v>
      </c>
      <c r="Y152">
        <f>'Fig 5'!Y109</f>
        <v>0</v>
      </c>
      <c r="Z152">
        <f>'Fig 5'!Z109</f>
        <v>0</v>
      </c>
      <c r="AA152">
        <f>'Fig 5'!AA109</f>
        <v>0</v>
      </c>
      <c r="AB152">
        <f>'Fig 5'!AB109</f>
        <v>0</v>
      </c>
      <c r="AC152">
        <f>'Fig 5'!AC109</f>
        <v>0</v>
      </c>
      <c r="AD152">
        <f>'Fig 5'!AD109</f>
        <v>1.5</v>
      </c>
      <c r="AE152">
        <f>'Fig 5'!AE109</f>
        <v>1.4748000000000001</v>
      </c>
    </row>
    <row r="153" spans="1:31" x14ac:dyDescent="0.45">
      <c r="A153" s="4" t="str">
        <f>'Fig 5'!A110</f>
        <v>comp 25</v>
      </c>
      <c r="B153">
        <v>18</v>
      </c>
      <c r="C153">
        <f>'Fig 5'!C110</f>
        <v>0</v>
      </c>
      <c r="D153">
        <f>'Fig 5'!D110</f>
        <v>0</v>
      </c>
      <c r="E153" s="67">
        <f>AVERAGE('Fig 5'!E110:I110)</f>
        <v>25.83731616</v>
      </c>
      <c r="F153" s="61"/>
      <c r="G153" s="61"/>
      <c r="H153" s="61">
        <f>_xlfn.STDEV.P('Fig 5'!E110:I110)</f>
        <v>7.5678439881538049</v>
      </c>
      <c r="I153" s="66"/>
      <c r="J153">
        <f>'Fig 5'!J110</f>
        <v>20</v>
      </c>
      <c r="K153">
        <f>'Fig 5'!K110</f>
        <v>450</v>
      </c>
      <c r="L153">
        <f>'Fig 5'!L110</f>
        <v>0</v>
      </c>
      <c r="M153">
        <f>'Fig 5'!M110</f>
        <v>0</v>
      </c>
      <c r="N153">
        <f>'Fig 5'!N110</f>
        <v>0</v>
      </c>
      <c r="O153">
        <f>'Fig 5'!O110</f>
        <v>0</v>
      </c>
      <c r="P153">
        <f>'Fig 5'!P110</f>
        <v>0</v>
      </c>
      <c r="Q153">
        <f>'Fig 5'!Q110</f>
        <v>0</v>
      </c>
      <c r="R153">
        <f>'Fig 5'!R110</f>
        <v>0</v>
      </c>
      <c r="S153" s="67">
        <f>AVERAGE('Fig 5'!S110:W110)</f>
        <v>148.04897783999999</v>
      </c>
      <c r="T153" s="61"/>
      <c r="U153" s="61"/>
      <c r="V153" s="61">
        <f>_xlfn.STDEV.P('Fig 5'!S110:W110)</f>
        <v>8.308045408180007</v>
      </c>
      <c r="W153" s="66"/>
      <c r="X153">
        <f>'Fig 5'!X110</f>
        <v>0</v>
      </c>
      <c r="Y153">
        <f>'Fig 5'!Y110</f>
        <v>0</v>
      </c>
      <c r="Z153">
        <f>'Fig 5'!Z110</f>
        <v>0</v>
      </c>
      <c r="AA153">
        <f>'Fig 5'!AA110</f>
        <v>0</v>
      </c>
      <c r="AB153">
        <f>'Fig 5'!AB110</f>
        <v>0</v>
      </c>
      <c r="AC153">
        <f>'Fig 5'!AC110</f>
        <v>0</v>
      </c>
      <c r="AD153">
        <f>'Fig 5'!AD110</f>
        <v>1.5</v>
      </c>
      <c r="AE153">
        <f>'Fig 5'!AE110</f>
        <v>1.4748000000000001</v>
      </c>
    </row>
    <row r="154" spans="1:31" ht="14.65" thickBot="1" x14ac:dyDescent="0.5">
      <c r="A154" s="6" t="str">
        <f>'Fig 5'!A111</f>
        <v>comp 26</v>
      </c>
      <c r="B154">
        <v>19</v>
      </c>
      <c r="C154" s="5">
        <f>'Fig 5'!C111</f>
        <v>0</v>
      </c>
      <c r="D154" s="5">
        <f>'Fig 5'!D111</f>
        <v>0</v>
      </c>
      <c r="E154" s="72">
        <f>AVERAGE('Fig 5'!E111:I111)</f>
        <v>16.91713584</v>
      </c>
      <c r="F154" s="64"/>
      <c r="G154" s="64"/>
      <c r="H154" s="64">
        <f>_xlfn.STDEV.P('Fig 5'!E111:I111)</f>
        <v>2.2200119674903496</v>
      </c>
      <c r="I154" s="71"/>
      <c r="J154" s="5">
        <f>'Fig 5'!J111</f>
        <v>20</v>
      </c>
      <c r="K154" s="5">
        <f>'Fig 5'!K111</f>
        <v>450</v>
      </c>
      <c r="L154" s="5">
        <f>'Fig 5'!L111</f>
        <v>0</v>
      </c>
      <c r="M154" s="5">
        <f>'Fig 5'!M111</f>
        <v>0</v>
      </c>
      <c r="N154" s="5">
        <f>'Fig 5'!N111</f>
        <v>0</v>
      </c>
      <c r="O154" s="5">
        <f>'Fig 5'!O111</f>
        <v>0</v>
      </c>
      <c r="P154" s="5">
        <f>'Fig 5'!P111</f>
        <v>0</v>
      </c>
      <c r="Q154" s="5">
        <f>'Fig 5'!Q111</f>
        <v>0</v>
      </c>
      <c r="R154" s="5">
        <f>'Fig 5'!R111</f>
        <v>0</v>
      </c>
      <c r="S154" s="67">
        <f>AVERAGE('Fig 5'!S111:W111)</f>
        <v>142.93230671999999</v>
      </c>
      <c r="T154" s="61"/>
      <c r="U154" s="61"/>
      <c r="V154" s="61">
        <f>_xlfn.STDEV.P('Fig 5'!S111:W111)</f>
        <v>9.4651738212636776</v>
      </c>
      <c r="W154" s="66"/>
      <c r="X154" s="5">
        <f>'Fig 5'!X111</f>
        <v>0</v>
      </c>
      <c r="Y154" s="5">
        <f>'Fig 5'!Y111</f>
        <v>0</v>
      </c>
      <c r="Z154" s="5">
        <f>'Fig 5'!Z111</f>
        <v>0</v>
      </c>
      <c r="AA154" s="5">
        <f>'Fig 5'!AA111</f>
        <v>0</v>
      </c>
      <c r="AB154" s="5">
        <f>'Fig 5'!AB111</f>
        <v>0</v>
      </c>
      <c r="AC154" s="5">
        <f>'Fig 5'!AC111</f>
        <v>0</v>
      </c>
      <c r="AD154" s="5">
        <f>'Fig 5'!AD111</f>
        <v>1.5</v>
      </c>
      <c r="AE154" s="5">
        <f>'Fig 5'!AE111</f>
        <v>1.4748000000000001</v>
      </c>
    </row>
    <row r="155" spans="1:31" x14ac:dyDescent="0.45">
      <c r="A155" t="str">
        <f>'Fig 5'!A113</f>
        <v>comp 31</v>
      </c>
      <c r="B155">
        <v>21</v>
      </c>
      <c r="C155">
        <f>'Fig 5'!C113</f>
        <v>0</v>
      </c>
      <c r="D155">
        <f>'Fig 5'!D113</f>
        <v>0</v>
      </c>
      <c r="E155" s="67">
        <f>AVERAGE('Fig 5'!E113:I113)</f>
        <v>8.7547077599999987</v>
      </c>
      <c r="F155" s="61"/>
      <c r="G155" s="61"/>
      <c r="H155" s="61">
        <f>_xlfn.STDEV.P('Fig 5'!E113:I113)</f>
        <v>1.4286552556805538</v>
      </c>
      <c r="I155" s="66"/>
      <c r="J155">
        <f>'Fig 5'!J113</f>
        <v>20</v>
      </c>
      <c r="K155">
        <f>'Fig 5'!K113</f>
        <v>450</v>
      </c>
      <c r="L155">
        <f>'Fig 5'!L113</f>
        <v>0</v>
      </c>
      <c r="M155">
        <f>'Fig 5'!M113</f>
        <v>0</v>
      </c>
      <c r="N155">
        <f>'Fig 5'!N113</f>
        <v>0</v>
      </c>
      <c r="O155">
        <f>'Fig 5'!O113</f>
        <v>0</v>
      </c>
      <c r="P155">
        <f>'Fig 5'!P113</f>
        <v>0</v>
      </c>
      <c r="Q155">
        <f>'Fig 5'!Q113</f>
        <v>0</v>
      </c>
      <c r="R155">
        <f>'Fig 5'!R113</f>
        <v>0</v>
      </c>
      <c r="S155" s="67">
        <f>AVERAGE('Fig 5'!S113:W113)</f>
        <v>66.093162000000007</v>
      </c>
      <c r="T155" s="61"/>
      <c r="U155" s="61"/>
      <c r="V155" s="61">
        <f>_xlfn.STDEV.P('Fig 5'!S113:W113)</f>
        <v>12.792267515117036</v>
      </c>
      <c r="W155" s="66"/>
      <c r="X155">
        <f>'Fig 5'!X113</f>
        <v>0</v>
      </c>
      <c r="Y155">
        <f>'Fig 5'!Y113</f>
        <v>0</v>
      </c>
      <c r="Z155">
        <f>'Fig 5'!Z113</f>
        <v>0</v>
      </c>
      <c r="AA155">
        <f>'Fig 5'!AA113</f>
        <v>0</v>
      </c>
      <c r="AB155">
        <f>'Fig 5'!AB113</f>
        <v>0</v>
      </c>
      <c r="AC155">
        <f>'Fig 5'!AC113</f>
        <v>0</v>
      </c>
      <c r="AD155">
        <f>'Fig 5'!AD113</f>
        <v>1.5</v>
      </c>
      <c r="AE155">
        <f>'Fig 5'!AE113</f>
        <v>1.4748000000000001</v>
      </c>
    </row>
    <row r="156" spans="1:31" x14ac:dyDescent="0.45">
      <c r="A156" t="str">
        <f>'Fig 5'!A114</f>
        <v>comp 32</v>
      </c>
      <c r="B156">
        <v>22</v>
      </c>
      <c r="C156">
        <f>'Fig 5'!C114</f>
        <v>0</v>
      </c>
      <c r="D156">
        <f>'Fig 5'!D114</f>
        <v>0</v>
      </c>
      <c r="E156" s="67">
        <f>AVERAGE('Fig 5'!E114:I114)</f>
        <v>10.869570960000001</v>
      </c>
      <c r="F156" s="61"/>
      <c r="G156" s="61"/>
      <c r="H156" s="61">
        <f>_xlfn.STDEV.P('Fig 5'!E114:I114)</f>
        <v>2.3908547522279853</v>
      </c>
      <c r="I156" s="66"/>
      <c r="J156">
        <f>'Fig 5'!J114</f>
        <v>20</v>
      </c>
      <c r="K156">
        <f>'Fig 5'!K114</f>
        <v>450</v>
      </c>
      <c r="L156">
        <f>'Fig 5'!L114</f>
        <v>0</v>
      </c>
      <c r="M156">
        <f>'Fig 5'!M114</f>
        <v>0</v>
      </c>
      <c r="N156">
        <f>'Fig 5'!N114</f>
        <v>0</v>
      </c>
      <c r="O156">
        <f>'Fig 5'!O114</f>
        <v>0</v>
      </c>
      <c r="P156">
        <f>'Fig 5'!P114</f>
        <v>0</v>
      </c>
      <c r="Q156">
        <f>'Fig 5'!Q114</f>
        <v>0</v>
      </c>
      <c r="R156">
        <f>'Fig 5'!R114</f>
        <v>0</v>
      </c>
      <c r="S156" s="67">
        <f>AVERAGE('Fig 5'!S114:W114)</f>
        <v>59.247435359999997</v>
      </c>
      <c r="T156" s="61"/>
      <c r="U156" s="61"/>
      <c r="V156" s="61">
        <f>_xlfn.STDEV.P('Fig 5'!S114:W114)</f>
        <v>3.8189369374190916</v>
      </c>
      <c r="W156" s="66"/>
      <c r="X156">
        <f>'Fig 5'!X114</f>
        <v>0</v>
      </c>
      <c r="Y156">
        <f>'Fig 5'!Y114</f>
        <v>0</v>
      </c>
      <c r="Z156">
        <f>'Fig 5'!Z114</f>
        <v>0</v>
      </c>
      <c r="AA156">
        <f>'Fig 5'!AA114</f>
        <v>0</v>
      </c>
      <c r="AB156">
        <f>'Fig 5'!AB114</f>
        <v>0</v>
      </c>
      <c r="AC156">
        <f>'Fig 5'!AC114</f>
        <v>0</v>
      </c>
      <c r="AD156">
        <f>'Fig 5'!AD114</f>
        <v>1.5</v>
      </c>
      <c r="AE156">
        <f>'Fig 5'!AE114</f>
        <v>1.4748000000000001</v>
      </c>
    </row>
    <row r="157" spans="1:31" x14ac:dyDescent="0.45">
      <c r="A157" t="str">
        <f>'Fig 5'!A115</f>
        <v>comp 33</v>
      </c>
      <c r="B157">
        <v>23</v>
      </c>
      <c r="C157">
        <f>'Fig 5'!C115</f>
        <v>0</v>
      </c>
      <c r="D157">
        <f>'Fig 5'!D115</f>
        <v>0</v>
      </c>
      <c r="E157" s="67">
        <f>AVERAGE('Fig 5'!E115:I115)</f>
        <v>9.0738544799999996</v>
      </c>
      <c r="F157" s="61"/>
      <c r="G157" s="61"/>
      <c r="H157" s="61">
        <f>_xlfn.STDEV.P('Fig 5'!E115:I115)</f>
        <v>2.6659222679321242</v>
      </c>
      <c r="I157" s="66"/>
      <c r="J157">
        <f>'Fig 5'!J115</f>
        <v>20</v>
      </c>
      <c r="K157">
        <f>'Fig 5'!K115</f>
        <v>450</v>
      </c>
      <c r="L157">
        <f>'Fig 5'!L115</f>
        <v>0</v>
      </c>
      <c r="M157">
        <f>'Fig 5'!M115</f>
        <v>0</v>
      </c>
      <c r="N157">
        <f>'Fig 5'!N115</f>
        <v>0</v>
      </c>
      <c r="O157">
        <f>'Fig 5'!O115</f>
        <v>0</v>
      </c>
      <c r="P157">
        <f>'Fig 5'!P115</f>
        <v>0</v>
      </c>
      <c r="Q157">
        <f>'Fig 5'!Q115</f>
        <v>0</v>
      </c>
      <c r="R157">
        <f>'Fig 5'!R115</f>
        <v>0</v>
      </c>
      <c r="S157" s="67">
        <f>AVERAGE('Fig 5'!S115:W115)</f>
        <v>176.35923864</v>
      </c>
      <c r="T157" s="61"/>
      <c r="U157" s="61"/>
      <c r="V157" s="61">
        <f>_xlfn.STDEV.P('Fig 5'!S115:W115)</f>
        <v>72.171389851467467</v>
      </c>
      <c r="W157" s="66"/>
      <c r="X157">
        <f>'Fig 5'!X115</f>
        <v>0</v>
      </c>
      <c r="Y157">
        <f>'Fig 5'!Y115</f>
        <v>0</v>
      </c>
      <c r="Z157">
        <f>'Fig 5'!Z115</f>
        <v>0</v>
      </c>
      <c r="AA157">
        <f>'Fig 5'!AA115</f>
        <v>0</v>
      </c>
      <c r="AB157">
        <f>'Fig 5'!AB115</f>
        <v>0</v>
      </c>
      <c r="AC157">
        <f>'Fig 5'!AC115</f>
        <v>0</v>
      </c>
      <c r="AD157">
        <f>'Fig 5'!AD115</f>
        <v>1.5</v>
      </c>
      <c r="AE157">
        <f>'Fig 5'!AE115</f>
        <v>1.4748000000000001</v>
      </c>
    </row>
    <row r="158" spans="1:31" x14ac:dyDescent="0.45">
      <c r="A158" t="str">
        <f>'Fig 5'!A116</f>
        <v>comp 34</v>
      </c>
      <c r="B158">
        <v>24</v>
      </c>
      <c r="C158">
        <f>'Fig 5'!C116</f>
        <v>0</v>
      </c>
      <c r="D158">
        <f>'Fig 5'!D116</f>
        <v>0</v>
      </c>
      <c r="E158" s="67">
        <f>AVERAGE('Fig 5'!E116:I116)</f>
        <v>6.1372327200000001</v>
      </c>
      <c r="F158" s="61"/>
      <c r="G158" s="61"/>
      <c r="H158" s="61">
        <f>_xlfn.STDEV.P('Fig 5'!E116:I116)</f>
        <v>0.54039344606396733</v>
      </c>
      <c r="I158" s="66"/>
      <c r="J158">
        <f>'Fig 5'!J116</f>
        <v>20</v>
      </c>
      <c r="K158">
        <f>'Fig 5'!K116</f>
        <v>450</v>
      </c>
      <c r="L158">
        <f>'Fig 5'!L116</f>
        <v>0</v>
      </c>
      <c r="M158">
        <f>'Fig 5'!M116</f>
        <v>0</v>
      </c>
      <c r="N158">
        <f>'Fig 5'!N116</f>
        <v>0</v>
      </c>
      <c r="O158">
        <f>'Fig 5'!O116</f>
        <v>0</v>
      </c>
      <c r="P158">
        <f>'Fig 5'!P116</f>
        <v>0</v>
      </c>
      <c r="Q158">
        <f>'Fig 5'!Q116</f>
        <v>0</v>
      </c>
      <c r="R158">
        <f>'Fig 5'!R116</f>
        <v>0</v>
      </c>
      <c r="S158" s="67">
        <f>AVERAGE('Fig 5'!S116:W116)</f>
        <v>94.071297840000014</v>
      </c>
      <c r="T158" s="61"/>
      <c r="U158" s="61"/>
      <c r="V158" s="61">
        <f>_xlfn.STDEV.P('Fig 5'!S116:W116)</f>
        <v>7.8046640285210618</v>
      </c>
      <c r="W158" s="66"/>
      <c r="X158">
        <f>'Fig 5'!X116</f>
        <v>0</v>
      </c>
      <c r="Y158">
        <f>'Fig 5'!Y116</f>
        <v>0</v>
      </c>
      <c r="Z158">
        <f>'Fig 5'!Z116</f>
        <v>0</v>
      </c>
      <c r="AA158">
        <f>'Fig 5'!AA116</f>
        <v>0</v>
      </c>
      <c r="AB158">
        <f>'Fig 5'!AB116</f>
        <v>0</v>
      </c>
      <c r="AC158">
        <f>'Fig 5'!AC116</f>
        <v>0</v>
      </c>
      <c r="AD158">
        <f>'Fig 5'!AD116</f>
        <v>1.5</v>
      </c>
      <c r="AE158">
        <f>'Fig 5'!AE116</f>
        <v>1.4748000000000001</v>
      </c>
    </row>
    <row r="159" spans="1:31" x14ac:dyDescent="0.45">
      <c r="A159" t="str">
        <f>'Fig 5'!A117</f>
        <v>comp 38</v>
      </c>
      <c r="B159">
        <v>25</v>
      </c>
      <c r="C159">
        <f>'Fig 5'!C117</f>
        <v>0</v>
      </c>
      <c r="D159">
        <f>'Fig 5'!D117</f>
        <v>0</v>
      </c>
      <c r="E159" s="67">
        <f>AVERAGE('Fig 5'!E117:I117)</f>
        <v>10.205616000000003</v>
      </c>
      <c r="F159" s="61"/>
      <c r="G159" s="61"/>
      <c r="H159" s="61">
        <f>_xlfn.STDEV.P('Fig 5'!E117:I117)</f>
        <v>2.3729543915721059</v>
      </c>
      <c r="I159" s="66"/>
      <c r="J159">
        <f>'Fig 5'!J117</f>
        <v>30</v>
      </c>
      <c r="K159">
        <f>'Fig 5'!K117</f>
        <v>450</v>
      </c>
      <c r="L159">
        <f>'Fig 5'!L117</f>
        <v>0</v>
      </c>
      <c r="M159">
        <f>'Fig 5'!M117</f>
        <v>0</v>
      </c>
      <c r="N159">
        <f>'Fig 5'!N117</f>
        <v>0</v>
      </c>
      <c r="O159">
        <f>'Fig 5'!O117</f>
        <v>0</v>
      </c>
      <c r="P159">
        <f>'Fig 5'!P117</f>
        <v>0</v>
      </c>
      <c r="Q159">
        <f>'Fig 5'!Q117</f>
        <v>0</v>
      </c>
      <c r="R159">
        <f>'Fig 5'!R117</f>
        <v>0</v>
      </c>
      <c r="S159" s="67">
        <f>AVERAGE('Fig 5'!S117:W117)</f>
        <v>31.203523440000005</v>
      </c>
      <c r="T159" s="61"/>
      <c r="U159" s="61"/>
      <c r="V159" s="61">
        <f>_xlfn.STDEV.P('Fig 5'!S117:W117)</f>
        <v>21.056346696240183</v>
      </c>
      <c r="W159" s="66"/>
      <c r="X159">
        <f>'Fig 5'!X117</f>
        <v>0</v>
      </c>
      <c r="Y159">
        <f>'Fig 5'!Y117</f>
        <v>0</v>
      </c>
      <c r="Z159">
        <f>'Fig 5'!Z117</f>
        <v>0</v>
      </c>
      <c r="AA159">
        <f>'Fig 5'!AA117</f>
        <v>0</v>
      </c>
      <c r="AB159">
        <f>'Fig 5'!AB117</f>
        <v>0</v>
      </c>
      <c r="AC159">
        <f>'Fig 5'!AC117</f>
        <v>0</v>
      </c>
      <c r="AD159">
        <f>'Fig 5'!AD117</f>
        <v>1.5</v>
      </c>
      <c r="AE159">
        <f>'Fig 5'!AE117</f>
        <v>1.4748000000000001</v>
      </c>
    </row>
    <row r="160" spans="1:31" x14ac:dyDescent="0.45">
      <c r="A160" t="str">
        <f>'Fig 5'!A118</f>
        <v>comp 39</v>
      </c>
      <c r="B160">
        <v>26</v>
      </c>
      <c r="C160">
        <f>'Fig 5'!C118</f>
        <v>0</v>
      </c>
      <c r="D160">
        <f>'Fig 5'!D118</f>
        <v>0</v>
      </c>
      <c r="E160" s="67">
        <f>AVERAGE('Fig 5'!E118:I118)</f>
        <v>20.534820240000002</v>
      </c>
      <c r="F160" s="61"/>
      <c r="G160" s="61"/>
      <c r="H160" s="61">
        <f>_xlfn.STDEV.P('Fig 5'!E118:I118)</f>
        <v>6.2265602869369649</v>
      </c>
      <c r="I160" s="66"/>
      <c r="J160">
        <f>'Fig 5'!J118</f>
        <v>30</v>
      </c>
      <c r="K160">
        <f>'Fig 5'!K118</f>
        <v>450</v>
      </c>
      <c r="L160">
        <f>'Fig 5'!L118</f>
        <v>0</v>
      </c>
      <c r="M160">
        <f>'Fig 5'!M118</f>
        <v>0</v>
      </c>
      <c r="N160">
        <f>'Fig 5'!N118</f>
        <v>0</v>
      </c>
      <c r="O160">
        <f>'Fig 5'!O118</f>
        <v>0</v>
      </c>
      <c r="P160">
        <f>'Fig 5'!P118</f>
        <v>0</v>
      </c>
      <c r="Q160">
        <f>'Fig 5'!Q118</f>
        <v>0</v>
      </c>
      <c r="R160">
        <f>'Fig 5'!R118</f>
        <v>0</v>
      </c>
      <c r="S160" s="67">
        <f>AVERAGE('Fig 5'!S118:W118)</f>
        <v>17.025091200000002</v>
      </c>
      <c r="T160" s="61"/>
      <c r="U160" s="61"/>
      <c r="V160" s="61">
        <f>_xlfn.STDEV.P('Fig 5'!S118:W118)</f>
        <v>1.6140212817105175</v>
      </c>
      <c r="W160" s="66"/>
      <c r="X160">
        <f>'Fig 5'!X118</f>
        <v>0</v>
      </c>
      <c r="Y160">
        <f>'Fig 5'!Y118</f>
        <v>0</v>
      </c>
      <c r="Z160">
        <f>'Fig 5'!Z118</f>
        <v>0</v>
      </c>
      <c r="AA160">
        <f>'Fig 5'!AA118</f>
        <v>0</v>
      </c>
      <c r="AB160">
        <f>'Fig 5'!AB118</f>
        <v>0</v>
      </c>
      <c r="AC160">
        <f>'Fig 5'!AC118</f>
        <v>0</v>
      </c>
      <c r="AD160">
        <f>'Fig 5'!AD118</f>
        <v>1.5</v>
      </c>
      <c r="AE160">
        <f>'Fig 5'!AE118</f>
        <v>1.4748000000000001</v>
      </c>
    </row>
    <row r="161" spans="1:31" x14ac:dyDescent="0.45">
      <c r="A161" t="str">
        <f>'Fig 5'!A119</f>
        <v>comp 41</v>
      </c>
      <c r="B161">
        <v>27</v>
      </c>
      <c r="C161">
        <f>'Fig 5'!C119</f>
        <v>0</v>
      </c>
      <c r="D161">
        <f>'Fig 5'!D119</f>
        <v>0</v>
      </c>
      <c r="E161" s="67">
        <f>AVERAGE('Fig 5'!E119:I119)</f>
        <v>17.302353600000004</v>
      </c>
      <c r="F161" s="61"/>
      <c r="G161" s="61"/>
      <c r="H161" s="61">
        <f>_xlfn.STDEV.P('Fig 5'!E119:I119)</f>
        <v>1.8967441731193937</v>
      </c>
      <c r="I161" s="66"/>
      <c r="J161">
        <f>'Fig 5'!J119</f>
        <v>30</v>
      </c>
      <c r="K161">
        <f>'Fig 5'!K119</f>
        <v>450</v>
      </c>
      <c r="L161">
        <f>'Fig 5'!L119</f>
        <v>0</v>
      </c>
      <c r="M161">
        <f>'Fig 5'!M119</f>
        <v>0</v>
      </c>
      <c r="N161">
        <f>'Fig 5'!N119</f>
        <v>0</v>
      </c>
      <c r="O161">
        <f>'Fig 5'!O119</f>
        <v>0</v>
      </c>
      <c r="P161">
        <f>'Fig 5'!P119</f>
        <v>0</v>
      </c>
      <c r="Q161">
        <f>'Fig 5'!Q119</f>
        <v>0</v>
      </c>
      <c r="R161">
        <f>'Fig 5'!R119</f>
        <v>0</v>
      </c>
      <c r="S161" s="67">
        <f>AVERAGE('Fig 5'!S119:W119)</f>
        <v>34.464306239999999</v>
      </c>
      <c r="T161" s="61"/>
      <c r="U161" s="61"/>
      <c r="V161" s="61">
        <f>_xlfn.STDEV.P('Fig 5'!S119:W119)</f>
        <v>1.4053224876559807</v>
      </c>
      <c r="W161" s="66"/>
      <c r="X161">
        <f>'Fig 5'!X119</f>
        <v>0</v>
      </c>
      <c r="Y161">
        <f>'Fig 5'!Y119</f>
        <v>0</v>
      </c>
      <c r="Z161">
        <f>'Fig 5'!Z119</f>
        <v>0</v>
      </c>
      <c r="AA161">
        <f>'Fig 5'!AA119</f>
        <v>0</v>
      </c>
      <c r="AB161">
        <f>'Fig 5'!AB119</f>
        <v>0</v>
      </c>
      <c r="AC161">
        <f>'Fig 5'!AC119</f>
        <v>0</v>
      </c>
      <c r="AD161">
        <f>'Fig 5'!AD119</f>
        <v>1.5</v>
      </c>
      <c r="AE161">
        <f>'Fig 5'!AE119</f>
        <v>1.4748000000000001</v>
      </c>
    </row>
    <row r="162" spans="1:31" x14ac:dyDescent="0.45">
      <c r="A162" t="str">
        <f>'Fig 5'!A120</f>
        <v>comp 42</v>
      </c>
      <c r="B162">
        <v>28</v>
      </c>
      <c r="C162">
        <f>'Fig 5'!C120</f>
        <v>0</v>
      </c>
      <c r="D162">
        <f>'Fig 5'!D120</f>
        <v>0</v>
      </c>
      <c r="E162" s="67">
        <f>AVERAGE('Fig 5'!E120:I120)</f>
        <v>13.672575840000002</v>
      </c>
      <c r="F162" s="61"/>
      <c r="G162" s="61"/>
      <c r="H162" s="61">
        <f>_xlfn.STDEV.P('Fig 5'!E120:I120)</f>
        <v>2.5973019975111749</v>
      </c>
      <c r="I162" s="66"/>
      <c r="J162">
        <f>'Fig 5'!J120</f>
        <v>30</v>
      </c>
      <c r="K162">
        <f>'Fig 5'!K120</f>
        <v>450</v>
      </c>
      <c r="L162">
        <f>'Fig 5'!L120</f>
        <v>0</v>
      </c>
      <c r="M162">
        <f>'Fig 5'!M120</f>
        <v>0</v>
      </c>
      <c r="N162">
        <f>'Fig 5'!N120</f>
        <v>0</v>
      </c>
      <c r="O162">
        <f>'Fig 5'!O120</f>
        <v>0</v>
      </c>
      <c r="P162">
        <f>'Fig 5'!P120</f>
        <v>0</v>
      </c>
      <c r="Q162">
        <f>'Fig 5'!Q120</f>
        <v>0</v>
      </c>
      <c r="R162">
        <f>'Fig 5'!R120</f>
        <v>0</v>
      </c>
      <c r="S162" s="67">
        <f>AVERAGE('Fig 5'!S120:W120)</f>
        <v>35.88040920000001</v>
      </c>
      <c r="T162" s="61"/>
      <c r="U162" s="61"/>
      <c r="V162" s="61">
        <f>_xlfn.STDEV.P('Fig 5'!S120:W120)</f>
        <v>3.3944382029722262</v>
      </c>
      <c r="W162" s="66"/>
      <c r="X162">
        <f>'Fig 5'!X120</f>
        <v>0</v>
      </c>
      <c r="Y162">
        <f>'Fig 5'!Y120</f>
        <v>0</v>
      </c>
      <c r="Z162">
        <f>'Fig 5'!Z120</f>
        <v>0</v>
      </c>
      <c r="AA162">
        <f>'Fig 5'!AA120</f>
        <v>0</v>
      </c>
      <c r="AB162">
        <f>'Fig 5'!AB120</f>
        <v>0</v>
      </c>
      <c r="AC162">
        <f>'Fig 5'!AC120</f>
        <v>0</v>
      </c>
      <c r="AD162">
        <f>'Fig 5'!AD120</f>
        <v>1.5</v>
      </c>
      <c r="AE162">
        <f>'Fig 5'!AE120</f>
        <v>1.4748000000000001</v>
      </c>
    </row>
    <row r="163" spans="1:31" x14ac:dyDescent="0.45">
      <c r="A163" t="str">
        <f>'Fig 5'!A121</f>
        <v>comp 43</v>
      </c>
      <c r="B163">
        <v>29</v>
      </c>
      <c r="C163">
        <f>'Fig 5'!C121</f>
        <v>0</v>
      </c>
      <c r="D163">
        <f>'Fig 5'!D121</f>
        <v>0</v>
      </c>
      <c r="E163" s="67">
        <f>AVERAGE('Fig 5'!E121:I121)</f>
        <v>17.484048960000003</v>
      </c>
      <c r="F163" s="61"/>
      <c r="G163" s="61"/>
      <c r="H163" s="61">
        <f>_xlfn.STDEV.P('Fig 5'!E121:I121)</f>
        <v>4.1892230620234923</v>
      </c>
      <c r="I163" s="66"/>
      <c r="J163">
        <f>'Fig 5'!J121</f>
        <v>35</v>
      </c>
      <c r="K163">
        <f>'Fig 5'!K121</f>
        <v>450</v>
      </c>
      <c r="L163">
        <f>'Fig 5'!L121</f>
        <v>0</v>
      </c>
      <c r="M163">
        <f>'Fig 5'!M121</f>
        <v>0</v>
      </c>
      <c r="N163">
        <f>'Fig 5'!N121</f>
        <v>0</v>
      </c>
      <c r="O163">
        <f>'Fig 5'!O121</f>
        <v>0</v>
      </c>
      <c r="P163">
        <f>'Fig 5'!P121</f>
        <v>0</v>
      </c>
      <c r="Q163">
        <f>'Fig 5'!Q121</f>
        <v>0</v>
      </c>
      <c r="R163">
        <f>'Fig 5'!R121</f>
        <v>0</v>
      </c>
      <c r="S163" s="67">
        <f>AVERAGE('Fig 5'!S121:W121)</f>
        <v>15.222000720000002</v>
      </c>
      <c r="T163" s="61"/>
      <c r="U163" s="61"/>
      <c r="V163" s="61">
        <f>_xlfn.STDEV.P('Fig 5'!S121:W121)</f>
        <v>0.69099351958998412</v>
      </c>
      <c r="W163" s="66"/>
      <c r="X163">
        <f>'Fig 5'!X121</f>
        <v>0</v>
      </c>
      <c r="Y163">
        <f>'Fig 5'!Y121</f>
        <v>0</v>
      </c>
      <c r="Z163">
        <f>'Fig 5'!Z121</f>
        <v>0</v>
      </c>
      <c r="AA163">
        <f>'Fig 5'!AA121</f>
        <v>0</v>
      </c>
      <c r="AB163">
        <f>'Fig 5'!AB121</f>
        <v>0</v>
      </c>
      <c r="AC163">
        <f>'Fig 5'!AC121</f>
        <v>0</v>
      </c>
      <c r="AD163">
        <f>'Fig 5'!AD121</f>
        <v>1.5</v>
      </c>
      <c r="AE163">
        <f>'Fig 5'!AE121</f>
        <v>1.4748000000000001</v>
      </c>
    </row>
    <row r="164" spans="1:31" x14ac:dyDescent="0.45">
      <c r="A164" t="str">
        <f>'Fig 5'!A122</f>
        <v>comp 44</v>
      </c>
      <c r="B164">
        <v>30</v>
      </c>
      <c r="C164">
        <f>'Fig 5'!C122</f>
        <v>0</v>
      </c>
      <c r="D164">
        <f>'Fig 5'!D122</f>
        <v>0</v>
      </c>
      <c r="E164" s="67">
        <f>AVERAGE('Fig 5'!E122:I122)</f>
        <v>13.336321440000001</v>
      </c>
      <c r="F164" s="61"/>
      <c r="G164" s="61"/>
      <c r="H164" s="61">
        <f>_xlfn.STDEV.P('Fig 5'!E122:I122)</f>
        <v>5.2573492338118557</v>
      </c>
      <c r="I164" s="66"/>
      <c r="J164">
        <f>'Fig 5'!J122</f>
        <v>35</v>
      </c>
      <c r="K164">
        <f>'Fig 5'!K122</f>
        <v>450</v>
      </c>
      <c r="L164">
        <f>'Fig 5'!L122</f>
        <v>0</v>
      </c>
      <c r="M164">
        <f>'Fig 5'!M122</f>
        <v>0</v>
      </c>
      <c r="N164">
        <f>'Fig 5'!N122</f>
        <v>0</v>
      </c>
      <c r="O164">
        <f>'Fig 5'!O122</f>
        <v>0</v>
      </c>
      <c r="P164">
        <f>'Fig 5'!P122</f>
        <v>0</v>
      </c>
      <c r="Q164">
        <f>'Fig 5'!Q122</f>
        <v>0</v>
      </c>
      <c r="R164">
        <f>'Fig 5'!R122</f>
        <v>0</v>
      </c>
      <c r="S164" s="67">
        <f>AVERAGE('Fig 5'!S122:W122)</f>
        <v>41.054892479999999</v>
      </c>
      <c r="T164" s="61"/>
      <c r="U164" s="61"/>
      <c r="V164" s="61">
        <f>_xlfn.STDEV.P('Fig 5'!S122:W122)</f>
        <v>13.836001104184486</v>
      </c>
      <c r="W164" s="66"/>
      <c r="X164">
        <f>'Fig 5'!X122</f>
        <v>0</v>
      </c>
      <c r="Y164">
        <f>'Fig 5'!Y122</f>
        <v>0</v>
      </c>
      <c r="Z164">
        <f>'Fig 5'!Z122</f>
        <v>0</v>
      </c>
      <c r="AA164">
        <f>'Fig 5'!AA122</f>
        <v>0</v>
      </c>
      <c r="AB164">
        <f>'Fig 5'!AB122</f>
        <v>0</v>
      </c>
      <c r="AC164">
        <f>'Fig 5'!AC122</f>
        <v>0</v>
      </c>
      <c r="AD164">
        <f>'Fig 5'!AD122</f>
        <v>1.5</v>
      </c>
      <c r="AE164">
        <f>'Fig 5'!AE122</f>
        <v>1.4748000000000001</v>
      </c>
    </row>
    <row r="165" spans="1:31" x14ac:dyDescent="0.45">
      <c r="A165" t="str">
        <f>'Fig 5'!A123</f>
        <v>comp 45</v>
      </c>
      <c r="B165">
        <v>31</v>
      </c>
      <c r="C165">
        <f>'Fig 5'!C123</f>
        <v>0</v>
      </c>
      <c r="D165">
        <f>'Fig 5'!D123</f>
        <v>0</v>
      </c>
      <c r="E165" s="67">
        <f>AVERAGE('Fig 5'!E123:I123)</f>
        <v>7.8320728800000001</v>
      </c>
      <c r="F165" s="61"/>
      <c r="G165" s="61"/>
      <c r="H165" s="61">
        <f>_xlfn.STDEV.P('Fig 5'!E123:I123)</f>
        <v>2.2599731644242</v>
      </c>
      <c r="I165" s="66"/>
      <c r="J165">
        <f>'Fig 5'!J123</f>
        <v>35</v>
      </c>
      <c r="K165">
        <f>'Fig 5'!K123</f>
        <v>450</v>
      </c>
      <c r="L165">
        <f>'Fig 5'!L123</f>
        <v>0</v>
      </c>
      <c r="M165">
        <f>'Fig 5'!M123</f>
        <v>0</v>
      </c>
      <c r="N165">
        <f>'Fig 5'!N123</f>
        <v>0</v>
      </c>
      <c r="O165">
        <f>'Fig 5'!O123</f>
        <v>0</v>
      </c>
      <c r="P165">
        <f>'Fig 5'!P123</f>
        <v>0</v>
      </c>
      <c r="Q165">
        <f>'Fig 5'!Q123</f>
        <v>0</v>
      </c>
      <c r="R165">
        <f>'Fig 5'!R123</f>
        <v>0</v>
      </c>
      <c r="S165" s="67">
        <f>AVERAGE('Fig 5'!S123:W123)</f>
        <v>46.920467040000005</v>
      </c>
      <c r="T165" s="61"/>
      <c r="U165" s="61"/>
      <c r="V165" s="61">
        <f>_xlfn.STDEV.P('Fig 5'!S123:W123)</f>
        <v>3.3149776640222353</v>
      </c>
      <c r="W165" s="66"/>
      <c r="X165">
        <f>'Fig 5'!X123</f>
        <v>0</v>
      </c>
      <c r="Y165">
        <f>'Fig 5'!Y123</f>
        <v>0</v>
      </c>
      <c r="Z165">
        <f>'Fig 5'!Z123</f>
        <v>0</v>
      </c>
      <c r="AA165">
        <f>'Fig 5'!AA123</f>
        <v>0</v>
      </c>
      <c r="AB165">
        <f>'Fig 5'!AB123</f>
        <v>0</v>
      </c>
      <c r="AC165">
        <f>'Fig 5'!AC123</f>
        <v>0</v>
      </c>
      <c r="AD165">
        <f>'Fig 5'!AD123</f>
        <v>1.5</v>
      </c>
      <c r="AE165">
        <f>'Fig 5'!AE123</f>
        <v>1.4748000000000001</v>
      </c>
    </row>
    <row r="166" spans="1:31" x14ac:dyDescent="0.45">
      <c r="A166" t="str">
        <f>'Fig 5'!A124</f>
        <v>comp 46</v>
      </c>
      <c r="B166">
        <v>32</v>
      </c>
      <c r="C166">
        <f>'Fig 5'!C124</f>
        <v>0</v>
      </c>
      <c r="D166">
        <f>'Fig 5'!D124</f>
        <v>0</v>
      </c>
      <c r="E166" s="67">
        <f>AVERAGE('Fig 5'!E124:I124)</f>
        <v>8.4759705600000004</v>
      </c>
      <c r="F166" s="61"/>
      <c r="G166" s="61"/>
      <c r="H166" s="61">
        <f>_xlfn.STDEV.P('Fig 5'!E124:I124)</f>
        <v>1.1727004233872846</v>
      </c>
      <c r="I166" s="66"/>
      <c r="J166">
        <f>'Fig 5'!J124</f>
        <v>35</v>
      </c>
      <c r="K166">
        <f>'Fig 5'!K124</f>
        <v>450</v>
      </c>
      <c r="L166">
        <f>'Fig 5'!L124</f>
        <v>0</v>
      </c>
      <c r="M166">
        <f>'Fig 5'!M124</f>
        <v>0</v>
      </c>
      <c r="N166">
        <f>'Fig 5'!N124</f>
        <v>0</v>
      </c>
      <c r="O166">
        <f>'Fig 5'!O124</f>
        <v>0</v>
      </c>
      <c r="P166">
        <f>'Fig 5'!P124</f>
        <v>0</v>
      </c>
      <c r="Q166">
        <f>'Fig 5'!Q124</f>
        <v>0</v>
      </c>
      <c r="R166">
        <f>'Fig 5'!R124</f>
        <v>0</v>
      </c>
      <c r="S166" s="67">
        <f>AVERAGE('Fig 5'!S124:W124)</f>
        <v>76.932941999999997</v>
      </c>
      <c r="T166" s="61"/>
      <c r="U166" s="61"/>
      <c r="V166" s="61">
        <f>_xlfn.STDEV.P('Fig 5'!S124:W124)</f>
        <v>28.164803588244929</v>
      </c>
      <c r="W166" s="66"/>
      <c r="X166">
        <f>'Fig 5'!X124</f>
        <v>0</v>
      </c>
      <c r="Y166">
        <f>'Fig 5'!Y124</f>
        <v>0</v>
      </c>
      <c r="Z166">
        <f>'Fig 5'!Z124</f>
        <v>0</v>
      </c>
      <c r="AA166">
        <f>'Fig 5'!AA124</f>
        <v>0</v>
      </c>
      <c r="AB166">
        <f>'Fig 5'!AB124</f>
        <v>0</v>
      </c>
      <c r="AC166">
        <f>'Fig 5'!AC124</f>
        <v>0</v>
      </c>
      <c r="AD166">
        <f>'Fig 5'!AD124</f>
        <v>1.5</v>
      </c>
      <c r="AE166">
        <f>'Fig 5'!AE124</f>
        <v>1.4748000000000001</v>
      </c>
    </row>
    <row r="167" spans="1:31" x14ac:dyDescent="0.45">
      <c r="A167" t="str">
        <f>'Fig 5'!A125</f>
        <v>comp 47</v>
      </c>
      <c r="B167">
        <v>33</v>
      </c>
      <c r="C167">
        <f>'Fig 5'!C125</f>
        <v>0</v>
      </c>
      <c r="D167">
        <f>'Fig 5'!D125</f>
        <v>0</v>
      </c>
      <c r="E167" s="67">
        <f>AVERAGE('Fig 5'!E125:I125)</f>
        <v>10.993159200000001</v>
      </c>
      <c r="F167" s="61"/>
      <c r="G167" s="61"/>
      <c r="H167" s="61">
        <f>_xlfn.STDEV.P('Fig 5'!E125:I125)</f>
        <v>2.6932626231280472</v>
      </c>
      <c r="I167" s="66"/>
      <c r="J167">
        <f>'Fig 5'!J125</f>
        <v>35</v>
      </c>
      <c r="K167">
        <f>'Fig 5'!K125</f>
        <v>450</v>
      </c>
      <c r="L167">
        <f>'Fig 5'!L125</f>
        <v>0</v>
      </c>
      <c r="M167">
        <f>'Fig 5'!M125</f>
        <v>0</v>
      </c>
      <c r="N167">
        <f>'Fig 5'!N125</f>
        <v>0</v>
      </c>
      <c r="O167">
        <f>'Fig 5'!O125</f>
        <v>0</v>
      </c>
      <c r="P167">
        <f>'Fig 5'!P125</f>
        <v>0</v>
      </c>
      <c r="Q167">
        <f>'Fig 5'!Q125</f>
        <v>0</v>
      </c>
      <c r="R167">
        <f>'Fig 5'!R125</f>
        <v>0</v>
      </c>
      <c r="S167" s="67">
        <f>AVERAGE('Fig 5'!S125:W125)</f>
        <v>38.39140368000001</v>
      </c>
      <c r="T167" s="61"/>
      <c r="U167" s="61"/>
      <c r="V167" s="61">
        <f>_xlfn.STDEV.P('Fig 5'!S125:W125)</f>
        <v>22.707655466339624</v>
      </c>
      <c r="W167" s="66"/>
      <c r="X167">
        <f>'Fig 5'!X125</f>
        <v>0</v>
      </c>
      <c r="Y167">
        <f>'Fig 5'!Y125</f>
        <v>0</v>
      </c>
      <c r="Z167">
        <f>'Fig 5'!Z125</f>
        <v>0</v>
      </c>
      <c r="AA167">
        <f>'Fig 5'!AA125</f>
        <v>0</v>
      </c>
      <c r="AB167">
        <f>'Fig 5'!AB125</f>
        <v>0</v>
      </c>
      <c r="AC167">
        <f>'Fig 5'!AC125</f>
        <v>0</v>
      </c>
      <c r="AD167">
        <f>'Fig 5'!AD125</f>
        <v>1.5</v>
      </c>
      <c r="AE167">
        <f>'Fig 5'!AE125</f>
        <v>1.4748000000000001</v>
      </c>
    </row>
    <row r="168" spans="1:31" x14ac:dyDescent="0.45">
      <c r="A168" t="str">
        <f>'Fig 5'!A126</f>
        <v>comp 50</v>
      </c>
      <c r="B168">
        <v>34</v>
      </c>
      <c r="C168">
        <f>'Fig 5'!C126</f>
        <v>0</v>
      </c>
      <c r="D168">
        <f>'Fig 5'!D126</f>
        <v>0</v>
      </c>
      <c r="E168" s="67">
        <f>AVERAGE('Fig 5'!E126:I126)</f>
        <v>36.026709359999998</v>
      </c>
      <c r="F168" s="61"/>
      <c r="G168" s="61"/>
      <c r="H168" s="61">
        <f>_xlfn.STDEV.P('Fig 5'!E126:I126)</f>
        <v>8.3906955211568253</v>
      </c>
      <c r="I168" s="66"/>
      <c r="J168">
        <f>'Fig 5'!J126</f>
        <v>35</v>
      </c>
      <c r="K168">
        <f>'Fig 5'!K126</f>
        <v>450</v>
      </c>
      <c r="L168">
        <f>'Fig 5'!L126</f>
        <v>0</v>
      </c>
      <c r="M168">
        <f>'Fig 5'!M126</f>
        <v>0</v>
      </c>
      <c r="N168">
        <f>'Fig 5'!N126</f>
        <v>0</v>
      </c>
      <c r="O168">
        <f>'Fig 5'!O126</f>
        <v>0</v>
      </c>
      <c r="P168">
        <f>'Fig 5'!P126</f>
        <v>0</v>
      </c>
      <c r="Q168">
        <f>'Fig 5'!Q126</f>
        <v>0</v>
      </c>
      <c r="R168">
        <f>'Fig 5'!R126</f>
        <v>0</v>
      </c>
      <c r="S168" s="67">
        <f>AVERAGE('Fig 5'!S126:W126)</f>
        <v>36.689484480000004</v>
      </c>
      <c r="T168" s="61"/>
      <c r="U168" s="61"/>
      <c r="V168" s="61">
        <f>_xlfn.STDEV.P('Fig 5'!S126:W126)</f>
        <v>10.271034277115188</v>
      </c>
      <c r="W168" s="66"/>
      <c r="X168">
        <f>'Fig 5'!X126</f>
        <v>0</v>
      </c>
      <c r="Y168">
        <f>'Fig 5'!Y126</f>
        <v>0</v>
      </c>
      <c r="Z168">
        <f>'Fig 5'!Z126</f>
        <v>0</v>
      </c>
      <c r="AA168">
        <f>'Fig 5'!AA126</f>
        <v>0</v>
      </c>
      <c r="AB168">
        <f>'Fig 5'!AB126</f>
        <v>0</v>
      </c>
      <c r="AC168">
        <f>'Fig 5'!AC126</f>
        <v>0</v>
      </c>
      <c r="AD168">
        <f>'Fig 5'!AD126</f>
        <v>1.5</v>
      </c>
      <c r="AE168">
        <f>'Fig 5'!AE126</f>
        <v>1.4748000000000001</v>
      </c>
    </row>
    <row r="169" spans="1:31" x14ac:dyDescent="0.45">
      <c r="A169" t="str">
        <f>'Fig 5'!A127</f>
        <v>comp 51</v>
      </c>
      <c r="B169">
        <v>35</v>
      </c>
      <c r="C169">
        <f>'Fig 5'!C127</f>
        <v>0</v>
      </c>
      <c r="D169">
        <f>'Fig 5'!D127</f>
        <v>0</v>
      </c>
      <c r="E169" s="67">
        <f>AVERAGE('Fig 5'!E127:I127)</f>
        <v>16.023702</v>
      </c>
      <c r="F169" s="61"/>
      <c r="G169" s="61"/>
      <c r="H169" s="61">
        <f>_xlfn.STDEV.P('Fig 5'!E127:I127)</f>
        <v>4.1594752606984562</v>
      </c>
      <c r="I169" s="66"/>
      <c r="J169">
        <f>'Fig 5'!J127</f>
        <v>35</v>
      </c>
      <c r="K169">
        <f>'Fig 5'!K127</f>
        <v>450</v>
      </c>
      <c r="L169">
        <f>'Fig 5'!L127</f>
        <v>0</v>
      </c>
      <c r="M169">
        <f>'Fig 5'!M127</f>
        <v>0</v>
      </c>
      <c r="N169">
        <f>'Fig 5'!N127</f>
        <v>0</v>
      </c>
      <c r="O169">
        <f>'Fig 5'!O127</f>
        <v>0</v>
      </c>
      <c r="P169">
        <f>'Fig 5'!P127</f>
        <v>0</v>
      </c>
      <c r="Q169">
        <f>'Fig 5'!Q127</f>
        <v>0</v>
      </c>
      <c r="R169">
        <f>'Fig 5'!R127</f>
        <v>0</v>
      </c>
      <c r="S169" s="67">
        <f>AVERAGE('Fig 5'!S127:W127)</f>
        <v>125.28897936000001</v>
      </c>
      <c r="T169" s="61"/>
      <c r="U169" s="61"/>
      <c r="V169" s="61">
        <f>_xlfn.STDEV.P('Fig 5'!S127:W127)</f>
        <v>4.5601404962250935</v>
      </c>
      <c r="W169" s="66"/>
      <c r="X169">
        <f>'Fig 5'!X127</f>
        <v>0</v>
      </c>
      <c r="Y169">
        <f>'Fig 5'!Y127</f>
        <v>0</v>
      </c>
      <c r="Z169">
        <f>'Fig 5'!Z127</f>
        <v>0</v>
      </c>
      <c r="AA169">
        <f>'Fig 5'!AA127</f>
        <v>0</v>
      </c>
      <c r="AB169">
        <f>'Fig 5'!AB127</f>
        <v>0</v>
      </c>
      <c r="AC169">
        <f>'Fig 5'!AC127</f>
        <v>0</v>
      </c>
      <c r="AD169">
        <f>'Fig 5'!AD127</f>
        <v>1.5</v>
      </c>
      <c r="AE169">
        <f>'Fig 5'!AE127</f>
        <v>1.4748000000000001</v>
      </c>
    </row>
    <row r="170" spans="1:31" x14ac:dyDescent="0.45">
      <c r="A170" t="str">
        <f>'Fig 5'!A128</f>
        <v>comp 52</v>
      </c>
      <c r="B170">
        <v>36</v>
      </c>
      <c r="C170">
        <f>'Fig 5'!C128</f>
        <v>0</v>
      </c>
      <c r="D170">
        <f>'Fig 5'!D128</f>
        <v>0</v>
      </c>
      <c r="E170" s="67">
        <f>AVERAGE('Fig 5'!E128:I128)</f>
        <v>15.106671360000002</v>
      </c>
      <c r="F170" s="61"/>
      <c r="G170" s="61"/>
      <c r="H170" s="61">
        <f>_xlfn.STDEV.P('Fig 5'!E128:I128)</f>
        <v>3.0333820915687748</v>
      </c>
      <c r="I170" s="66"/>
      <c r="J170">
        <f>'Fig 5'!J128</f>
        <v>35</v>
      </c>
      <c r="K170">
        <f>'Fig 5'!K128</f>
        <v>450</v>
      </c>
      <c r="L170">
        <f>'Fig 5'!L128</f>
        <v>0</v>
      </c>
      <c r="M170">
        <f>'Fig 5'!M128</f>
        <v>0</v>
      </c>
      <c r="N170">
        <f>'Fig 5'!N128</f>
        <v>0</v>
      </c>
      <c r="O170">
        <f>'Fig 5'!O128</f>
        <v>0</v>
      </c>
      <c r="P170">
        <f>'Fig 5'!P128</f>
        <v>0</v>
      </c>
      <c r="Q170">
        <f>'Fig 5'!Q128</f>
        <v>0</v>
      </c>
      <c r="R170">
        <f>'Fig 5'!R128</f>
        <v>0</v>
      </c>
      <c r="S170" s="67">
        <f>AVERAGE('Fig 5'!S128:W128)</f>
        <v>126.83280000000002</v>
      </c>
      <c r="T170" s="61"/>
      <c r="U170" s="61"/>
      <c r="V170" s="61">
        <f>_xlfn.STDEV.P('Fig 5'!S128:W128)</f>
        <v>4.2625116497470428</v>
      </c>
      <c r="W170" s="66"/>
      <c r="X170">
        <f>'Fig 5'!X128</f>
        <v>0</v>
      </c>
      <c r="Y170">
        <f>'Fig 5'!Y128</f>
        <v>0</v>
      </c>
      <c r="Z170">
        <f>'Fig 5'!Z128</f>
        <v>0</v>
      </c>
      <c r="AA170">
        <f>'Fig 5'!AA128</f>
        <v>0</v>
      </c>
      <c r="AB170">
        <f>'Fig 5'!AB128</f>
        <v>0</v>
      </c>
      <c r="AC170">
        <f>'Fig 5'!AC128</f>
        <v>0</v>
      </c>
      <c r="AD170">
        <f>'Fig 5'!AD128</f>
        <v>1.5</v>
      </c>
      <c r="AE170">
        <f>'Fig 5'!AE128</f>
        <v>1.4748000000000001</v>
      </c>
    </row>
    <row r="171" spans="1:31" x14ac:dyDescent="0.45">
      <c r="A171" t="str">
        <f>'Fig 5'!A129</f>
        <v>comp 53</v>
      </c>
      <c r="B171">
        <v>37</v>
      </c>
      <c r="C171">
        <f>'Fig 5'!C129</f>
        <v>0</v>
      </c>
      <c r="D171">
        <f>'Fig 5'!D129</f>
        <v>0</v>
      </c>
      <c r="E171" s="67">
        <f>AVERAGE('Fig 5'!E129:I129)</f>
        <v>11.853557520000001</v>
      </c>
      <c r="F171" s="61"/>
      <c r="G171" s="61"/>
      <c r="H171" s="61">
        <f>_xlfn.STDEV.P('Fig 5'!E129:I129)</f>
        <v>1.6151584067732685</v>
      </c>
      <c r="I171" s="66"/>
      <c r="J171">
        <f>'Fig 5'!J129</f>
        <v>35</v>
      </c>
      <c r="K171">
        <f>'Fig 5'!K129</f>
        <v>450</v>
      </c>
      <c r="L171">
        <f>'Fig 5'!L129</f>
        <v>0</v>
      </c>
      <c r="M171">
        <f>'Fig 5'!M129</f>
        <v>0</v>
      </c>
      <c r="N171">
        <f>'Fig 5'!N129</f>
        <v>0</v>
      </c>
      <c r="O171">
        <f>'Fig 5'!O129</f>
        <v>0</v>
      </c>
      <c r="P171">
        <f>'Fig 5'!P129</f>
        <v>0</v>
      </c>
      <c r="Q171">
        <f>'Fig 5'!Q129</f>
        <v>0</v>
      </c>
      <c r="R171">
        <f>'Fig 5'!R129</f>
        <v>0</v>
      </c>
      <c r="S171" s="67">
        <f>AVERAGE('Fig 5'!S129:W129)</f>
        <v>123.17205143999999</v>
      </c>
      <c r="T171" s="61"/>
      <c r="U171" s="61"/>
      <c r="V171" s="61">
        <f>_xlfn.STDEV.P('Fig 5'!S129:W129)</f>
        <v>5.3403646691488822</v>
      </c>
      <c r="W171" s="66"/>
      <c r="X171">
        <f>'Fig 5'!X129</f>
        <v>0</v>
      </c>
      <c r="Y171">
        <f>'Fig 5'!Y129</f>
        <v>0</v>
      </c>
      <c r="Z171">
        <f>'Fig 5'!Z129</f>
        <v>0</v>
      </c>
      <c r="AA171">
        <f>'Fig 5'!AA129</f>
        <v>0</v>
      </c>
      <c r="AB171">
        <f>'Fig 5'!AB129</f>
        <v>0</v>
      </c>
      <c r="AC171">
        <f>'Fig 5'!AC129</f>
        <v>0</v>
      </c>
      <c r="AD171">
        <f>'Fig 5'!AD129</f>
        <v>1.5</v>
      </c>
      <c r="AE171">
        <f>'Fig 5'!AE129</f>
        <v>1.4748000000000001</v>
      </c>
    </row>
    <row r="172" spans="1:31" x14ac:dyDescent="0.45">
      <c r="A172" t="str">
        <f>'Fig 5'!A130</f>
        <v>comp 54</v>
      </c>
      <c r="B172">
        <v>38</v>
      </c>
      <c r="C172">
        <f>'Fig 5'!C130</f>
        <v>0</v>
      </c>
      <c r="D172">
        <f>'Fig 5'!D130</f>
        <v>0</v>
      </c>
      <c r="E172" s="67">
        <f>AVERAGE('Fig 5'!E130:I130)</f>
        <v>19.61749464</v>
      </c>
      <c r="F172" s="61"/>
      <c r="G172" s="61"/>
      <c r="H172" s="61">
        <f>_xlfn.STDEV.P('Fig 5'!E130:I130)</f>
        <v>4.0963187818397557</v>
      </c>
      <c r="I172" s="66"/>
      <c r="J172">
        <f>'Fig 5'!J130</f>
        <v>35</v>
      </c>
      <c r="K172">
        <f>'Fig 5'!K130</f>
        <v>450</v>
      </c>
      <c r="L172">
        <f>'Fig 5'!L130</f>
        <v>0</v>
      </c>
      <c r="M172">
        <f>'Fig 5'!M130</f>
        <v>0</v>
      </c>
      <c r="N172">
        <f>'Fig 5'!N130</f>
        <v>0</v>
      </c>
      <c r="O172">
        <f>'Fig 5'!O130</f>
        <v>0</v>
      </c>
      <c r="P172">
        <f>'Fig 5'!P130</f>
        <v>0</v>
      </c>
      <c r="Q172">
        <f>'Fig 5'!Q130</f>
        <v>0</v>
      </c>
      <c r="R172">
        <f>'Fig 5'!R130</f>
        <v>0</v>
      </c>
      <c r="S172" s="67">
        <f>AVERAGE('Fig 5'!S130:W130)</f>
        <v>70.839068400000002</v>
      </c>
      <c r="T172" s="61"/>
      <c r="U172" s="61"/>
      <c r="V172" s="61">
        <f>_xlfn.STDEV.P('Fig 5'!S130:W130)</f>
        <v>26.952844156879429</v>
      </c>
      <c r="W172" s="66"/>
      <c r="X172">
        <f>'Fig 5'!X130</f>
        <v>0</v>
      </c>
      <c r="Y172">
        <f>'Fig 5'!Y130</f>
        <v>0</v>
      </c>
      <c r="Z172">
        <f>'Fig 5'!Z130</f>
        <v>0</v>
      </c>
      <c r="AA172">
        <f>'Fig 5'!AA130</f>
        <v>0</v>
      </c>
      <c r="AB172">
        <f>'Fig 5'!AB130</f>
        <v>0</v>
      </c>
      <c r="AC172">
        <f>'Fig 5'!AC130</f>
        <v>0</v>
      </c>
      <c r="AD172">
        <f>'Fig 5'!AD130</f>
        <v>1.5</v>
      </c>
      <c r="AE172">
        <f>'Fig 5'!AE130</f>
        <v>1.4748000000000001</v>
      </c>
    </row>
    <row r="173" spans="1:31" x14ac:dyDescent="0.45">
      <c r="A173" t="str">
        <f>'Fig 5'!A131</f>
        <v>comp 58</v>
      </c>
      <c r="B173">
        <v>39</v>
      </c>
      <c r="C173">
        <f>'Fig 5'!C131</f>
        <v>0</v>
      </c>
      <c r="D173">
        <f>'Fig 5'!D131</f>
        <v>0</v>
      </c>
      <c r="E173" s="67">
        <f>AVERAGE('Fig 5'!E131:I131)</f>
        <v>7.9549272000000002</v>
      </c>
      <c r="F173" s="61"/>
      <c r="G173" s="61"/>
      <c r="H173" s="61">
        <f>_xlfn.STDEV.P('Fig 5'!E131:I131)</f>
        <v>1.9920824341856991</v>
      </c>
      <c r="I173" s="66"/>
      <c r="J173">
        <f>'Fig 5'!J131</f>
        <v>20</v>
      </c>
      <c r="K173">
        <f>'Fig 5'!K131</f>
        <v>450</v>
      </c>
      <c r="L173">
        <f>'Fig 5'!L131</f>
        <v>0</v>
      </c>
      <c r="M173">
        <f>'Fig 5'!M131</f>
        <v>0</v>
      </c>
      <c r="N173">
        <f>'Fig 5'!N131</f>
        <v>0</v>
      </c>
      <c r="O173">
        <f>'Fig 5'!O131</f>
        <v>0</v>
      </c>
      <c r="P173">
        <f>'Fig 5'!P131</f>
        <v>0</v>
      </c>
      <c r="Q173">
        <f>'Fig 5'!Q131</f>
        <v>0</v>
      </c>
      <c r="R173">
        <f>'Fig 5'!R131</f>
        <v>0</v>
      </c>
      <c r="S173" s="67">
        <f>AVERAGE('Fig 5'!S131:W131)</f>
        <v>36.446754960000007</v>
      </c>
      <c r="T173" s="61"/>
      <c r="U173" s="61"/>
      <c r="V173" s="61">
        <f>_xlfn.STDEV.P('Fig 5'!S131:W131)</f>
        <v>2.295171347876769</v>
      </c>
      <c r="W173" s="66"/>
      <c r="X173">
        <f>'Fig 5'!X131</f>
        <v>0</v>
      </c>
      <c r="Y173">
        <f>'Fig 5'!Y131</f>
        <v>0</v>
      </c>
      <c r="Z173">
        <f>'Fig 5'!Z131</f>
        <v>0</v>
      </c>
      <c r="AA173">
        <f>'Fig 5'!AA131</f>
        <v>0</v>
      </c>
      <c r="AB173">
        <f>'Fig 5'!AB131</f>
        <v>0</v>
      </c>
      <c r="AC173">
        <f>'Fig 5'!AC131</f>
        <v>0</v>
      </c>
      <c r="AD173">
        <f>'Fig 5'!AD131</f>
        <v>0.74</v>
      </c>
      <c r="AE173">
        <f>'Fig 5'!AE131</f>
        <v>0.30359999999999998</v>
      </c>
    </row>
    <row r="174" spans="1:31" x14ac:dyDescent="0.45">
      <c r="A174" t="str">
        <f>'Fig 5'!A132</f>
        <v>comp 60</v>
      </c>
      <c r="B174">
        <v>40</v>
      </c>
      <c r="C174">
        <f>'Fig 5'!C132</f>
        <v>0</v>
      </c>
      <c r="D174">
        <f>'Fig 5'!D132</f>
        <v>0</v>
      </c>
      <c r="E174" s="67">
        <f>AVERAGE('Fig 5'!E132:I132)</f>
        <v>47.725295624999994</v>
      </c>
      <c r="F174" s="61"/>
      <c r="G174" s="61"/>
      <c r="H174" s="61">
        <f>_xlfn.STDEV.P('Fig 5'!E132:I132)</f>
        <v>10.643843333721991</v>
      </c>
      <c r="I174" s="66"/>
      <c r="J174">
        <f>'Fig 5'!J132</f>
        <v>35</v>
      </c>
      <c r="K174">
        <f>'Fig 5'!K132</f>
        <v>450</v>
      </c>
      <c r="L174">
        <f>'Fig 5'!L132</f>
        <v>0</v>
      </c>
      <c r="M174">
        <f>'Fig 5'!M132</f>
        <v>0</v>
      </c>
      <c r="N174">
        <f>'Fig 5'!N132</f>
        <v>0</v>
      </c>
      <c r="O174">
        <f>'Fig 5'!O132</f>
        <v>0</v>
      </c>
      <c r="P174">
        <f>'Fig 5'!P132</f>
        <v>0</v>
      </c>
      <c r="Q174">
        <f>'Fig 5'!Q132</f>
        <v>0</v>
      </c>
      <c r="R174">
        <f>'Fig 5'!R132</f>
        <v>0</v>
      </c>
      <c r="S174" s="67">
        <f>AVERAGE('Fig 5'!S132:W132)</f>
        <v>108.55686799999998</v>
      </c>
      <c r="T174" s="61"/>
      <c r="U174" s="61"/>
      <c r="V174" s="61">
        <f>_xlfn.STDEV.P('Fig 5'!S132:W132)</f>
        <v>33.707452645508333</v>
      </c>
      <c r="W174" s="66"/>
      <c r="X174">
        <f>'Fig 5'!X132</f>
        <v>0</v>
      </c>
      <c r="Y174">
        <f>'Fig 5'!Y132</f>
        <v>0</v>
      </c>
      <c r="Z174">
        <f>'Fig 5'!Z132</f>
        <v>0</v>
      </c>
      <c r="AA174">
        <f>'Fig 5'!AA132</f>
        <v>0</v>
      </c>
      <c r="AB174">
        <f>'Fig 5'!AB132</f>
        <v>0</v>
      </c>
      <c r="AC174">
        <f>'Fig 5'!AC132</f>
        <v>0</v>
      </c>
      <c r="AD174">
        <f>'Fig 5'!AD132</f>
        <v>12</v>
      </c>
      <c r="AE174">
        <f>'Fig 5'!AE132</f>
        <v>1.2144999999999999</v>
      </c>
    </row>
    <row r="175" spans="1:31" x14ac:dyDescent="0.45">
      <c r="E175" s="2" t="s">
        <v>53</v>
      </c>
      <c r="F175" t="s">
        <v>52</v>
      </c>
      <c r="G175" t="s">
        <v>51</v>
      </c>
    </row>
    <row r="176" spans="1:31" x14ac:dyDescent="0.45">
      <c r="E176" s="2">
        <f xml:space="preserve"> COUNT(E141:G174)</f>
        <v>34</v>
      </c>
      <c r="F176">
        <f>MAX(E141:G173)</f>
        <v>36.026709359999998</v>
      </c>
      <c r="G176">
        <f>MIN(E141:G174)</f>
        <v>6.1372327200000001</v>
      </c>
    </row>
  </sheetData>
  <mergeCells count="154">
    <mergeCell ref="E147:G147"/>
    <mergeCell ref="E153:G153"/>
    <mergeCell ref="E152:G152"/>
    <mergeCell ref="M140:Q140"/>
    <mergeCell ref="X140:AB140"/>
    <mergeCell ref="E140:G140"/>
    <mergeCell ref="H140:I140"/>
    <mergeCell ref="E141:G141"/>
    <mergeCell ref="H141:I141"/>
    <mergeCell ref="V140:W140"/>
    <mergeCell ref="V141:W141"/>
    <mergeCell ref="E142:G142"/>
    <mergeCell ref="E148:G148"/>
    <mergeCell ref="E149:G149"/>
    <mergeCell ref="E150:G150"/>
    <mergeCell ref="S140:U140"/>
    <mergeCell ref="S141:U141"/>
    <mergeCell ref="S142:U142"/>
    <mergeCell ref="S143:U143"/>
    <mergeCell ref="V150:W150"/>
    <mergeCell ref="H142:I142"/>
    <mergeCell ref="H143:I143"/>
    <mergeCell ref="H144:I144"/>
    <mergeCell ref="H145:I145"/>
    <mergeCell ref="H146:I146"/>
    <mergeCell ref="H147:I147"/>
    <mergeCell ref="E164:G164"/>
    <mergeCell ref="E165:G165"/>
    <mergeCell ref="E166:G166"/>
    <mergeCell ref="H164:I164"/>
    <mergeCell ref="H165:I165"/>
    <mergeCell ref="E159:G159"/>
    <mergeCell ref="E160:G160"/>
    <mergeCell ref="E161:G161"/>
    <mergeCell ref="E162:G162"/>
    <mergeCell ref="E151:G151"/>
    <mergeCell ref="E163:G163"/>
    <mergeCell ref="E154:G154"/>
    <mergeCell ref="E155:G155"/>
    <mergeCell ref="E156:G156"/>
    <mergeCell ref="E157:G157"/>
    <mergeCell ref="E158:G158"/>
    <mergeCell ref="H152:I152"/>
    <mergeCell ref="H153:I153"/>
    <mergeCell ref="E145:G145"/>
    <mergeCell ref="E146:G146"/>
    <mergeCell ref="E143:G143"/>
    <mergeCell ref="E144:G144"/>
    <mergeCell ref="S163:U163"/>
    <mergeCell ref="S164:U164"/>
    <mergeCell ref="S165:U165"/>
    <mergeCell ref="E173:G173"/>
    <mergeCell ref="E174:G174"/>
    <mergeCell ref="E169:G169"/>
    <mergeCell ref="E170:G170"/>
    <mergeCell ref="E171:G171"/>
    <mergeCell ref="E172:G172"/>
    <mergeCell ref="E167:G167"/>
    <mergeCell ref="H169:I169"/>
    <mergeCell ref="H170:I170"/>
    <mergeCell ref="H171:I171"/>
    <mergeCell ref="H172:I172"/>
    <mergeCell ref="E168:G168"/>
    <mergeCell ref="H150:I150"/>
    <mergeCell ref="H148:I148"/>
    <mergeCell ref="H149:I149"/>
    <mergeCell ref="S151:U151"/>
    <mergeCell ref="S152:U152"/>
    <mergeCell ref="S153:U153"/>
    <mergeCell ref="H151:I151"/>
    <mergeCell ref="H173:I173"/>
    <mergeCell ref="H174:I174"/>
    <mergeCell ref="H163:I163"/>
    <mergeCell ref="H154:I154"/>
    <mergeCell ref="H155:I155"/>
    <mergeCell ref="H156:I156"/>
    <mergeCell ref="H157:I157"/>
    <mergeCell ref="H158:I158"/>
    <mergeCell ref="H159:I159"/>
    <mergeCell ref="H160:I160"/>
    <mergeCell ref="H166:I166"/>
    <mergeCell ref="H167:I167"/>
    <mergeCell ref="H168:I168"/>
    <mergeCell ref="H161:I161"/>
    <mergeCell ref="H162:I162"/>
    <mergeCell ref="S174:U174"/>
    <mergeCell ref="V142:W142"/>
    <mergeCell ref="V143:W143"/>
    <mergeCell ref="V144:W144"/>
    <mergeCell ref="V145:W145"/>
    <mergeCell ref="V146:W146"/>
    <mergeCell ref="V147:W147"/>
    <mergeCell ref="V148:W148"/>
    <mergeCell ref="V149:W149"/>
    <mergeCell ref="S171:U171"/>
    <mergeCell ref="S172:U172"/>
    <mergeCell ref="S173:U173"/>
    <mergeCell ref="S166:U166"/>
    <mergeCell ref="S167:U167"/>
    <mergeCell ref="S168:U168"/>
    <mergeCell ref="S169:U169"/>
    <mergeCell ref="S170:U170"/>
    <mergeCell ref="S144:U144"/>
    <mergeCell ref="S145:U145"/>
    <mergeCell ref="S146:U146"/>
    <mergeCell ref="S147:U147"/>
    <mergeCell ref="S148:U148"/>
    <mergeCell ref="S149:U149"/>
    <mergeCell ref="S162:U162"/>
    <mergeCell ref="S161:U161"/>
    <mergeCell ref="V151:W151"/>
    <mergeCell ref="V152:W152"/>
    <mergeCell ref="V153:W153"/>
    <mergeCell ref="V154:W154"/>
    <mergeCell ref="V161:W161"/>
    <mergeCell ref="S154:U154"/>
    <mergeCell ref="S150:U150"/>
    <mergeCell ref="S155:U155"/>
    <mergeCell ref="S156:U156"/>
    <mergeCell ref="S157:U157"/>
    <mergeCell ref="S158:U158"/>
    <mergeCell ref="S159:U159"/>
    <mergeCell ref="S160:U160"/>
    <mergeCell ref="V162:W162"/>
    <mergeCell ref="V163:W163"/>
    <mergeCell ref="V164:W164"/>
    <mergeCell ref="V165:W165"/>
    <mergeCell ref="V155:W155"/>
    <mergeCell ref="V156:W156"/>
    <mergeCell ref="V157:W157"/>
    <mergeCell ref="V158:W158"/>
    <mergeCell ref="V159:W159"/>
    <mergeCell ref="V160:W160"/>
    <mergeCell ref="V174:W174"/>
    <mergeCell ref="V171:W171"/>
    <mergeCell ref="V172:W172"/>
    <mergeCell ref="V173:W173"/>
    <mergeCell ref="V166:W166"/>
    <mergeCell ref="V167:W167"/>
    <mergeCell ref="V168:W168"/>
    <mergeCell ref="V169:W169"/>
    <mergeCell ref="V170:W170"/>
    <mergeCell ref="E92:I92"/>
    <mergeCell ref="M92:Q92"/>
    <mergeCell ref="S92:W92"/>
    <mergeCell ref="X92:AB92"/>
    <mergeCell ref="C46:G46"/>
    <mergeCell ref="K46:O46"/>
    <mergeCell ref="Q46:U46"/>
    <mergeCell ref="V46:Z46"/>
    <mergeCell ref="C11:G11"/>
    <mergeCell ref="J11:N11"/>
    <mergeCell ref="J32:N32"/>
    <mergeCell ref="C32:G3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F7895-4855-4597-A628-55A7FC331B95}">
  <dimension ref="A2:AE365"/>
  <sheetViews>
    <sheetView topLeftCell="A194" zoomScale="42" zoomScaleNormal="70" workbookViewId="0">
      <selection activeCell="K3" sqref="K3:O3"/>
    </sheetView>
  </sheetViews>
  <sheetFormatPr defaultRowHeight="14.25" x14ac:dyDescent="0.45"/>
  <cols>
    <col min="4" max="4" width="13.53125" customWidth="1"/>
    <col min="5" max="5" width="8.86328125" style="2"/>
    <col min="9" max="9" width="8.86328125" style="1"/>
    <col min="19" max="19" width="8.86328125" style="2"/>
    <col min="23" max="23" width="8.86328125" style="1"/>
  </cols>
  <sheetData>
    <row r="2" spans="1:31" ht="61.8" customHeight="1" x14ac:dyDescent="0.45">
      <c r="A2" s="8" t="s">
        <v>2953</v>
      </c>
      <c r="E2"/>
      <c r="I2"/>
      <c r="S2"/>
      <c r="W2"/>
    </row>
    <row r="3" spans="1:31" ht="71.25" x14ac:dyDescent="0.45">
      <c r="B3" t="s">
        <v>48</v>
      </c>
      <c r="C3" s="61" t="s">
        <v>47</v>
      </c>
      <c r="D3" s="61"/>
      <c r="E3" s="61"/>
      <c r="F3" s="61"/>
      <c r="G3" s="61"/>
      <c r="H3" t="s">
        <v>46</v>
      </c>
      <c r="I3" t="s">
        <v>45</v>
      </c>
      <c r="K3" s="61"/>
      <c r="L3" s="61"/>
      <c r="M3" s="61"/>
      <c r="N3" s="61"/>
      <c r="O3" s="61"/>
      <c r="Q3" s="61" t="s">
        <v>43</v>
      </c>
      <c r="R3" s="61"/>
      <c r="S3" s="61"/>
      <c r="T3" s="61"/>
      <c r="U3" s="61"/>
      <c r="V3" s="62"/>
      <c r="W3" s="62"/>
      <c r="X3" s="62"/>
      <c r="Y3" s="62"/>
      <c r="Z3" s="62"/>
      <c r="AB3" s="9" t="s">
        <v>42</v>
      </c>
      <c r="AC3" s="9" t="s">
        <v>41</v>
      </c>
    </row>
    <row r="4" spans="1:31" ht="47" customHeight="1" x14ac:dyDescent="0.45">
      <c r="B4" t="s">
        <v>40</v>
      </c>
      <c r="C4">
        <v>5.1319999999999997</v>
      </c>
      <c r="D4">
        <v>7.5309999999999997</v>
      </c>
      <c r="E4">
        <v>8.5150000000000006</v>
      </c>
      <c r="F4">
        <v>8.0109999999999992</v>
      </c>
      <c r="G4">
        <v>6.048</v>
      </c>
      <c r="H4">
        <v>5</v>
      </c>
      <c r="I4">
        <v>450</v>
      </c>
      <c r="Q4">
        <v>7.327</v>
      </c>
      <c r="R4">
        <v>4.5519999999999996</v>
      </c>
      <c r="S4">
        <v>6.8739999999999997</v>
      </c>
      <c r="T4">
        <v>3.851</v>
      </c>
      <c r="U4">
        <v>5.94</v>
      </c>
      <c r="W4"/>
      <c r="AB4">
        <v>1.5</v>
      </c>
      <c r="AC4">
        <f t="shared" ref="AC4:AC41" si="0">1.173*EXP(-0.509*P4) + 0.3018*EXP(-0.07111*P4)</f>
        <v>1.4748000000000001</v>
      </c>
    </row>
    <row r="5" spans="1:31" x14ac:dyDescent="0.45">
      <c r="B5" t="s">
        <v>39</v>
      </c>
      <c r="C5">
        <v>12.920999999999999</v>
      </c>
      <c r="D5">
        <v>7.3090000000000002</v>
      </c>
      <c r="E5">
        <v>11.201000000000001</v>
      </c>
      <c r="F5">
        <v>8.4420000000000002</v>
      </c>
      <c r="G5">
        <v>9.7989999999999995</v>
      </c>
      <c r="H5">
        <v>5</v>
      </c>
      <c r="I5">
        <v>450</v>
      </c>
      <c r="Q5">
        <v>36.167999999999999</v>
      </c>
      <c r="R5">
        <v>71.795000000000002</v>
      </c>
      <c r="S5">
        <v>81.608999999999995</v>
      </c>
      <c r="T5">
        <v>52.555</v>
      </c>
      <c r="U5">
        <v>58.822000000000003</v>
      </c>
      <c r="W5"/>
      <c r="AB5">
        <v>1.5</v>
      </c>
      <c r="AC5">
        <f t="shared" si="0"/>
        <v>1.4748000000000001</v>
      </c>
    </row>
    <row r="6" spans="1:31" x14ac:dyDescent="0.45">
      <c r="B6" t="s">
        <v>38</v>
      </c>
      <c r="C6">
        <v>10.811999999999999</v>
      </c>
      <c r="D6">
        <v>7.5460000000000003</v>
      </c>
      <c r="E6">
        <v>14.016</v>
      </c>
      <c r="F6">
        <v>19.678000000000001</v>
      </c>
      <c r="G6">
        <v>13.132</v>
      </c>
      <c r="H6">
        <v>20</v>
      </c>
      <c r="I6">
        <v>450</v>
      </c>
      <c r="Q6">
        <v>22.718</v>
      </c>
      <c r="R6">
        <v>17.904</v>
      </c>
      <c r="S6">
        <v>9.0980000000000008</v>
      </c>
      <c r="T6">
        <v>18.951000000000001</v>
      </c>
      <c r="U6">
        <v>18.742000000000001</v>
      </c>
      <c r="W6"/>
      <c r="AB6">
        <v>1.5</v>
      </c>
      <c r="AC6">
        <f t="shared" si="0"/>
        <v>1.4748000000000001</v>
      </c>
    </row>
    <row r="7" spans="1:31" x14ac:dyDescent="0.45">
      <c r="B7" t="s">
        <v>37</v>
      </c>
      <c r="C7">
        <v>7.0750000000000002</v>
      </c>
      <c r="D7">
        <v>10.045</v>
      </c>
      <c r="E7">
        <v>9.9879999999999995</v>
      </c>
      <c r="F7">
        <v>7.7009999999999996</v>
      </c>
      <c r="G7">
        <v>12.231999999999999</v>
      </c>
      <c r="H7">
        <v>20</v>
      </c>
      <c r="I7">
        <v>450</v>
      </c>
      <c r="Q7">
        <v>22.564</v>
      </c>
      <c r="R7">
        <v>26.373000000000001</v>
      </c>
      <c r="S7">
        <v>54.781999999999996</v>
      </c>
      <c r="T7">
        <v>8.6020000000000003</v>
      </c>
      <c r="U7">
        <v>25.721</v>
      </c>
      <c r="W7"/>
      <c r="AB7">
        <v>1.5</v>
      </c>
      <c r="AC7">
        <f t="shared" si="0"/>
        <v>1.4748000000000001</v>
      </c>
    </row>
    <row r="8" spans="1:31" x14ac:dyDescent="0.45">
      <c r="B8" t="s">
        <v>36</v>
      </c>
      <c r="C8">
        <v>14.547000000000001</v>
      </c>
      <c r="D8">
        <v>9.3339999999999996</v>
      </c>
      <c r="E8">
        <v>8.0990000000000002</v>
      </c>
      <c r="F8">
        <v>10.367000000000001</v>
      </c>
      <c r="G8">
        <v>5.6310000000000002</v>
      </c>
      <c r="H8">
        <v>20</v>
      </c>
      <c r="I8">
        <v>450</v>
      </c>
      <c r="Q8">
        <v>46.328000000000003</v>
      </c>
      <c r="R8">
        <v>41.11</v>
      </c>
      <c r="S8">
        <v>40.798000000000002</v>
      </c>
      <c r="T8">
        <v>40.326999999999998</v>
      </c>
      <c r="U8">
        <v>45.540999999999997</v>
      </c>
      <c r="W8"/>
      <c r="AB8">
        <v>1.5</v>
      </c>
      <c r="AC8">
        <f t="shared" si="0"/>
        <v>1.4748000000000001</v>
      </c>
    </row>
    <row r="9" spans="1:31" x14ac:dyDescent="0.45">
      <c r="B9" t="s">
        <v>35</v>
      </c>
      <c r="C9">
        <v>11.701000000000001</v>
      </c>
      <c r="D9">
        <v>11.007</v>
      </c>
      <c r="E9">
        <v>9.2690000000000001</v>
      </c>
      <c r="F9">
        <v>17.798999999999999</v>
      </c>
      <c r="G9">
        <v>19.059000000000001</v>
      </c>
      <c r="H9">
        <v>20</v>
      </c>
      <c r="I9">
        <v>450</v>
      </c>
      <c r="Q9">
        <v>21.513000000000002</v>
      </c>
      <c r="R9">
        <v>21.553999999999998</v>
      </c>
      <c r="S9">
        <v>20.597000000000001</v>
      </c>
      <c r="T9">
        <v>32.695999999999998</v>
      </c>
      <c r="U9">
        <v>37.792000000000002</v>
      </c>
      <c r="W9"/>
      <c r="AB9">
        <v>1.5</v>
      </c>
      <c r="AC9">
        <f t="shared" si="0"/>
        <v>1.4748000000000001</v>
      </c>
    </row>
    <row r="10" spans="1:31" x14ac:dyDescent="0.45">
      <c r="B10" t="s">
        <v>34</v>
      </c>
      <c r="C10">
        <v>12.374000000000001</v>
      </c>
      <c r="D10">
        <v>16.898</v>
      </c>
      <c r="E10">
        <v>9.1709999999999994</v>
      </c>
      <c r="F10">
        <v>8.8759999999999994</v>
      </c>
      <c r="G10">
        <v>12.747999999999999</v>
      </c>
      <c r="H10">
        <v>40</v>
      </c>
      <c r="I10">
        <v>450</v>
      </c>
      <c r="Q10">
        <v>40.585999999999999</v>
      </c>
      <c r="R10">
        <v>42.917000000000002</v>
      </c>
      <c r="S10">
        <v>30.324000000000002</v>
      </c>
      <c r="T10">
        <v>16.087</v>
      </c>
      <c r="U10">
        <v>6.31</v>
      </c>
      <c r="W10"/>
      <c r="AB10">
        <v>1.5</v>
      </c>
      <c r="AC10">
        <f t="shared" si="0"/>
        <v>1.4748000000000001</v>
      </c>
    </row>
    <row r="11" spans="1:31" x14ac:dyDescent="0.45">
      <c r="B11" t="s">
        <v>33</v>
      </c>
      <c r="C11">
        <v>12.863</v>
      </c>
      <c r="D11">
        <v>10.587999999999999</v>
      </c>
      <c r="E11">
        <v>17.288</v>
      </c>
      <c r="F11">
        <v>14.635999999999999</v>
      </c>
      <c r="G11">
        <v>18.535</v>
      </c>
      <c r="H11">
        <v>20</v>
      </c>
      <c r="I11">
        <v>450</v>
      </c>
      <c r="Q11">
        <v>36.94</v>
      </c>
      <c r="R11">
        <v>30.731999999999999</v>
      </c>
      <c r="S11">
        <v>31.709</v>
      </c>
      <c r="T11">
        <v>15.114000000000001</v>
      </c>
      <c r="U11">
        <v>36.631999999999998</v>
      </c>
      <c r="W11"/>
      <c r="AB11">
        <v>1.5</v>
      </c>
      <c r="AC11">
        <f t="shared" si="0"/>
        <v>1.4748000000000001</v>
      </c>
    </row>
    <row r="12" spans="1:31" x14ac:dyDescent="0.45">
      <c r="B12" t="s">
        <v>32</v>
      </c>
      <c r="C12">
        <v>11.609</v>
      </c>
      <c r="D12">
        <v>14.715999999999999</v>
      </c>
      <c r="E12">
        <v>10.295999999999999</v>
      </c>
      <c r="F12">
        <v>8.0139999999999993</v>
      </c>
      <c r="G12">
        <v>13.038</v>
      </c>
      <c r="H12">
        <v>20</v>
      </c>
      <c r="I12">
        <v>450</v>
      </c>
      <c r="Q12">
        <v>34.585000000000001</v>
      </c>
      <c r="R12">
        <v>35.628999999999998</v>
      </c>
      <c r="S12">
        <v>35.433999999999997</v>
      </c>
      <c r="T12">
        <v>32.259</v>
      </c>
      <c r="U12">
        <v>30.414000000000001</v>
      </c>
      <c r="W12"/>
      <c r="AB12">
        <v>1.5</v>
      </c>
      <c r="AC12">
        <f t="shared" si="0"/>
        <v>1.4748000000000001</v>
      </c>
    </row>
    <row r="13" spans="1:31" s="7" customFormat="1" x14ac:dyDescent="0.45">
      <c r="A13"/>
      <c r="B13" t="s">
        <v>31</v>
      </c>
      <c r="C13">
        <v>10.515000000000001</v>
      </c>
      <c r="D13">
        <v>9.5760000000000005</v>
      </c>
      <c r="E13">
        <v>8.2530000000000001</v>
      </c>
      <c r="F13">
        <v>6.5190000000000001</v>
      </c>
      <c r="G13">
        <v>9.718</v>
      </c>
      <c r="H13">
        <v>20</v>
      </c>
      <c r="I13">
        <v>450</v>
      </c>
      <c r="J13"/>
      <c r="K13"/>
      <c r="L13"/>
      <c r="M13"/>
      <c r="N13"/>
      <c r="O13"/>
      <c r="P13" s="3"/>
      <c r="Q13">
        <v>16.808</v>
      </c>
      <c r="R13">
        <v>33.540999999999997</v>
      </c>
      <c r="S13">
        <v>28.16</v>
      </c>
      <c r="T13">
        <v>24.207000000000001</v>
      </c>
      <c r="U13">
        <v>34.366</v>
      </c>
      <c r="V13"/>
      <c r="W13"/>
      <c r="X13"/>
      <c r="Y13"/>
      <c r="Z13"/>
      <c r="AA13"/>
      <c r="AB13">
        <v>1.5</v>
      </c>
      <c r="AC13" s="3">
        <f t="shared" si="0"/>
        <v>1.4748000000000001</v>
      </c>
      <c r="AD13"/>
      <c r="AE13"/>
    </row>
    <row r="14" spans="1:31" x14ac:dyDescent="0.45">
      <c r="B14" t="s">
        <v>30</v>
      </c>
      <c r="C14">
        <v>13.026999999999999</v>
      </c>
      <c r="D14">
        <v>9.9139999999999997</v>
      </c>
      <c r="E14">
        <v>10.622999999999999</v>
      </c>
      <c r="F14">
        <v>8.2210000000000001</v>
      </c>
      <c r="G14">
        <v>8.3480000000000008</v>
      </c>
      <c r="H14">
        <v>20</v>
      </c>
      <c r="I14">
        <v>450</v>
      </c>
      <c r="P14" s="3"/>
      <c r="Q14">
        <v>76.507000000000005</v>
      </c>
      <c r="R14">
        <v>66.251000000000005</v>
      </c>
      <c r="S14">
        <v>42.438000000000002</v>
      </c>
      <c r="T14">
        <v>42.637999999999998</v>
      </c>
      <c r="U14">
        <v>86</v>
      </c>
      <c r="W14"/>
      <c r="AB14">
        <v>1.5</v>
      </c>
      <c r="AC14" s="3">
        <f t="shared" si="0"/>
        <v>1.4748000000000001</v>
      </c>
    </row>
    <row r="15" spans="1:31" x14ac:dyDescent="0.45">
      <c r="B15" t="s">
        <v>29</v>
      </c>
      <c r="C15">
        <v>5.3570000000000002</v>
      </c>
      <c r="D15">
        <v>16.128</v>
      </c>
      <c r="E15">
        <v>6.3789999999999996</v>
      </c>
      <c r="F15">
        <v>10.167999999999999</v>
      </c>
      <c r="G15">
        <v>8.7720000000000002</v>
      </c>
      <c r="H15">
        <v>20</v>
      </c>
      <c r="I15">
        <v>450</v>
      </c>
      <c r="P15" s="3"/>
      <c r="Q15">
        <v>90.022000000000006</v>
      </c>
      <c r="R15">
        <v>59.093000000000004</v>
      </c>
      <c r="S15">
        <v>65.742000000000004</v>
      </c>
      <c r="T15">
        <v>63.953000000000003</v>
      </c>
      <c r="U15">
        <v>36.125</v>
      </c>
      <c r="W15"/>
      <c r="AB15">
        <v>1.5</v>
      </c>
      <c r="AC15" s="3">
        <f t="shared" si="0"/>
        <v>1.4748000000000001</v>
      </c>
    </row>
    <row r="16" spans="1:31" x14ac:dyDescent="0.45">
      <c r="B16" t="s">
        <v>28</v>
      </c>
      <c r="C16">
        <v>10.173999999999999</v>
      </c>
      <c r="D16">
        <v>7.2210000000000001</v>
      </c>
      <c r="E16">
        <v>6.431</v>
      </c>
      <c r="F16">
        <v>10.82</v>
      </c>
      <c r="G16">
        <v>8.8369999999999997</v>
      </c>
      <c r="H16">
        <v>20</v>
      </c>
      <c r="I16">
        <v>450</v>
      </c>
      <c r="P16" s="3"/>
      <c r="Q16">
        <v>49.664000000000001</v>
      </c>
      <c r="R16">
        <v>20.809000000000001</v>
      </c>
      <c r="S16">
        <v>72.67</v>
      </c>
      <c r="T16">
        <v>68.819000000000003</v>
      </c>
      <c r="U16">
        <v>28.652999999999999</v>
      </c>
      <c r="W16"/>
      <c r="AB16">
        <v>1.5</v>
      </c>
      <c r="AC16" s="3">
        <f t="shared" si="0"/>
        <v>1.4748000000000001</v>
      </c>
    </row>
    <row r="17" spans="1:31" x14ac:dyDescent="0.45">
      <c r="B17" t="s">
        <v>27</v>
      </c>
      <c r="C17">
        <v>5.8710000000000004</v>
      </c>
      <c r="D17">
        <v>10.565</v>
      </c>
      <c r="E17">
        <v>9.7629999999999999</v>
      </c>
      <c r="F17">
        <v>8.2210000000000001</v>
      </c>
      <c r="G17">
        <v>11.04</v>
      </c>
      <c r="H17">
        <v>20</v>
      </c>
      <c r="I17">
        <v>450</v>
      </c>
      <c r="P17" s="3"/>
      <c r="Q17">
        <v>25.986000000000001</v>
      </c>
      <c r="R17">
        <v>26.504999999999999</v>
      </c>
      <c r="S17">
        <v>71.48</v>
      </c>
      <c r="T17">
        <v>23.141999999999999</v>
      </c>
      <c r="U17">
        <v>74.816999999999993</v>
      </c>
      <c r="W17"/>
      <c r="AB17">
        <v>1.5</v>
      </c>
      <c r="AC17" s="3">
        <f t="shared" si="0"/>
        <v>1.4748000000000001</v>
      </c>
    </row>
    <row r="18" spans="1:31" s="5" customFormat="1" ht="14.65" thickBot="1" x14ac:dyDescent="0.5">
      <c r="A18"/>
      <c r="B18" t="s">
        <v>26</v>
      </c>
      <c r="C18">
        <v>8.2539999999999996</v>
      </c>
      <c r="D18">
        <v>8.9019999999999992</v>
      </c>
      <c r="E18">
        <v>12.802</v>
      </c>
      <c r="F18">
        <v>7.4580000000000002</v>
      </c>
      <c r="G18">
        <v>8.5779999999999994</v>
      </c>
      <c r="H18">
        <v>20</v>
      </c>
      <c r="I18">
        <v>450</v>
      </c>
      <c r="J18"/>
      <c r="K18"/>
      <c r="L18"/>
      <c r="M18"/>
      <c r="N18"/>
      <c r="O18"/>
      <c r="P18" s="3"/>
      <c r="Q18">
        <v>34.076999999999998</v>
      </c>
      <c r="R18">
        <v>35.847000000000001</v>
      </c>
      <c r="S18">
        <v>78.492000000000004</v>
      </c>
      <c r="T18">
        <v>102.825</v>
      </c>
      <c r="U18">
        <v>109.622</v>
      </c>
      <c r="V18"/>
      <c r="W18"/>
      <c r="X18"/>
      <c r="Y18"/>
      <c r="Z18"/>
      <c r="AA18"/>
      <c r="AB18">
        <v>1.5</v>
      </c>
      <c r="AC18" s="3">
        <f t="shared" si="0"/>
        <v>1.4748000000000001</v>
      </c>
      <c r="AD18"/>
      <c r="AE18"/>
    </row>
    <row r="19" spans="1:31" x14ac:dyDescent="0.45">
      <c r="B19" t="s">
        <v>25</v>
      </c>
      <c r="C19">
        <v>8.3970000000000002</v>
      </c>
      <c r="D19">
        <v>10.438000000000001</v>
      </c>
      <c r="E19">
        <v>8.5380000000000003</v>
      </c>
      <c r="F19">
        <v>8.2919999999999998</v>
      </c>
      <c r="G19">
        <v>8.5</v>
      </c>
      <c r="H19">
        <v>20</v>
      </c>
      <c r="I19">
        <v>450</v>
      </c>
      <c r="P19" s="3"/>
      <c r="Q19">
        <v>96.83</v>
      </c>
      <c r="R19">
        <v>81.319999999999993</v>
      </c>
      <c r="S19">
        <v>111.19799999999999</v>
      </c>
      <c r="T19">
        <v>108.89400000000001</v>
      </c>
      <c r="U19">
        <v>95.587999999999994</v>
      </c>
      <c r="W19"/>
      <c r="AB19">
        <v>1.5</v>
      </c>
      <c r="AC19" s="3">
        <f t="shared" si="0"/>
        <v>1.4748000000000001</v>
      </c>
    </row>
    <row r="20" spans="1:31" x14ac:dyDescent="0.45">
      <c r="B20" t="s">
        <v>24</v>
      </c>
      <c r="C20">
        <v>21.931999999999999</v>
      </c>
      <c r="D20">
        <v>17.927</v>
      </c>
      <c r="E20">
        <v>16.402000000000001</v>
      </c>
      <c r="F20">
        <v>18.414999999999999</v>
      </c>
      <c r="G20">
        <v>16.637</v>
      </c>
      <c r="H20">
        <v>20</v>
      </c>
      <c r="I20">
        <v>450</v>
      </c>
      <c r="P20" s="3"/>
      <c r="Q20">
        <v>98.350999999999999</v>
      </c>
      <c r="R20">
        <v>107.815</v>
      </c>
      <c r="S20">
        <v>102.354</v>
      </c>
      <c r="T20">
        <v>114.413</v>
      </c>
      <c r="U20">
        <v>98.379000000000005</v>
      </c>
      <c r="W20"/>
      <c r="AB20">
        <v>1.5</v>
      </c>
      <c r="AC20" s="3">
        <f t="shared" si="0"/>
        <v>1.4748000000000001</v>
      </c>
    </row>
    <row r="21" spans="1:31" x14ac:dyDescent="0.45">
      <c r="B21" t="s">
        <v>23</v>
      </c>
      <c r="C21">
        <v>25.478000000000002</v>
      </c>
      <c r="D21">
        <v>19.449000000000002</v>
      </c>
      <c r="E21">
        <v>9.6050000000000004</v>
      </c>
      <c r="F21">
        <v>16.594999999999999</v>
      </c>
      <c r="G21">
        <v>16.469000000000001</v>
      </c>
      <c r="H21">
        <v>20</v>
      </c>
      <c r="I21">
        <v>450</v>
      </c>
      <c r="P21" s="3"/>
      <c r="Q21">
        <v>97.965999999999994</v>
      </c>
      <c r="R21">
        <v>92.631</v>
      </c>
      <c r="S21">
        <v>103.95399999999999</v>
      </c>
      <c r="T21">
        <v>109.08</v>
      </c>
      <c r="U21">
        <v>98.298000000000002</v>
      </c>
      <c r="W21"/>
      <c r="AB21">
        <v>1.5</v>
      </c>
      <c r="AC21" s="3">
        <f t="shared" si="0"/>
        <v>1.4748000000000001</v>
      </c>
    </row>
    <row r="22" spans="1:31" x14ac:dyDescent="0.45">
      <c r="B22" t="s">
        <v>22</v>
      </c>
      <c r="C22">
        <v>12.435</v>
      </c>
      <c r="D22">
        <v>13.891999999999999</v>
      </c>
      <c r="E22">
        <v>11.03</v>
      </c>
      <c r="F22">
        <v>10.061999999999999</v>
      </c>
      <c r="G22">
        <v>9.9350000000000005</v>
      </c>
      <c r="H22">
        <v>20</v>
      </c>
      <c r="I22">
        <v>450</v>
      </c>
      <c r="P22" s="3"/>
      <c r="Q22">
        <v>95.828999999999994</v>
      </c>
      <c r="R22">
        <v>101.185</v>
      </c>
      <c r="S22">
        <v>91.260999999999996</v>
      </c>
      <c r="T22">
        <v>106.857</v>
      </c>
      <c r="U22">
        <v>89.45</v>
      </c>
      <c r="W22"/>
      <c r="AB22">
        <v>1.5</v>
      </c>
      <c r="AC22" s="3">
        <f t="shared" si="0"/>
        <v>1.4748000000000001</v>
      </c>
    </row>
    <row r="23" spans="1:31" x14ac:dyDescent="0.45">
      <c r="B23" t="s">
        <v>21</v>
      </c>
      <c r="C23">
        <v>6.9539999999999997</v>
      </c>
      <c r="D23">
        <v>7.4480000000000004</v>
      </c>
      <c r="E23">
        <v>12.669</v>
      </c>
      <c r="F23">
        <v>8.4849999999999994</v>
      </c>
      <c r="G23">
        <v>9.3580000000000005</v>
      </c>
      <c r="H23">
        <v>20</v>
      </c>
      <c r="I23">
        <v>450</v>
      </c>
      <c r="Q23">
        <v>24.207000000000001</v>
      </c>
      <c r="R23">
        <v>26.907</v>
      </c>
      <c r="S23">
        <v>65.683000000000007</v>
      </c>
      <c r="T23">
        <v>94.808000000000007</v>
      </c>
      <c r="U23">
        <v>97.123999999999995</v>
      </c>
      <c r="W23"/>
      <c r="AB23">
        <v>1.5</v>
      </c>
      <c r="AC23">
        <f t="shared" si="0"/>
        <v>1.4748000000000001</v>
      </c>
    </row>
    <row r="24" spans="1:31" x14ac:dyDescent="0.45">
      <c r="B24" t="s">
        <v>20</v>
      </c>
      <c r="C24">
        <v>6.4029999999999996</v>
      </c>
      <c r="D24">
        <v>7.4009999999999998</v>
      </c>
      <c r="E24">
        <v>4.7380000000000004</v>
      </c>
      <c r="F24">
        <v>5.0110000000000001</v>
      </c>
      <c r="G24">
        <v>6.1280000000000001</v>
      </c>
      <c r="H24">
        <v>20</v>
      </c>
      <c r="I24">
        <v>450</v>
      </c>
      <c r="P24" s="3"/>
      <c r="Q24">
        <v>49.334000000000003</v>
      </c>
      <c r="R24">
        <v>55.052999999999997</v>
      </c>
      <c r="S24">
        <v>30.704999999999998</v>
      </c>
      <c r="T24">
        <v>39.409999999999997</v>
      </c>
      <c r="U24">
        <v>49.573</v>
      </c>
      <c r="W24"/>
      <c r="AB24">
        <v>1.5</v>
      </c>
      <c r="AC24" s="3">
        <f t="shared" si="0"/>
        <v>1.4748000000000001</v>
      </c>
    </row>
    <row r="25" spans="1:31" x14ac:dyDescent="0.45">
      <c r="B25" t="s">
        <v>19</v>
      </c>
      <c r="C25">
        <v>7.0179999999999998</v>
      </c>
      <c r="D25">
        <v>10.276999999999999</v>
      </c>
      <c r="E25">
        <v>7.157</v>
      </c>
      <c r="F25">
        <v>7.1429999999999998</v>
      </c>
      <c r="G25">
        <v>5.2560000000000002</v>
      </c>
      <c r="H25">
        <v>20</v>
      </c>
      <c r="I25">
        <v>450</v>
      </c>
      <c r="P25" s="3"/>
      <c r="Q25">
        <v>45.136000000000003</v>
      </c>
      <c r="R25">
        <v>37.976999999999997</v>
      </c>
      <c r="S25">
        <v>38.396000000000001</v>
      </c>
      <c r="T25">
        <v>39.216999999999999</v>
      </c>
      <c r="U25">
        <v>40.14</v>
      </c>
      <c r="W25"/>
      <c r="AB25">
        <v>1.5</v>
      </c>
      <c r="AC25" s="3">
        <f t="shared" si="0"/>
        <v>1.4748000000000001</v>
      </c>
    </row>
    <row r="26" spans="1:31" x14ac:dyDescent="0.45">
      <c r="B26" t="s">
        <v>18</v>
      </c>
      <c r="C26">
        <v>9.3870000000000005</v>
      </c>
      <c r="D26">
        <v>5.5030000000000001</v>
      </c>
      <c r="E26">
        <v>4.6929999999999996</v>
      </c>
      <c r="F26">
        <v>6.75</v>
      </c>
      <c r="G26">
        <v>4.43</v>
      </c>
      <c r="H26">
        <v>20</v>
      </c>
      <c r="I26">
        <v>450</v>
      </c>
      <c r="P26" s="3"/>
      <c r="Q26">
        <v>138.81100000000001</v>
      </c>
      <c r="R26">
        <v>161.96600000000001</v>
      </c>
      <c r="S26">
        <v>64.641000000000005</v>
      </c>
      <c r="T26">
        <v>58.078000000000003</v>
      </c>
      <c r="U26">
        <v>174.41300000000001</v>
      </c>
      <c r="W26"/>
      <c r="AB26">
        <v>1.5</v>
      </c>
      <c r="AC26" s="3">
        <f t="shared" si="0"/>
        <v>1.4748000000000001</v>
      </c>
    </row>
    <row r="27" spans="1:31" x14ac:dyDescent="0.45">
      <c r="B27" t="s">
        <v>17</v>
      </c>
      <c r="C27">
        <v>3.6059999999999999</v>
      </c>
      <c r="D27">
        <v>4.2430000000000003</v>
      </c>
      <c r="E27">
        <v>4.7380000000000004</v>
      </c>
      <c r="F27">
        <v>4.2060000000000004</v>
      </c>
      <c r="G27">
        <v>4.0140000000000002</v>
      </c>
      <c r="H27">
        <v>20</v>
      </c>
      <c r="I27">
        <v>450</v>
      </c>
      <c r="P27" s="3"/>
      <c r="Q27">
        <v>57.100999999999999</v>
      </c>
      <c r="R27">
        <v>58.673000000000002</v>
      </c>
      <c r="S27">
        <v>68.015000000000001</v>
      </c>
      <c r="T27">
        <v>70.936999999999998</v>
      </c>
      <c r="U27">
        <v>64.203000000000003</v>
      </c>
      <c r="W27"/>
      <c r="AB27">
        <v>1.5</v>
      </c>
      <c r="AC27" s="3">
        <f t="shared" si="0"/>
        <v>1.4748000000000001</v>
      </c>
    </row>
    <row r="28" spans="1:31" x14ac:dyDescent="0.45">
      <c r="B28" t="s">
        <v>16</v>
      </c>
      <c r="C28">
        <v>5.27</v>
      </c>
      <c r="D28">
        <v>4.8070000000000004</v>
      </c>
      <c r="E28">
        <v>7.5170000000000003</v>
      </c>
      <c r="F28">
        <v>8.9440000000000008</v>
      </c>
      <c r="G28">
        <v>8.0619999999999994</v>
      </c>
      <c r="H28">
        <v>30</v>
      </c>
      <c r="I28">
        <v>450</v>
      </c>
      <c r="P28" s="3"/>
      <c r="Q28">
        <v>39.962000000000003</v>
      </c>
      <c r="R28">
        <v>9.1920000000000002</v>
      </c>
      <c r="S28">
        <v>10.817</v>
      </c>
      <c r="T28">
        <v>37.216000000000001</v>
      </c>
      <c r="U28">
        <v>8.6020000000000003</v>
      </c>
      <c r="W28"/>
      <c r="AB28">
        <v>1.5</v>
      </c>
      <c r="AC28" s="3">
        <f t="shared" si="0"/>
        <v>1.4748000000000001</v>
      </c>
    </row>
    <row r="29" spans="1:31" x14ac:dyDescent="0.45">
      <c r="B29" t="s">
        <v>15</v>
      </c>
      <c r="C29">
        <v>8.6020000000000003</v>
      </c>
      <c r="D29">
        <v>12.134</v>
      </c>
      <c r="E29">
        <v>19.925000000000001</v>
      </c>
      <c r="F29">
        <v>11.241</v>
      </c>
      <c r="G29">
        <v>17.716999999999999</v>
      </c>
      <c r="H29">
        <v>30</v>
      </c>
      <c r="I29">
        <v>450</v>
      </c>
      <c r="P29" s="3"/>
      <c r="Q29">
        <v>9.8490000000000002</v>
      </c>
      <c r="R29">
        <v>12.706</v>
      </c>
      <c r="S29">
        <v>11.194000000000001</v>
      </c>
      <c r="T29">
        <v>12.776999999999999</v>
      </c>
      <c r="U29">
        <v>11.194000000000001</v>
      </c>
      <c r="W29"/>
      <c r="AB29">
        <v>1.5</v>
      </c>
      <c r="AC29" s="3">
        <f t="shared" si="0"/>
        <v>1.4748000000000001</v>
      </c>
    </row>
    <row r="30" spans="1:31" x14ac:dyDescent="0.45">
      <c r="B30" t="s">
        <v>14</v>
      </c>
      <c r="C30">
        <v>11.949</v>
      </c>
      <c r="D30">
        <v>12.737</v>
      </c>
      <c r="E30">
        <v>10.525</v>
      </c>
      <c r="F30">
        <v>10.028</v>
      </c>
      <c r="G30">
        <v>13.420999999999999</v>
      </c>
      <c r="H30">
        <v>30</v>
      </c>
      <c r="I30">
        <v>450</v>
      </c>
      <c r="P30" s="3"/>
      <c r="Q30">
        <v>21.928999999999998</v>
      </c>
      <c r="R30">
        <v>22.559000000000001</v>
      </c>
      <c r="S30">
        <v>23.856000000000002</v>
      </c>
      <c r="T30">
        <v>24.148</v>
      </c>
      <c r="U30">
        <v>24.352</v>
      </c>
      <c r="W30"/>
      <c r="AB30">
        <v>1.5</v>
      </c>
      <c r="AC30" s="3">
        <f t="shared" si="0"/>
        <v>1.4748000000000001</v>
      </c>
    </row>
    <row r="31" spans="1:31" x14ac:dyDescent="0.45">
      <c r="B31" t="s">
        <v>13</v>
      </c>
      <c r="C31">
        <v>8.3219999999999992</v>
      </c>
      <c r="D31">
        <v>9.6210000000000004</v>
      </c>
      <c r="E31">
        <v>7.923</v>
      </c>
      <c r="F31">
        <v>7.923</v>
      </c>
      <c r="G31">
        <v>12.565</v>
      </c>
      <c r="H31">
        <v>30</v>
      </c>
      <c r="I31">
        <v>450</v>
      </c>
      <c r="P31" s="3"/>
      <c r="Q31">
        <v>25.495000000000001</v>
      </c>
      <c r="R31">
        <v>24.187000000000001</v>
      </c>
      <c r="S31">
        <v>20.5</v>
      </c>
      <c r="T31">
        <v>23.927</v>
      </c>
      <c r="U31">
        <v>27.536000000000001</v>
      </c>
      <c r="W31"/>
      <c r="AB31">
        <v>1.5</v>
      </c>
      <c r="AC31" s="3">
        <f t="shared" si="0"/>
        <v>1.4748000000000001</v>
      </c>
    </row>
    <row r="32" spans="1:31" x14ac:dyDescent="0.45">
      <c r="B32" t="s">
        <v>12</v>
      </c>
      <c r="C32">
        <v>10.61</v>
      </c>
      <c r="D32">
        <v>8.2650000000000006</v>
      </c>
      <c r="E32">
        <v>16.853999999999999</v>
      </c>
      <c r="F32">
        <v>12.445</v>
      </c>
      <c r="G32">
        <v>11.102</v>
      </c>
      <c r="H32">
        <v>35</v>
      </c>
      <c r="I32">
        <v>450</v>
      </c>
      <c r="P32" s="3"/>
      <c r="Q32">
        <v>10.667999999999999</v>
      </c>
      <c r="R32">
        <v>10.63</v>
      </c>
      <c r="S32">
        <v>9.9060000000000006</v>
      </c>
      <c r="T32">
        <v>9.6180000000000003</v>
      </c>
      <c r="U32">
        <v>10.785</v>
      </c>
      <c r="W32"/>
      <c r="AB32">
        <v>1.5</v>
      </c>
      <c r="AC32" s="3">
        <f t="shared" si="0"/>
        <v>1.4748000000000001</v>
      </c>
    </row>
    <row r="33" spans="2:29" x14ac:dyDescent="0.45">
      <c r="B33" t="s">
        <v>11</v>
      </c>
      <c r="C33">
        <v>8.8000000000000007</v>
      </c>
      <c r="D33">
        <v>15.933999999999999</v>
      </c>
      <c r="E33">
        <v>6.2</v>
      </c>
      <c r="F33">
        <v>7.718</v>
      </c>
      <c r="G33">
        <v>6.5620000000000003</v>
      </c>
      <c r="H33">
        <v>35</v>
      </c>
      <c r="I33">
        <v>450</v>
      </c>
      <c r="P33" s="3"/>
      <c r="Q33">
        <v>36.472999999999999</v>
      </c>
      <c r="R33">
        <v>31.484000000000002</v>
      </c>
      <c r="S33">
        <v>37.924999999999997</v>
      </c>
      <c r="T33">
        <v>17.013999999999999</v>
      </c>
      <c r="U33">
        <v>16.292000000000002</v>
      </c>
      <c r="W33"/>
      <c r="AB33">
        <v>1.5</v>
      </c>
      <c r="AC33" s="3">
        <f t="shared" si="0"/>
        <v>1.4748000000000001</v>
      </c>
    </row>
    <row r="34" spans="2:29" x14ac:dyDescent="0.45">
      <c r="B34" t="s">
        <v>10</v>
      </c>
      <c r="C34">
        <v>3.9529999999999998</v>
      </c>
      <c r="D34">
        <v>7.5579999999999998</v>
      </c>
      <c r="E34">
        <v>4.008</v>
      </c>
      <c r="F34">
        <v>6.7549999999999999</v>
      </c>
      <c r="G34">
        <v>4.2789999999999999</v>
      </c>
      <c r="H34">
        <v>35</v>
      </c>
      <c r="I34">
        <v>450</v>
      </c>
      <c r="P34" s="3"/>
      <c r="Q34">
        <v>31.82</v>
      </c>
      <c r="R34">
        <v>30.093</v>
      </c>
      <c r="S34">
        <v>28.78</v>
      </c>
      <c r="T34">
        <v>33.241999999999997</v>
      </c>
      <c r="U34">
        <v>35.139000000000003</v>
      </c>
      <c r="W34"/>
      <c r="AB34">
        <v>1.5</v>
      </c>
      <c r="AC34" s="3">
        <f t="shared" si="0"/>
        <v>1.4748000000000001</v>
      </c>
    </row>
    <row r="35" spans="2:29" x14ac:dyDescent="0.45">
      <c r="B35" t="s">
        <v>9</v>
      </c>
      <c r="C35">
        <v>4.67</v>
      </c>
      <c r="D35">
        <v>5.8579999999999997</v>
      </c>
      <c r="E35">
        <v>7.0579999999999998</v>
      </c>
      <c r="F35">
        <v>5.9</v>
      </c>
      <c r="G35">
        <v>5.25</v>
      </c>
      <c r="H35">
        <v>35</v>
      </c>
      <c r="I35">
        <v>450</v>
      </c>
      <c r="P35" s="3"/>
      <c r="Q35">
        <v>33.898000000000003</v>
      </c>
      <c r="R35">
        <v>27.244</v>
      </c>
      <c r="S35">
        <v>79.292000000000002</v>
      </c>
      <c r="T35">
        <v>61.601999999999997</v>
      </c>
      <c r="U35">
        <v>58.789000000000001</v>
      </c>
      <c r="W35"/>
      <c r="AB35">
        <v>1.5</v>
      </c>
      <c r="AC35" s="3">
        <f t="shared" si="0"/>
        <v>1.4748000000000001</v>
      </c>
    </row>
    <row r="36" spans="2:29" x14ac:dyDescent="0.45">
      <c r="B36" t="s">
        <v>8</v>
      </c>
      <c r="C36">
        <v>6.0090000000000003</v>
      </c>
      <c r="D36">
        <v>10.262</v>
      </c>
      <c r="E36">
        <v>5.8209999999999997</v>
      </c>
      <c r="F36">
        <v>6.1749999999999998</v>
      </c>
      <c r="G36">
        <v>9.0030000000000001</v>
      </c>
      <c r="H36">
        <v>35</v>
      </c>
      <c r="I36">
        <v>450</v>
      </c>
      <c r="P36" s="3"/>
      <c r="Q36">
        <v>13.271000000000001</v>
      </c>
      <c r="R36">
        <v>16.651</v>
      </c>
      <c r="S36">
        <v>18.795000000000002</v>
      </c>
      <c r="T36">
        <v>25.71</v>
      </c>
      <c r="U36">
        <v>55.731000000000002</v>
      </c>
      <c r="W36"/>
      <c r="AB36">
        <v>1.5</v>
      </c>
      <c r="AC36" s="3">
        <f t="shared" si="0"/>
        <v>1.4748000000000001</v>
      </c>
    </row>
    <row r="37" spans="2:29" x14ac:dyDescent="0.45">
      <c r="B37" t="s">
        <v>7</v>
      </c>
      <c r="C37">
        <v>34.475000000000001</v>
      </c>
      <c r="D37">
        <v>20.248000000000001</v>
      </c>
      <c r="E37">
        <v>18.111000000000001</v>
      </c>
      <c r="F37">
        <v>25.962</v>
      </c>
      <c r="G37">
        <v>23.344999999999999</v>
      </c>
      <c r="H37">
        <v>35</v>
      </c>
      <c r="I37">
        <v>450</v>
      </c>
      <c r="P37" s="3"/>
      <c r="Q37">
        <v>22.803999999999998</v>
      </c>
      <c r="R37">
        <v>17.263000000000002</v>
      </c>
      <c r="S37">
        <v>36.673999999999999</v>
      </c>
      <c r="T37">
        <v>19.416</v>
      </c>
      <c r="U37">
        <v>28.231000000000002</v>
      </c>
      <c r="W37"/>
      <c r="AB37">
        <v>1.5</v>
      </c>
      <c r="AC37" s="3">
        <f t="shared" si="0"/>
        <v>1.4748000000000001</v>
      </c>
    </row>
    <row r="38" spans="2:29" x14ac:dyDescent="0.45">
      <c r="B38" t="s">
        <v>6</v>
      </c>
      <c r="C38">
        <v>15.555999999999999</v>
      </c>
      <c r="D38">
        <v>10.295999999999999</v>
      </c>
      <c r="E38">
        <v>12.042</v>
      </c>
      <c r="F38">
        <v>7.2110000000000003</v>
      </c>
      <c r="G38">
        <v>9.2200000000000006</v>
      </c>
      <c r="H38">
        <v>35</v>
      </c>
      <c r="I38">
        <v>450</v>
      </c>
      <c r="P38" s="3"/>
      <c r="Q38">
        <v>84.024000000000001</v>
      </c>
      <c r="R38">
        <v>88.322999999999993</v>
      </c>
      <c r="S38">
        <v>80.099999999999994</v>
      </c>
      <c r="T38">
        <v>88.295000000000002</v>
      </c>
      <c r="U38">
        <v>84.024000000000001</v>
      </c>
      <c r="W38"/>
      <c r="AB38">
        <v>1.5</v>
      </c>
      <c r="AC38" s="3">
        <f t="shared" si="0"/>
        <v>1.4748000000000001</v>
      </c>
    </row>
    <row r="39" spans="2:29" x14ac:dyDescent="0.45">
      <c r="B39" t="s">
        <v>5</v>
      </c>
      <c r="C39">
        <v>10.124000000000001</v>
      </c>
      <c r="D39">
        <v>12.747999999999999</v>
      </c>
      <c r="E39">
        <v>6.6710000000000003</v>
      </c>
      <c r="F39">
        <v>10</v>
      </c>
      <c r="G39">
        <v>11.673</v>
      </c>
      <c r="H39">
        <v>35</v>
      </c>
      <c r="I39">
        <v>450</v>
      </c>
      <c r="P39" s="3"/>
      <c r="Q39">
        <v>84.335999999999999</v>
      </c>
      <c r="R39">
        <v>91.388999999999996</v>
      </c>
      <c r="S39">
        <v>82.873000000000005</v>
      </c>
      <c r="T39">
        <v>85.703000000000003</v>
      </c>
      <c r="U39">
        <v>85.698999999999998</v>
      </c>
      <c r="W39"/>
      <c r="AB39">
        <v>1.5</v>
      </c>
      <c r="AC39" s="3">
        <f t="shared" si="0"/>
        <v>1.4748000000000001</v>
      </c>
    </row>
    <row r="40" spans="2:29" x14ac:dyDescent="0.45">
      <c r="B40" t="s">
        <v>4</v>
      </c>
      <c r="C40">
        <v>6.7080000000000002</v>
      </c>
      <c r="D40">
        <v>9.1790000000000003</v>
      </c>
      <c r="E40">
        <v>6.7080000000000002</v>
      </c>
      <c r="F40">
        <v>8.86</v>
      </c>
      <c r="G40">
        <v>8.7319999999999993</v>
      </c>
      <c r="H40">
        <v>35</v>
      </c>
      <c r="I40">
        <v>450</v>
      </c>
      <c r="P40" s="3"/>
      <c r="Q40">
        <v>90.305999999999997</v>
      </c>
      <c r="R40">
        <v>80.061999999999998</v>
      </c>
      <c r="S40">
        <v>83.013999999999996</v>
      </c>
      <c r="T40">
        <v>83.385000000000005</v>
      </c>
      <c r="U40">
        <v>80.822000000000003</v>
      </c>
      <c r="W40"/>
      <c r="AB40">
        <v>1.5</v>
      </c>
      <c r="AC40" s="3">
        <f t="shared" si="0"/>
        <v>1.4748000000000001</v>
      </c>
    </row>
    <row r="41" spans="2:29" x14ac:dyDescent="0.45">
      <c r="B41" t="s">
        <v>3</v>
      </c>
      <c r="C41">
        <v>13.509</v>
      </c>
      <c r="D41">
        <v>18.027999999999999</v>
      </c>
      <c r="E41">
        <v>13.829000000000001</v>
      </c>
      <c r="F41">
        <v>11.281000000000001</v>
      </c>
      <c r="G41">
        <v>9.8620000000000001</v>
      </c>
      <c r="H41">
        <v>35</v>
      </c>
      <c r="I41">
        <v>450</v>
      </c>
      <c r="P41" s="3"/>
      <c r="Q41">
        <v>24.626999999999999</v>
      </c>
      <c r="R41">
        <v>27.074000000000002</v>
      </c>
      <c r="S41">
        <v>58.822000000000003</v>
      </c>
      <c r="T41">
        <v>66.001999999999995</v>
      </c>
      <c r="U41">
        <v>63.64</v>
      </c>
      <c r="W41"/>
      <c r="AB41">
        <v>1.5</v>
      </c>
      <c r="AC41" s="3">
        <f t="shared" si="0"/>
        <v>1.4748000000000001</v>
      </c>
    </row>
    <row r="42" spans="2:29" x14ac:dyDescent="0.45">
      <c r="B42" t="s">
        <v>2</v>
      </c>
      <c r="C42">
        <v>15.032999999999999</v>
      </c>
      <c r="D42">
        <v>22.361000000000001</v>
      </c>
      <c r="E42">
        <v>31.765000000000001</v>
      </c>
      <c r="F42">
        <v>31.241</v>
      </c>
      <c r="G42">
        <v>30.61</v>
      </c>
      <c r="H42">
        <v>20</v>
      </c>
      <c r="I42">
        <v>450</v>
      </c>
      <c r="P42" s="3"/>
      <c r="Q42">
        <v>107.87</v>
      </c>
      <c r="R42">
        <v>114.425</v>
      </c>
      <c r="S42">
        <v>126.301</v>
      </c>
      <c r="T42">
        <v>125.718</v>
      </c>
      <c r="U42">
        <v>125.929</v>
      </c>
      <c r="W42"/>
      <c r="AB42">
        <v>0.74</v>
      </c>
      <c r="AC42" s="3">
        <v>0.30359999999999998</v>
      </c>
    </row>
    <row r="43" spans="2:29" x14ac:dyDescent="0.45">
      <c r="B43" t="s">
        <v>1</v>
      </c>
      <c r="C43">
        <v>26.248999999999999</v>
      </c>
      <c r="D43">
        <v>45.485999999999997</v>
      </c>
      <c r="E43">
        <v>24.187000000000001</v>
      </c>
      <c r="F43">
        <v>43.104999999999997</v>
      </c>
      <c r="G43">
        <v>44.406999999999996</v>
      </c>
      <c r="H43">
        <v>35</v>
      </c>
      <c r="I43">
        <v>450</v>
      </c>
      <c r="P43" s="3"/>
      <c r="Q43">
        <v>108.041</v>
      </c>
      <c r="R43">
        <v>51.225000000000001</v>
      </c>
      <c r="S43">
        <v>63.246000000000002</v>
      </c>
      <c r="T43">
        <v>124.904</v>
      </c>
      <c r="U43">
        <v>99.504000000000005</v>
      </c>
      <c r="W43"/>
      <c r="AB43">
        <v>12</v>
      </c>
      <c r="AC43" s="3">
        <v>1.2144999999999999</v>
      </c>
    </row>
    <row r="44" spans="2:29" x14ac:dyDescent="0.45">
      <c r="B44" t="s">
        <v>0</v>
      </c>
      <c r="E44"/>
      <c r="H44">
        <v>35</v>
      </c>
      <c r="I44">
        <v>450</v>
      </c>
      <c r="P44" s="3"/>
      <c r="S44"/>
      <c r="W44"/>
      <c r="AB44">
        <v>12</v>
      </c>
      <c r="AC44" s="3">
        <v>1.2144999999999999</v>
      </c>
    </row>
    <row r="45" spans="2:29" x14ac:dyDescent="0.45">
      <c r="E45"/>
      <c r="I45"/>
      <c r="S45"/>
      <c r="W45"/>
    </row>
    <row r="46" spans="2:29" x14ac:dyDescent="0.45">
      <c r="E46"/>
      <c r="I46"/>
      <c r="S46"/>
      <c r="W46"/>
    </row>
    <row r="47" spans="2:29" x14ac:dyDescent="0.45">
      <c r="E47"/>
      <c r="I47"/>
      <c r="S47"/>
      <c r="W47"/>
    </row>
    <row r="48" spans="2:29" x14ac:dyDescent="0.45">
      <c r="E48"/>
      <c r="I48"/>
      <c r="S48"/>
      <c r="W48"/>
    </row>
    <row r="49" spans="1:31" ht="71.25" x14ac:dyDescent="0.45">
      <c r="A49" t="s">
        <v>48</v>
      </c>
      <c r="E49" s="61" t="s">
        <v>50</v>
      </c>
      <c r="F49" s="61"/>
      <c r="G49" s="61"/>
      <c r="H49" s="61"/>
      <c r="I49" s="61"/>
      <c r="J49" t="s">
        <v>46</v>
      </c>
      <c r="K49" t="s">
        <v>45</v>
      </c>
      <c r="M49" s="61"/>
      <c r="N49" s="61"/>
      <c r="O49" s="61"/>
      <c r="P49" s="61"/>
      <c r="Q49" s="61"/>
      <c r="R49" t="s">
        <v>44</v>
      </c>
      <c r="S49" s="61" t="s">
        <v>49</v>
      </c>
      <c r="T49" s="61"/>
      <c r="U49" s="61"/>
      <c r="V49" s="61"/>
      <c r="W49" s="61"/>
      <c r="X49" s="62"/>
      <c r="Y49" s="62"/>
      <c r="Z49" s="62"/>
      <c r="AA49" s="62"/>
      <c r="AB49" s="62"/>
      <c r="AD49" s="9" t="s">
        <v>42</v>
      </c>
      <c r="AE49" s="9" t="s">
        <v>41</v>
      </c>
    </row>
    <row r="50" spans="1:31" x14ac:dyDescent="0.45">
      <c r="A50" t="s">
        <v>40</v>
      </c>
      <c r="E50">
        <f>'Fig 6'!C4*'Fig 6'!AE50</f>
        <v>7.5686736000000003</v>
      </c>
      <c r="F50">
        <f>'Fig 6'!D4*'Fig 6'!AE50</f>
        <v>11.106718800000001</v>
      </c>
      <c r="G50">
        <f>'Fig 6'!E4*'Fig 6'!AE50</f>
        <v>12.557922000000001</v>
      </c>
      <c r="H50">
        <f>'Fig 6'!F4*'Fig 6'!AE50</f>
        <v>11.8146228</v>
      </c>
      <c r="I50">
        <f>'Fig 6'!G4*'Fig 6'!AE50</f>
        <v>8.9195904000000006</v>
      </c>
      <c r="J50">
        <v>5</v>
      </c>
      <c r="K50">
        <v>450</v>
      </c>
      <c r="R50">
        <v>2</v>
      </c>
      <c r="S50">
        <f>'Fig 6'!Q4 * $AE50</f>
        <v>10.805859600000002</v>
      </c>
      <c r="T50">
        <f>'Fig 6'!R4 * $AE50</f>
        <v>6.7132895999999995</v>
      </c>
      <c r="U50">
        <f>'Fig 6'!S4 * $AE50</f>
        <v>10.1377752</v>
      </c>
      <c r="V50">
        <f>'Fig 6'!T4 * $AE50</f>
        <v>5.6794548000000002</v>
      </c>
      <c r="W50">
        <f>'Fig 6'!U4 * $AE50</f>
        <v>8.7603120000000008</v>
      </c>
      <c r="AD50">
        <f>'Fig 6'!AB4</f>
        <v>1.5</v>
      </c>
      <c r="AE50">
        <f>'Fig 6'!AC4</f>
        <v>1.4748000000000001</v>
      </c>
    </row>
    <row r="51" spans="1:31" x14ac:dyDescent="0.45">
      <c r="A51" t="s">
        <v>39</v>
      </c>
      <c r="E51">
        <f>'Fig 6'!C5*'Fig 6'!AE51</f>
        <v>19.0558908</v>
      </c>
      <c r="F51">
        <f>'Fig 6'!D5*'Fig 6'!AE51</f>
        <v>10.779313200000001</v>
      </c>
      <c r="G51">
        <f>'Fig 6'!E5*'Fig 6'!AE51</f>
        <v>16.519234800000003</v>
      </c>
      <c r="H51">
        <f>'Fig 6'!F5*'Fig 6'!AE51</f>
        <v>12.450261600000001</v>
      </c>
      <c r="I51">
        <f>'Fig 6'!G5*'Fig 6'!AE51</f>
        <v>14.451565200000001</v>
      </c>
      <c r="J51">
        <v>5</v>
      </c>
      <c r="K51">
        <v>450</v>
      </c>
      <c r="R51">
        <v>4</v>
      </c>
      <c r="S51">
        <f>'Fig 6'!Q5 * $AE51</f>
        <v>53.3405664</v>
      </c>
      <c r="T51">
        <f>'Fig 6'!R5 * $AE51</f>
        <v>105.88326600000001</v>
      </c>
      <c r="U51">
        <f>'Fig 6'!S5 * $AE51</f>
        <v>120.35695320000001</v>
      </c>
      <c r="V51">
        <f>'Fig 6'!T5 * $AE51</f>
        <v>77.508114000000006</v>
      </c>
      <c r="W51">
        <f>'Fig 6'!U5 * $AE51</f>
        <v>86.750685600000011</v>
      </c>
      <c r="AD51">
        <f>'Fig 6'!AB5</f>
        <v>1.5</v>
      </c>
      <c r="AE51">
        <f>'Fig 6'!AC5</f>
        <v>1.4748000000000001</v>
      </c>
    </row>
    <row r="52" spans="1:31" x14ac:dyDescent="0.45">
      <c r="A52" t="s">
        <v>38</v>
      </c>
      <c r="E52">
        <f>'Fig 6'!C6*'Fig 6'!AE52</f>
        <v>15.9455376</v>
      </c>
      <c r="F52">
        <f>'Fig 6'!D6*'Fig 6'!AE52</f>
        <v>11.128840800000001</v>
      </c>
      <c r="G52">
        <f>'Fig 6'!E6*'Fig 6'!AE52</f>
        <v>20.670796800000002</v>
      </c>
      <c r="H52">
        <f>'Fig 6'!F6*'Fig 6'!AE52</f>
        <v>29.021114400000002</v>
      </c>
      <c r="I52">
        <f>'Fig 6'!G6*'Fig 6'!AE52</f>
        <v>19.367073600000001</v>
      </c>
      <c r="J52">
        <v>20</v>
      </c>
      <c r="K52">
        <v>450</v>
      </c>
      <c r="R52">
        <v>4</v>
      </c>
      <c r="S52">
        <f>'Fig 6'!Q6 * $AE52</f>
        <v>33.504506400000004</v>
      </c>
      <c r="T52">
        <f>'Fig 6'!R6 * $AE52</f>
        <v>26.404819200000002</v>
      </c>
      <c r="U52">
        <f>'Fig 6'!S6 * $AE52</f>
        <v>13.417730400000002</v>
      </c>
      <c r="V52">
        <f>'Fig 6'!T6 * $AE52</f>
        <v>27.948934800000004</v>
      </c>
      <c r="W52">
        <f>'Fig 6'!U6 * $AE52</f>
        <v>27.640701600000003</v>
      </c>
      <c r="AD52">
        <f>'Fig 6'!AB6</f>
        <v>1.5</v>
      </c>
      <c r="AE52">
        <f>'Fig 6'!AC6</f>
        <v>1.4748000000000001</v>
      </c>
    </row>
    <row r="53" spans="1:31" x14ac:dyDescent="0.45">
      <c r="A53" t="s">
        <v>37</v>
      </c>
      <c r="E53">
        <f>'Fig 6'!C7*'Fig 6'!AE53</f>
        <v>10.43421</v>
      </c>
      <c r="F53">
        <f>'Fig 6'!D7*'Fig 6'!AE53</f>
        <v>14.814366000000001</v>
      </c>
      <c r="G53">
        <f>'Fig 6'!E7*'Fig 6'!AE53</f>
        <v>14.730302400000001</v>
      </c>
      <c r="H53">
        <f>'Fig 6'!F7*'Fig 6'!AE53</f>
        <v>11.3574348</v>
      </c>
      <c r="I53">
        <f>'Fig 6'!G7*'Fig 6'!AE53</f>
        <v>18.039753600000001</v>
      </c>
      <c r="J53">
        <v>20</v>
      </c>
      <c r="K53">
        <v>450</v>
      </c>
      <c r="R53">
        <v>3</v>
      </c>
      <c r="S53">
        <f>'Fig 6'!Q7 * $AE53</f>
        <v>33.2773872</v>
      </c>
      <c r="T53">
        <f>'Fig 6'!R7 * $AE53</f>
        <v>38.894900400000004</v>
      </c>
      <c r="U53">
        <f>'Fig 6'!S7 * $AE53</f>
        <v>80.7924936</v>
      </c>
      <c r="V53">
        <f>'Fig 6'!T7 * $AE53</f>
        <v>12.686229600000001</v>
      </c>
      <c r="W53">
        <f>'Fig 6'!U7 * $AE53</f>
        <v>37.9333308</v>
      </c>
      <c r="AD53">
        <f>'Fig 6'!AB7</f>
        <v>1.5</v>
      </c>
      <c r="AE53">
        <f>'Fig 6'!AC7</f>
        <v>1.4748000000000001</v>
      </c>
    </row>
    <row r="54" spans="1:31" x14ac:dyDescent="0.45">
      <c r="A54" t="s">
        <v>36</v>
      </c>
      <c r="E54">
        <f>'Fig 6'!C8*'Fig 6'!AE54</f>
        <v>21.453915600000002</v>
      </c>
      <c r="F54">
        <f>'Fig 6'!D8*'Fig 6'!AE54</f>
        <v>13.765783200000001</v>
      </c>
      <c r="G54">
        <f>'Fig 6'!E8*'Fig 6'!AE54</f>
        <v>11.944405200000002</v>
      </c>
      <c r="H54">
        <f>'Fig 6'!F8*'Fig 6'!AE54</f>
        <v>15.289251600000002</v>
      </c>
      <c r="I54">
        <f>'Fig 6'!G8*'Fig 6'!AE54</f>
        <v>8.3045988000000008</v>
      </c>
      <c r="J54">
        <v>20</v>
      </c>
      <c r="K54">
        <v>450</v>
      </c>
      <c r="R54">
        <v>5</v>
      </c>
      <c r="S54">
        <f>'Fig 6'!Q8 * $AE54</f>
        <v>68.324534400000005</v>
      </c>
      <c r="T54">
        <f>'Fig 6'!R8 * $AE54</f>
        <v>60.629028000000005</v>
      </c>
      <c r="U54">
        <f>'Fig 6'!S8 * $AE54</f>
        <v>60.168890400000009</v>
      </c>
      <c r="V54">
        <f>'Fig 6'!T8 * $AE54</f>
        <v>59.474259600000003</v>
      </c>
      <c r="W54">
        <f>'Fig 6'!U8 * $AE54</f>
        <v>67.163866799999994</v>
      </c>
      <c r="AD54">
        <f>'Fig 6'!AB8</f>
        <v>1.5</v>
      </c>
      <c r="AE54">
        <f>'Fig 6'!AC8</f>
        <v>1.4748000000000001</v>
      </c>
    </row>
    <row r="55" spans="1:31" x14ac:dyDescent="0.45">
      <c r="A55" t="s">
        <v>35</v>
      </c>
      <c r="E55">
        <f>'Fig 6'!C9*'Fig 6'!AE55</f>
        <v>17.2566348</v>
      </c>
      <c r="F55">
        <f>'Fig 6'!D9*'Fig 6'!AE55</f>
        <v>16.233123599999999</v>
      </c>
      <c r="G55">
        <f>'Fig 6'!E9*'Fig 6'!AE55</f>
        <v>13.669921200000001</v>
      </c>
      <c r="H55">
        <f>'Fig 6'!F9*'Fig 6'!AE55</f>
        <v>26.249965200000002</v>
      </c>
      <c r="I55">
        <f>'Fig 6'!G9*'Fig 6'!AE55</f>
        <v>28.108213200000005</v>
      </c>
      <c r="J55">
        <v>20</v>
      </c>
      <c r="K55">
        <v>450</v>
      </c>
      <c r="R55">
        <v>3</v>
      </c>
      <c r="S55">
        <f>'Fig 6'!Q9 * $AE55</f>
        <v>31.727372400000004</v>
      </c>
      <c r="T55">
        <f>'Fig 6'!R9 * $AE55</f>
        <v>31.787839200000001</v>
      </c>
      <c r="U55">
        <f>'Fig 6'!S9 * $AE55</f>
        <v>30.376455600000003</v>
      </c>
      <c r="V55">
        <f>'Fig 6'!T9 * $AE55</f>
        <v>48.220060799999999</v>
      </c>
      <c r="W55">
        <f>'Fig 6'!U9 * $AE55</f>
        <v>55.735641600000008</v>
      </c>
      <c r="AD55">
        <f>'Fig 6'!AB9</f>
        <v>1.5</v>
      </c>
      <c r="AE55">
        <f>'Fig 6'!AC9</f>
        <v>1.4748000000000001</v>
      </c>
    </row>
    <row r="56" spans="1:31" x14ac:dyDescent="0.45">
      <c r="A56" t="s">
        <v>34</v>
      </c>
      <c r="E56">
        <f>'Fig 6'!C10*'Fig 6'!AE56</f>
        <v>18.249175200000003</v>
      </c>
      <c r="F56">
        <f>'Fig 6'!D10*'Fig 6'!AE56</f>
        <v>24.921170400000001</v>
      </c>
      <c r="G56">
        <f>'Fig 6'!E10*'Fig 6'!AE56</f>
        <v>13.5253908</v>
      </c>
      <c r="H56">
        <f>'Fig 6'!F10*'Fig 6'!AE56</f>
        <v>13.090324799999999</v>
      </c>
      <c r="I56">
        <f>'Fig 6'!G10*'Fig 6'!AE56</f>
        <v>18.800750400000002</v>
      </c>
      <c r="J56">
        <v>40</v>
      </c>
      <c r="K56">
        <v>450</v>
      </c>
      <c r="R56">
        <v>2</v>
      </c>
      <c r="S56">
        <f>'Fig 6'!Q10 * $AE56</f>
        <v>59.856232800000001</v>
      </c>
      <c r="T56">
        <f>'Fig 6'!R10 * $AE56</f>
        <v>63.293991600000005</v>
      </c>
      <c r="U56">
        <f>'Fig 6'!S10 * $AE56</f>
        <v>44.721835200000008</v>
      </c>
      <c r="V56">
        <f>'Fig 6'!T10 * $AE56</f>
        <v>23.725107600000001</v>
      </c>
      <c r="W56">
        <f>'Fig 6'!U10 * $AE56</f>
        <v>9.3059879999999993</v>
      </c>
      <c r="AD56">
        <f>'Fig 6'!AB10</f>
        <v>1.5</v>
      </c>
      <c r="AE56">
        <f>'Fig 6'!AC10</f>
        <v>1.4748000000000001</v>
      </c>
    </row>
    <row r="57" spans="1:31" x14ac:dyDescent="0.45">
      <c r="A57" t="s">
        <v>33</v>
      </c>
      <c r="E57">
        <f>'Fig 6'!C11*'Fig 6'!AE57</f>
        <v>18.970352399999999</v>
      </c>
      <c r="F57">
        <f>'Fig 6'!D11*'Fig 6'!AE57</f>
        <v>15.6151824</v>
      </c>
      <c r="G57">
        <f>'Fig 6'!E11*'Fig 6'!AE57</f>
        <v>25.496342400000003</v>
      </c>
      <c r="H57">
        <f>'Fig 6'!F11*'Fig 6'!AE57</f>
        <v>21.585172799999999</v>
      </c>
      <c r="I57">
        <f>'Fig 6'!G11*'Fig 6'!AE57</f>
        <v>27.335418000000001</v>
      </c>
      <c r="J57">
        <v>20</v>
      </c>
      <c r="K57">
        <v>450</v>
      </c>
      <c r="R57">
        <v>2</v>
      </c>
      <c r="S57">
        <f>'Fig 6'!Q11 * $AE57</f>
        <v>54.479112000000001</v>
      </c>
      <c r="T57">
        <f>'Fig 6'!R11 * $AE57</f>
        <v>45.323553600000004</v>
      </c>
      <c r="U57">
        <f>'Fig 6'!S11 * $AE57</f>
        <v>46.764433200000006</v>
      </c>
      <c r="V57">
        <f>'Fig 6'!T11 * $AE57</f>
        <v>22.290127200000004</v>
      </c>
      <c r="W57">
        <f>'Fig 6'!U11 * $AE57</f>
        <v>54.024873599999999</v>
      </c>
      <c r="AD57">
        <f>'Fig 6'!AB11</f>
        <v>1.5</v>
      </c>
      <c r="AE57">
        <f>'Fig 6'!AC11</f>
        <v>1.4748000000000001</v>
      </c>
    </row>
    <row r="58" spans="1:31" x14ac:dyDescent="0.45">
      <c r="A58" t="s">
        <v>32</v>
      </c>
      <c r="E58">
        <f>'Fig 6'!C12*'Fig 6'!AE58</f>
        <v>17.120953200000002</v>
      </c>
      <c r="F58">
        <f>'Fig 6'!D12*'Fig 6'!AE58</f>
        <v>21.703156800000002</v>
      </c>
      <c r="G58">
        <f>'Fig 6'!E12*'Fig 6'!AE58</f>
        <v>15.184540800000001</v>
      </c>
      <c r="H58">
        <f>'Fig 6'!F12*'Fig 6'!AE58</f>
        <v>11.8190472</v>
      </c>
      <c r="I58">
        <f>'Fig 6'!G12*'Fig 6'!AE58</f>
        <v>19.228442400000002</v>
      </c>
      <c r="J58">
        <v>20</v>
      </c>
      <c r="K58">
        <v>450</v>
      </c>
      <c r="R58">
        <v>2</v>
      </c>
      <c r="S58">
        <f>'Fig 6'!Q12 * $AE58</f>
        <v>51.005958000000007</v>
      </c>
      <c r="T58">
        <f>'Fig 6'!R12 * $AE58</f>
        <v>52.5456492</v>
      </c>
      <c r="U58">
        <f>'Fig 6'!S12 * $AE58</f>
        <v>52.258063200000002</v>
      </c>
      <c r="V58">
        <f>'Fig 6'!T12 * $AE58</f>
        <v>47.575573200000001</v>
      </c>
      <c r="W58">
        <f>'Fig 6'!U12 * $AE58</f>
        <v>44.854567200000005</v>
      </c>
      <c r="AD58">
        <f>'Fig 6'!AB12</f>
        <v>1.5</v>
      </c>
      <c r="AE58">
        <f>'Fig 6'!AC12</f>
        <v>1.4748000000000001</v>
      </c>
    </row>
    <row r="59" spans="1:31" x14ac:dyDescent="0.45">
      <c r="A59" t="s">
        <v>31</v>
      </c>
      <c r="E59">
        <f>'Fig 6'!C13*'Fig 6'!AE59</f>
        <v>15.507522000000002</v>
      </c>
      <c r="F59">
        <f>'Fig 6'!D13*'Fig 6'!AE59</f>
        <v>14.122684800000002</v>
      </c>
      <c r="G59">
        <f>'Fig 6'!E13*'Fig 6'!AE59</f>
        <v>12.171524400000001</v>
      </c>
      <c r="H59">
        <f>'Fig 6'!F13*'Fig 6'!AE59</f>
        <v>9.6142212000000011</v>
      </c>
      <c r="I59">
        <f>'Fig 6'!G13*'Fig 6'!AE59</f>
        <v>14.332106400000001</v>
      </c>
      <c r="J59">
        <v>20</v>
      </c>
      <c r="K59">
        <v>450</v>
      </c>
      <c r="R59" s="3">
        <f>'Fig 6'!P13</f>
        <v>0</v>
      </c>
      <c r="S59">
        <f>'Fig 6'!Q13 * $AE59</f>
        <v>24.7884384</v>
      </c>
      <c r="T59">
        <f>'Fig 6'!R13 * $AE59</f>
        <v>49.4662668</v>
      </c>
      <c r="U59">
        <f>'Fig 6'!S13 * $AE59</f>
        <v>41.530368000000003</v>
      </c>
      <c r="V59">
        <f>'Fig 6'!T13 * $AE59</f>
        <v>35.700483600000005</v>
      </c>
      <c r="W59">
        <f>'Fig 6'!U13 * $AE59</f>
        <v>50.682976800000006</v>
      </c>
      <c r="AD59">
        <f>'Fig 6'!AB13</f>
        <v>1.5</v>
      </c>
      <c r="AE59">
        <f>'Fig 6'!AC13</f>
        <v>1.4748000000000001</v>
      </c>
    </row>
    <row r="60" spans="1:31" x14ac:dyDescent="0.45">
      <c r="A60" t="s">
        <v>30</v>
      </c>
      <c r="E60">
        <f>'Fig 6'!C14*'Fig 6'!AE60</f>
        <v>19.212219600000001</v>
      </c>
      <c r="F60">
        <f>'Fig 6'!D14*'Fig 6'!AE60</f>
        <v>14.6211672</v>
      </c>
      <c r="G60">
        <f>'Fig 6'!E14*'Fig 6'!AE60</f>
        <v>15.6668004</v>
      </c>
      <c r="H60">
        <f>'Fig 6'!F14*'Fig 6'!AE60</f>
        <v>12.124330800000001</v>
      </c>
      <c r="I60">
        <f>'Fig 6'!G14*'Fig 6'!AE60</f>
        <v>12.311630400000002</v>
      </c>
      <c r="J60">
        <v>20</v>
      </c>
      <c r="K60">
        <v>450</v>
      </c>
      <c r="R60" s="3">
        <f>'Fig 6'!P14</f>
        <v>0</v>
      </c>
      <c r="S60">
        <f>'Fig 6'!Q14 * $AE60</f>
        <v>112.83252360000002</v>
      </c>
      <c r="T60">
        <f>'Fig 6'!R14 * $AE60</f>
        <v>97.706974800000012</v>
      </c>
      <c r="U60">
        <f>'Fig 6'!S14 * $AE60</f>
        <v>62.58756240000001</v>
      </c>
      <c r="V60">
        <f>'Fig 6'!T14 * $AE60</f>
        <v>62.882522399999999</v>
      </c>
      <c r="W60">
        <f>'Fig 6'!U14 * $AE60</f>
        <v>126.83280000000001</v>
      </c>
      <c r="AD60">
        <f>'Fig 6'!AB14</f>
        <v>1.5</v>
      </c>
      <c r="AE60">
        <f>'Fig 6'!AC14</f>
        <v>1.4748000000000001</v>
      </c>
    </row>
    <row r="61" spans="1:31" x14ac:dyDescent="0.45">
      <c r="A61" t="s">
        <v>29</v>
      </c>
      <c r="E61">
        <f>'Fig 6'!C15*'Fig 6'!AE61</f>
        <v>7.9005036000000013</v>
      </c>
      <c r="F61">
        <f>'Fig 6'!D15*'Fig 6'!AE61</f>
        <v>23.785574400000002</v>
      </c>
      <c r="G61">
        <f>'Fig 6'!E15*'Fig 6'!AE61</f>
        <v>9.4077491999999996</v>
      </c>
      <c r="H61">
        <f>'Fig 6'!F15*'Fig 6'!AE61</f>
        <v>14.995766400000001</v>
      </c>
      <c r="I61">
        <f>'Fig 6'!G15*'Fig 6'!AE61</f>
        <v>12.936945600000001</v>
      </c>
      <c r="J61">
        <v>20</v>
      </c>
      <c r="K61">
        <v>450</v>
      </c>
      <c r="R61" s="3">
        <f>'Fig 6'!P15</f>
        <v>0</v>
      </c>
      <c r="S61">
        <f>'Fig 6'!Q15 * $AE61</f>
        <v>132.76444560000002</v>
      </c>
      <c r="T61">
        <f>'Fig 6'!R15 * $AE61</f>
        <v>87.150356400000007</v>
      </c>
      <c r="U61">
        <f>'Fig 6'!S15 * $AE61</f>
        <v>96.956301600000018</v>
      </c>
      <c r="V61">
        <f>'Fig 6'!T15 * $AE61</f>
        <v>94.317884400000011</v>
      </c>
      <c r="W61">
        <f>'Fig 6'!U15 * $AE61</f>
        <v>53.277150000000006</v>
      </c>
      <c r="AD61">
        <f>'Fig 6'!AB15</f>
        <v>1.5</v>
      </c>
      <c r="AE61">
        <f>'Fig 6'!AC15</f>
        <v>1.4748000000000001</v>
      </c>
    </row>
    <row r="62" spans="1:31" x14ac:dyDescent="0.45">
      <c r="A62" t="s">
        <v>28</v>
      </c>
      <c r="E62">
        <f>'Fig 6'!C16*'Fig 6'!AE62</f>
        <v>15.0046152</v>
      </c>
      <c r="F62">
        <f>'Fig 6'!D16*'Fig 6'!AE62</f>
        <v>10.649530800000001</v>
      </c>
      <c r="G62">
        <f>'Fig 6'!E16*'Fig 6'!AE62</f>
        <v>9.4844388000000013</v>
      </c>
      <c r="H62">
        <f>'Fig 6'!F16*'Fig 6'!AE62</f>
        <v>15.957336000000002</v>
      </c>
      <c r="I62">
        <f>'Fig 6'!G16*'Fig 6'!AE62</f>
        <v>13.0328076</v>
      </c>
      <c r="J62">
        <v>20</v>
      </c>
      <c r="K62">
        <v>450</v>
      </c>
      <c r="R62" s="3">
        <f>'Fig 6'!P16</f>
        <v>0</v>
      </c>
      <c r="S62">
        <f>'Fig 6'!Q16 * $AE62</f>
        <v>73.244467200000003</v>
      </c>
      <c r="T62">
        <f>'Fig 6'!R16 * $AE62</f>
        <v>30.689113200000005</v>
      </c>
      <c r="U62">
        <f>'Fig 6'!S16 * $AE62</f>
        <v>107.17371600000001</v>
      </c>
      <c r="V62">
        <f>'Fig 6'!T16 * $AE62</f>
        <v>101.49426120000001</v>
      </c>
      <c r="W62">
        <f>'Fig 6'!U16 * $AE62</f>
        <v>42.257444400000004</v>
      </c>
      <c r="AD62">
        <f>'Fig 6'!AB16</f>
        <v>1.5</v>
      </c>
      <c r="AE62">
        <f>'Fig 6'!AC16</f>
        <v>1.4748000000000001</v>
      </c>
    </row>
    <row r="63" spans="1:31" x14ac:dyDescent="0.45">
      <c r="A63" t="s">
        <v>27</v>
      </c>
      <c r="E63">
        <f>'Fig 6'!C17*'Fig 6'!AE63</f>
        <v>8.6585508000000004</v>
      </c>
      <c r="F63">
        <f>'Fig 6'!D17*'Fig 6'!AE63</f>
        <v>15.581262000000001</v>
      </c>
      <c r="G63">
        <f>'Fig 6'!E17*'Fig 6'!AE63</f>
        <v>14.398472400000001</v>
      </c>
      <c r="H63">
        <f>'Fig 6'!F17*'Fig 6'!AE63</f>
        <v>12.124330800000001</v>
      </c>
      <c r="I63">
        <f>'Fig 6'!G17*'Fig 6'!AE63</f>
        <v>16.281791999999999</v>
      </c>
      <c r="J63">
        <v>20</v>
      </c>
      <c r="K63">
        <v>450</v>
      </c>
      <c r="R63" s="3">
        <f>'Fig 6'!P17</f>
        <v>0</v>
      </c>
      <c r="S63">
        <f>'Fig 6'!Q17 * $AE63</f>
        <v>38.324152800000007</v>
      </c>
      <c r="T63">
        <f>'Fig 6'!R17 * $AE63</f>
        <v>39.089573999999999</v>
      </c>
      <c r="U63">
        <f>'Fig 6'!S17 * $AE63</f>
        <v>105.41870400000002</v>
      </c>
      <c r="V63">
        <f>'Fig 6'!T17 * $AE63</f>
        <v>34.1298216</v>
      </c>
      <c r="W63">
        <f>'Fig 6'!U17 * $AE63</f>
        <v>110.3401116</v>
      </c>
      <c r="AD63">
        <f>'Fig 6'!AB17</f>
        <v>1.5</v>
      </c>
      <c r="AE63">
        <f>'Fig 6'!AC17</f>
        <v>1.4748000000000001</v>
      </c>
    </row>
    <row r="64" spans="1:31" x14ac:dyDescent="0.45">
      <c r="A64" t="s">
        <v>26</v>
      </c>
      <c r="E64">
        <f>'Fig 6'!C18*'Fig 6'!AE64</f>
        <v>12.1729992</v>
      </c>
      <c r="F64">
        <f>'Fig 6'!D18*'Fig 6'!AE64</f>
        <v>13.1286696</v>
      </c>
      <c r="G64">
        <f>'Fig 6'!E18*'Fig 6'!AE64</f>
        <v>18.880389600000001</v>
      </c>
      <c r="H64">
        <f>'Fig 6'!F18*'Fig 6'!AE64</f>
        <v>10.999058400000001</v>
      </c>
      <c r="I64">
        <f>'Fig 6'!G18*'Fig 6'!AE64</f>
        <v>12.650834400000001</v>
      </c>
      <c r="J64">
        <f>'Fig 6'!H18</f>
        <v>20</v>
      </c>
      <c r="K64">
        <v>450</v>
      </c>
      <c r="R64" s="3">
        <f>'Fig 6'!P18</f>
        <v>0</v>
      </c>
      <c r="S64">
        <f>'Fig 6'!Q18 * $AE64</f>
        <v>50.256759600000002</v>
      </c>
      <c r="T64">
        <f>'Fig 6'!R18 * $AE64</f>
        <v>52.867155600000004</v>
      </c>
      <c r="U64">
        <f>'Fig 6'!S18 * $AE64</f>
        <v>115.76000160000001</v>
      </c>
      <c r="V64">
        <f>'Fig 6'!T18 * $AE64</f>
        <v>151.64631000000003</v>
      </c>
      <c r="W64">
        <f>'Fig 6'!U18 * $AE64</f>
        <v>161.67052560000002</v>
      </c>
      <c r="AD64">
        <f>'Fig 6'!AB18</f>
        <v>1.5</v>
      </c>
      <c r="AE64">
        <f>'Fig 6'!AC18</f>
        <v>1.4748000000000001</v>
      </c>
    </row>
    <row r="65" spans="1:31" x14ac:dyDescent="0.45">
      <c r="A65" t="s">
        <v>25</v>
      </c>
      <c r="E65">
        <f>'Fig 6'!C19*'Fig 6'!AE65</f>
        <v>12.383895600000001</v>
      </c>
      <c r="F65">
        <f>'Fig 6'!D19*'Fig 6'!AE65</f>
        <v>15.393962400000001</v>
      </c>
      <c r="G65">
        <f>'Fig 6'!E19*'Fig 6'!AE65</f>
        <v>12.591842400000001</v>
      </c>
      <c r="H65">
        <f>'Fig 6'!F19*'Fig 6'!AE65</f>
        <v>12.2290416</v>
      </c>
      <c r="I65">
        <f>'Fig 6'!G19*'Fig 6'!AE65</f>
        <v>12.535800000000002</v>
      </c>
      <c r="J65">
        <f>'Fig 6'!H19</f>
        <v>20</v>
      </c>
      <c r="K65">
        <v>450</v>
      </c>
      <c r="R65" s="3">
        <f>'Fig 6'!P19</f>
        <v>0</v>
      </c>
      <c r="S65">
        <f>'Fig 6'!Q19 * $AE65</f>
        <v>142.80488400000002</v>
      </c>
      <c r="T65">
        <f>'Fig 6'!R19 * $AE65</f>
        <v>119.930736</v>
      </c>
      <c r="U65">
        <f>'Fig 6'!S19 * $AE65</f>
        <v>163.99481040000001</v>
      </c>
      <c r="V65">
        <f>'Fig 6'!T19 * $AE65</f>
        <v>160.59687120000001</v>
      </c>
      <c r="W65">
        <f>'Fig 6'!U19 * $AE65</f>
        <v>140.97318240000001</v>
      </c>
      <c r="AD65">
        <f>'Fig 6'!AB19</f>
        <v>1.5</v>
      </c>
      <c r="AE65">
        <f>'Fig 6'!AC19</f>
        <v>1.4748000000000001</v>
      </c>
    </row>
    <row r="66" spans="1:31" x14ac:dyDescent="0.45">
      <c r="A66" t="s">
        <v>24</v>
      </c>
      <c r="E66">
        <f>'Fig 6'!C20*'Fig 6'!AE66</f>
        <v>32.345313599999997</v>
      </c>
      <c r="F66">
        <f>'Fig 6'!D20*'Fig 6'!AE66</f>
        <v>26.438739600000002</v>
      </c>
      <c r="G66">
        <f>'Fig 6'!E20*'Fig 6'!AE66</f>
        <v>24.189669600000002</v>
      </c>
      <c r="H66">
        <f>'Fig 6'!F20*'Fig 6'!AE66</f>
        <v>27.158442000000001</v>
      </c>
      <c r="I66">
        <f>'Fig 6'!G20*'Fig 6'!AE66</f>
        <v>24.536247600000003</v>
      </c>
      <c r="J66">
        <f>'Fig 6'!H20</f>
        <v>20</v>
      </c>
      <c r="K66">
        <v>450</v>
      </c>
      <c r="R66" s="3">
        <f>'Fig 6'!P20</f>
        <v>0</v>
      </c>
      <c r="S66">
        <f>'Fig 6'!Q20 * $AE66</f>
        <v>145.04805480000002</v>
      </c>
      <c r="T66">
        <f>'Fig 6'!R20 * $AE66</f>
        <v>159.005562</v>
      </c>
      <c r="U66">
        <f>'Fig 6'!S20 * $AE66</f>
        <v>150.9516792</v>
      </c>
      <c r="V66">
        <f>'Fig 6'!T20 * $AE66</f>
        <v>168.7362924</v>
      </c>
      <c r="W66">
        <f>'Fig 6'!U20 * $AE66</f>
        <v>145.08934920000002</v>
      </c>
      <c r="AD66">
        <f>'Fig 6'!AB20</f>
        <v>1.5</v>
      </c>
      <c r="AE66">
        <f>'Fig 6'!AC20</f>
        <v>1.4748000000000001</v>
      </c>
    </row>
    <row r="67" spans="1:31" x14ac:dyDescent="0.45">
      <c r="A67" t="s">
        <v>23</v>
      </c>
      <c r="E67">
        <f>'Fig 6'!C21*'Fig 6'!AE67</f>
        <v>37.574954400000003</v>
      </c>
      <c r="F67">
        <f>'Fig 6'!D21*'Fig 6'!AE67</f>
        <v>28.683385200000004</v>
      </c>
      <c r="G67">
        <f>'Fig 6'!E21*'Fig 6'!AE67</f>
        <v>14.165454000000002</v>
      </c>
      <c r="H67">
        <f>'Fig 6'!F21*'Fig 6'!AE67</f>
        <v>24.474305999999999</v>
      </c>
      <c r="I67">
        <f>'Fig 6'!G21*'Fig 6'!AE67</f>
        <v>24.288481200000003</v>
      </c>
      <c r="J67">
        <f>'Fig 6'!H21</f>
        <v>20</v>
      </c>
      <c r="K67">
        <v>450</v>
      </c>
      <c r="R67" s="3">
        <f>'Fig 6'!P21</f>
        <v>0</v>
      </c>
      <c r="S67">
        <f>'Fig 6'!Q21 * $AE67</f>
        <v>144.48025680000001</v>
      </c>
      <c r="T67">
        <f>'Fig 6'!R21 * $AE67</f>
        <v>136.61219880000002</v>
      </c>
      <c r="U67">
        <f>'Fig 6'!S21 * $AE67</f>
        <v>153.3113592</v>
      </c>
      <c r="V67">
        <f>'Fig 6'!T21 * $AE67</f>
        <v>160.871184</v>
      </c>
      <c r="W67">
        <f>'Fig 6'!U21 * $AE67</f>
        <v>144.96989040000003</v>
      </c>
      <c r="AD67">
        <f>'Fig 6'!AB21</f>
        <v>1.5</v>
      </c>
      <c r="AE67">
        <f>'Fig 6'!AC21</f>
        <v>1.4748000000000001</v>
      </c>
    </row>
    <row r="68" spans="1:31" x14ac:dyDescent="0.45">
      <c r="A68" t="s">
        <v>22</v>
      </c>
      <c r="E68">
        <f>'Fig 6'!C22*'Fig 6'!AE68</f>
        <v>18.339138000000002</v>
      </c>
      <c r="F68">
        <f>'Fig 6'!D22*'Fig 6'!AE68</f>
        <v>20.4879216</v>
      </c>
      <c r="G68">
        <f>'Fig 6'!E22*'Fig 6'!AE68</f>
        <v>16.267043999999999</v>
      </c>
      <c r="H68">
        <f>'Fig 6'!F22*'Fig 6'!AE68</f>
        <v>14.8394376</v>
      </c>
      <c r="I68">
        <f>'Fig 6'!G22*'Fig 6'!AE68</f>
        <v>14.652138000000003</v>
      </c>
      <c r="J68">
        <f>'Fig 6'!H22</f>
        <v>20</v>
      </c>
      <c r="K68">
        <v>450</v>
      </c>
      <c r="R68" s="3">
        <f>'Fig 6'!P22</f>
        <v>0</v>
      </c>
      <c r="S68">
        <f>'Fig 6'!Q22 * $AE68</f>
        <v>141.32860919999999</v>
      </c>
      <c r="T68">
        <f>'Fig 6'!R22 * $AE68</f>
        <v>149.22763800000001</v>
      </c>
      <c r="U68">
        <f>'Fig 6'!S22 * $AE68</f>
        <v>134.59172280000001</v>
      </c>
      <c r="V68">
        <f>'Fig 6'!T22 * $AE68</f>
        <v>157.59270360000002</v>
      </c>
      <c r="W68">
        <f>'Fig 6'!U22 * $AE68</f>
        <v>131.92086</v>
      </c>
      <c r="AD68">
        <f>'Fig 6'!AB22</f>
        <v>1.5</v>
      </c>
      <c r="AE68">
        <f>'Fig 6'!AC22</f>
        <v>1.4748000000000001</v>
      </c>
    </row>
    <row r="69" spans="1:31" x14ac:dyDescent="0.45">
      <c r="A69" t="s">
        <v>21</v>
      </c>
      <c r="E69">
        <f>'Fig 6'!C23*'Fig 6'!AE69</f>
        <v>10.2557592</v>
      </c>
      <c r="F69">
        <f>'Fig 6'!D23*'Fig 6'!AE69</f>
        <v>10.984310400000002</v>
      </c>
      <c r="G69">
        <f>'Fig 6'!E23*'Fig 6'!AE69</f>
        <v>18.684241200000002</v>
      </c>
      <c r="H69">
        <f>'Fig 6'!F23*'Fig 6'!AE69</f>
        <v>12.513678000000001</v>
      </c>
      <c r="I69">
        <f>'Fig 6'!G23*'Fig 6'!AE69</f>
        <v>13.801178400000001</v>
      </c>
      <c r="J69">
        <f>'Fig 6'!H23</f>
        <v>20</v>
      </c>
      <c r="K69">
        <v>450</v>
      </c>
      <c r="R69" s="3">
        <f>'Fig 6'!P23</f>
        <v>0</v>
      </c>
      <c r="S69">
        <f>'Fig 6'!Q23 * $AE69</f>
        <v>35.700483600000005</v>
      </c>
      <c r="T69">
        <f>'Fig 6'!R23 * $AE69</f>
        <v>39.682443600000006</v>
      </c>
      <c r="U69">
        <f>'Fig 6'!S23 * $AE69</f>
        <v>96.869288400000016</v>
      </c>
      <c r="V69">
        <f>'Fig 6'!T23 * $AE69</f>
        <v>139.82283840000002</v>
      </c>
      <c r="W69">
        <f>'Fig 6'!U23 * $AE69</f>
        <v>143.23847520000001</v>
      </c>
      <c r="AD69">
        <f>'Fig 6'!AB23</f>
        <v>1.5</v>
      </c>
      <c r="AE69">
        <f>'Fig 6'!AC23</f>
        <v>1.4748000000000001</v>
      </c>
    </row>
    <row r="70" spans="1:31" x14ac:dyDescent="0.45">
      <c r="A70" t="s">
        <v>20</v>
      </c>
      <c r="E70">
        <f>'Fig 6'!C24*'Fig 6'!AE70</f>
        <v>9.4431443999999995</v>
      </c>
      <c r="F70">
        <f>'Fig 6'!D24*'Fig 6'!AE70</f>
        <v>10.914994800000001</v>
      </c>
      <c r="G70">
        <f>'Fig 6'!E24*'Fig 6'!AE70</f>
        <v>6.987602400000001</v>
      </c>
      <c r="H70">
        <f>'Fig 6'!F24*'Fig 6'!AE70</f>
        <v>7.390222800000001</v>
      </c>
      <c r="I70">
        <f>'Fig 6'!G24*'Fig 6'!AE70</f>
        <v>9.0375744000000005</v>
      </c>
      <c r="J70">
        <f>'Fig 6'!H24</f>
        <v>20</v>
      </c>
      <c r="K70">
        <v>450</v>
      </c>
      <c r="R70" s="3">
        <f>'Fig 6'!P24</f>
        <v>0</v>
      </c>
      <c r="S70">
        <f>'Fig 6'!Q24 * $AE70</f>
        <v>72.757783200000006</v>
      </c>
      <c r="T70">
        <f>'Fig 6'!R24 * $AE70</f>
        <v>81.192164399999996</v>
      </c>
      <c r="U70">
        <f>'Fig 6'!S24 * $AE70</f>
        <v>45.283734000000003</v>
      </c>
      <c r="V70">
        <f>'Fig 6'!T24 * $AE70</f>
        <v>58.121867999999999</v>
      </c>
      <c r="W70">
        <f>'Fig 6'!U24 * $AE70</f>
        <v>73.110260400000001</v>
      </c>
      <c r="AD70">
        <f>'Fig 6'!AB24</f>
        <v>1.5</v>
      </c>
      <c r="AE70">
        <f>'Fig 6'!AC24</f>
        <v>1.4748000000000001</v>
      </c>
    </row>
    <row r="71" spans="1:31" x14ac:dyDescent="0.45">
      <c r="A71" t="s">
        <v>19</v>
      </c>
      <c r="E71">
        <f>'Fig 6'!C25*'Fig 6'!AE71</f>
        <v>10.3501464</v>
      </c>
      <c r="F71">
        <f>'Fig 6'!D25*'Fig 6'!AE71</f>
        <v>15.156519599999999</v>
      </c>
      <c r="G71">
        <f>'Fig 6'!E25*'Fig 6'!AE71</f>
        <v>10.555143600000001</v>
      </c>
      <c r="H71">
        <f>'Fig 6'!F25*'Fig 6'!AE71</f>
        <v>10.5344964</v>
      </c>
      <c r="I71">
        <f>'Fig 6'!G25*'Fig 6'!AE71</f>
        <v>7.751548800000001</v>
      </c>
      <c r="J71">
        <f>'Fig 6'!H25</f>
        <v>20</v>
      </c>
      <c r="K71">
        <v>450</v>
      </c>
      <c r="R71" s="3">
        <f>'Fig 6'!P25</f>
        <v>0</v>
      </c>
      <c r="S71">
        <f>'Fig 6'!Q25 * $AE71</f>
        <v>66.566572800000003</v>
      </c>
      <c r="T71">
        <f>'Fig 6'!R25 * $AE71</f>
        <v>56.008479600000001</v>
      </c>
      <c r="U71">
        <f>'Fig 6'!S25 * $AE71</f>
        <v>56.626420800000005</v>
      </c>
      <c r="V71">
        <f>'Fig 6'!T25 * $AE71</f>
        <v>57.837231600000003</v>
      </c>
      <c r="W71">
        <f>'Fig 6'!U25 * $AE71</f>
        <v>59.198472000000002</v>
      </c>
      <c r="AD71">
        <f>'Fig 6'!AB25</f>
        <v>1.5</v>
      </c>
      <c r="AE71">
        <f>'Fig 6'!AC25</f>
        <v>1.4748000000000001</v>
      </c>
    </row>
    <row r="72" spans="1:31" x14ac:dyDescent="0.45">
      <c r="A72" t="s">
        <v>18</v>
      </c>
      <c r="E72">
        <f>'Fig 6'!C26*'Fig 6'!AE72</f>
        <v>13.843947600000002</v>
      </c>
      <c r="F72">
        <f>'Fig 6'!D26*'Fig 6'!AE72</f>
        <v>8.115824400000001</v>
      </c>
      <c r="G72">
        <f>'Fig 6'!E26*'Fig 6'!AE72</f>
        <v>6.9212363999999997</v>
      </c>
      <c r="H72">
        <f>'Fig 6'!F26*'Fig 6'!AE72</f>
        <v>9.9549000000000003</v>
      </c>
      <c r="I72">
        <f>'Fig 6'!G26*'Fig 6'!AE72</f>
        <v>6.5333639999999997</v>
      </c>
      <c r="J72">
        <f>'Fig 6'!H26</f>
        <v>20</v>
      </c>
      <c r="K72">
        <v>450</v>
      </c>
      <c r="R72" s="3">
        <f>'Fig 6'!P26</f>
        <v>0</v>
      </c>
      <c r="S72">
        <f>'Fig 6'!Q26 * $AE72</f>
        <v>204.71846280000003</v>
      </c>
      <c r="T72">
        <f>'Fig 6'!R26 * $AE72</f>
        <v>238.86745680000004</v>
      </c>
      <c r="U72">
        <f>'Fig 6'!S26 * $AE72</f>
        <v>95.332546800000017</v>
      </c>
      <c r="V72">
        <f>'Fig 6'!T26 * $AE72</f>
        <v>85.653434400000009</v>
      </c>
      <c r="W72">
        <f>'Fig 6'!U26 * $AE72</f>
        <v>257.22429240000002</v>
      </c>
      <c r="AD72">
        <f>'Fig 6'!AB26</f>
        <v>1.5</v>
      </c>
      <c r="AE72">
        <f>'Fig 6'!AC26</f>
        <v>1.4748000000000001</v>
      </c>
    </row>
    <row r="73" spans="1:31" x14ac:dyDescent="0.45">
      <c r="A73" t="s">
        <v>17</v>
      </c>
      <c r="E73">
        <f>'Fig 6'!C27*'Fig 6'!AE73</f>
        <v>5.3181288000000002</v>
      </c>
      <c r="F73">
        <f>'Fig 6'!D27*'Fig 6'!AE73</f>
        <v>6.2575764000000014</v>
      </c>
      <c r="G73">
        <f>'Fig 6'!E27*'Fig 6'!AE73</f>
        <v>6.987602400000001</v>
      </c>
      <c r="H73">
        <f>'Fig 6'!F27*'Fig 6'!AE73</f>
        <v>6.203008800000001</v>
      </c>
      <c r="I73">
        <f>'Fig 6'!G27*'Fig 6'!AE73</f>
        <v>5.9198472000000004</v>
      </c>
      <c r="J73">
        <f>'Fig 6'!H27</f>
        <v>20</v>
      </c>
      <c r="K73">
        <v>450</v>
      </c>
      <c r="R73" s="3">
        <f>'Fig 6'!P27</f>
        <v>0</v>
      </c>
      <c r="S73">
        <f>'Fig 6'!Q27 * $AE73</f>
        <v>84.212554800000007</v>
      </c>
      <c r="T73">
        <f>'Fig 6'!R27 * $AE73</f>
        <v>86.530940400000006</v>
      </c>
      <c r="U73">
        <f>'Fig 6'!S27 * $AE73</f>
        <v>100.30852200000001</v>
      </c>
      <c r="V73">
        <f>'Fig 6'!T27 * $AE73</f>
        <v>104.6178876</v>
      </c>
      <c r="W73">
        <f>'Fig 6'!U27 * $AE73</f>
        <v>94.686584400000015</v>
      </c>
      <c r="AD73">
        <f>'Fig 6'!AB27</f>
        <v>1.5</v>
      </c>
      <c r="AE73">
        <f>'Fig 6'!AC27</f>
        <v>1.4748000000000001</v>
      </c>
    </row>
    <row r="74" spans="1:31" x14ac:dyDescent="0.45">
      <c r="A74" t="s">
        <v>16</v>
      </c>
      <c r="E74">
        <f>'Fig 6'!C28*'Fig 6'!AE74</f>
        <v>7.7721960000000001</v>
      </c>
      <c r="F74">
        <f>'Fig 6'!D28*'Fig 6'!AE74</f>
        <v>7.0893636000000013</v>
      </c>
      <c r="G74">
        <f>'Fig 6'!E28*'Fig 6'!AE74</f>
        <v>11.086071600000002</v>
      </c>
      <c r="H74">
        <f>'Fig 6'!F28*'Fig 6'!AE74</f>
        <v>13.190611200000003</v>
      </c>
      <c r="I74">
        <f>'Fig 6'!G28*'Fig 6'!AE74</f>
        <v>11.8898376</v>
      </c>
      <c r="J74">
        <f>'Fig 6'!H28</f>
        <v>30</v>
      </c>
      <c r="K74">
        <v>450</v>
      </c>
      <c r="R74" s="3">
        <f>'Fig 6'!P28</f>
        <v>0</v>
      </c>
      <c r="S74">
        <f>'Fig 6'!Q28 * $AE74</f>
        <v>58.935957600000009</v>
      </c>
      <c r="T74">
        <f>'Fig 6'!R28 * $AE74</f>
        <v>13.556361600000001</v>
      </c>
      <c r="U74">
        <f>'Fig 6'!S28 * $AE74</f>
        <v>15.952911600000002</v>
      </c>
      <c r="V74">
        <f>'Fig 6'!T28 * $AE74</f>
        <v>54.886156800000009</v>
      </c>
      <c r="W74">
        <f>'Fig 6'!U28 * $AE74</f>
        <v>12.686229600000001</v>
      </c>
      <c r="AD74">
        <f>'Fig 6'!AB28</f>
        <v>1.5</v>
      </c>
      <c r="AE74">
        <f>'Fig 6'!AC28</f>
        <v>1.4748000000000001</v>
      </c>
    </row>
    <row r="75" spans="1:31" x14ac:dyDescent="0.45">
      <c r="A75" t="s">
        <v>15</v>
      </c>
      <c r="E75">
        <f>'Fig 6'!C29*'Fig 6'!AE75</f>
        <v>12.686229600000001</v>
      </c>
      <c r="F75">
        <f>'Fig 6'!D29*'Fig 6'!AE75</f>
        <v>17.8952232</v>
      </c>
      <c r="G75">
        <f>'Fig 6'!E29*'Fig 6'!AE75</f>
        <v>29.385390000000005</v>
      </c>
      <c r="H75">
        <f>'Fig 6'!F29*'Fig 6'!AE75</f>
        <v>16.578226799999999</v>
      </c>
      <c r="I75">
        <f>'Fig 6'!G29*'Fig 6'!AE75</f>
        <v>26.129031600000001</v>
      </c>
      <c r="J75">
        <f>'Fig 6'!H29</f>
        <v>30</v>
      </c>
      <c r="K75">
        <v>450</v>
      </c>
      <c r="R75" s="3">
        <f>'Fig 6'!P29</f>
        <v>0</v>
      </c>
      <c r="S75">
        <f>'Fig 6'!Q29 * $AE75</f>
        <v>14.525305200000002</v>
      </c>
      <c r="T75">
        <f>'Fig 6'!R29 * $AE75</f>
        <v>18.738808800000001</v>
      </c>
      <c r="U75">
        <f>'Fig 6'!S29 * $AE75</f>
        <v>16.508911200000004</v>
      </c>
      <c r="V75">
        <f>'Fig 6'!T29 * $AE75</f>
        <v>18.8435196</v>
      </c>
      <c r="W75">
        <f>'Fig 6'!U29 * $AE75</f>
        <v>16.508911200000004</v>
      </c>
      <c r="AD75">
        <f>'Fig 6'!AB29</f>
        <v>1.5</v>
      </c>
      <c r="AE75">
        <f>'Fig 6'!AC29</f>
        <v>1.4748000000000001</v>
      </c>
    </row>
    <row r="76" spans="1:31" x14ac:dyDescent="0.45">
      <c r="A76" t="s">
        <v>14</v>
      </c>
      <c r="E76">
        <f>'Fig 6'!C30*'Fig 6'!AE76</f>
        <v>17.6223852</v>
      </c>
      <c r="F76">
        <f>'Fig 6'!D30*'Fig 6'!AE76</f>
        <v>18.784527600000001</v>
      </c>
      <c r="G76">
        <f>'Fig 6'!E30*'Fig 6'!AE76</f>
        <v>15.522270000000002</v>
      </c>
      <c r="H76">
        <f>'Fig 6'!F30*'Fig 6'!AE76</f>
        <v>14.789294400000001</v>
      </c>
      <c r="I76">
        <f>'Fig 6'!G30*'Fig 6'!AE76</f>
        <v>19.793290800000001</v>
      </c>
      <c r="J76">
        <f>'Fig 6'!H30</f>
        <v>30</v>
      </c>
      <c r="K76">
        <v>450</v>
      </c>
      <c r="R76" s="3">
        <f>'Fig 6'!P30</f>
        <v>0</v>
      </c>
      <c r="S76">
        <f>'Fig 6'!Q30 * $AE76</f>
        <v>32.340889199999999</v>
      </c>
      <c r="T76">
        <f>'Fig 6'!R30 * $AE76</f>
        <v>33.270013200000001</v>
      </c>
      <c r="U76">
        <f>'Fig 6'!S30 * $AE76</f>
        <v>35.182828800000003</v>
      </c>
      <c r="V76">
        <f>'Fig 6'!T30 * $AE76</f>
        <v>35.613470400000004</v>
      </c>
      <c r="W76">
        <f>'Fig 6'!U30 * $AE76</f>
        <v>35.914329600000002</v>
      </c>
      <c r="AD76">
        <f>'Fig 6'!AB30</f>
        <v>1.5</v>
      </c>
      <c r="AE76">
        <f>'Fig 6'!AC30</f>
        <v>1.4748000000000001</v>
      </c>
    </row>
    <row r="77" spans="1:31" x14ac:dyDescent="0.45">
      <c r="A77" t="s">
        <v>13</v>
      </c>
      <c r="E77">
        <f>'Fig 6'!C31*'Fig 6'!AE77</f>
        <v>12.273285599999999</v>
      </c>
      <c r="F77">
        <f>'Fig 6'!D31*'Fig 6'!AE77</f>
        <v>14.189050800000002</v>
      </c>
      <c r="G77">
        <f>'Fig 6'!E31*'Fig 6'!AE77</f>
        <v>11.684840400000001</v>
      </c>
      <c r="H77">
        <f>'Fig 6'!F31*'Fig 6'!AE77</f>
        <v>11.684840400000001</v>
      </c>
      <c r="I77">
        <f>'Fig 6'!G31*'Fig 6'!AE77</f>
        <v>18.530861999999999</v>
      </c>
      <c r="J77">
        <f>'Fig 6'!H31</f>
        <v>30</v>
      </c>
      <c r="K77">
        <v>450</v>
      </c>
      <c r="R77" s="3">
        <f>'Fig 6'!P31</f>
        <v>0</v>
      </c>
      <c r="S77">
        <f>'Fig 6'!Q31 * $AE77</f>
        <v>37.600026000000007</v>
      </c>
      <c r="T77">
        <f>'Fig 6'!R31 * $AE77</f>
        <v>35.670987600000004</v>
      </c>
      <c r="U77">
        <f>'Fig 6'!S31 * $AE77</f>
        <v>30.233400000000003</v>
      </c>
      <c r="V77">
        <f>'Fig 6'!T31 * $AE77</f>
        <v>35.287539600000002</v>
      </c>
      <c r="W77">
        <f>'Fig 6'!U31 * $AE77</f>
        <v>40.610092800000004</v>
      </c>
      <c r="AD77">
        <f>'Fig 6'!AB31</f>
        <v>1.5</v>
      </c>
      <c r="AE77">
        <f>'Fig 6'!AC31</f>
        <v>1.4748000000000001</v>
      </c>
    </row>
    <row r="78" spans="1:31" x14ac:dyDescent="0.45">
      <c r="A78" t="s">
        <v>12</v>
      </c>
      <c r="E78">
        <f>'Fig 6'!C32*'Fig 6'!AE78</f>
        <v>15.647628000000001</v>
      </c>
      <c r="F78">
        <f>'Fig 6'!D32*'Fig 6'!AE78</f>
        <v>12.189222000000001</v>
      </c>
      <c r="G78">
        <f>'Fig 6'!E32*'Fig 6'!AE78</f>
        <v>24.856279199999999</v>
      </c>
      <c r="H78">
        <f>'Fig 6'!F32*'Fig 6'!AE78</f>
        <v>18.353886000000003</v>
      </c>
      <c r="I78">
        <f>'Fig 6'!G32*'Fig 6'!AE78</f>
        <v>16.373229600000002</v>
      </c>
      <c r="J78">
        <f>'Fig 6'!H32</f>
        <v>35</v>
      </c>
      <c r="K78">
        <v>450</v>
      </c>
      <c r="R78" s="3">
        <f>'Fig 6'!P32</f>
        <v>0</v>
      </c>
      <c r="S78">
        <f>'Fig 6'!Q32 * $AE78</f>
        <v>15.7331664</v>
      </c>
      <c r="T78">
        <f>'Fig 6'!R32 * $AE78</f>
        <v>15.677124000000003</v>
      </c>
      <c r="U78">
        <f>'Fig 6'!S32 * $AE78</f>
        <v>14.609368800000002</v>
      </c>
      <c r="V78">
        <f>'Fig 6'!T32 * $AE78</f>
        <v>14.184626400000001</v>
      </c>
      <c r="W78">
        <f>'Fig 6'!U32 * $AE78</f>
        <v>15.905718000000002</v>
      </c>
      <c r="AD78">
        <f>'Fig 6'!AB32</f>
        <v>1.5</v>
      </c>
      <c r="AE78">
        <f>'Fig 6'!AC32</f>
        <v>1.4748000000000001</v>
      </c>
    </row>
    <row r="79" spans="1:31" x14ac:dyDescent="0.45">
      <c r="A79" t="s">
        <v>11</v>
      </c>
      <c r="E79">
        <f>'Fig 6'!C33*'Fig 6'!AE79</f>
        <v>12.978240000000001</v>
      </c>
      <c r="F79">
        <f>'Fig 6'!D33*'Fig 6'!AE79</f>
        <v>23.499463200000001</v>
      </c>
      <c r="G79">
        <f>'Fig 6'!E33*'Fig 6'!AE79</f>
        <v>9.1437600000000003</v>
      </c>
      <c r="H79">
        <f>'Fig 6'!F33*'Fig 6'!AE79</f>
        <v>11.3825064</v>
      </c>
      <c r="I79">
        <f>'Fig 6'!G33*'Fig 6'!AE79</f>
        <v>9.6776376000000006</v>
      </c>
      <c r="J79">
        <f>'Fig 6'!H33</f>
        <v>35</v>
      </c>
      <c r="K79">
        <v>450</v>
      </c>
      <c r="R79" s="3">
        <f>'Fig 6'!P33</f>
        <v>0</v>
      </c>
      <c r="S79">
        <f>'Fig 6'!Q33 * $AE79</f>
        <v>53.790380400000004</v>
      </c>
      <c r="T79">
        <f>'Fig 6'!R33 * $AE79</f>
        <v>46.432603200000003</v>
      </c>
      <c r="U79">
        <f>'Fig 6'!S33 * $AE79</f>
        <v>55.931789999999999</v>
      </c>
      <c r="V79">
        <f>'Fig 6'!T33 * $AE79</f>
        <v>25.092247199999999</v>
      </c>
      <c r="W79">
        <f>'Fig 6'!U33 * $AE79</f>
        <v>24.027441600000003</v>
      </c>
      <c r="AD79">
        <f>'Fig 6'!AB33</f>
        <v>1.5</v>
      </c>
      <c r="AE79">
        <f>'Fig 6'!AC33</f>
        <v>1.4748000000000001</v>
      </c>
    </row>
    <row r="80" spans="1:31" x14ac:dyDescent="0.45">
      <c r="A80" t="s">
        <v>10</v>
      </c>
      <c r="E80">
        <f>'Fig 6'!C34*'Fig 6'!AE80</f>
        <v>5.8298844000000001</v>
      </c>
      <c r="F80">
        <f>'Fig 6'!D34*'Fig 6'!AE80</f>
        <v>11.146538400000001</v>
      </c>
      <c r="G80">
        <f>'Fig 6'!E34*'Fig 6'!AE80</f>
        <v>5.9109984000000004</v>
      </c>
      <c r="H80">
        <f>'Fig 6'!F34*'Fig 6'!AE80</f>
        <v>9.9622740000000007</v>
      </c>
      <c r="I80">
        <f>'Fig 6'!G34*'Fig 6'!AE80</f>
        <v>6.3106692000000004</v>
      </c>
      <c r="J80">
        <f>'Fig 6'!H34</f>
        <v>35</v>
      </c>
      <c r="K80">
        <v>450</v>
      </c>
      <c r="R80" s="3">
        <f>'Fig 6'!P34</f>
        <v>0</v>
      </c>
      <c r="S80">
        <f>'Fig 6'!Q34 * $AE80</f>
        <v>46.928136000000002</v>
      </c>
      <c r="T80">
        <f>'Fig 6'!R34 * $AE80</f>
        <v>44.381156400000002</v>
      </c>
      <c r="U80">
        <f>'Fig 6'!S34 * $AE80</f>
        <v>42.444744000000007</v>
      </c>
      <c r="V80">
        <f>'Fig 6'!T34 * $AE80</f>
        <v>49.025301599999999</v>
      </c>
      <c r="W80">
        <f>'Fig 6'!U34 * $AE80</f>
        <v>51.82299720000001</v>
      </c>
      <c r="AD80">
        <f>'Fig 6'!AB34</f>
        <v>1.5</v>
      </c>
      <c r="AE80">
        <f>'Fig 6'!AC34</f>
        <v>1.4748000000000001</v>
      </c>
    </row>
    <row r="81" spans="1:31" x14ac:dyDescent="0.45">
      <c r="A81" t="s">
        <v>9</v>
      </c>
      <c r="E81">
        <f>'Fig 6'!C35*'Fig 6'!AE81</f>
        <v>6.8873160000000002</v>
      </c>
      <c r="F81">
        <f>'Fig 6'!D35*'Fig 6'!AE81</f>
        <v>8.6393784</v>
      </c>
      <c r="G81">
        <f>'Fig 6'!E35*'Fig 6'!AE81</f>
        <v>10.4091384</v>
      </c>
      <c r="H81">
        <f>'Fig 6'!F35*'Fig 6'!AE81</f>
        <v>8.7013200000000008</v>
      </c>
      <c r="I81">
        <f>'Fig 6'!G35*'Fig 6'!AE81</f>
        <v>7.742700000000001</v>
      </c>
      <c r="J81">
        <f>'Fig 6'!H35</f>
        <v>35</v>
      </c>
      <c r="K81">
        <v>450</v>
      </c>
      <c r="R81" s="3">
        <f>'Fig 6'!P35</f>
        <v>0</v>
      </c>
      <c r="S81">
        <f>'Fig 6'!Q35 * $AE81</f>
        <v>49.992770400000012</v>
      </c>
      <c r="T81">
        <f>'Fig 6'!R35 * $AE81</f>
        <v>40.179451200000003</v>
      </c>
      <c r="U81">
        <f>'Fig 6'!S35 * $AE81</f>
        <v>116.93984160000001</v>
      </c>
      <c r="V81">
        <f>'Fig 6'!T35 * $AE81</f>
        <v>90.850629600000005</v>
      </c>
      <c r="W81">
        <f>'Fig 6'!U35 * $AE81</f>
        <v>86.702017200000014</v>
      </c>
      <c r="AD81">
        <f>'Fig 6'!AB35</f>
        <v>1.5</v>
      </c>
      <c r="AE81">
        <f>'Fig 6'!AC35</f>
        <v>1.4748000000000001</v>
      </c>
    </row>
    <row r="82" spans="1:31" x14ac:dyDescent="0.45">
      <c r="A82" t="s">
        <v>8</v>
      </c>
      <c r="E82">
        <f>'Fig 6'!C36*'Fig 6'!AE82</f>
        <v>8.8620732000000011</v>
      </c>
      <c r="F82">
        <f>'Fig 6'!D36*'Fig 6'!AE82</f>
        <v>15.134397600000002</v>
      </c>
      <c r="G82">
        <f>'Fig 6'!E36*'Fig 6'!AE82</f>
        <v>8.5848107999999996</v>
      </c>
      <c r="H82">
        <f>'Fig 6'!F36*'Fig 6'!AE82</f>
        <v>9.1068899999999999</v>
      </c>
      <c r="I82">
        <f>'Fig 6'!G36*'Fig 6'!AE82</f>
        <v>13.277624400000001</v>
      </c>
      <c r="J82">
        <f>'Fig 6'!H36</f>
        <v>35</v>
      </c>
      <c r="K82">
        <v>450</v>
      </c>
      <c r="R82" s="3">
        <f>'Fig 6'!P36</f>
        <v>0</v>
      </c>
      <c r="S82">
        <f>'Fig 6'!Q36 * $AE82</f>
        <v>19.572070800000002</v>
      </c>
      <c r="T82">
        <f>'Fig 6'!R36 * $AE82</f>
        <v>24.556894800000002</v>
      </c>
      <c r="U82">
        <f>'Fig 6'!S36 * $AE82</f>
        <v>27.718866000000006</v>
      </c>
      <c r="V82">
        <f>'Fig 6'!T36 * $AE82</f>
        <v>37.917108000000006</v>
      </c>
      <c r="W82">
        <f>'Fig 6'!U36 * $AE82</f>
        <v>82.192078800000004</v>
      </c>
      <c r="AD82">
        <f>'Fig 6'!AB36</f>
        <v>1.5</v>
      </c>
      <c r="AE82">
        <f>'Fig 6'!AC36</f>
        <v>1.4748000000000001</v>
      </c>
    </row>
    <row r="83" spans="1:31" x14ac:dyDescent="0.45">
      <c r="A83" t="s">
        <v>7</v>
      </c>
      <c r="E83">
        <f>'Fig 6'!C37*'Fig 6'!AE83</f>
        <v>50.843730000000008</v>
      </c>
      <c r="F83">
        <f>'Fig 6'!D37*'Fig 6'!AE83</f>
        <v>29.861750400000005</v>
      </c>
      <c r="G83">
        <f>'Fig 6'!E37*'Fig 6'!AE83</f>
        <v>26.710102800000001</v>
      </c>
      <c r="H83">
        <f>'Fig 6'!F37*'Fig 6'!AE83</f>
        <v>38.288757600000004</v>
      </c>
      <c r="I83">
        <f>'Fig 6'!G37*'Fig 6'!AE83</f>
        <v>34.429206000000001</v>
      </c>
      <c r="J83">
        <f>'Fig 6'!H37</f>
        <v>35</v>
      </c>
      <c r="K83">
        <v>450</v>
      </c>
      <c r="R83" s="3">
        <f>'Fig 6'!P37</f>
        <v>0</v>
      </c>
      <c r="S83">
        <f>'Fig 6'!Q37 * $AE83</f>
        <v>33.631339199999999</v>
      </c>
      <c r="T83">
        <f>'Fig 6'!R37 * $AE83</f>
        <v>25.459472400000003</v>
      </c>
      <c r="U83">
        <f>'Fig 6'!S37 * $AE83</f>
        <v>54.086815200000004</v>
      </c>
      <c r="V83">
        <f>'Fig 6'!T37 * $AE83</f>
        <v>28.634716800000003</v>
      </c>
      <c r="W83">
        <f>'Fig 6'!U37 * $AE83</f>
        <v>41.635078800000002</v>
      </c>
      <c r="AD83">
        <f>'Fig 6'!AB37</f>
        <v>1.5</v>
      </c>
      <c r="AE83">
        <f>'Fig 6'!AC37</f>
        <v>1.4748000000000001</v>
      </c>
    </row>
    <row r="84" spans="1:31" x14ac:dyDescent="0.45">
      <c r="A84" t="s">
        <v>6</v>
      </c>
      <c r="E84">
        <f>'Fig 6'!C38*'Fig 6'!AE84</f>
        <v>22.941988800000001</v>
      </c>
      <c r="F84">
        <f>'Fig 6'!D38*'Fig 6'!AE84</f>
        <v>15.184540800000001</v>
      </c>
      <c r="G84">
        <f>'Fig 6'!E38*'Fig 6'!AE84</f>
        <v>17.759541600000002</v>
      </c>
      <c r="H84">
        <f>'Fig 6'!F38*'Fig 6'!AE84</f>
        <v>10.634782800000002</v>
      </c>
      <c r="I84">
        <f>'Fig 6'!G38*'Fig 6'!AE84</f>
        <v>13.597656000000002</v>
      </c>
      <c r="J84">
        <f>'Fig 6'!H38</f>
        <v>35</v>
      </c>
      <c r="K84">
        <v>450</v>
      </c>
      <c r="R84" s="3">
        <f>'Fig 6'!P38</f>
        <v>0</v>
      </c>
      <c r="S84">
        <f>'Fig 6'!Q38 * $AE84</f>
        <v>123.91859520000001</v>
      </c>
      <c r="T84">
        <f>'Fig 6'!R38 * $AE84</f>
        <v>130.2587604</v>
      </c>
      <c r="U84">
        <f>'Fig 6'!S38 * $AE84</f>
        <v>118.13148</v>
      </c>
      <c r="V84">
        <f>'Fig 6'!T38 * $AE84</f>
        <v>130.217466</v>
      </c>
      <c r="W84">
        <f>'Fig 6'!U38 * $AE84</f>
        <v>123.91859520000001</v>
      </c>
      <c r="AD84">
        <f>'Fig 6'!AB38</f>
        <v>1.5</v>
      </c>
      <c r="AE84">
        <f>'Fig 6'!AC38</f>
        <v>1.4748000000000001</v>
      </c>
    </row>
    <row r="85" spans="1:31" x14ac:dyDescent="0.45">
      <c r="A85" t="s">
        <v>5</v>
      </c>
      <c r="E85">
        <f>'Fig 6'!C39*'Fig 6'!AE85</f>
        <v>14.930875200000003</v>
      </c>
      <c r="F85">
        <f>'Fig 6'!D39*'Fig 6'!AE85</f>
        <v>18.800750400000002</v>
      </c>
      <c r="G85">
        <f>'Fig 6'!E39*'Fig 6'!AE85</f>
        <v>9.8383908000000009</v>
      </c>
      <c r="H85">
        <f>'Fig 6'!F39*'Fig 6'!AE85</f>
        <v>14.748000000000001</v>
      </c>
      <c r="I85">
        <f>'Fig 6'!G39*'Fig 6'!AE85</f>
        <v>17.215340400000002</v>
      </c>
      <c r="J85">
        <f>'Fig 6'!H39</f>
        <v>35</v>
      </c>
      <c r="K85">
        <v>450</v>
      </c>
      <c r="R85" s="3">
        <f>'Fig 6'!P39</f>
        <v>0</v>
      </c>
      <c r="S85">
        <f>'Fig 6'!Q39 * $AE85</f>
        <v>124.37873280000001</v>
      </c>
      <c r="T85">
        <f>'Fig 6'!R39 * $AE85</f>
        <v>134.78049720000001</v>
      </c>
      <c r="U85">
        <f>'Fig 6'!S39 * $AE85</f>
        <v>122.22110040000001</v>
      </c>
      <c r="V85">
        <f>'Fig 6'!T39 * $AE85</f>
        <v>126.39478440000002</v>
      </c>
      <c r="W85">
        <f>'Fig 6'!U39 * $AE85</f>
        <v>126.3888852</v>
      </c>
      <c r="AD85">
        <f>'Fig 6'!AB39</f>
        <v>1.5</v>
      </c>
      <c r="AE85">
        <f>'Fig 6'!AC39</f>
        <v>1.4748000000000001</v>
      </c>
    </row>
    <row r="86" spans="1:31" x14ac:dyDescent="0.45">
      <c r="A86" t="s">
        <v>4</v>
      </c>
      <c r="E86">
        <f>'Fig 6'!C40*'Fig 6'!AE86</f>
        <v>9.8929584000000013</v>
      </c>
      <c r="F86">
        <f>'Fig 6'!D40*'Fig 6'!AE86</f>
        <v>13.537189200000002</v>
      </c>
      <c r="G86">
        <f>'Fig 6'!E40*'Fig 6'!AE86</f>
        <v>9.8929584000000013</v>
      </c>
      <c r="H86">
        <f>'Fig 6'!F40*'Fig 6'!AE86</f>
        <v>13.066727999999999</v>
      </c>
      <c r="I86">
        <f>'Fig 6'!G40*'Fig 6'!AE86</f>
        <v>12.8779536</v>
      </c>
      <c r="J86">
        <f>'Fig 6'!H40</f>
        <v>35</v>
      </c>
      <c r="K86">
        <v>450</v>
      </c>
      <c r="R86" s="3">
        <f>'Fig 6'!P40</f>
        <v>0</v>
      </c>
      <c r="S86">
        <f>'Fig 6'!Q40 * $AE86</f>
        <v>133.18328880000001</v>
      </c>
      <c r="T86">
        <f>'Fig 6'!R40 * $AE86</f>
        <v>118.0754376</v>
      </c>
      <c r="U86">
        <f>'Fig 6'!S40 * $AE86</f>
        <v>122.4290472</v>
      </c>
      <c r="V86">
        <f>'Fig 6'!T40 * $AE86</f>
        <v>122.97619800000001</v>
      </c>
      <c r="W86">
        <f>'Fig 6'!U40 * $AE86</f>
        <v>119.19628560000001</v>
      </c>
      <c r="AD86">
        <f>'Fig 6'!AB40</f>
        <v>1.5</v>
      </c>
      <c r="AE86">
        <f>'Fig 6'!AC40</f>
        <v>1.4748000000000001</v>
      </c>
    </row>
    <row r="87" spans="1:31" x14ac:dyDescent="0.45">
      <c r="A87" t="s">
        <v>3</v>
      </c>
      <c r="E87">
        <f>'Fig 6'!C41*'Fig 6'!AE87</f>
        <v>19.923073200000001</v>
      </c>
      <c r="F87">
        <f>'Fig 6'!D41*'Fig 6'!AE87</f>
        <v>26.5876944</v>
      </c>
      <c r="G87">
        <f>'Fig 6'!E41*'Fig 6'!AE87</f>
        <v>20.395009200000004</v>
      </c>
      <c r="H87">
        <f>'Fig 6'!F41*'Fig 6'!AE87</f>
        <v>16.637218800000003</v>
      </c>
      <c r="I87">
        <f>'Fig 6'!G41*'Fig 6'!AE87</f>
        <v>14.5444776</v>
      </c>
      <c r="J87">
        <f>'Fig 6'!H41</f>
        <v>35</v>
      </c>
      <c r="K87">
        <v>450</v>
      </c>
      <c r="R87" s="3">
        <f>'Fig 6'!P41</f>
        <v>0</v>
      </c>
      <c r="S87">
        <f>'Fig 6'!Q41 * $AE87</f>
        <v>36.319899599999999</v>
      </c>
      <c r="T87">
        <f>'Fig 6'!R41 * $AE87</f>
        <v>39.928735200000006</v>
      </c>
      <c r="U87">
        <f>'Fig 6'!S41 * $AE87</f>
        <v>86.750685600000011</v>
      </c>
      <c r="V87">
        <f>'Fig 6'!T41 * $AE87</f>
        <v>97.339749600000005</v>
      </c>
      <c r="W87">
        <f>'Fig 6'!U41 * $AE87</f>
        <v>93.856272000000004</v>
      </c>
      <c r="AD87">
        <f>'Fig 6'!AB41</f>
        <v>1.5</v>
      </c>
      <c r="AE87">
        <f>'Fig 6'!AC41</f>
        <v>1.4748000000000001</v>
      </c>
    </row>
    <row r="88" spans="1:31" x14ac:dyDescent="0.45">
      <c r="A88" t="s">
        <v>2</v>
      </c>
      <c r="E88">
        <f>'Fig 6'!C42*'Fig 6'!AE88</f>
        <v>4.5640187999999995</v>
      </c>
      <c r="F88">
        <f>'Fig 6'!D42*'Fig 6'!AE88</f>
        <v>6.7887995999999999</v>
      </c>
      <c r="G88">
        <f>'Fig 6'!E42*'Fig 6'!AE88</f>
        <v>9.6438539999999993</v>
      </c>
      <c r="H88">
        <f>'Fig 6'!F42*'Fig 6'!AE88</f>
        <v>9.4847675999999996</v>
      </c>
      <c r="I88">
        <f>'Fig 6'!G42*'Fig 6'!AE88</f>
        <v>9.293196</v>
      </c>
      <c r="J88">
        <f>'Fig 6'!H42</f>
        <v>20</v>
      </c>
      <c r="K88">
        <v>450</v>
      </c>
      <c r="R88" s="3">
        <f>'Fig 6'!P42</f>
        <v>0</v>
      </c>
      <c r="S88">
        <f>'Fig 6'!Q42 * $AE88</f>
        <v>32.749332000000003</v>
      </c>
      <c r="T88">
        <f>'Fig 6'!R42 * $AE88</f>
        <v>34.739429999999999</v>
      </c>
      <c r="U88">
        <f>'Fig 6'!S42 * $AE88</f>
        <v>38.344983599999999</v>
      </c>
      <c r="V88">
        <f>'Fig 6'!T42 * $AE88</f>
        <v>38.167984799999999</v>
      </c>
      <c r="W88">
        <f>'Fig 6'!U42 * $AE88</f>
        <v>38.232044399999999</v>
      </c>
      <c r="AD88">
        <f>'Fig 6'!AB42</f>
        <v>0.74</v>
      </c>
      <c r="AE88">
        <f>'Fig 6'!AC42</f>
        <v>0.30359999999999998</v>
      </c>
    </row>
    <row r="89" spans="1:31" x14ac:dyDescent="0.45">
      <c r="A89" t="s">
        <v>1</v>
      </c>
      <c r="E89"/>
      <c r="F89">
        <f>'Fig 6'!D43*'Fig 6'!AE89</f>
        <v>55.242746999999994</v>
      </c>
      <c r="G89">
        <f>'Fig 6'!E43*'Fig 6'!AE89</f>
        <v>29.375111499999999</v>
      </c>
      <c r="H89">
        <f>'Fig 6'!F43*'Fig 6'!AE89</f>
        <v>52.351022499999992</v>
      </c>
      <c r="I89">
        <f>'Fig 6'!G43*'Fig 6'!AE89</f>
        <v>53.932301499999994</v>
      </c>
      <c r="J89">
        <f>'Fig 6'!H43</f>
        <v>35</v>
      </c>
      <c r="K89">
        <v>450</v>
      </c>
      <c r="R89" s="3">
        <f>'Fig 6'!P43</f>
        <v>0</v>
      </c>
      <c r="S89">
        <f>'Fig 6'!Q43 * $AE89</f>
        <v>131.21579449999999</v>
      </c>
      <c r="T89">
        <f>'Fig 6'!R43 * $AE89</f>
        <v>62.212762499999997</v>
      </c>
      <c r="U89">
        <f>'Fig 6'!S43 * $AE89</f>
        <v>76.812266999999991</v>
      </c>
      <c r="V89">
        <f>'Fig 6'!T43 * $AE89</f>
        <v>151.69590799999997</v>
      </c>
      <c r="W89">
        <f>'Fig 6'!U43 * $AE89</f>
        <v>120.84760799999999</v>
      </c>
      <c r="AD89">
        <f>'Fig 6'!AB43</f>
        <v>12</v>
      </c>
      <c r="AE89">
        <f>'Fig 6'!AC43</f>
        <v>1.2144999999999999</v>
      </c>
    </row>
    <row r="90" spans="1:31" x14ac:dyDescent="0.45">
      <c r="A90" t="s">
        <v>0</v>
      </c>
      <c r="E90">
        <f>'Fig 6'!C44*'Fig 6'!AE90</f>
        <v>0</v>
      </c>
      <c r="F90">
        <f>'Fig 6'!D44*'Fig 6'!AE90</f>
        <v>0</v>
      </c>
      <c r="G90">
        <f>'Fig 6'!E44*'Fig 6'!AE90</f>
        <v>0</v>
      </c>
      <c r="H90">
        <f>'Fig 6'!F44*'Fig 6'!AE90</f>
        <v>0</v>
      </c>
      <c r="I90">
        <f>'Fig 6'!G44*'Fig 6'!AE90</f>
        <v>0</v>
      </c>
      <c r="J90">
        <f>'Fig 6'!H44</f>
        <v>35</v>
      </c>
      <c r="K90">
        <v>450</v>
      </c>
      <c r="R90" s="3">
        <f>'Fig 6'!P44</f>
        <v>0</v>
      </c>
      <c r="S90">
        <f>'Fig 6'!Q44 * $AE90</f>
        <v>0</v>
      </c>
      <c r="T90">
        <f>'Fig 6'!R44 * $AE90</f>
        <v>0</v>
      </c>
      <c r="U90">
        <f>'Fig 6'!S44 * $AE90</f>
        <v>0</v>
      </c>
      <c r="V90">
        <f>'Fig 6'!T44 * $AE90</f>
        <v>0</v>
      </c>
      <c r="W90">
        <f>'Fig 6'!U44 * $AE90</f>
        <v>0</v>
      </c>
      <c r="AD90">
        <f>'Fig 6'!AB44</f>
        <v>12</v>
      </c>
      <c r="AE90">
        <f>'Fig 6'!AC44</f>
        <v>1.2144999999999999</v>
      </c>
    </row>
    <row r="91" spans="1:31" x14ac:dyDescent="0.45">
      <c r="E91"/>
      <c r="I91"/>
      <c r="S91"/>
      <c r="W91"/>
    </row>
    <row r="92" spans="1:31" x14ac:dyDescent="0.45">
      <c r="E92"/>
      <c r="I92"/>
      <c r="S92"/>
      <c r="W92"/>
    </row>
    <row r="93" spans="1:31" x14ac:dyDescent="0.45">
      <c r="E93"/>
      <c r="I93"/>
      <c r="S93"/>
      <c r="W93"/>
    </row>
    <row r="94" spans="1:31" x14ac:dyDescent="0.45">
      <c r="E94"/>
      <c r="I94"/>
      <c r="S94"/>
      <c r="W94"/>
    </row>
    <row r="97" spans="1:31" x14ac:dyDescent="0.45">
      <c r="A97" t="str">
        <f>'Fig 6'!A49</f>
        <v>video</v>
      </c>
      <c r="B97">
        <f>'Fig 6'!B49</f>
        <v>0</v>
      </c>
      <c r="C97">
        <f>'Fig 6'!C49</f>
        <v>0</v>
      </c>
      <c r="D97">
        <f>'Fig 6'!D49</f>
        <v>0</v>
      </c>
      <c r="E97" s="67" t="s">
        <v>56</v>
      </c>
      <c r="F97" s="61"/>
      <c r="G97" s="61"/>
      <c r="H97" s="61" t="s">
        <v>54</v>
      </c>
      <c r="I97" s="66"/>
      <c r="J97" t="str">
        <f>'Fig 6'!J49</f>
        <v>VPP used</v>
      </c>
      <c r="K97" t="str">
        <f>'Fig 6'!K49</f>
        <v>KHz</v>
      </c>
      <c r="L97">
        <f>'Fig 6'!L49</f>
        <v>0</v>
      </c>
      <c r="M97" s="61">
        <f>'Fig 6'!M49</f>
        <v>0</v>
      </c>
      <c r="N97" s="61"/>
      <c r="O97" s="61"/>
      <c r="P97" s="61"/>
      <c r="Q97" s="61"/>
      <c r="R97" t="str">
        <f>'Fig 6'!R49</f>
        <v>zoom</v>
      </c>
      <c r="S97" s="67" t="s">
        <v>55</v>
      </c>
      <c r="T97" s="61"/>
      <c r="U97" s="61"/>
      <c r="V97" s="61" t="s">
        <v>54</v>
      </c>
      <c r="W97" s="66"/>
      <c r="X97" s="73">
        <f>'Fig 6'!X49</f>
        <v>0</v>
      </c>
      <c r="Y97" s="62"/>
      <c r="Z97" s="62"/>
      <c r="AA97" s="62"/>
      <c r="AB97" s="62"/>
      <c r="AC97">
        <f>'Fig 6'!AC49</f>
        <v>0</v>
      </c>
      <c r="AD97" t="str">
        <f>'Fig 6'!AD49</f>
        <v>Hz acquisition</v>
      </c>
      <c r="AE97" t="str">
        <f>'Fig 6'!AE49</f>
        <v>pixel interpolation ((µm/pixel))</v>
      </c>
    </row>
    <row r="98" spans="1:31" x14ac:dyDescent="0.45">
      <c r="A98" t="str">
        <f>'Fig 6'!A50</f>
        <v>comp 2</v>
      </c>
      <c r="B98">
        <v>1</v>
      </c>
      <c r="C98">
        <f>'Fig 6'!C50</f>
        <v>0</v>
      </c>
      <c r="D98">
        <f>'Fig 6'!D50</f>
        <v>0</v>
      </c>
      <c r="E98" s="67">
        <f>AVERAGE('Fig 6'!E50:I50)</f>
        <v>10.39350552</v>
      </c>
      <c r="F98" s="61"/>
      <c r="G98" s="61"/>
      <c r="H98" s="61">
        <f>_xlfn.STDEV.P('Fig 6'!E50:I50)</f>
        <v>1.8636012106882855</v>
      </c>
      <c r="I98" s="66"/>
      <c r="J98">
        <f>'Fig 6'!J50</f>
        <v>5</v>
      </c>
      <c r="K98">
        <f>'Fig 6'!K50</f>
        <v>450</v>
      </c>
      <c r="L98">
        <f>'Fig 6'!L50</f>
        <v>0</v>
      </c>
      <c r="M98">
        <f>'Fig 6'!M50</f>
        <v>0</v>
      </c>
      <c r="N98">
        <f>'Fig 6'!N50</f>
        <v>0</v>
      </c>
      <c r="O98">
        <f>'Fig 6'!O50</f>
        <v>0</v>
      </c>
      <c r="P98">
        <f>'Fig 6'!P50</f>
        <v>0</v>
      </c>
      <c r="Q98">
        <f>'Fig 6'!Q50</f>
        <v>0</v>
      </c>
      <c r="R98">
        <f>'Fig 6'!R50</f>
        <v>2</v>
      </c>
      <c r="S98" s="67">
        <f>AVERAGE('Fig 6'!S50:W50)</f>
        <v>8.4193382400000001</v>
      </c>
      <c r="T98" s="61"/>
      <c r="U98" s="61"/>
      <c r="V98" s="61">
        <f>_xlfn.STDEV.P('Fig 6'!S50:W50)</f>
        <v>1.9586901806600727</v>
      </c>
      <c r="W98" s="66"/>
      <c r="X98">
        <f>'Fig 6'!X50</f>
        <v>0</v>
      </c>
      <c r="Y98">
        <f>'Fig 6'!Y50</f>
        <v>0</v>
      </c>
      <c r="Z98">
        <f>'Fig 6'!Z50</f>
        <v>0</v>
      </c>
      <c r="AA98">
        <f>'Fig 6'!AA50</f>
        <v>0</v>
      </c>
      <c r="AB98">
        <f>'Fig 6'!AB50</f>
        <v>0</v>
      </c>
      <c r="AC98">
        <f>'Fig 6'!AC50</f>
        <v>0</v>
      </c>
      <c r="AD98">
        <f>'Fig 6'!AD50</f>
        <v>1.5</v>
      </c>
      <c r="AE98">
        <f>'Fig 6'!AE50</f>
        <v>1.4748000000000001</v>
      </c>
    </row>
    <row r="99" spans="1:31" x14ac:dyDescent="0.45">
      <c r="A99" t="str">
        <f>'Fig 6'!A51</f>
        <v>comp 3</v>
      </c>
      <c r="B99">
        <v>2</v>
      </c>
      <c r="C99">
        <f>'Fig 6'!C51</f>
        <v>0</v>
      </c>
      <c r="D99">
        <f>'Fig 6'!D51</f>
        <v>0</v>
      </c>
      <c r="E99" s="67">
        <f>AVERAGE('Fig 6'!E51:I51)</f>
        <v>14.651253120000002</v>
      </c>
      <c r="F99" s="61"/>
      <c r="G99" s="61"/>
      <c r="H99" s="61">
        <f>_xlfn.STDEV.P('Fig 6'!E51:I51)</f>
        <v>2.9245972826865172</v>
      </c>
      <c r="I99" s="66"/>
      <c r="J99">
        <f>'Fig 6'!J51</f>
        <v>5</v>
      </c>
      <c r="K99">
        <f>'Fig 6'!K51</f>
        <v>450</v>
      </c>
      <c r="L99">
        <f>'Fig 6'!L51</f>
        <v>0</v>
      </c>
      <c r="M99">
        <f>'Fig 6'!M51</f>
        <v>0</v>
      </c>
      <c r="N99">
        <f>'Fig 6'!N51</f>
        <v>0</v>
      </c>
      <c r="O99">
        <f>'Fig 6'!O51</f>
        <v>0</v>
      </c>
      <c r="P99">
        <f>'Fig 6'!P51</f>
        <v>0</v>
      </c>
      <c r="Q99">
        <f>'Fig 6'!Q51</f>
        <v>0</v>
      </c>
      <c r="R99">
        <f>'Fig 6'!R51</f>
        <v>4</v>
      </c>
      <c r="S99" s="67">
        <f>AVERAGE('Fig 6'!S51:W51)</f>
        <v>88.76791704</v>
      </c>
      <c r="T99" s="61"/>
      <c r="U99" s="61"/>
      <c r="V99" s="61">
        <f>_xlfn.STDEV.P('Fig 6'!S51:W51)</f>
        <v>23.13764005291808</v>
      </c>
      <c r="W99" s="66"/>
      <c r="X99">
        <f>'Fig 6'!X51</f>
        <v>0</v>
      </c>
      <c r="Y99">
        <f>'Fig 6'!Y51</f>
        <v>0</v>
      </c>
      <c r="Z99">
        <f>'Fig 6'!Z51</f>
        <v>0</v>
      </c>
      <c r="AA99">
        <f>'Fig 6'!AA51</f>
        <v>0</v>
      </c>
      <c r="AB99">
        <f>'Fig 6'!AB51</f>
        <v>0</v>
      </c>
      <c r="AC99">
        <f>'Fig 6'!AC51</f>
        <v>0</v>
      </c>
      <c r="AD99">
        <f>'Fig 6'!AD51</f>
        <v>1.5</v>
      </c>
      <c r="AE99">
        <f>'Fig 6'!AE51</f>
        <v>1.4748000000000001</v>
      </c>
    </row>
    <row r="100" spans="1:31" x14ac:dyDescent="0.45">
      <c r="A100" t="str">
        <f>'Fig 6'!A52</f>
        <v>comp 4</v>
      </c>
      <c r="B100">
        <v>3</v>
      </c>
      <c r="C100">
        <f>'Fig 6'!C52</f>
        <v>0</v>
      </c>
      <c r="D100">
        <f>'Fig 6'!D52</f>
        <v>0</v>
      </c>
      <c r="E100" s="67">
        <f>AVERAGE('Fig 6'!E52:I52)</f>
        <v>19.22667264</v>
      </c>
      <c r="F100" s="61"/>
      <c r="G100" s="61"/>
      <c r="H100" s="61">
        <f>_xlfn.STDEV.P('Fig 6'!E52:I52)</f>
        <v>5.9055401796741664</v>
      </c>
      <c r="I100" s="66"/>
      <c r="J100">
        <f>'Fig 6'!J52</f>
        <v>20</v>
      </c>
      <c r="K100">
        <f>'Fig 6'!K52</f>
        <v>450</v>
      </c>
      <c r="L100">
        <f>'Fig 6'!L52</f>
        <v>0</v>
      </c>
      <c r="M100">
        <f>'Fig 6'!M52</f>
        <v>0</v>
      </c>
      <c r="N100">
        <f>'Fig 6'!N52</f>
        <v>0</v>
      </c>
      <c r="O100">
        <f>'Fig 6'!O52</f>
        <v>0</v>
      </c>
      <c r="P100">
        <f>'Fig 6'!P52</f>
        <v>0</v>
      </c>
      <c r="Q100">
        <f>'Fig 6'!Q52</f>
        <v>0</v>
      </c>
      <c r="R100">
        <f>'Fig 6'!R52</f>
        <v>4</v>
      </c>
      <c r="S100" s="67">
        <f>AVERAGE('Fig 6'!S52:W52)</f>
        <v>25.783338480000005</v>
      </c>
      <c r="T100" s="61"/>
      <c r="U100" s="61"/>
      <c r="V100" s="61">
        <f>_xlfn.STDEV.P('Fig 6'!S52:W52)</f>
        <v>6.6490682159692662</v>
      </c>
      <c r="W100" s="66"/>
      <c r="X100">
        <f>'Fig 6'!X52</f>
        <v>0</v>
      </c>
      <c r="Y100">
        <f>'Fig 6'!Y52</f>
        <v>0</v>
      </c>
      <c r="Z100">
        <f>'Fig 6'!Z52</f>
        <v>0</v>
      </c>
      <c r="AA100">
        <f>'Fig 6'!AA52</f>
        <v>0</v>
      </c>
      <c r="AB100">
        <f>'Fig 6'!AB52</f>
        <v>0</v>
      </c>
      <c r="AC100">
        <f>'Fig 6'!AC52</f>
        <v>0</v>
      </c>
      <c r="AD100">
        <f>'Fig 6'!AD52</f>
        <v>1.5</v>
      </c>
      <c r="AE100">
        <f>'Fig 6'!AE52</f>
        <v>1.4748000000000001</v>
      </c>
    </row>
    <row r="101" spans="1:31" x14ac:dyDescent="0.45">
      <c r="A101" t="str">
        <f>'Fig 6'!A53</f>
        <v>comp 5</v>
      </c>
      <c r="B101">
        <v>4</v>
      </c>
      <c r="C101">
        <f>'Fig 6'!C53</f>
        <v>0</v>
      </c>
      <c r="D101">
        <f>'Fig 6'!D53</f>
        <v>0</v>
      </c>
      <c r="E101" s="67">
        <f>AVERAGE('Fig 6'!E53:I53)</f>
        <v>13.87521336</v>
      </c>
      <c r="F101" s="61"/>
      <c r="G101" s="61"/>
      <c r="H101" s="61">
        <f>_xlfn.STDEV.P('Fig 6'!E53:I53)</f>
        <v>2.7252997398030709</v>
      </c>
      <c r="I101" s="66"/>
      <c r="J101">
        <f>'Fig 6'!J53</f>
        <v>20</v>
      </c>
      <c r="K101">
        <f>'Fig 6'!K53</f>
        <v>450</v>
      </c>
      <c r="L101">
        <f>'Fig 6'!L53</f>
        <v>0</v>
      </c>
      <c r="M101">
        <f>'Fig 6'!M53</f>
        <v>0</v>
      </c>
      <c r="N101">
        <f>'Fig 6'!N53</f>
        <v>0</v>
      </c>
      <c r="O101">
        <f>'Fig 6'!O53</f>
        <v>0</v>
      </c>
      <c r="P101">
        <f>'Fig 6'!P53</f>
        <v>0</v>
      </c>
      <c r="Q101">
        <f>'Fig 6'!Q53</f>
        <v>0</v>
      </c>
      <c r="R101">
        <f>'Fig 6'!R53</f>
        <v>3</v>
      </c>
      <c r="S101" s="67">
        <f>AVERAGE('Fig 6'!S53:W53)</f>
        <v>40.716868319999996</v>
      </c>
      <c r="T101" s="61"/>
      <c r="U101" s="61"/>
      <c r="V101" s="61">
        <f>_xlfn.STDEV.P('Fig 6'!S53:W53)</f>
        <v>22.17289325368132</v>
      </c>
      <c r="W101" s="66"/>
      <c r="X101">
        <f>'Fig 6'!X53</f>
        <v>0</v>
      </c>
      <c r="Y101">
        <f>'Fig 6'!Y53</f>
        <v>0</v>
      </c>
      <c r="Z101">
        <f>'Fig 6'!Z53</f>
        <v>0</v>
      </c>
      <c r="AA101">
        <f>'Fig 6'!AA53</f>
        <v>0</v>
      </c>
      <c r="AB101">
        <f>'Fig 6'!AB53</f>
        <v>0</v>
      </c>
      <c r="AC101">
        <f>'Fig 6'!AC53</f>
        <v>0</v>
      </c>
      <c r="AD101">
        <f>'Fig 6'!AD53</f>
        <v>1.5</v>
      </c>
      <c r="AE101">
        <f>'Fig 6'!AE53</f>
        <v>1.4748000000000001</v>
      </c>
    </row>
    <row r="102" spans="1:31" x14ac:dyDescent="0.45">
      <c r="A102" t="str">
        <f>'Fig 6'!A54</f>
        <v>comp 6</v>
      </c>
      <c r="B102">
        <v>5</v>
      </c>
      <c r="C102">
        <f>'Fig 6'!C54</f>
        <v>0</v>
      </c>
      <c r="D102">
        <f>'Fig 6'!D54</f>
        <v>0</v>
      </c>
      <c r="E102" s="67">
        <f>AVERAGE('Fig 6'!E54:I54)</f>
        <v>14.151590880000004</v>
      </c>
      <c r="F102" s="61"/>
      <c r="G102" s="61"/>
      <c r="H102" s="61">
        <f>_xlfn.STDEV.P('Fig 6'!E54:I54)</f>
        <v>4.3318829810067649</v>
      </c>
      <c r="I102" s="66"/>
      <c r="J102">
        <f>'Fig 6'!J54</f>
        <v>20</v>
      </c>
      <c r="K102">
        <f>'Fig 6'!K54</f>
        <v>450</v>
      </c>
      <c r="L102">
        <f>'Fig 6'!L54</f>
        <v>0</v>
      </c>
      <c r="M102">
        <f>'Fig 6'!M54</f>
        <v>0</v>
      </c>
      <c r="N102">
        <f>'Fig 6'!N54</f>
        <v>0</v>
      </c>
      <c r="O102">
        <f>'Fig 6'!O54</f>
        <v>0</v>
      </c>
      <c r="P102">
        <f>'Fig 6'!P54</f>
        <v>0</v>
      </c>
      <c r="Q102">
        <f>'Fig 6'!Q54</f>
        <v>0</v>
      </c>
      <c r="R102">
        <f>'Fig 6'!R54</f>
        <v>5</v>
      </c>
      <c r="S102" s="67">
        <f>AVERAGE('Fig 6'!S54:W54)</f>
        <v>63.152115840000008</v>
      </c>
      <c r="T102" s="61"/>
      <c r="U102" s="61"/>
      <c r="V102" s="61">
        <f>_xlfn.STDEV.P('Fig 6'!S54:W54)</f>
        <v>3.7852421936045064</v>
      </c>
      <c r="W102" s="66"/>
      <c r="X102">
        <f>'Fig 6'!X54</f>
        <v>0</v>
      </c>
      <c r="Y102">
        <f>'Fig 6'!Y54</f>
        <v>0</v>
      </c>
      <c r="Z102">
        <f>'Fig 6'!Z54</f>
        <v>0</v>
      </c>
      <c r="AA102">
        <f>'Fig 6'!AA54</f>
        <v>0</v>
      </c>
      <c r="AB102">
        <f>'Fig 6'!AB54</f>
        <v>0</v>
      </c>
      <c r="AC102">
        <f>'Fig 6'!AC54</f>
        <v>0</v>
      </c>
      <c r="AD102">
        <f>'Fig 6'!AD54</f>
        <v>1.5</v>
      </c>
      <c r="AE102">
        <f>'Fig 6'!AE54</f>
        <v>1.4748000000000001</v>
      </c>
    </row>
    <row r="103" spans="1:31" x14ac:dyDescent="0.45">
      <c r="A103" t="str">
        <f>'Fig 6'!A55</f>
        <v>comp 8</v>
      </c>
      <c r="B103">
        <v>6</v>
      </c>
      <c r="C103">
        <f>'Fig 6'!C55</f>
        <v>0</v>
      </c>
      <c r="D103">
        <f>'Fig 6'!D55</f>
        <v>0</v>
      </c>
      <c r="E103" s="67">
        <f>AVERAGE('Fig 6'!E55:I55)</f>
        <v>20.303571600000005</v>
      </c>
      <c r="F103" s="61"/>
      <c r="G103" s="61"/>
      <c r="H103" s="61">
        <f>_xlfn.STDEV.P('Fig 6'!E55:I55)</f>
        <v>5.7641949266812542</v>
      </c>
      <c r="I103" s="66"/>
      <c r="J103">
        <f>'Fig 6'!J55</f>
        <v>20</v>
      </c>
      <c r="K103">
        <f>'Fig 6'!K55</f>
        <v>450</v>
      </c>
      <c r="L103">
        <f>'Fig 6'!L55</f>
        <v>0</v>
      </c>
      <c r="M103">
        <f>'Fig 6'!M55</f>
        <v>0</v>
      </c>
      <c r="N103">
        <f>'Fig 6'!N55</f>
        <v>0</v>
      </c>
      <c r="O103">
        <f>'Fig 6'!O55</f>
        <v>0</v>
      </c>
      <c r="P103">
        <f>'Fig 6'!P55</f>
        <v>0</v>
      </c>
      <c r="Q103">
        <f>'Fig 6'!Q55</f>
        <v>0</v>
      </c>
      <c r="R103">
        <f>'Fig 6'!R55</f>
        <v>3</v>
      </c>
      <c r="S103" s="67">
        <f>AVERAGE('Fig 6'!S55:W55)</f>
        <v>39.56947392</v>
      </c>
      <c r="T103" s="61"/>
      <c r="U103" s="61"/>
      <c r="V103" s="61">
        <f>_xlfn.STDEV.P('Fig 6'!S55:W55)</f>
        <v>10.418652617528409</v>
      </c>
      <c r="W103" s="66"/>
      <c r="X103">
        <f>'Fig 6'!X55</f>
        <v>0</v>
      </c>
      <c r="Y103">
        <f>'Fig 6'!Y55</f>
        <v>0</v>
      </c>
      <c r="Z103">
        <f>'Fig 6'!Z55</f>
        <v>0</v>
      </c>
      <c r="AA103">
        <f>'Fig 6'!AA55</f>
        <v>0</v>
      </c>
      <c r="AB103">
        <f>'Fig 6'!AB55</f>
        <v>0</v>
      </c>
      <c r="AC103">
        <f>'Fig 6'!AC55</f>
        <v>0</v>
      </c>
      <c r="AD103">
        <f>'Fig 6'!AD55</f>
        <v>1.5</v>
      </c>
      <c r="AE103">
        <f>'Fig 6'!AE55</f>
        <v>1.4748000000000001</v>
      </c>
    </row>
    <row r="104" spans="1:31" x14ac:dyDescent="0.45">
      <c r="A104" t="str">
        <f>'Fig 6'!A56</f>
        <v>comp 10</v>
      </c>
      <c r="B104">
        <v>7</v>
      </c>
      <c r="C104">
        <f>'Fig 6'!C56</f>
        <v>0</v>
      </c>
      <c r="D104">
        <f>'Fig 6'!D56</f>
        <v>0</v>
      </c>
      <c r="E104" s="67">
        <f>AVERAGE('Fig 6'!E56:I56)</f>
        <v>17.717362319999999</v>
      </c>
      <c r="F104" s="61"/>
      <c r="G104" s="61"/>
      <c r="H104" s="61">
        <f>_xlfn.STDEV.P('Fig 6'!E56:I56)</f>
        <v>4.2972900055889323</v>
      </c>
      <c r="I104" s="66"/>
      <c r="J104">
        <f>'Fig 6'!J56</f>
        <v>40</v>
      </c>
      <c r="K104">
        <f>'Fig 6'!K56</f>
        <v>450</v>
      </c>
      <c r="L104">
        <f>'Fig 6'!L56</f>
        <v>0</v>
      </c>
      <c r="M104">
        <f>'Fig 6'!M56</f>
        <v>0</v>
      </c>
      <c r="N104">
        <f>'Fig 6'!N56</f>
        <v>0</v>
      </c>
      <c r="O104">
        <f>'Fig 6'!O56</f>
        <v>0</v>
      </c>
      <c r="P104">
        <f>'Fig 6'!P56</f>
        <v>0</v>
      </c>
      <c r="Q104">
        <f>'Fig 6'!Q56</f>
        <v>0</v>
      </c>
      <c r="R104">
        <f>'Fig 6'!R56</f>
        <v>2</v>
      </c>
      <c r="S104" s="67">
        <f>AVERAGE('Fig 6'!S56:W56)</f>
        <v>40.180631040000002</v>
      </c>
      <c r="T104" s="61"/>
      <c r="U104" s="61"/>
      <c r="V104" s="61">
        <f>_xlfn.STDEV.P('Fig 6'!S56:W56)</f>
        <v>20.813491349359385</v>
      </c>
      <c r="W104" s="66"/>
      <c r="X104">
        <f>'Fig 6'!X56</f>
        <v>0</v>
      </c>
      <c r="Y104">
        <f>'Fig 6'!Y56</f>
        <v>0</v>
      </c>
      <c r="Z104">
        <f>'Fig 6'!Z56</f>
        <v>0</v>
      </c>
      <c r="AA104">
        <f>'Fig 6'!AA56</f>
        <v>0</v>
      </c>
      <c r="AB104">
        <f>'Fig 6'!AB56</f>
        <v>0</v>
      </c>
      <c r="AC104">
        <f>'Fig 6'!AC56</f>
        <v>0</v>
      </c>
      <c r="AD104">
        <f>'Fig 6'!AD56</f>
        <v>1.5</v>
      </c>
      <c r="AE104">
        <f>'Fig 6'!AE56</f>
        <v>1.4748000000000001</v>
      </c>
    </row>
    <row r="105" spans="1:31" x14ac:dyDescent="0.45">
      <c r="A105" t="str">
        <f>'Fig 6'!A57</f>
        <v>comp 11</v>
      </c>
      <c r="B105">
        <v>8</v>
      </c>
      <c r="C105">
        <f>'Fig 6'!C57</f>
        <v>0</v>
      </c>
      <c r="D105">
        <f>'Fig 6'!D57</f>
        <v>0</v>
      </c>
      <c r="E105" s="67">
        <f>AVERAGE('Fig 6'!E57:I57)</f>
        <v>21.800493600000003</v>
      </c>
      <c r="F105" s="61"/>
      <c r="G105" s="61"/>
      <c r="H105" s="61">
        <f>_xlfn.STDEV.P('Fig 6'!E57:I57)</f>
        <v>4.2569666046581105</v>
      </c>
      <c r="I105" s="66"/>
      <c r="J105">
        <f>'Fig 6'!J57</f>
        <v>20</v>
      </c>
      <c r="K105">
        <f>'Fig 6'!K57</f>
        <v>450</v>
      </c>
      <c r="L105">
        <f>'Fig 6'!L57</f>
        <v>0</v>
      </c>
      <c r="M105">
        <f>'Fig 6'!M57</f>
        <v>0</v>
      </c>
      <c r="N105">
        <f>'Fig 6'!N57</f>
        <v>0</v>
      </c>
      <c r="O105">
        <f>'Fig 6'!O57</f>
        <v>0</v>
      </c>
      <c r="P105">
        <f>'Fig 6'!P57</f>
        <v>0</v>
      </c>
      <c r="Q105">
        <f>'Fig 6'!Q57</f>
        <v>0</v>
      </c>
      <c r="R105">
        <f>'Fig 6'!R57</f>
        <v>2</v>
      </c>
      <c r="S105" s="67">
        <f>AVERAGE('Fig 6'!S57:W57)</f>
        <v>44.576419920000006</v>
      </c>
      <c r="T105" s="61"/>
      <c r="U105" s="61"/>
      <c r="V105" s="61">
        <f>_xlfn.STDEV.P('Fig 6'!S57:W57)</f>
        <v>11.741899688084292</v>
      </c>
      <c r="W105" s="66"/>
      <c r="X105">
        <f>'Fig 6'!X57</f>
        <v>0</v>
      </c>
      <c r="Y105">
        <f>'Fig 6'!Y57</f>
        <v>0</v>
      </c>
      <c r="Z105">
        <f>'Fig 6'!Z57</f>
        <v>0</v>
      </c>
      <c r="AA105">
        <f>'Fig 6'!AA57</f>
        <v>0</v>
      </c>
      <c r="AB105">
        <f>'Fig 6'!AB57</f>
        <v>0</v>
      </c>
      <c r="AC105">
        <f>'Fig 6'!AC57</f>
        <v>0</v>
      </c>
      <c r="AD105">
        <f>'Fig 6'!AD57</f>
        <v>1.5</v>
      </c>
      <c r="AE105">
        <f>'Fig 6'!AE57</f>
        <v>1.4748000000000001</v>
      </c>
    </row>
    <row r="106" spans="1:31" x14ac:dyDescent="0.45">
      <c r="A106" s="7" t="str">
        <f>'Fig 6'!A58</f>
        <v>comp 12</v>
      </c>
      <c r="B106" s="7">
        <v>9</v>
      </c>
      <c r="C106" s="7">
        <f>'Fig 6'!C58</f>
        <v>0</v>
      </c>
      <c r="D106" s="7">
        <f>'Fig 6'!D58</f>
        <v>0</v>
      </c>
      <c r="E106" s="70">
        <f>AVERAGE('Fig 6'!E58:I58)</f>
        <v>17.011228080000002</v>
      </c>
      <c r="F106" s="68"/>
      <c r="G106" s="68"/>
      <c r="H106" s="68">
        <f>_xlfn.STDEV.P('Fig 6'!E58:I58)</f>
        <v>3.3834243826598049</v>
      </c>
      <c r="I106" s="69"/>
      <c r="J106" s="7">
        <f>'Fig 6'!J58</f>
        <v>20</v>
      </c>
      <c r="K106" s="7">
        <f>'Fig 6'!K58</f>
        <v>450</v>
      </c>
      <c r="L106" s="7">
        <f>'Fig 6'!L58</f>
        <v>0</v>
      </c>
      <c r="M106" s="7">
        <f>'Fig 6'!M58</f>
        <v>0</v>
      </c>
      <c r="N106" s="7">
        <f>'Fig 6'!N58</f>
        <v>0</v>
      </c>
      <c r="O106" s="7">
        <f>'Fig 6'!O58</f>
        <v>0</v>
      </c>
      <c r="P106" s="7">
        <f>'Fig 6'!P58</f>
        <v>0</v>
      </c>
      <c r="Q106" s="7">
        <f>'Fig 6'!Q58</f>
        <v>0</v>
      </c>
      <c r="R106" s="7">
        <f>'Fig 6'!R58</f>
        <v>2</v>
      </c>
      <c r="S106" s="70">
        <f>AVERAGE('Fig 6'!S58:W58)</f>
        <v>49.647962160000006</v>
      </c>
      <c r="T106" s="68"/>
      <c r="U106" s="68"/>
      <c r="V106" s="68">
        <f>_xlfn.STDEV.P('Fig 6'!S58:W58)</f>
        <v>2.9774083215552953</v>
      </c>
      <c r="W106" s="69"/>
      <c r="X106" s="7">
        <f>'Fig 6'!X58</f>
        <v>0</v>
      </c>
      <c r="Y106" s="7">
        <f>'Fig 6'!Y58</f>
        <v>0</v>
      </c>
      <c r="Z106" s="7">
        <f>'Fig 6'!Z58</f>
        <v>0</v>
      </c>
      <c r="AA106" s="7">
        <f>'Fig 6'!AA58</f>
        <v>0</v>
      </c>
      <c r="AB106" s="7">
        <f>'Fig 6'!AB58</f>
        <v>0</v>
      </c>
      <c r="AC106" s="7">
        <f>'Fig 6'!AC58</f>
        <v>0</v>
      </c>
      <c r="AD106" s="7">
        <f>'Fig 6'!AD58</f>
        <v>1.5</v>
      </c>
      <c r="AE106" s="7">
        <f>'Fig 6'!AE58</f>
        <v>1.4748000000000001</v>
      </c>
    </row>
    <row r="107" spans="1:31" x14ac:dyDescent="0.45">
      <c r="A107" s="4" t="str">
        <f>'Fig 6'!A59</f>
        <v>comp 15</v>
      </c>
      <c r="B107">
        <v>10</v>
      </c>
      <c r="C107">
        <f>'Fig 6'!C59</f>
        <v>0</v>
      </c>
      <c r="D107">
        <f>'Fig 6'!D59</f>
        <v>0</v>
      </c>
      <c r="E107" s="67">
        <f>AVERAGE('Fig 6'!E59:I59)</f>
        <v>13.149611760000003</v>
      </c>
      <c r="F107" s="61"/>
      <c r="G107" s="61"/>
      <c r="H107" s="61">
        <f>_xlfn.STDEV.P('Fig 6'!E59:I59)</f>
        <v>2.0669081600414367</v>
      </c>
      <c r="I107" s="66"/>
      <c r="J107">
        <f>'Fig 6'!J59</f>
        <v>20</v>
      </c>
      <c r="K107">
        <f>'Fig 6'!K59</f>
        <v>450</v>
      </c>
      <c r="L107">
        <f>'Fig 6'!L59</f>
        <v>0</v>
      </c>
      <c r="M107">
        <f>'Fig 6'!M59</f>
        <v>0</v>
      </c>
      <c r="N107">
        <f>'Fig 6'!N59</f>
        <v>0</v>
      </c>
      <c r="O107">
        <f>'Fig 6'!O59</f>
        <v>0</v>
      </c>
      <c r="P107">
        <f>'Fig 6'!P59</f>
        <v>0</v>
      </c>
      <c r="Q107">
        <f>'Fig 6'!Q59</f>
        <v>0</v>
      </c>
      <c r="R107">
        <f>'Fig 6'!R59</f>
        <v>0</v>
      </c>
      <c r="S107" s="67">
        <f>AVERAGE('Fig 6'!S59:W59)</f>
        <v>40.433706720000004</v>
      </c>
      <c r="T107" s="61"/>
      <c r="U107" s="61"/>
      <c r="V107" s="61">
        <f>_xlfn.STDEV.P('Fig 6'!S59:W59)</f>
        <v>9.5395510024648544</v>
      </c>
      <c r="W107" s="66"/>
      <c r="X107">
        <f>'Fig 6'!X59</f>
        <v>0</v>
      </c>
      <c r="Y107">
        <f>'Fig 6'!Y59</f>
        <v>0</v>
      </c>
      <c r="Z107">
        <f>'Fig 6'!Z59</f>
        <v>0</v>
      </c>
      <c r="AA107">
        <f>'Fig 6'!AA59</f>
        <v>0</v>
      </c>
      <c r="AB107">
        <f>'Fig 6'!AB59</f>
        <v>0</v>
      </c>
      <c r="AC107">
        <f>'Fig 6'!AC59</f>
        <v>0</v>
      </c>
      <c r="AD107">
        <f>'Fig 6'!AD59</f>
        <v>1.5</v>
      </c>
      <c r="AE107">
        <f>'Fig 6'!AE59</f>
        <v>1.4748000000000001</v>
      </c>
    </row>
    <row r="108" spans="1:31" x14ac:dyDescent="0.45">
      <c r="A108" s="4" t="str">
        <f>'Fig 6'!A65</f>
        <v>comp 23</v>
      </c>
      <c r="B108">
        <v>16</v>
      </c>
      <c r="C108">
        <f>'Fig 6'!C65</f>
        <v>0</v>
      </c>
      <c r="D108">
        <f>'Fig 6'!D65</f>
        <v>0</v>
      </c>
      <c r="E108" s="67">
        <f>AVERAGE('Fig 6'!E65:I65)</f>
        <v>13.026908400000002</v>
      </c>
      <c r="F108" s="61"/>
      <c r="G108" s="61"/>
      <c r="H108" s="61">
        <f>_xlfn.STDEV.P('Fig 6'!E65:I65)</f>
        <v>1.1902496725753502</v>
      </c>
      <c r="I108" s="66"/>
      <c r="J108">
        <f>'Fig 6'!J65</f>
        <v>20</v>
      </c>
      <c r="K108">
        <f>'Fig 6'!K65</f>
        <v>450</v>
      </c>
      <c r="L108">
        <f>'Fig 6'!L65</f>
        <v>0</v>
      </c>
      <c r="M108">
        <f>'Fig 6'!M65</f>
        <v>0</v>
      </c>
      <c r="N108">
        <f>'Fig 6'!N65</f>
        <v>0</v>
      </c>
      <c r="O108">
        <f>'Fig 6'!O65</f>
        <v>0</v>
      </c>
      <c r="P108">
        <f>'Fig 6'!P65</f>
        <v>0</v>
      </c>
      <c r="Q108">
        <f>'Fig 6'!Q65</f>
        <v>0</v>
      </c>
      <c r="R108">
        <f>'Fig 6'!R65</f>
        <v>0</v>
      </c>
      <c r="S108" s="67">
        <f>AVERAGE('Fig 6'!S65:W65)</f>
        <v>145.66009680000002</v>
      </c>
      <c r="T108" s="61"/>
      <c r="U108" s="61"/>
      <c r="V108" s="61">
        <f>_xlfn.STDEV.P('Fig 6'!S65:W65)</f>
        <v>15.820166662670156</v>
      </c>
      <c r="W108" s="66"/>
      <c r="X108">
        <f>'Fig 6'!X65</f>
        <v>0</v>
      </c>
      <c r="Y108">
        <f>'Fig 6'!Y65</f>
        <v>0</v>
      </c>
      <c r="Z108">
        <f>'Fig 6'!Z65</f>
        <v>0</v>
      </c>
      <c r="AA108">
        <f>'Fig 6'!AA65</f>
        <v>0</v>
      </c>
      <c r="AB108">
        <f>'Fig 6'!AB65</f>
        <v>0</v>
      </c>
      <c r="AC108">
        <f>'Fig 6'!AC65</f>
        <v>0</v>
      </c>
      <c r="AD108">
        <f>'Fig 6'!AD65</f>
        <v>1.5</v>
      </c>
      <c r="AE108">
        <f>'Fig 6'!AE65</f>
        <v>1.4748000000000001</v>
      </c>
    </row>
    <row r="109" spans="1:31" x14ac:dyDescent="0.45">
      <c r="A109" s="4" t="str">
        <f>'Fig 6'!A66</f>
        <v>comp 24</v>
      </c>
      <c r="B109">
        <v>17</v>
      </c>
      <c r="C109">
        <f>'Fig 6'!C66</f>
        <v>0</v>
      </c>
      <c r="D109">
        <f>'Fig 6'!D66</f>
        <v>0</v>
      </c>
      <c r="E109" s="67">
        <f>AVERAGE('Fig 6'!E66:I66)</f>
        <v>26.933682479999998</v>
      </c>
      <c r="F109" s="61"/>
      <c r="G109" s="61"/>
      <c r="H109" s="61">
        <f>_xlfn.STDEV.P('Fig 6'!E66:I66)</f>
        <v>2.9277478499588345</v>
      </c>
      <c r="I109" s="66"/>
      <c r="J109">
        <f>'Fig 6'!J66</f>
        <v>20</v>
      </c>
      <c r="K109">
        <f>'Fig 6'!K66</f>
        <v>450</v>
      </c>
      <c r="L109">
        <f>'Fig 6'!L66</f>
        <v>0</v>
      </c>
      <c r="M109">
        <f>'Fig 6'!M66</f>
        <v>0</v>
      </c>
      <c r="N109">
        <f>'Fig 6'!N66</f>
        <v>0</v>
      </c>
      <c r="O109">
        <f>'Fig 6'!O66</f>
        <v>0</v>
      </c>
      <c r="P109">
        <f>'Fig 6'!P66</f>
        <v>0</v>
      </c>
      <c r="Q109">
        <f>'Fig 6'!Q66</f>
        <v>0</v>
      </c>
      <c r="R109">
        <f>'Fig 6'!R66</f>
        <v>0</v>
      </c>
      <c r="S109" s="67">
        <f>AVERAGE('Fig 6'!S66:W66)</f>
        <v>153.76618751999999</v>
      </c>
      <c r="T109" s="61"/>
      <c r="U109" s="61"/>
      <c r="V109" s="61">
        <f>_xlfn.STDEV.P('Fig 6'!S66:W66)</f>
        <v>9.063883312335598</v>
      </c>
      <c r="W109" s="66"/>
      <c r="X109">
        <f>'Fig 6'!X66</f>
        <v>0</v>
      </c>
      <c r="Y109">
        <f>'Fig 6'!Y66</f>
        <v>0</v>
      </c>
      <c r="Z109">
        <f>'Fig 6'!Z66</f>
        <v>0</v>
      </c>
      <c r="AA109">
        <f>'Fig 6'!AA66</f>
        <v>0</v>
      </c>
      <c r="AB109">
        <f>'Fig 6'!AB66</f>
        <v>0</v>
      </c>
      <c r="AC109">
        <f>'Fig 6'!AC66</f>
        <v>0</v>
      </c>
      <c r="AD109">
        <f>'Fig 6'!AD66</f>
        <v>1.5</v>
      </c>
      <c r="AE109">
        <f>'Fig 6'!AE66</f>
        <v>1.4748000000000001</v>
      </c>
    </row>
    <row r="110" spans="1:31" x14ac:dyDescent="0.45">
      <c r="A110" s="4" t="str">
        <f>'Fig 6'!A67</f>
        <v>comp 25</v>
      </c>
      <c r="B110">
        <v>18</v>
      </c>
      <c r="C110">
        <f>'Fig 6'!C67</f>
        <v>0</v>
      </c>
      <c r="D110">
        <f>'Fig 6'!D67</f>
        <v>0</v>
      </c>
      <c r="E110" s="67">
        <f>AVERAGE('Fig 6'!E67:I67)</f>
        <v>25.83731616</v>
      </c>
      <c r="F110" s="61"/>
      <c r="G110" s="61"/>
      <c r="H110" s="61">
        <f>_xlfn.STDEV.P('Fig 6'!E67:I67)</f>
        <v>7.5678439881538049</v>
      </c>
      <c r="I110" s="66"/>
      <c r="J110">
        <f>'Fig 6'!J67</f>
        <v>20</v>
      </c>
      <c r="K110">
        <f>'Fig 6'!K67</f>
        <v>450</v>
      </c>
      <c r="L110">
        <f>'Fig 6'!L67</f>
        <v>0</v>
      </c>
      <c r="M110">
        <f>'Fig 6'!M67</f>
        <v>0</v>
      </c>
      <c r="N110">
        <f>'Fig 6'!N67</f>
        <v>0</v>
      </c>
      <c r="O110">
        <f>'Fig 6'!O67</f>
        <v>0</v>
      </c>
      <c r="P110">
        <f>'Fig 6'!P67</f>
        <v>0</v>
      </c>
      <c r="Q110">
        <f>'Fig 6'!Q67</f>
        <v>0</v>
      </c>
      <c r="R110">
        <f>'Fig 6'!R67</f>
        <v>0</v>
      </c>
      <c r="S110" s="67">
        <f>AVERAGE('Fig 6'!S67:W67)</f>
        <v>148.04897783999999</v>
      </c>
      <c r="T110" s="61"/>
      <c r="U110" s="61"/>
      <c r="V110" s="61">
        <f>_xlfn.STDEV.P('Fig 6'!S67:W67)</f>
        <v>8.308045408180007</v>
      </c>
      <c r="W110" s="66"/>
      <c r="X110">
        <f>'Fig 6'!X67</f>
        <v>0</v>
      </c>
      <c r="Y110">
        <f>'Fig 6'!Y67</f>
        <v>0</v>
      </c>
      <c r="Z110">
        <f>'Fig 6'!Z67</f>
        <v>0</v>
      </c>
      <c r="AA110">
        <f>'Fig 6'!AA67</f>
        <v>0</v>
      </c>
      <c r="AB110">
        <f>'Fig 6'!AB67</f>
        <v>0</v>
      </c>
      <c r="AC110">
        <f>'Fig 6'!AC67</f>
        <v>0</v>
      </c>
      <c r="AD110">
        <f>'Fig 6'!AD67</f>
        <v>1.5</v>
      </c>
      <c r="AE110">
        <f>'Fig 6'!AE67</f>
        <v>1.4748000000000001</v>
      </c>
    </row>
    <row r="111" spans="1:31" ht="14.65" thickBot="1" x14ac:dyDescent="0.5">
      <c r="A111" s="6" t="str">
        <f>'Fig 6'!A68</f>
        <v>comp 26</v>
      </c>
      <c r="B111">
        <v>19</v>
      </c>
      <c r="C111" s="5">
        <f>'Fig 6'!C68</f>
        <v>0</v>
      </c>
      <c r="D111" s="5">
        <f>'Fig 6'!D68</f>
        <v>0</v>
      </c>
      <c r="E111" s="72">
        <f>AVERAGE('Fig 6'!E68:I68)</f>
        <v>16.91713584</v>
      </c>
      <c r="F111" s="64"/>
      <c r="G111" s="64"/>
      <c r="H111" s="64">
        <f>_xlfn.STDEV.P('Fig 6'!E68:I68)</f>
        <v>2.2200119674903496</v>
      </c>
      <c r="I111" s="71"/>
      <c r="J111" s="5">
        <f>'Fig 6'!J68</f>
        <v>20</v>
      </c>
      <c r="K111" s="5">
        <f>'Fig 6'!K68</f>
        <v>450</v>
      </c>
      <c r="L111" s="5">
        <f>'Fig 6'!L68</f>
        <v>0</v>
      </c>
      <c r="M111" s="5">
        <f>'Fig 6'!M68</f>
        <v>0</v>
      </c>
      <c r="N111" s="5">
        <f>'Fig 6'!N68</f>
        <v>0</v>
      </c>
      <c r="O111" s="5">
        <f>'Fig 6'!O68</f>
        <v>0</v>
      </c>
      <c r="P111" s="5">
        <f>'Fig 6'!P68</f>
        <v>0</v>
      </c>
      <c r="Q111" s="5">
        <f>'Fig 6'!Q68</f>
        <v>0</v>
      </c>
      <c r="R111" s="5">
        <f>'Fig 6'!R68</f>
        <v>0</v>
      </c>
      <c r="S111" s="67">
        <f>AVERAGE('Fig 6'!S68:W68)</f>
        <v>142.93230671999999</v>
      </c>
      <c r="T111" s="61"/>
      <c r="U111" s="61"/>
      <c r="V111" s="61">
        <f>_xlfn.STDEV.P('Fig 6'!S68:W68)</f>
        <v>9.4651738212636776</v>
      </c>
      <c r="W111" s="66"/>
      <c r="X111" s="5">
        <f>'Fig 6'!X68</f>
        <v>0</v>
      </c>
      <c r="Y111" s="5">
        <f>'Fig 6'!Y68</f>
        <v>0</v>
      </c>
      <c r="Z111" s="5">
        <f>'Fig 6'!Z68</f>
        <v>0</v>
      </c>
      <c r="AA111" s="5">
        <f>'Fig 6'!AA68</f>
        <v>0</v>
      </c>
      <c r="AB111" s="5">
        <f>'Fig 6'!AB68</f>
        <v>0</v>
      </c>
      <c r="AC111" s="5">
        <f>'Fig 6'!AC68</f>
        <v>0</v>
      </c>
      <c r="AD111" s="5">
        <f>'Fig 6'!AD68</f>
        <v>1.5</v>
      </c>
      <c r="AE111" s="5">
        <f>'Fig 6'!AE68</f>
        <v>1.4748000000000001</v>
      </c>
    </row>
    <row r="112" spans="1:31" x14ac:dyDescent="0.45">
      <c r="A112" t="str">
        <f>'Fig 6'!A70</f>
        <v>comp 31</v>
      </c>
      <c r="B112">
        <v>21</v>
      </c>
      <c r="C112">
        <f>'Fig 6'!C70</f>
        <v>0</v>
      </c>
      <c r="D112">
        <f>'Fig 6'!D70</f>
        <v>0</v>
      </c>
      <c r="E112" s="67">
        <f>AVERAGE('Fig 6'!E70:I70)</f>
        <v>8.7547077599999987</v>
      </c>
      <c r="F112" s="61"/>
      <c r="G112" s="61"/>
      <c r="H112" s="61">
        <f>_xlfn.STDEV.P('Fig 6'!E70:I70)</f>
        <v>1.4286552556805538</v>
      </c>
      <c r="I112" s="66"/>
      <c r="J112">
        <f>'Fig 6'!J70</f>
        <v>20</v>
      </c>
      <c r="K112">
        <f>'Fig 6'!K70</f>
        <v>450</v>
      </c>
      <c r="L112">
        <f>'Fig 6'!L70</f>
        <v>0</v>
      </c>
      <c r="M112">
        <f>'Fig 6'!M70</f>
        <v>0</v>
      </c>
      <c r="N112">
        <f>'Fig 6'!N70</f>
        <v>0</v>
      </c>
      <c r="O112">
        <f>'Fig 6'!O70</f>
        <v>0</v>
      </c>
      <c r="P112">
        <f>'Fig 6'!P70</f>
        <v>0</v>
      </c>
      <c r="Q112">
        <f>'Fig 6'!Q70</f>
        <v>0</v>
      </c>
      <c r="R112">
        <f>'Fig 6'!R70</f>
        <v>0</v>
      </c>
      <c r="S112" s="67">
        <f>AVERAGE('Fig 6'!S70:W70)</f>
        <v>66.093162000000007</v>
      </c>
      <c r="T112" s="61"/>
      <c r="U112" s="61"/>
      <c r="V112" s="61">
        <f>_xlfn.STDEV.P('Fig 6'!S70:W70)</f>
        <v>12.792267515117036</v>
      </c>
      <c r="W112" s="66"/>
      <c r="X112">
        <f>'Fig 6'!X70</f>
        <v>0</v>
      </c>
      <c r="Y112">
        <f>'Fig 6'!Y70</f>
        <v>0</v>
      </c>
      <c r="Z112">
        <f>'Fig 6'!Z70</f>
        <v>0</v>
      </c>
      <c r="AA112">
        <f>'Fig 6'!AA70</f>
        <v>0</v>
      </c>
      <c r="AB112">
        <f>'Fig 6'!AB70</f>
        <v>0</v>
      </c>
      <c r="AC112">
        <f>'Fig 6'!AC70</f>
        <v>0</v>
      </c>
      <c r="AD112">
        <f>'Fig 6'!AD70</f>
        <v>1.5</v>
      </c>
      <c r="AE112">
        <f>'Fig 6'!AE70</f>
        <v>1.4748000000000001</v>
      </c>
    </row>
    <row r="113" spans="1:31" x14ac:dyDescent="0.45">
      <c r="A113" t="str">
        <f>'Fig 6'!A71</f>
        <v>comp 32</v>
      </c>
      <c r="B113">
        <v>22</v>
      </c>
      <c r="C113">
        <f>'Fig 6'!C71</f>
        <v>0</v>
      </c>
      <c r="D113">
        <f>'Fig 6'!D71</f>
        <v>0</v>
      </c>
      <c r="E113" s="67">
        <f>AVERAGE('Fig 6'!E71:I71)</f>
        <v>10.869570960000001</v>
      </c>
      <c r="F113" s="61"/>
      <c r="G113" s="61"/>
      <c r="H113" s="61">
        <f>_xlfn.STDEV.P('Fig 6'!E71:I71)</f>
        <v>2.3908547522279853</v>
      </c>
      <c r="I113" s="66"/>
      <c r="J113">
        <f>'Fig 6'!J71</f>
        <v>20</v>
      </c>
      <c r="K113">
        <f>'Fig 6'!K71</f>
        <v>450</v>
      </c>
      <c r="L113">
        <f>'Fig 6'!L71</f>
        <v>0</v>
      </c>
      <c r="M113">
        <f>'Fig 6'!M71</f>
        <v>0</v>
      </c>
      <c r="N113">
        <f>'Fig 6'!N71</f>
        <v>0</v>
      </c>
      <c r="O113">
        <f>'Fig 6'!O71</f>
        <v>0</v>
      </c>
      <c r="P113">
        <f>'Fig 6'!P71</f>
        <v>0</v>
      </c>
      <c r="Q113">
        <f>'Fig 6'!Q71</f>
        <v>0</v>
      </c>
      <c r="R113">
        <f>'Fig 6'!R71</f>
        <v>0</v>
      </c>
      <c r="S113" s="67">
        <f>AVERAGE('Fig 6'!S71:W71)</f>
        <v>59.247435359999997</v>
      </c>
      <c r="T113" s="61"/>
      <c r="U113" s="61"/>
      <c r="V113" s="61">
        <f>_xlfn.STDEV.P('Fig 6'!S71:W71)</f>
        <v>3.8189369374190916</v>
      </c>
      <c r="W113" s="66"/>
      <c r="X113">
        <f>'Fig 6'!X71</f>
        <v>0</v>
      </c>
      <c r="Y113">
        <f>'Fig 6'!Y71</f>
        <v>0</v>
      </c>
      <c r="Z113">
        <f>'Fig 6'!Z71</f>
        <v>0</v>
      </c>
      <c r="AA113">
        <f>'Fig 6'!AA71</f>
        <v>0</v>
      </c>
      <c r="AB113">
        <f>'Fig 6'!AB71</f>
        <v>0</v>
      </c>
      <c r="AC113">
        <f>'Fig 6'!AC71</f>
        <v>0</v>
      </c>
      <c r="AD113">
        <f>'Fig 6'!AD71</f>
        <v>1.5</v>
      </c>
      <c r="AE113">
        <f>'Fig 6'!AE71</f>
        <v>1.4748000000000001</v>
      </c>
    </row>
    <row r="114" spans="1:31" x14ac:dyDescent="0.45">
      <c r="A114" t="str">
        <f>'Fig 6'!A72</f>
        <v>comp 33</v>
      </c>
      <c r="B114">
        <v>23</v>
      </c>
      <c r="C114">
        <f>'Fig 6'!C72</f>
        <v>0</v>
      </c>
      <c r="D114">
        <f>'Fig 6'!D72</f>
        <v>0</v>
      </c>
      <c r="E114" s="67">
        <f>AVERAGE('Fig 6'!E72:I72)</f>
        <v>9.0738544799999996</v>
      </c>
      <c r="F114" s="61"/>
      <c r="G114" s="61"/>
      <c r="H114" s="61">
        <f>_xlfn.STDEV.P('Fig 6'!E72:I72)</f>
        <v>2.6659222679321242</v>
      </c>
      <c r="I114" s="66"/>
      <c r="J114">
        <f>'Fig 6'!J72</f>
        <v>20</v>
      </c>
      <c r="K114">
        <f>'Fig 6'!K72</f>
        <v>450</v>
      </c>
      <c r="L114">
        <f>'Fig 6'!L72</f>
        <v>0</v>
      </c>
      <c r="M114">
        <f>'Fig 6'!M72</f>
        <v>0</v>
      </c>
      <c r="N114">
        <f>'Fig 6'!N72</f>
        <v>0</v>
      </c>
      <c r="O114">
        <f>'Fig 6'!O72</f>
        <v>0</v>
      </c>
      <c r="P114">
        <f>'Fig 6'!P72</f>
        <v>0</v>
      </c>
      <c r="Q114">
        <f>'Fig 6'!Q72</f>
        <v>0</v>
      </c>
      <c r="R114">
        <f>'Fig 6'!R72</f>
        <v>0</v>
      </c>
      <c r="S114" s="67">
        <f>AVERAGE('Fig 6'!S72:W72)</f>
        <v>176.35923864</v>
      </c>
      <c r="T114" s="61"/>
      <c r="U114" s="61"/>
      <c r="V114" s="61">
        <f>_xlfn.STDEV.P('Fig 6'!S72:W72)</f>
        <v>72.171389851467467</v>
      </c>
      <c r="W114" s="66"/>
      <c r="X114">
        <f>'Fig 6'!X72</f>
        <v>0</v>
      </c>
      <c r="Y114">
        <f>'Fig 6'!Y72</f>
        <v>0</v>
      </c>
      <c r="Z114">
        <f>'Fig 6'!Z72</f>
        <v>0</v>
      </c>
      <c r="AA114">
        <f>'Fig 6'!AA72</f>
        <v>0</v>
      </c>
      <c r="AB114">
        <f>'Fig 6'!AB72</f>
        <v>0</v>
      </c>
      <c r="AC114">
        <f>'Fig 6'!AC72</f>
        <v>0</v>
      </c>
      <c r="AD114">
        <f>'Fig 6'!AD72</f>
        <v>1.5</v>
      </c>
      <c r="AE114">
        <f>'Fig 6'!AE72</f>
        <v>1.4748000000000001</v>
      </c>
    </row>
    <row r="115" spans="1:31" x14ac:dyDescent="0.45">
      <c r="A115" t="str">
        <f>'Fig 6'!A73</f>
        <v>comp 34</v>
      </c>
      <c r="B115">
        <v>24</v>
      </c>
      <c r="C115">
        <f>'Fig 6'!C73</f>
        <v>0</v>
      </c>
      <c r="D115">
        <f>'Fig 6'!D73</f>
        <v>0</v>
      </c>
      <c r="E115" s="67">
        <f>AVERAGE('Fig 6'!E73:I73)</f>
        <v>6.1372327200000001</v>
      </c>
      <c r="F115" s="61"/>
      <c r="G115" s="61"/>
      <c r="H115" s="61">
        <f>_xlfn.STDEV.P('Fig 6'!E73:I73)</f>
        <v>0.54039344606396733</v>
      </c>
      <c r="I115" s="66"/>
      <c r="J115">
        <f>'Fig 6'!J73</f>
        <v>20</v>
      </c>
      <c r="K115">
        <f>'Fig 6'!K73</f>
        <v>450</v>
      </c>
      <c r="L115">
        <f>'Fig 6'!L73</f>
        <v>0</v>
      </c>
      <c r="M115">
        <f>'Fig 6'!M73</f>
        <v>0</v>
      </c>
      <c r="N115">
        <f>'Fig 6'!N73</f>
        <v>0</v>
      </c>
      <c r="O115">
        <f>'Fig 6'!O73</f>
        <v>0</v>
      </c>
      <c r="P115">
        <f>'Fig 6'!P73</f>
        <v>0</v>
      </c>
      <c r="Q115">
        <f>'Fig 6'!Q73</f>
        <v>0</v>
      </c>
      <c r="R115">
        <f>'Fig 6'!R73</f>
        <v>0</v>
      </c>
      <c r="S115" s="67">
        <f>AVERAGE('Fig 6'!S73:W73)</f>
        <v>94.071297840000014</v>
      </c>
      <c r="T115" s="61"/>
      <c r="U115" s="61"/>
      <c r="V115" s="61">
        <f>_xlfn.STDEV.P('Fig 6'!S73:W73)</f>
        <v>7.8046640285210618</v>
      </c>
      <c r="W115" s="66"/>
      <c r="X115">
        <f>'Fig 6'!X73</f>
        <v>0</v>
      </c>
      <c r="Y115">
        <f>'Fig 6'!Y73</f>
        <v>0</v>
      </c>
      <c r="Z115">
        <f>'Fig 6'!Z73</f>
        <v>0</v>
      </c>
      <c r="AA115">
        <f>'Fig 6'!AA73</f>
        <v>0</v>
      </c>
      <c r="AB115">
        <f>'Fig 6'!AB73</f>
        <v>0</v>
      </c>
      <c r="AC115">
        <f>'Fig 6'!AC73</f>
        <v>0</v>
      </c>
      <c r="AD115">
        <f>'Fig 6'!AD73</f>
        <v>1.5</v>
      </c>
      <c r="AE115">
        <f>'Fig 6'!AE73</f>
        <v>1.4748000000000001</v>
      </c>
    </row>
    <row r="116" spans="1:31" x14ac:dyDescent="0.45">
      <c r="A116" t="str">
        <f>'Fig 6'!A74</f>
        <v>comp 38</v>
      </c>
      <c r="B116">
        <v>25</v>
      </c>
      <c r="C116">
        <f>'Fig 6'!C74</f>
        <v>0</v>
      </c>
      <c r="D116">
        <f>'Fig 6'!D74</f>
        <v>0</v>
      </c>
      <c r="E116" s="67">
        <f>AVERAGE('Fig 6'!E74:I74)</f>
        <v>10.205616000000003</v>
      </c>
      <c r="F116" s="61"/>
      <c r="G116" s="61"/>
      <c r="H116" s="61">
        <f>_xlfn.STDEV.P('Fig 6'!E74:I74)</f>
        <v>2.3729543915721059</v>
      </c>
      <c r="I116" s="66"/>
      <c r="J116">
        <f>'Fig 6'!J74</f>
        <v>30</v>
      </c>
      <c r="K116">
        <f>'Fig 6'!K74</f>
        <v>450</v>
      </c>
      <c r="L116">
        <f>'Fig 6'!L74</f>
        <v>0</v>
      </c>
      <c r="M116">
        <f>'Fig 6'!M74</f>
        <v>0</v>
      </c>
      <c r="N116">
        <f>'Fig 6'!N74</f>
        <v>0</v>
      </c>
      <c r="O116">
        <f>'Fig 6'!O74</f>
        <v>0</v>
      </c>
      <c r="P116">
        <f>'Fig 6'!P74</f>
        <v>0</v>
      </c>
      <c r="Q116">
        <f>'Fig 6'!Q74</f>
        <v>0</v>
      </c>
      <c r="R116">
        <f>'Fig 6'!R74</f>
        <v>0</v>
      </c>
      <c r="S116" s="67">
        <f>AVERAGE('Fig 6'!S74:W74)</f>
        <v>31.203523440000005</v>
      </c>
      <c r="T116" s="61"/>
      <c r="U116" s="61"/>
      <c r="V116" s="61">
        <f>_xlfn.STDEV.P('Fig 6'!S74:W74)</f>
        <v>21.056346696240183</v>
      </c>
      <c r="W116" s="66"/>
      <c r="X116">
        <f>'Fig 6'!X74</f>
        <v>0</v>
      </c>
      <c r="Y116">
        <f>'Fig 6'!Y74</f>
        <v>0</v>
      </c>
      <c r="Z116">
        <f>'Fig 6'!Z74</f>
        <v>0</v>
      </c>
      <c r="AA116">
        <f>'Fig 6'!AA74</f>
        <v>0</v>
      </c>
      <c r="AB116">
        <f>'Fig 6'!AB74</f>
        <v>0</v>
      </c>
      <c r="AC116">
        <f>'Fig 6'!AC74</f>
        <v>0</v>
      </c>
      <c r="AD116">
        <f>'Fig 6'!AD74</f>
        <v>1.5</v>
      </c>
      <c r="AE116">
        <f>'Fig 6'!AE74</f>
        <v>1.4748000000000001</v>
      </c>
    </row>
    <row r="117" spans="1:31" x14ac:dyDescent="0.45">
      <c r="A117" t="str">
        <f>'Fig 6'!A75</f>
        <v>comp 39</v>
      </c>
      <c r="B117">
        <v>26</v>
      </c>
      <c r="C117">
        <f>'Fig 6'!C75</f>
        <v>0</v>
      </c>
      <c r="D117">
        <f>'Fig 6'!D75</f>
        <v>0</v>
      </c>
      <c r="E117" s="67">
        <f>AVERAGE('Fig 6'!E75:I75)</f>
        <v>20.534820240000002</v>
      </c>
      <c r="F117" s="61"/>
      <c r="G117" s="61"/>
      <c r="H117" s="61">
        <f>_xlfn.STDEV.P('Fig 6'!E75:I75)</f>
        <v>6.2265602869369649</v>
      </c>
      <c r="I117" s="66"/>
      <c r="J117">
        <f>'Fig 6'!J75</f>
        <v>30</v>
      </c>
      <c r="K117">
        <f>'Fig 6'!K75</f>
        <v>450</v>
      </c>
      <c r="L117">
        <f>'Fig 6'!L75</f>
        <v>0</v>
      </c>
      <c r="M117">
        <f>'Fig 6'!M75</f>
        <v>0</v>
      </c>
      <c r="N117">
        <f>'Fig 6'!N75</f>
        <v>0</v>
      </c>
      <c r="O117">
        <f>'Fig 6'!O75</f>
        <v>0</v>
      </c>
      <c r="P117">
        <f>'Fig 6'!P75</f>
        <v>0</v>
      </c>
      <c r="Q117">
        <f>'Fig 6'!Q75</f>
        <v>0</v>
      </c>
      <c r="R117">
        <f>'Fig 6'!R75</f>
        <v>0</v>
      </c>
      <c r="S117" s="67">
        <f>AVERAGE('Fig 6'!S75:W75)</f>
        <v>17.025091200000002</v>
      </c>
      <c r="T117" s="61"/>
      <c r="U117" s="61"/>
      <c r="V117" s="61">
        <f>_xlfn.STDEV.P('Fig 6'!S75:W75)</f>
        <v>1.6140212817105175</v>
      </c>
      <c r="W117" s="66"/>
      <c r="X117">
        <f>'Fig 6'!X75</f>
        <v>0</v>
      </c>
      <c r="Y117">
        <f>'Fig 6'!Y75</f>
        <v>0</v>
      </c>
      <c r="Z117">
        <f>'Fig 6'!Z75</f>
        <v>0</v>
      </c>
      <c r="AA117">
        <f>'Fig 6'!AA75</f>
        <v>0</v>
      </c>
      <c r="AB117">
        <f>'Fig 6'!AB75</f>
        <v>0</v>
      </c>
      <c r="AC117">
        <f>'Fig 6'!AC75</f>
        <v>0</v>
      </c>
      <c r="AD117">
        <f>'Fig 6'!AD75</f>
        <v>1.5</v>
      </c>
      <c r="AE117">
        <f>'Fig 6'!AE75</f>
        <v>1.4748000000000001</v>
      </c>
    </row>
    <row r="118" spans="1:31" x14ac:dyDescent="0.45">
      <c r="A118" t="str">
        <f>'Fig 6'!A76</f>
        <v>comp 41</v>
      </c>
      <c r="B118">
        <v>27</v>
      </c>
      <c r="C118">
        <f>'Fig 6'!C76</f>
        <v>0</v>
      </c>
      <c r="D118">
        <f>'Fig 6'!D76</f>
        <v>0</v>
      </c>
      <c r="E118" s="67">
        <f>AVERAGE('Fig 6'!E76:I76)</f>
        <v>17.302353600000004</v>
      </c>
      <c r="F118" s="61"/>
      <c r="G118" s="61"/>
      <c r="H118" s="61">
        <f>_xlfn.STDEV.P('Fig 6'!E76:I76)</f>
        <v>1.8967441731193937</v>
      </c>
      <c r="I118" s="66"/>
      <c r="J118">
        <f>'Fig 6'!J76</f>
        <v>30</v>
      </c>
      <c r="K118">
        <f>'Fig 6'!K76</f>
        <v>450</v>
      </c>
      <c r="L118">
        <f>'Fig 6'!L76</f>
        <v>0</v>
      </c>
      <c r="M118">
        <f>'Fig 6'!M76</f>
        <v>0</v>
      </c>
      <c r="N118">
        <f>'Fig 6'!N76</f>
        <v>0</v>
      </c>
      <c r="O118">
        <f>'Fig 6'!O76</f>
        <v>0</v>
      </c>
      <c r="P118">
        <f>'Fig 6'!P76</f>
        <v>0</v>
      </c>
      <c r="Q118">
        <f>'Fig 6'!Q76</f>
        <v>0</v>
      </c>
      <c r="R118">
        <f>'Fig 6'!R76</f>
        <v>0</v>
      </c>
      <c r="S118" s="67">
        <f>AVERAGE('Fig 6'!S76:W76)</f>
        <v>34.464306239999999</v>
      </c>
      <c r="T118" s="61"/>
      <c r="U118" s="61"/>
      <c r="V118" s="61">
        <f>_xlfn.STDEV.P('Fig 6'!S76:W76)</f>
        <v>1.4053224876559807</v>
      </c>
      <c r="W118" s="66"/>
      <c r="X118">
        <f>'Fig 6'!X76</f>
        <v>0</v>
      </c>
      <c r="Y118">
        <f>'Fig 6'!Y76</f>
        <v>0</v>
      </c>
      <c r="Z118">
        <f>'Fig 6'!Z76</f>
        <v>0</v>
      </c>
      <c r="AA118">
        <f>'Fig 6'!AA76</f>
        <v>0</v>
      </c>
      <c r="AB118">
        <f>'Fig 6'!AB76</f>
        <v>0</v>
      </c>
      <c r="AC118">
        <f>'Fig 6'!AC76</f>
        <v>0</v>
      </c>
      <c r="AD118">
        <f>'Fig 6'!AD76</f>
        <v>1.5</v>
      </c>
      <c r="AE118">
        <f>'Fig 6'!AE76</f>
        <v>1.4748000000000001</v>
      </c>
    </row>
    <row r="119" spans="1:31" x14ac:dyDescent="0.45">
      <c r="A119" t="str">
        <f>'Fig 6'!A77</f>
        <v>comp 42</v>
      </c>
      <c r="B119">
        <v>28</v>
      </c>
      <c r="C119">
        <f>'Fig 6'!C77</f>
        <v>0</v>
      </c>
      <c r="D119">
        <f>'Fig 6'!D77</f>
        <v>0</v>
      </c>
      <c r="E119" s="67">
        <f>AVERAGE('Fig 6'!E77:I77)</f>
        <v>13.672575840000002</v>
      </c>
      <c r="F119" s="61"/>
      <c r="G119" s="61"/>
      <c r="H119" s="61">
        <f>_xlfn.STDEV.P('Fig 6'!E77:I77)</f>
        <v>2.5973019975111749</v>
      </c>
      <c r="I119" s="66"/>
      <c r="J119">
        <f>'Fig 6'!J77</f>
        <v>30</v>
      </c>
      <c r="K119">
        <f>'Fig 6'!K77</f>
        <v>450</v>
      </c>
      <c r="L119">
        <f>'Fig 6'!L77</f>
        <v>0</v>
      </c>
      <c r="M119">
        <f>'Fig 6'!M77</f>
        <v>0</v>
      </c>
      <c r="N119">
        <f>'Fig 6'!N77</f>
        <v>0</v>
      </c>
      <c r="O119">
        <f>'Fig 6'!O77</f>
        <v>0</v>
      </c>
      <c r="P119">
        <f>'Fig 6'!P77</f>
        <v>0</v>
      </c>
      <c r="Q119">
        <f>'Fig 6'!Q77</f>
        <v>0</v>
      </c>
      <c r="R119">
        <f>'Fig 6'!R77</f>
        <v>0</v>
      </c>
      <c r="S119" s="67">
        <f>AVERAGE('Fig 6'!S77:W77)</f>
        <v>35.88040920000001</v>
      </c>
      <c r="T119" s="61"/>
      <c r="U119" s="61"/>
      <c r="V119" s="61">
        <f>_xlfn.STDEV.P('Fig 6'!S77:W77)</f>
        <v>3.3944382029722262</v>
      </c>
      <c r="W119" s="66"/>
      <c r="X119">
        <f>'Fig 6'!X77</f>
        <v>0</v>
      </c>
      <c r="Y119">
        <f>'Fig 6'!Y77</f>
        <v>0</v>
      </c>
      <c r="Z119">
        <f>'Fig 6'!Z77</f>
        <v>0</v>
      </c>
      <c r="AA119">
        <f>'Fig 6'!AA77</f>
        <v>0</v>
      </c>
      <c r="AB119">
        <f>'Fig 6'!AB77</f>
        <v>0</v>
      </c>
      <c r="AC119">
        <f>'Fig 6'!AC77</f>
        <v>0</v>
      </c>
      <c r="AD119">
        <f>'Fig 6'!AD77</f>
        <v>1.5</v>
      </c>
      <c r="AE119">
        <f>'Fig 6'!AE77</f>
        <v>1.4748000000000001</v>
      </c>
    </row>
    <row r="120" spans="1:31" x14ac:dyDescent="0.45">
      <c r="A120" t="str">
        <f>'Fig 6'!A78</f>
        <v>comp 43</v>
      </c>
      <c r="B120">
        <v>29</v>
      </c>
      <c r="C120">
        <f>'Fig 6'!C78</f>
        <v>0</v>
      </c>
      <c r="D120">
        <f>'Fig 6'!D78</f>
        <v>0</v>
      </c>
      <c r="E120" s="67">
        <f>AVERAGE('Fig 6'!E78:I78)</f>
        <v>17.484048960000003</v>
      </c>
      <c r="F120" s="61"/>
      <c r="G120" s="61"/>
      <c r="H120" s="61">
        <f>_xlfn.STDEV.P('Fig 6'!E78:I78)</f>
        <v>4.1892230620234923</v>
      </c>
      <c r="I120" s="66"/>
      <c r="J120">
        <f>'Fig 6'!J78</f>
        <v>35</v>
      </c>
      <c r="K120">
        <f>'Fig 6'!K78</f>
        <v>450</v>
      </c>
      <c r="L120">
        <f>'Fig 6'!L78</f>
        <v>0</v>
      </c>
      <c r="M120">
        <f>'Fig 6'!M78</f>
        <v>0</v>
      </c>
      <c r="N120">
        <f>'Fig 6'!N78</f>
        <v>0</v>
      </c>
      <c r="O120">
        <f>'Fig 6'!O78</f>
        <v>0</v>
      </c>
      <c r="P120">
        <f>'Fig 6'!P78</f>
        <v>0</v>
      </c>
      <c r="Q120">
        <f>'Fig 6'!Q78</f>
        <v>0</v>
      </c>
      <c r="R120">
        <f>'Fig 6'!R78</f>
        <v>0</v>
      </c>
      <c r="S120" s="67">
        <f>AVERAGE('Fig 6'!S78:W78)</f>
        <v>15.222000720000002</v>
      </c>
      <c r="T120" s="61"/>
      <c r="U120" s="61"/>
      <c r="V120" s="61">
        <f>_xlfn.STDEV.P('Fig 6'!S78:W78)</f>
        <v>0.69099351958998412</v>
      </c>
      <c r="W120" s="66"/>
      <c r="X120">
        <f>'Fig 6'!X78</f>
        <v>0</v>
      </c>
      <c r="Y120">
        <f>'Fig 6'!Y78</f>
        <v>0</v>
      </c>
      <c r="Z120">
        <f>'Fig 6'!Z78</f>
        <v>0</v>
      </c>
      <c r="AA120">
        <f>'Fig 6'!AA78</f>
        <v>0</v>
      </c>
      <c r="AB120">
        <f>'Fig 6'!AB78</f>
        <v>0</v>
      </c>
      <c r="AC120">
        <f>'Fig 6'!AC78</f>
        <v>0</v>
      </c>
      <c r="AD120">
        <f>'Fig 6'!AD78</f>
        <v>1.5</v>
      </c>
      <c r="AE120">
        <f>'Fig 6'!AE78</f>
        <v>1.4748000000000001</v>
      </c>
    </row>
    <row r="121" spans="1:31" x14ac:dyDescent="0.45">
      <c r="A121" t="str">
        <f>'Fig 6'!A79</f>
        <v>comp 44</v>
      </c>
      <c r="B121">
        <v>30</v>
      </c>
      <c r="C121">
        <f>'Fig 6'!C79</f>
        <v>0</v>
      </c>
      <c r="D121">
        <f>'Fig 6'!D79</f>
        <v>0</v>
      </c>
      <c r="E121" s="67">
        <f>AVERAGE('Fig 6'!E79:I79)</f>
        <v>13.336321440000001</v>
      </c>
      <c r="F121" s="61"/>
      <c r="G121" s="61"/>
      <c r="H121" s="61">
        <f>_xlfn.STDEV.P('Fig 6'!E79:I79)</f>
        <v>5.2573492338118557</v>
      </c>
      <c r="I121" s="66"/>
      <c r="J121">
        <f>'Fig 6'!J79</f>
        <v>35</v>
      </c>
      <c r="K121">
        <f>'Fig 6'!K79</f>
        <v>450</v>
      </c>
      <c r="L121">
        <f>'Fig 6'!L79</f>
        <v>0</v>
      </c>
      <c r="M121">
        <f>'Fig 6'!M79</f>
        <v>0</v>
      </c>
      <c r="N121">
        <f>'Fig 6'!N79</f>
        <v>0</v>
      </c>
      <c r="O121">
        <f>'Fig 6'!O79</f>
        <v>0</v>
      </c>
      <c r="P121">
        <f>'Fig 6'!P79</f>
        <v>0</v>
      </c>
      <c r="Q121">
        <f>'Fig 6'!Q79</f>
        <v>0</v>
      </c>
      <c r="R121">
        <f>'Fig 6'!R79</f>
        <v>0</v>
      </c>
      <c r="S121" s="67">
        <f>AVERAGE('Fig 6'!S79:W79)</f>
        <v>41.054892479999999</v>
      </c>
      <c r="T121" s="61"/>
      <c r="U121" s="61"/>
      <c r="V121" s="61">
        <f>_xlfn.STDEV.P('Fig 6'!S79:W79)</f>
        <v>13.836001104184486</v>
      </c>
      <c r="W121" s="66"/>
      <c r="X121">
        <f>'Fig 6'!X79</f>
        <v>0</v>
      </c>
      <c r="Y121">
        <f>'Fig 6'!Y79</f>
        <v>0</v>
      </c>
      <c r="Z121">
        <f>'Fig 6'!Z79</f>
        <v>0</v>
      </c>
      <c r="AA121">
        <f>'Fig 6'!AA79</f>
        <v>0</v>
      </c>
      <c r="AB121">
        <f>'Fig 6'!AB79</f>
        <v>0</v>
      </c>
      <c r="AC121">
        <f>'Fig 6'!AC79</f>
        <v>0</v>
      </c>
      <c r="AD121">
        <f>'Fig 6'!AD79</f>
        <v>1.5</v>
      </c>
      <c r="AE121">
        <f>'Fig 6'!AE79</f>
        <v>1.4748000000000001</v>
      </c>
    </row>
    <row r="122" spans="1:31" x14ac:dyDescent="0.45">
      <c r="A122" t="str">
        <f>'Fig 6'!A80</f>
        <v>comp 45</v>
      </c>
      <c r="B122">
        <v>31</v>
      </c>
      <c r="C122">
        <f>'Fig 6'!C80</f>
        <v>0</v>
      </c>
      <c r="D122">
        <f>'Fig 6'!D80</f>
        <v>0</v>
      </c>
      <c r="E122" s="67">
        <f>AVERAGE('Fig 6'!E80:I80)</f>
        <v>7.8320728800000001</v>
      </c>
      <c r="F122" s="61"/>
      <c r="G122" s="61"/>
      <c r="H122" s="61">
        <f>_xlfn.STDEV.P('Fig 6'!E80:I80)</f>
        <v>2.2599731644242</v>
      </c>
      <c r="I122" s="66"/>
      <c r="J122">
        <f>'Fig 6'!J80</f>
        <v>35</v>
      </c>
      <c r="K122">
        <f>'Fig 6'!K80</f>
        <v>450</v>
      </c>
      <c r="L122">
        <f>'Fig 6'!L80</f>
        <v>0</v>
      </c>
      <c r="M122">
        <f>'Fig 6'!M80</f>
        <v>0</v>
      </c>
      <c r="N122">
        <f>'Fig 6'!N80</f>
        <v>0</v>
      </c>
      <c r="O122">
        <f>'Fig 6'!O80</f>
        <v>0</v>
      </c>
      <c r="P122">
        <f>'Fig 6'!P80</f>
        <v>0</v>
      </c>
      <c r="Q122">
        <f>'Fig 6'!Q80</f>
        <v>0</v>
      </c>
      <c r="R122">
        <f>'Fig 6'!R80</f>
        <v>0</v>
      </c>
      <c r="S122" s="67">
        <f>AVERAGE('Fig 6'!S80:W80)</f>
        <v>46.920467040000005</v>
      </c>
      <c r="T122" s="61"/>
      <c r="U122" s="61"/>
      <c r="V122" s="61">
        <f>_xlfn.STDEV.P('Fig 6'!S80:W80)</f>
        <v>3.3149776640222353</v>
      </c>
      <c r="W122" s="66"/>
      <c r="X122">
        <f>'Fig 6'!X80</f>
        <v>0</v>
      </c>
      <c r="Y122">
        <f>'Fig 6'!Y80</f>
        <v>0</v>
      </c>
      <c r="Z122">
        <f>'Fig 6'!Z80</f>
        <v>0</v>
      </c>
      <c r="AA122">
        <f>'Fig 6'!AA80</f>
        <v>0</v>
      </c>
      <c r="AB122">
        <f>'Fig 6'!AB80</f>
        <v>0</v>
      </c>
      <c r="AC122">
        <f>'Fig 6'!AC80</f>
        <v>0</v>
      </c>
      <c r="AD122">
        <f>'Fig 6'!AD80</f>
        <v>1.5</v>
      </c>
      <c r="AE122">
        <f>'Fig 6'!AE80</f>
        <v>1.4748000000000001</v>
      </c>
    </row>
    <row r="123" spans="1:31" x14ac:dyDescent="0.45">
      <c r="A123" t="str">
        <f>'Fig 6'!A81</f>
        <v>comp 46</v>
      </c>
      <c r="B123">
        <v>32</v>
      </c>
      <c r="C123">
        <f>'Fig 6'!C81</f>
        <v>0</v>
      </c>
      <c r="D123">
        <f>'Fig 6'!D81</f>
        <v>0</v>
      </c>
      <c r="E123" s="67">
        <f>AVERAGE('Fig 6'!E81:I81)</f>
        <v>8.4759705600000004</v>
      </c>
      <c r="F123" s="61"/>
      <c r="G123" s="61"/>
      <c r="H123" s="61">
        <f>_xlfn.STDEV.P('Fig 6'!E81:I81)</f>
        <v>1.1727004233872846</v>
      </c>
      <c r="I123" s="66"/>
      <c r="J123">
        <f>'Fig 6'!J81</f>
        <v>35</v>
      </c>
      <c r="K123">
        <f>'Fig 6'!K81</f>
        <v>450</v>
      </c>
      <c r="L123">
        <f>'Fig 6'!L81</f>
        <v>0</v>
      </c>
      <c r="M123">
        <f>'Fig 6'!M81</f>
        <v>0</v>
      </c>
      <c r="N123">
        <f>'Fig 6'!N81</f>
        <v>0</v>
      </c>
      <c r="O123">
        <f>'Fig 6'!O81</f>
        <v>0</v>
      </c>
      <c r="P123">
        <f>'Fig 6'!P81</f>
        <v>0</v>
      </c>
      <c r="Q123">
        <f>'Fig 6'!Q81</f>
        <v>0</v>
      </c>
      <c r="R123">
        <f>'Fig 6'!R81</f>
        <v>0</v>
      </c>
      <c r="S123" s="67">
        <f>AVERAGE('Fig 6'!S81:W81)</f>
        <v>76.932941999999997</v>
      </c>
      <c r="T123" s="61"/>
      <c r="U123" s="61"/>
      <c r="V123" s="61">
        <f>_xlfn.STDEV.P('Fig 6'!S81:W81)</f>
        <v>28.164803588244929</v>
      </c>
      <c r="W123" s="66"/>
      <c r="X123">
        <f>'Fig 6'!X81</f>
        <v>0</v>
      </c>
      <c r="Y123">
        <f>'Fig 6'!Y81</f>
        <v>0</v>
      </c>
      <c r="Z123">
        <f>'Fig 6'!Z81</f>
        <v>0</v>
      </c>
      <c r="AA123">
        <f>'Fig 6'!AA81</f>
        <v>0</v>
      </c>
      <c r="AB123">
        <f>'Fig 6'!AB81</f>
        <v>0</v>
      </c>
      <c r="AC123">
        <f>'Fig 6'!AC81</f>
        <v>0</v>
      </c>
      <c r="AD123">
        <f>'Fig 6'!AD81</f>
        <v>1.5</v>
      </c>
      <c r="AE123">
        <f>'Fig 6'!AE81</f>
        <v>1.4748000000000001</v>
      </c>
    </row>
    <row r="124" spans="1:31" x14ac:dyDescent="0.45">
      <c r="A124" t="str">
        <f>'Fig 6'!A82</f>
        <v>comp 47</v>
      </c>
      <c r="B124">
        <v>33</v>
      </c>
      <c r="C124">
        <f>'Fig 6'!C82</f>
        <v>0</v>
      </c>
      <c r="D124">
        <f>'Fig 6'!D82</f>
        <v>0</v>
      </c>
      <c r="E124" s="67">
        <f>AVERAGE('Fig 6'!E82:I82)</f>
        <v>10.993159200000001</v>
      </c>
      <c r="F124" s="61"/>
      <c r="G124" s="61"/>
      <c r="H124" s="61">
        <f>_xlfn.STDEV.P('Fig 6'!E82:I82)</f>
        <v>2.6932626231280472</v>
      </c>
      <c r="I124" s="66"/>
      <c r="J124">
        <f>'Fig 6'!J82</f>
        <v>35</v>
      </c>
      <c r="K124">
        <f>'Fig 6'!K82</f>
        <v>450</v>
      </c>
      <c r="L124">
        <f>'Fig 6'!L82</f>
        <v>0</v>
      </c>
      <c r="M124">
        <f>'Fig 6'!M82</f>
        <v>0</v>
      </c>
      <c r="N124">
        <f>'Fig 6'!N82</f>
        <v>0</v>
      </c>
      <c r="O124">
        <f>'Fig 6'!O82</f>
        <v>0</v>
      </c>
      <c r="P124">
        <f>'Fig 6'!P82</f>
        <v>0</v>
      </c>
      <c r="Q124">
        <f>'Fig 6'!Q82</f>
        <v>0</v>
      </c>
      <c r="R124">
        <f>'Fig 6'!R82</f>
        <v>0</v>
      </c>
      <c r="S124" s="67">
        <f>AVERAGE('Fig 6'!S82:W82)</f>
        <v>38.39140368000001</v>
      </c>
      <c r="T124" s="61"/>
      <c r="U124" s="61"/>
      <c r="V124" s="61">
        <f>_xlfn.STDEV.P('Fig 6'!S82:W82)</f>
        <v>22.707655466339624</v>
      </c>
      <c r="W124" s="66"/>
      <c r="X124">
        <f>'Fig 6'!X82</f>
        <v>0</v>
      </c>
      <c r="Y124">
        <f>'Fig 6'!Y82</f>
        <v>0</v>
      </c>
      <c r="Z124">
        <f>'Fig 6'!Z82</f>
        <v>0</v>
      </c>
      <c r="AA124">
        <f>'Fig 6'!AA82</f>
        <v>0</v>
      </c>
      <c r="AB124">
        <f>'Fig 6'!AB82</f>
        <v>0</v>
      </c>
      <c r="AC124">
        <f>'Fig 6'!AC82</f>
        <v>0</v>
      </c>
      <c r="AD124">
        <f>'Fig 6'!AD82</f>
        <v>1.5</v>
      </c>
      <c r="AE124">
        <f>'Fig 6'!AE82</f>
        <v>1.4748000000000001</v>
      </c>
    </row>
    <row r="125" spans="1:31" x14ac:dyDescent="0.45">
      <c r="A125" t="str">
        <f>'Fig 6'!A83</f>
        <v>comp 50</v>
      </c>
      <c r="B125">
        <v>34</v>
      </c>
      <c r="C125">
        <f>'Fig 6'!C83</f>
        <v>0</v>
      </c>
      <c r="D125">
        <f>'Fig 6'!D83</f>
        <v>0</v>
      </c>
      <c r="E125" s="67">
        <f>AVERAGE('Fig 6'!E83:I83)</f>
        <v>36.026709359999998</v>
      </c>
      <c r="F125" s="61"/>
      <c r="G125" s="61"/>
      <c r="H125" s="61">
        <f>_xlfn.STDEV.P('Fig 6'!E83:I83)</f>
        <v>8.3906955211568253</v>
      </c>
      <c r="I125" s="66"/>
      <c r="J125">
        <f>'Fig 6'!J83</f>
        <v>35</v>
      </c>
      <c r="K125">
        <f>'Fig 6'!K83</f>
        <v>450</v>
      </c>
      <c r="L125">
        <f>'Fig 6'!L83</f>
        <v>0</v>
      </c>
      <c r="M125">
        <f>'Fig 6'!M83</f>
        <v>0</v>
      </c>
      <c r="N125">
        <f>'Fig 6'!N83</f>
        <v>0</v>
      </c>
      <c r="O125">
        <f>'Fig 6'!O83</f>
        <v>0</v>
      </c>
      <c r="P125">
        <f>'Fig 6'!P83</f>
        <v>0</v>
      </c>
      <c r="Q125">
        <f>'Fig 6'!Q83</f>
        <v>0</v>
      </c>
      <c r="R125">
        <f>'Fig 6'!R83</f>
        <v>0</v>
      </c>
      <c r="S125" s="67">
        <f>AVERAGE('Fig 6'!S83:W83)</f>
        <v>36.689484480000004</v>
      </c>
      <c r="T125" s="61"/>
      <c r="U125" s="61"/>
      <c r="V125" s="61">
        <f>_xlfn.STDEV.P('Fig 6'!S83:W83)</f>
        <v>10.271034277115188</v>
      </c>
      <c r="W125" s="66"/>
      <c r="X125">
        <f>'Fig 6'!X83</f>
        <v>0</v>
      </c>
      <c r="Y125">
        <f>'Fig 6'!Y83</f>
        <v>0</v>
      </c>
      <c r="Z125">
        <f>'Fig 6'!Z83</f>
        <v>0</v>
      </c>
      <c r="AA125">
        <f>'Fig 6'!AA83</f>
        <v>0</v>
      </c>
      <c r="AB125">
        <f>'Fig 6'!AB83</f>
        <v>0</v>
      </c>
      <c r="AC125">
        <f>'Fig 6'!AC83</f>
        <v>0</v>
      </c>
      <c r="AD125">
        <f>'Fig 6'!AD83</f>
        <v>1.5</v>
      </c>
      <c r="AE125">
        <f>'Fig 6'!AE83</f>
        <v>1.4748000000000001</v>
      </c>
    </row>
    <row r="126" spans="1:31" x14ac:dyDescent="0.45">
      <c r="A126" t="str">
        <f>'Fig 6'!A84</f>
        <v>comp 51</v>
      </c>
      <c r="B126">
        <v>35</v>
      </c>
      <c r="C126">
        <f>'Fig 6'!C84</f>
        <v>0</v>
      </c>
      <c r="D126">
        <f>'Fig 6'!D84</f>
        <v>0</v>
      </c>
      <c r="E126" s="67">
        <f>AVERAGE('Fig 6'!E84:I84)</f>
        <v>16.023702</v>
      </c>
      <c r="F126" s="61"/>
      <c r="G126" s="61"/>
      <c r="H126" s="61">
        <f>_xlfn.STDEV.P('Fig 6'!E84:I84)</f>
        <v>4.1594752606984562</v>
      </c>
      <c r="I126" s="66"/>
      <c r="J126">
        <f>'Fig 6'!J84</f>
        <v>35</v>
      </c>
      <c r="K126">
        <f>'Fig 6'!K84</f>
        <v>450</v>
      </c>
      <c r="L126">
        <f>'Fig 6'!L84</f>
        <v>0</v>
      </c>
      <c r="M126">
        <f>'Fig 6'!M84</f>
        <v>0</v>
      </c>
      <c r="N126">
        <f>'Fig 6'!N84</f>
        <v>0</v>
      </c>
      <c r="O126">
        <f>'Fig 6'!O84</f>
        <v>0</v>
      </c>
      <c r="P126">
        <f>'Fig 6'!P84</f>
        <v>0</v>
      </c>
      <c r="Q126">
        <f>'Fig 6'!Q84</f>
        <v>0</v>
      </c>
      <c r="R126">
        <f>'Fig 6'!R84</f>
        <v>0</v>
      </c>
      <c r="S126" s="67">
        <f>AVERAGE('Fig 6'!S84:W84)</f>
        <v>125.28897936000001</v>
      </c>
      <c r="T126" s="61"/>
      <c r="U126" s="61"/>
      <c r="V126" s="61">
        <f>_xlfn.STDEV.P('Fig 6'!S84:W84)</f>
        <v>4.5601404962250935</v>
      </c>
      <c r="W126" s="66"/>
      <c r="X126">
        <f>'Fig 6'!X84</f>
        <v>0</v>
      </c>
      <c r="Y126">
        <f>'Fig 6'!Y84</f>
        <v>0</v>
      </c>
      <c r="Z126">
        <f>'Fig 6'!Z84</f>
        <v>0</v>
      </c>
      <c r="AA126">
        <f>'Fig 6'!AA84</f>
        <v>0</v>
      </c>
      <c r="AB126">
        <f>'Fig 6'!AB84</f>
        <v>0</v>
      </c>
      <c r="AC126">
        <f>'Fig 6'!AC84</f>
        <v>0</v>
      </c>
      <c r="AD126">
        <f>'Fig 6'!AD84</f>
        <v>1.5</v>
      </c>
      <c r="AE126">
        <f>'Fig 6'!AE84</f>
        <v>1.4748000000000001</v>
      </c>
    </row>
    <row r="127" spans="1:31" x14ac:dyDescent="0.45">
      <c r="A127" t="str">
        <f>'Fig 6'!A85</f>
        <v>comp 52</v>
      </c>
      <c r="B127">
        <v>36</v>
      </c>
      <c r="C127">
        <f>'Fig 6'!C85</f>
        <v>0</v>
      </c>
      <c r="D127">
        <f>'Fig 6'!D85</f>
        <v>0</v>
      </c>
      <c r="E127" s="67">
        <f>AVERAGE('Fig 6'!E85:I85)</f>
        <v>15.106671360000002</v>
      </c>
      <c r="F127" s="61"/>
      <c r="G127" s="61"/>
      <c r="H127" s="61">
        <f>_xlfn.STDEV.P('Fig 6'!E85:I85)</f>
        <v>3.0333820915687748</v>
      </c>
      <c r="I127" s="66"/>
      <c r="J127">
        <f>'Fig 6'!J85</f>
        <v>35</v>
      </c>
      <c r="K127">
        <f>'Fig 6'!K85</f>
        <v>450</v>
      </c>
      <c r="L127">
        <f>'Fig 6'!L85</f>
        <v>0</v>
      </c>
      <c r="M127">
        <f>'Fig 6'!M85</f>
        <v>0</v>
      </c>
      <c r="N127">
        <f>'Fig 6'!N85</f>
        <v>0</v>
      </c>
      <c r="O127">
        <f>'Fig 6'!O85</f>
        <v>0</v>
      </c>
      <c r="P127">
        <f>'Fig 6'!P85</f>
        <v>0</v>
      </c>
      <c r="Q127">
        <f>'Fig 6'!Q85</f>
        <v>0</v>
      </c>
      <c r="R127">
        <f>'Fig 6'!R85</f>
        <v>0</v>
      </c>
      <c r="S127" s="67">
        <f>AVERAGE('Fig 6'!S85:W85)</f>
        <v>126.83280000000002</v>
      </c>
      <c r="T127" s="61"/>
      <c r="U127" s="61"/>
      <c r="V127" s="61">
        <f>_xlfn.STDEV.P('Fig 6'!S85:W85)</f>
        <v>4.2625116497470428</v>
      </c>
      <c r="W127" s="66"/>
      <c r="X127">
        <f>'Fig 6'!X85</f>
        <v>0</v>
      </c>
      <c r="Y127">
        <f>'Fig 6'!Y85</f>
        <v>0</v>
      </c>
      <c r="Z127">
        <f>'Fig 6'!Z85</f>
        <v>0</v>
      </c>
      <c r="AA127">
        <f>'Fig 6'!AA85</f>
        <v>0</v>
      </c>
      <c r="AB127">
        <f>'Fig 6'!AB85</f>
        <v>0</v>
      </c>
      <c r="AC127">
        <f>'Fig 6'!AC85</f>
        <v>0</v>
      </c>
      <c r="AD127">
        <f>'Fig 6'!AD85</f>
        <v>1.5</v>
      </c>
      <c r="AE127">
        <f>'Fig 6'!AE85</f>
        <v>1.4748000000000001</v>
      </c>
    </row>
    <row r="128" spans="1:31" x14ac:dyDescent="0.45">
      <c r="A128" t="str">
        <f>'Fig 6'!A86</f>
        <v>comp 53</v>
      </c>
      <c r="B128">
        <v>37</v>
      </c>
      <c r="C128">
        <f>'Fig 6'!C86</f>
        <v>0</v>
      </c>
      <c r="D128">
        <f>'Fig 6'!D86</f>
        <v>0</v>
      </c>
      <c r="E128" s="67">
        <f>AVERAGE('Fig 6'!E86:I86)</f>
        <v>11.853557520000001</v>
      </c>
      <c r="F128" s="61"/>
      <c r="G128" s="61"/>
      <c r="H128" s="61">
        <f>_xlfn.STDEV.P('Fig 6'!E86:I86)</f>
        <v>1.6151584067732685</v>
      </c>
      <c r="I128" s="66"/>
      <c r="J128">
        <f>'Fig 6'!J86</f>
        <v>35</v>
      </c>
      <c r="K128">
        <f>'Fig 6'!K86</f>
        <v>450</v>
      </c>
      <c r="L128">
        <f>'Fig 6'!L86</f>
        <v>0</v>
      </c>
      <c r="M128">
        <f>'Fig 6'!M86</f>
        <v>0</v>
      </c>
      <c r="N128">
        <f>'Fig 6'!N86</f>
        <v>0</v>
      </c>
      <c r="O128">
        <f>'Fig 6'!O86</f>
        <v>0</v>
      </c>
      <c r="P128">
        <f>'Fig 6'!P86</f>
        <v>0</v>
      </c>
      <c r="Q128">
        <f>'Fig 6'!Q86</f>
        <v>0</v>
      </c>
      <c r="R128">
        <f>'Fig 6'!R86</f>
        <v>0</v>
      </c>
      <c r="S128" s="67">
        <f>AVERAGE('Fig 6'!S86:W86)</f>
        <v>123.17205143999999</v>
      </c>
      <c r="T128" s="61"/>
      <c r="U128" s="61"/>
      <c r="V128" s="61">
        <f>_xlfn.STDEV.P('Fig 6'!S86:W86)</f>
        <v>5.3403646691488822</v>
      </c>
      <c r="W128" s="66"/>
      <c r="X128">
        <f>'Fig 6'!X86</f>
        <v>0</v>
      </c>
      <c r="Y128">
        <f>'Fig 6'!Y86</f>
        <v>0</v>
      </c>
      <c r="Z128">
        <f>'Fig 6'!Z86</f>
        <v>0</v>
      </c>
      <c r="AA128">
        <f>'Fig 6'!AA86</f>
        <v>0</v>
      </c>
      <c r="AB128">
        <f>'Fig 6'!AB86</f>
        <v>0</v>
      </c>
      <c r="AC128">
        <f>'Fig 6'!AC86</f>
        <v>0</v>
      </c>
      <c r="AD128">
        <f>'Fig 6'!AD86</f>
        <v>1.5</v>
      </c>
      <c r="AE128">
        <f>'Fig 6'!AE86</f>
        <v>1.4748000000000001</v>
      </c>
    </row>
    <row r="129" spans="1:31" x14ac:dyDescent="0.45">
      <c r="A129" t="str">
        <f>'Fig 6'!A87</f>
        <v>comp 54</v>
      </c>
      <c r="B129">
        <v>38</v>
      </c>
      <c r="C129">
        <f>'Fig 6'!C87</f>
        <v>0</v>
      </c>
      <c r="D129">
        <f>'Fig 6'!D87</f>
        <v>0</v>
      </c>
      <c r="E129" s="67">
        <f>AVERAGE('Fig 6'!E87:I87)</f>
        <v>19.61749464</v>
      </c>
      <c r="F129" s="61"/>
      <c r="G129" s="61"/>
      <c r="H129" s="61">
        <f>_xlfn.STDEV.P('Fig 6'!E87:I87)</f>
        <v>4.0963187818397557</v>
      </c>
      <c r="I129" s="66"/>
      <c r="J129">
        <f>'Fig 6'!J87</f>
        <v>35</v>
      </c>
      <c r="K129">
        <f>'Fig 6'!K87</f>
        <v>450</v>
      </c>
      <c r="L129">
        <f>'Fig 6'!L87</f>
        <v>0</v>
      </c>
      <c r="M129">
        <f>'Fig 6'!M87</f>
        <v>0</v>
      </c>
      <c r="N129">
        <f>'Fig 6'!N87</f>
        <v>0</v>
      </c>
      <c r="O129">
        <f>'Fig 6'!O87</f>
        <v>0</v>
      </c>
      <c r="P129">
        <f>'Fig 6'!P87</f>
        <v>0</v>
      </c>
      <c r="Q129">
        <f>'Fig 6'!Q87</f>
        <v>0</v>
      </c>
      <c r="R129">
        <f>'Fig 6'!R87</f>
        <v>0</v>
      </c>
      <c r="S129" s="67">
        <f>AVERAGE('Fig 6'!S87:W87)</f>
        <v>70.839068400000002</v>
      </c>
      <c r="T129" s="61"/>
      <c r="U129" s="61"/>
      <c r="V129" s="61">
        <f>_xlfn.STDEV.P('Fig 6'!S87:W87)</f>
        <v>26.952844156879429</v>
      </c>
      <c r="W129" s="66"/>
      <c r="X129">
        <f>'Fig 6'!X87</f>
        <v>0</v>
      </c>
      <c r="Y129">
        <f>'Fig 6'!Y87</f>
        <v>0</v>
      </c>
      <c r="Z129">
        <f>'Fig 6'!Z87</f>
        <v>0</v>
      </c>
      <c r="AA129">
        <f>'Fig 6'!AA87</f>
        <v>0</v>
      </c>
      <c r="AB129">
        <f>'Fig 6'!AB87</f>
        <v>0</v>
      </c>
      <c r="AC129">
        <f>'Fig 6'!AC87</f>
        <v>0</v>
      </c>
      <c r="AD129">
        <f>'Fig 6'!AD87</f>
        <v>1.5</v>
      </c>
      <c r="AE129">
        <f>'Fig 6'!AE87</f>
        <v>1.4748000000000001</v>
      </c>
    </row>
    <row r="130" spans="1:31" x14ac:dyDescent="0.45">
      <c r="A130" t="str">
        <f>'Fig 6'!A88</f>
        <v>comp 58</v>
      </c>
      <c r="B130">
        <v>39</v>
      </c>
      <c r="C130">
        <f>'Fig 6'!C88</f>
        <v>0</v>
      </c>
      <c r="D130">
        <f>'Fig 6'!D88</f>
        <v>0</v>
      </c>
      <c r="E130" s="67">
        <f>AVERAGE('Fig 6'!E88:I88)</f>
        <v>7.9549272000000002</v>
      </c>
      <c r="F130" s="61"/>
      <c r="G130" s="61"/>
      <c r="H130" s="61">
        <f>_xlfn.STDEV.P('Fig 6'!E88:I88)</f>
        <v>1.9920824341856991</v>
      </c>
      <c r="I130" s="66"/>
      <c r="J130">
        <f>'Fig 6'!J88</f>
        <v>20</v>
      </c>
      <c r="K130">
        <f>'Fig 6'!K88</f>
        <v>450</v>
      </c>
      <c r="L130">
        <f>'Fig 6'!L88</f>
        <v>0</v>
      </c>
      <c r="M130">
        <f>'Fig 6'!M88</f>
        <v>0</v>
      </c>
      <c r="N130">
        <f>'Fig 6'!N88</f>
        <v>0</v>
      </c>
      <c r="O130">
        <f>'Fig 6'!O88</f>
        <v>0</v>
      </c>
      <c r="P130">
        <f>'Fig 6'!P88</f>
        <v>0</v>
      </c>
      <c r="Q130">
        <f>'Fig 6'!Q88</f>
        <v>0</v>
      </c>
      <c r="R130">
        <f>'Fig 6'!R88</f>
        <v>0</v>
      </c>
      <c r="S130" s="67">
        <f>AVERAGE('Fig 6'!S88:W88)</f>
        <v>36.446754960000007</v>
      </c>
      <c r="T130" s="61"/>
      <c r="U130" s="61"/>
      <c r="V130" s="61">
        <f>_xlfn.STDEV.P('Fig 6'!S88:W88)</f>
        <v>2.295171347876769</v>
      </c>
      <c r="W130" s="66"/>
      <c r="X130">
        <f>'Fig 6'!X88</f>
        <v>0</v>
      </c>
      <c r="Y130">
        <f>'Fig 6'!Y88</f>
        <v>0</v>
      </c>
      <c r="Z130">
        <f>'Fig 6'!Z88</f>
        <v>0</v>
      </c>
      <c r="AA130">
        <f>'Fig 6'!AA88</f>
        <v>0</v>
      </c>
      <c r="AB130">
        <f>'Fig 6'!AB88</f>
        <v>0</v>
      </c>
      <c r="AC130">
        <f>'Fig 6'!AC88</f>
        <v>0</v>
      </c>
      <c r="AD130">
        <f>'Fig 6'!AD88</f>
        <v>0.74</v>
      </c>
      <c r="AE130">
        <f>'Fig 6'!AE88</f>
        <v>0.30359999999999998</v>
      </c>
    </row>
    <row r="131" spans="1:31" x14ac:dyDescent="0.45">
      <c r="A131" t="str">
        <f>'Fig 6'!A89</f>
        <v>comp 60</v>
      </c>
      <c r="B131">
        <v>40</v>
      </c>
      <c r="C131">
        <f>'Fig 6'!C89</f>
        <v>0</v>
      </c>
      <c r="D131">
        <f>'Fig 6'!D89</f>
        <v>0</v>
      </c>
      <c r="E131" s="67">
        <f>AVERAGE('Fig 6'!E89:I89)</f>
        <v>47.725295624999994</v>
      </c>
      <c r="F131" s="61"/>
      <c r="G131" s="61"/>
      <c r="H131" s="61">
        <f>_xlfn.STDEV.P('Fig 6'!E89:I89)</f>
        <v>10.643843333721991</v>
      </c>
      <c r="I131" s="66"/>
      <c r="J131">
        <f>'Fig 6'!J89</f>
        <v>35</v>
      </c>
      <c r="K131">
        <f>'Fig 6'!K89</f>
        <v>450</v>
      </c>
      <c r="L131">
        <f>'Fig 6'!L89</f>
        <v>0</v>
      </c>
      <c r="M131">
        <f>'Fig 6'!M89</f>
        <v>0</v>
      </c>
      <c r="N131">
        <f>'Fig 6'!N89</f>
        <v>0</v>
      </c>
      <c r="O131">
        <f>'Fig 6'!O89</f>
        <v>0</v>
      </c>
      <c r="P131">
        <f>'Fig 6'!P89</f>
        <v>0</v>
      </c>
      <c r="Q131">
        <f>'Fig 6'!Q89</f>
        <v>0</v>
      </c>
      <c r="R131">
        <f>'Fig 6'!R89</f>
        <v>0</v>
      </c>
      <c r="S131" s="67">
        <f>AVERAGE('Fig 6'!S89:W89)</f>
        <v>108.55686799999998</v>
      </c>
      <c r="T131" s="61"/>
      <c r="U131" s="61"/>
      <c r="V131" s="61">
        <f>_xlfn.STDEV.P('Fig 6'!S89:W89)</f>
        <v>33.707452645508333</v>
      </c>
      <c r="W131" s="66"/>
      <c r="X131">
        <f>'Fig 6'!X89</f>
        <v>0</v>
      </c>
      <c r="Y131">
        <f>'Fig 6'!Y89</f>
        <v>0</v>
      </c>
      <c r="Z131">
        <f>'Fig 6'!Z89</f>
        <v>0</v>
      </c>
      <c r="AA131">
        <f>'Fig 6'!AA89</f>
        <v>0</v>
      </c>
      <c r="AB131">
        <f>'Fig 6'!AB89</f>
        <v>0</v>
      </c>
      <c r="AC131">
        <f>'Fig 6'!AC89</f>
        <v>0</v>
      </c>
      <c r="AD131">
        <f>'Fig 6'!AD89</f>
        <v>12</v>
      </c>
      <c r="AE131">
        <f>'Fig 6'!AE89</f>
        <v>1.2144999999999999</v>
      </c>
    </row>
    <row r="132" spans="1:31" x14ac:dyDescent="0.45">
      <c r="E132" s="2" t="s">
        <v>53</v>
      </c>
      <c r="F132" t="s">
        <v>52</v>
      </c>
      <c r="G132" t="s">
        <v>51</v>
      </c>
    </row>
    <row r="133" spans="1:31" x14ac:dyDescent="0.45">
      <c r="E133" s="2">
        <f xml:space="preserve"> COUNT(E98:G131)</f>
        <v>34</v>
      </c>
      <c r="F133">
        <f>MAX(E98:G130)</f>
        <v>36.026709359999998</v>
      </c>
      <c r="G133">
        <f>MIN(E98:G131)</f>
        <v>6.1372327200000001</v>
      </c>
    </row>
    <row r="137" spans="1:31" ht="58.8" customHeight="1" x14ac:dyDescent="0.45">
      <c r="A137" s="8" t="s">
        <v>2952</v>
      </c>
    </row>
    <row r="138" spans="1:31" ht="14.65" thickBot="1" x14ac:dyDescent="0.5"/>
    <row r="139" spans="1:31" x14ac:dyDescent="0.45">
      <c r="C139" s="13">
        <v>1</v>
      </c>
      <c r="D139" s="12">
        <v>2</v>
      </c>
      <c r="E139" s="12">
        <v>3</v>
      </c>
      <c r="F139" s="12">
        <v>4</v>
      </c>
      <c r="G139" s="11">
        <v>5</v>
      </c>
      <c r="I139" s="13">
        <v>1</v>
      </c>
      <c r="J139" s="12">
        <v>2</v>
      </c>
      <c r="K139" s="12">
        <v>3</v>
      </c>
      <c r="L139" s="12">
        <v>4</v>
      </c>
      <c r="M139" s="11">
        <v>5</v>
      </c>
      <c r="Q139" s="13">
        <v>1</v>
      </c>
      <c r="R139" s="12">
        <v>2</v>
      </c>
      <c r="S139" s="12">
        <v>3</v>
      </c>
      <c r="T139" s="12">
        <v>4</v>
      </c>
      <c r="U139" s="11">
        <v>5</v>
      </c>
      <c r="W139"/>
    </row>
    <row r="140" spans="1:31" ht="14.65" thickBot="1" x14ac:dyDescent="0.5">
      <c r="A140" t="s">
        <v>48</v>
      </c>
      <c r="B140">
        <v>0</v>
      </c>
      <c r="C140" s="63" t="s">
        <v>93</v>
      </c>
      <c r="D140" s="64"/>
      <c r="E140" s="64"/>
      <c r="F140" s="64"/>
      <c r="G140" s="65"/>
      <c r="I140" s="63" t="s">
        <v>92</v>
      </c>
      <c r="J140" s="64"/>
      <c r="K140" s="64"/>
      <c r="L140" s="64"/>
      <c r="M140" s="65"/>
      <c r="N140" t="s">
        <v>46</v>
      </c>
      <c r="O140" t="s">
        <v>45</v>
      </c>
      <c r="P140" t="s">
        <v>44</v>
      </c>
      <c r="Q140" s="63" t="s">
        <v>59</v>
      </c>
      <c r="R140" s="64"/>
      <c r="S140" s="64"/>
      <c r="T140" s="64"/>
      <c r="U140" s="65"/>
      <c r="V140" t="s">
        <v>54</v>
      </c>
      <c r="W140"/>
      <c r="Y140" t="s">
        <v>41</v>
      </c>
    </row>
    <row r="141" spans="1:31" x14ac:dyDescent="0.45">
      <c r="E141"/>
      <c r="I141"/>
      <c r="S141"/>
      <c r="W141"/>
    </row>
    <row r="142" spans="1:31" x14ac:dyDescent="0.45">
      <c r="E142"/>
      <c r="I142"/>
      <c r="S142"/>
      <c r="W142"/>
    </row>
    <row r="143" spans="1:31" x14ac:dyDescent="0.45">
      <c r="E143"/>
      <c r="I143"/>
      <c r="S143"/>
      <c r="W143"/>
    </row>
    <row r="144" spans="1:31" x14ac:dyDescent="0.45">
      <c r="E144"/>
      <c r="I144"/>
      <c r="S144"/>
      <c r="W144"/>
    </row>
    <row r="145" spans="1:23" x14ac:dyDescent="0.45">
      <c r="E145"/>
      <c r="I145"/>
      <c r="S145"/>
      <c r="W145"/>
    </row>
    <row r="146" spans="1:23" x14ac:dyDescent="0.45">
      <c r="E146"/>
      <c r="I146"/>
      <c r="S146"/>
      <c r="W146"/>
    </row>
    <row r="147" spans="1:23" ht="45" x14ac:dyDescent="0.75">
      <c r="A147" s="15" t="s">
        <v>91</v>
      </c>
      <c r="C147" t="s">
        <v>90</v>
      </c>
      <c r="D147" t="s">
        <v>89</v>
      </c>
      <c r="E147" s="9" t="s">
        <v>88</v>
      </c>
      <c r="F147" s="9" t="s">
        <v>87</v>
      </c>
      <c r="H147" s="9" t="s">
        <v>85</v>
      </c>
      <c r="I147" t="s">
        <v>84</v>
      </c>
      <c r="J147" t="s">
        <v>83</v>
      </c>
      <c r="K147" t="s">
        <v>82</v>
      </c>
      <c r="L147" t="s">
        <v>86</v>
      </c>
      <c r="M147" t="s">
        <v>81</v>
      </c>
      <c r="N147" t="s">
        <v>80</v>
      </c>
      <c r="P147" s="9" t="s">
        <v>85</v>
      </c>
      <c r="Q147" t="s">
        <v>84</v>
      </c>
      <c r="R147" t="s">
        <v>83</v>
      </c>
      <c r="S147" t="s">
        <v>82</v>
      </c>
      <c r="U147" t="s">
        <v>81</v>
      </c>
      <c r="V147" t="s">
        <v>80</v>
      </c>
      <c r="W147"/>
    </row>
    <row r="148" spans="1:23" x14ac:dyDescent="0.45">
      <c r="A148" s="61" t="s">
        <v>79</v>
      </c>
      <c r="B148" t="s">
        <v>78</v>
      </c>
      <c r="C148">
        <v>13.59</v>
      </c>
      <c r="D148">
        <v>20</v>
      </c>
      <c r="E148">
        <f>C148/D148</f>
        <v>0.67949999999999999</v>
      </c>
      <c r="F148">
        <f>E148*$B$151*$B$149</f>
        <v>0.80398439999999993</v>
      </c>
      <c r="H148" s="62">
        <f>AVERAGE(F148:F151)</f>
        <v>1.0036937699999999</v>
      </c>
      <c r="I148" s="61">
        <f>_xlfn.STDEV.P(F148:F151)</f>
        <v>0.18846060510197737</v>
      </c>
      <c r="J148" s="61">
        <v>5.0990000000000002</v>
      </c>
      <c r="K148" s="61">
        <f>J148*B151</f>
        <v>4.0220912000000002</v>
      </c>
      <c r="L148" s="61">
        <v>40</v>
      </c>
      <c r="M148" s="61">
        <v>33.35</v>
      </c>
      <c r="N148" s="61">
        <f>M148*B151</f>
        <v>26.306480000000001</v>
      </c>
      <c r="P148">
        <f>H148</f>
        <v>1.0036937699999999</v>
      </c>
      <c r="Q148">
        <f>I148</f>
        <v>0.18846060510197737</v>
      </c>
      <c r="R148">
        <f>J148</f>
        <v>5.0990000000000002</v>
      </c>
      <c r="S148">
        <f>K148</f>
        <v>4.0220912000000002</v>
      </c>
      <c r="U148">
        <f>M148</f>
        <v>33.35</v>
      </c>
      <c r="V148">
        <f>N148</f>
        <v>26.306480000000001</v>
      </c>
      <c r="W148"/>
    </row>
    <row r="149" spans="1:23" x14ac:dyDescent="0.45">
      <c r="A149" s="61"/>
      <c r="B149">
        <v>1.5</v>
      </c>
      <c r="C149">
        <v>14.513999999999999</v>
      </c>
      <c r="D149">
        <v>20</v>
      </c>
      <c r="E149">
        <f>C149/D149</f>
        <v>0.72570000000000001</v>
      </c>
      <c r="F149">
        <f>E149*$B$151*$B$149</f>
        <v>0.85864823999999995</v>
      </c>
      <c r="H149" s="62"/>
      <c r="I149" s="61"/>
      <c r="J149" s="61"/>
      <c r="K149" s="61"/>
      <c r="L149" s="61"/>
      <c r="M149" s="61"/>
      <c r="N149" s="61"/>
      <c r="P149">
        <f>H155</f>
        <v>0.26746414200000002</v>
      </c>
      <c r="Q149">
        <f>I155</f>
        <v>4.9559328137515159E-2</v>
      </c>
      <c r="R149">
        <f>J155</f>
        <v>4.8330000000000002</v>
      </c>
      <c r="S149">
        <f>K155</f>
        <v>3.3139881</v>
      </c>
      <c r="U149">
        <f>M155</f>
        <v>45.7</v>
      </c>
      <c r="V149">
        <f>N155</f>
        <v>31.336490000000001</v>
      </c>
      <c r="W149"/>
    </row>
    <row r="150" spans="1:23" x14ac:dyDescent="0.45">
      <c r="A150" s="61"/>
      <c r="B150" t="s">
        <v>67</v>
      </c>
      <c r="C150">
        <v>21.640999999999998</v>
      </c>
      <c r="D150">
        <v>20</v>
      </c>
      <c r="E150">
        <f>C150/D150</f>
        <v>1.08205</v>
      </c>
      <c r="F150">
        <f>E150*$B$151*$B$149</f>
        <v>1.2802815599999999</v>
      </c>
      <c r="H150" s="62"/>
      <c r="I150" s="61"/>
      <c r="J150" s="61"/>
      <c r="K150" s="61"/>
      <c r="L150" s="61"/>
      <c r="M150" s="61"/>
      <c r="N150" s="61"/>
      <c r="P150">
        <f>H163</f>
        <v>3.6323757525000002</v>
      </c>
      <c r="Q150">
        <f>I163</f>
        <v>2.3176550304857559</v>
      </c>
      <c r="R150">
        <f>J163</f>
        <v>7.782</v>
      </c>
      <c r="S150">
        <f>K163</f>
        <v>5.3361174</v>
      </c>
      <c r="U150">
        <f>M163</f>
        <v>30.73</v>
      </c>
      <c r="V150">
        <f>N163</f>
        <v>21.071560999999999</v>
      </c>
      <c r="W150"/>
    </row>
    <row r="151" spans="1:23" x14ac:dyDescent="0.45">
      <c r="A151" s="61"/>
      <c r="B151">
        <v>0.78879999999999995</v>
      </c>
      <c r="C151">
        <v>18.117999999999999</v>
      </c>
      <c r="D151">
        <v>20</v>
      </c>
      <c r="E151">
        <f>C151/D151</f>
        <v>0.90589999999999993</v>
      </c>
      <c r="F151">
        <f>E151*$B$151*$B$149</f>
        <v>1.0718608799999998</v>
      </c>
      <c r="H151" s="62"/>
      <c r="I151" s="61"/>
      <c r="J151" s="61"/>
      <c r="K151" s="61"/>
      <c r="L151" s="61"/>
      <c r="M151" s="61"/>
      <c r="N151" s="61"/>
      <c r="P151">
        <f>H170</f>
        <v>0.53230890999999991</v>
      </c>
      <c r="Q151">
        <f>I170</f>
        <v>0.18281929337401023</v>
      </c>
      <c r="R151">
        <f>J170</f>
        <v>7.1260000000000003</v>
      </c>
      <c r="S151">
        <f>K170</f>
        <v>4.8862981999999997</v>
      </c>
      <c r="U151">
        <f>M170</f>
        <v>24.6</v>
      </c>
      <c r="V151">
        <f>N170</f>
        <v>16.868220000000001</v>
      </c>
      <c r="W151"/>
    </row>
    <row r="152" spans="1:23" x14ac:dyDescent="0.45">
      <c r="E152"/>
      <c r="I152"/>
      <c r="P152">
        <f>H179</f>
        <v>0.37847554349999996</v>
      </c>
      <c r="Q152">
        <f>I179</f>
        <v>0.21731387978458303</v>
      </c>
      <c r="R152">
        <f>J179</f>
        <v>5.4829999999999997</v>
      </c>
      <c r="S152">
        <f>K179</f>
        <v>3.7596930999999998</v>
      </c>
      <c r="U152">
        <f>M179</f>
        <v>48.76</v>
      </c>
      <c r="V152">
        <f>N179</f>
        <v>33.434731999999997</v>
      </c>
      <c r="W152"/>
    </row>
    <row r="153" spans="1:23" x14ac:dyDescent="0.45">
      <c r="E153"/>
      <c r="I153"/>
      <c r="P153">
        <f>H187</f>
        <v>0.28874812799999994</v>
      </c>
      <c r="Q153">
        <f>I187</f>
        <v>8.8246046472256437E-2</v>
      </c>
      <c r="R153">
        <f>J187</f>
        <v>5.5339999999999998</v>
      </c>
      <c r="S153">
        <f>K187</f>
        <v>4.3652191999999994</v>
      </c>
      <c r="U153">
        <f>M187</f>
        <v>25.5</v>
      </c>
      <c r="V153">
        <f>N187</f>
        <v>20.1144</v>
      </c>
      <c r="W153"/>
    </row>
    <row r="154" spans="1:23" x14ac:dyDescent="0.45">
      <c r="E154"/>
      <c r="I154"/>
      <c r="P154">
        <f>H195</f>
        <v>0.39822027500000001</v>
      </c>
      <c r="Q154">
        <f>I195</f>
        <v>0.14799045011846856</v>
      </c>
      <c r="R154">
        <f>J195</f>
        <v>12.805999999999999</v>
      </c>
      <c r="S154">
        <f>K195</f>
        <v>8.7810741999999991</v>
      </c>
      <c r="U154">
        <f>M195</f>
        <v>47.51</v>
      </c>
      <c r="V154">
        <f>N195</f>
        <v>32.577607</v>
      </c>
      <c r="W154"/>
    </row>
    <row r="155" spans="1:23" x14ac:dyDescent="0.45">
      <c r="A155" s="61" t="s">
        <v>77</v>
      </c>
      <c r="B155" t="s">
        <v>68</v>
      </c>
      <c r="C155">
        <v>6.2649999999999997</v>
      </c>
      <c r="D155">
        <v>20</v>
      </c>
      <c r="E155">
        <f>C155/D155</f>
        <v>0.31324999999999997</v>
      </c>
      <c r="F155">
        <f>E155*$B$158*$B$156</f>
        <v>0.32219328749999998</v>
      </c>
      <c r="H155" s="62">
        <f>AVERAGE(F155:F159)</f>
        <v>0.26746414200000002</v>
      </c>
      <c r="I155" s="61">
        <f>_xlfn.STDEV.P(F155:F159)</f>
        <v>4.9559328137515159E-2</v>
      </c>
      <c r="J155" s="61">
        <v>4.8330000000000002</v>
      </c>
      <c r="K155" s="61">
        <f>J155*B158</f>
        <v>3.3139881</v>
      </c>
      <c r="L155" s="61">
        <v>40</v>
      </c>
      <c r="M155" s="61">
        <v>45.7</v>
      </c>
      <c r="N155" s="61">
        <f>M155*B158</f>
        <v>31.336490000000001</v>
      </c>
      <c r="P155">
        <f>H202</f>
        <v>0.46993567392000007</v>
      </c>
      <c r="Q155">
        <f>I202</f>
        <v>7.5138899226283098E-2</v>
      </c>
      <c r="R155">
        <f>J202</f>
        <v>25.193999999999999</v>
      </c>
      <c r="S155">
        <f>K202</f>
        <v>6.3942372000000001</v>
      </c>
      <c r="U155">
        <f>M202</f>
        <v>123.491</v>
      </c>
      <c r="V155">
        <f>N202</f>
        <v>31.342015800000002</v>
      </c>
      <c r="W155"/>
    </row>
    <row r="156" spans="1:23" x14ac:dyDescent="0.45">
      <c r="A156" s="61"/>
      <c r="B156">
        <v>1.5</v>
      </c>
      <c r="C156">
        <v>6.3460000000000001</v>
      </c>
      <c r="D156">
        <v>20</v>
      </c>
      <c r="E156">
        <f>C156/D156</f>
        <v>0.31730000000000003</v>
      </c>
      <c r="F156">
        <f>E156*$B$158*$B$156</f>
        <v>0.32635891500000003</v>
      </c>
      <c r="H156" s="62"/>
      <c r="I156" s="61"/>
      <c r="J156" s="61"/>
      <c r="K156" s="61"/>
      <c r="L156" s="61"/>
      <c r="M156" s="61"/>
      <c r="N156" s="61"/>
      <c r="P156">
        <f>H210</f>
        <v>0.18942882067200001</v>
      </c>
      <c r="Q156">
        <f>I210</f>
        <v>1.5524463589196383E-2</v>
      </c>
      <c r="R156">
        <f>J210</f>
        <v>11.597</v>
      </c>
      <c r="S156">
        <f>K210</f>
        <v>8.7186246000000001</v>
      </c>
      <c r="U156">
        <f>M210</f>
        <v>45.485999999999997</v>
      </c>
      <c r="V156">
        <f>N210</f>
        <v>34.196374800000001</v>
      </c>
      <c r="W156"/>
    </row>
    <row r="157" spans="1:23" x14ac:dyDescent="0.45">
      <c r="A157" s="61"/>
      <c r="B157" t="s">
        <v>67</v>
      </c>
      <c r="C157">
        <v>4.7380000000000004</v>
      </c>
      <c r="D157">
        <v>20</v>
      </c>
      <c r="E157">
        <f>C157/D157</f>
        <v>0.23690000000000003</v>
      </c>
      <c r="F157">
        <f>E157*$B$158*$B$156</f>
        <v>0.24366349500000004</v>
      </c>
      <c r="H157" s="62"/>
      <c r="I157" s="61"/>
      <c r="J157" s="61"/>
      <c r="K157" s="61"/>
      <c r="L157" s="61"/>
      <c r="M157" s="61"/>
      <c r="N157" s="61"/>
      <c r="P157">
        <f>H217</f>
        <v>0.43616428799999996</v>
      </c>
      <c r="Q157">
        <f>I217</f>
        <v>0.11035556669543049</v>
      </c>
      <c r="R157">
        <f>J217</f>
        <v>16.279</v>
      </c>
      <c r="S157">
        <f>K217</f>
        <v>12.238552200000001</v>
      </c>
      <c r="U157">
        <f>M217</f>
        <v>73.593000000000004</v>
      </c>
      <c r="V157">
        <f>N217</f>
        <v>55.327217400000002</v>
      </c>
      <c r="W157"/>
    </row>
    <row r="158" spans="1:23" x14ac:dyDescent="0.45">
      <c r="A158" s="61"/>
      <c r="B158">
        <v>0.68569999999999998</v>
      </c>
      <c r="C158">
        <v>4.8070000000000004</v>
      </c>
      <c r="D158">
        <v>20</v>
      </c>
      <c r="E158">
        <f>C158/D158</f>
        <v>0.24035000000000001</v>
      </c>
      <c r="F158">
        <f>E158*$B$158*$B$156</f>
        <v>0.24721199250000003</v>
      </c>
      <c r="H158" s="62"/>
      <c r="I158" s="61"/>
      <c r="J158" s="61"/>
      <c r="K158" s="61"/>
      <c r="L158" s="61"/>
      <c r="M158" s="61"/>
      <c r="N158" s="61"/>
      <c r="P158">
        <f>H226</f>
        <v>0.23301409487999999</v>
      </c>
      <c r="Q158">
        <f>I226</f>
        <v>5.8210701338646184E-2</v>
      </c>
      <c r="R158">
        <f>J226</f>
        <v>6.8639999999999999</v>
      </c>
      <c r="S158">
        <f>K226</f>
        <v>5.1603551999999997</v>
      </c>
      <c r="U158">
        <f>M226</f>
        <v>34.340000000000003</v>
      </c>
      <c r="V158">
        <f>N226</f>
        <v>25.816812000000002</v>
      </c>
      <c r="W158"/>
    </row>
    <row r="159" spans="1:23" x14ac:dyDescent="0.45">
      <c r="C159">
        <v>3.8479999999999999</v>
      </c>
      <c r="D159">
        <v>20</v>
      </c>
      <c r="E159">
        <f>C159/D159</f>
        <v>0.19239999999999999</v>
      </c>
      <c r="F159">
        <f>E159*$B$158*$B$156</f>
        <v>0.19789301999999998</v>
      </c>
      <c r="I159"/>
      <c r="P159">
        <f>H234</f>
        <v>0.25058862275999999</v>
      </c>
      <c r="Q159">
        <f>I234</f>
        <v>1.2335332037312824E-2</v>
      </c>
      <c r="R159">
        <f>J234</f>
        <v>10.512</v>
      </c>
      <c r="S159">
        <f>K234</f>
        <v>7.9029216000000009</v>
      </c>
      <c r="U159">
        <f>M234</f>
        <v>50.488</v>
      </c>
      <c r="V159">
        <f>N234</f>
        <v>37.956878400000001</v>
      </c>
      <c r="W159"/>
    </row>
    <row r="160" spans="1:23" x14ac:dyDescent="0.45">
      <c r="E160"/>
      <c r="I160"/>
      <c r="P160">
        <f>H242</f>
        <v>0.20555725624000001</v>
      </c>
      <c r="Q160">
        <f>I242</f>
        <v>5.7678297304790682E-2</v>
      </c>
      <c r="R160">
        <f>J242</f>
        <v>4.6100000000000003</v>
      </c>
      <c r="S160">
        <f>K242</f>
        <v>3.4657980000000004</v>
      </c>
      <c r="U160">
        <f>M242</f>
        <v>72.421999999999997</v>
      </c>
      <c r="V160">
        <f>N242</f>
        <v>54.446859599999996</v>
      </c>
      <c r="W160"/>
    </row>
    <row r="161" spans="1:23" x14ac:dyDescent="0.45">
      <c r="E161"/>
      <c r="I161"/>
      <c r="P161">
        <f>H251</f>
        <v>0.10730862150000001</v>
      </c>
      <c r="Q161">
        <f>I251</f>
        <v>1.6948325680723166E-2</v>
      </c>
      <c r="R161">
        <f>J251</f>
        <v>4.6429999999999998</v>
      </c>
      <c r="S161">
        <f>K251</f>
        <v>3.1837050999999996</v>
      </c>
      <c r="U161">
        <f>M251</f>
        <v>31.385000000000002</v>
      </c>
      <c r="V161">
        <f>N251</f>
        <v>21.520694500000001</v>
      </c>
      <c r="W161"/>
    </row>
    <row r="162" spans="1:23" x14ac:dyDescent="0.45">
      <c r="E162"/>
      <c r="I162"/>
      <c r="S162"/>
      <c r="W162"/>
    </row>
    <row r="163" spans="1:23" x14ac:dyDescent="0.45">
      <c r="A163" s="61" t="s">
        <v>76</v>
      </c>
      <c r="B163" t="s">
        <v>68</v>
      </c>
      <c r="C163">
        <v>36.494</v>
      </c>
      <c r="D163">
        <v>5</v>
      </c>
      <c r="E163">
        <f>C163/D163</f>
        <v>7.2988</v>
      </c>
      <c r="F163">
        <f>E163*$B$166*$B$164</f>
        <v>7.5071807400000008</v>
      </c>
      <c r="H163" s="62">
        <f>AVERAGE(F163:F166)</f>
        <v>3.6323757525000002</v>
      </c>
      <c r="I163" s="61">
        <f>_xlfn.STDEV.P(F163:F166)</f>
        <v>2.3176550304857559</v>
      </c>
      <c r="J163" s="61">
        <v>7.782</v>
      </c>
      <c r="K163" s="61">
        <f>J163*B166</f>
        <v>5.3361174</v>
      </c>
      <c r="L163" s="61">
        <v>40</v>
      </c>
      <c r="M163" s="61">
        <v>30.73</v>
      </c>
      <c r="N163" s="61">
        <f>M163*B166</f>
        <v>21.071560999999999</v>
      </c>
      <c r="S163"/>
      <c r="W163"/>
    </row>
    <row r="164" spans="1:23" x14ac:dyDescent="0.45">
      <c r="A164" s="61"/>
      <c r="B164">
        <v>1.5</v>
      </c>
      <c r="C164">
        <v>16.125</v>
      </c>
      <c r="D164">
        <v>5</v>
      </c>
      <c r="E164">
        <f>C164/D164</f>
        <v>3.2250000000000001</v>
      </c>
      <c r="F164">
        <f>E164*$B$166*$B$164</f>
        <v>3.31707375</v>
      </c>
      <c r="H164" s="62"/>
      <c r="I164" s="61"/>
      <c r="J164" s="61"/>
      <c r="K164" s="61"/>
      <c r="L164" s="61"/>
      <c r="M164" s="61"/>
      <c r="N164" s="61"/>
      <c r="S164"/>
      <c r="W164"/>
    </row>
    <row r="165" spans="1:23" x14ac:dyDescent="0.45">
      <c r="A165" s="61"/>
      <c r="B165" t="s">
        <v>67</v>
      </c>
      <c r="C165">
        <v>8.34</v>
      </c>
      <c r="D165">
        <v>5</v>
      </c>
      <c r="E165">
        <f>C165/D165</f>
        <v>1.6679999999999999</v>
      </c>
      <c r="F165">
        <f>E165*$B$166*$B$164</f>
        <v>1.7156213999999999</v>
      </c>
      <c r="H165" s="62"/>
      <c r="I165" s="61"/>
      <c r="J165" s="61"/>
      <c r="K165" s="61"/>
      <c r="L165" s="61"/>
      <c r="M165" s="61"/>
      <c r="N165" s="61"/>
      <c r="P165">
        <v>1.0036937699999999</v>
      </c>
      <c r="Q165">
        <v>0.18846060510197737</v>
      </c>
      <c r="R165">
        <v>5.0990000000000002</v>
      </c>
      <c r="S165">
        <v>4.0220912000000002</v>
      </c>
      <c r="W165"/>
    </row>
    <row r="166" spans="1:23" x14ac:dyDescent="0.45">
      <c r="A166" s="61"/>
      <c r="B166">
        <v>0.68569999999999998</v>
      </c>
      <c r="C166">
        <v>9.6720000000000006</v>
      </c>
      <c r="D166">
        <v>5</v>
      </c>
      <c r="E166">
        <f>C166/D166</f>
        <v>1.9344000000000001</v>
      </c>
      <c r="F166">
        <f>E166*$B$166*$B$164</f>
        <v>1.9896271200000002</v>
      </c>
      <c r="H166" s="62"/>
      <c r="I166" s="61"/>
      <c r="J166" s="61"/>
      <c r="K166" s="61"/>
      <c r="L166" s="61"/>
      <c r="M166" s="61"/>
      <c r="N166" s="61"/>
      <c r="P166">
        <v>0.26746414200000002</v>
      </c>
      <c r="Q166">
        <v>4.9559328137515159E-2</v>
      </c>
      <c r="R166">
        <v>4.8330000000000002</v>
      </c>
      <c r="S166">
        <v>3.3139881</v>
      </c>
      <c r="W166"/>
    </row>
    <row r="167" spans="1:23" x14ac:dyDescent="0.45">
      <c r="E167"/>
      <c r="I167"/>
      <c r="P167">
        <v>3.6323757525000002</v>
      </c>
      <c r="Q167">
        <v>2.3176550304857559</v>
      </c>
      <c r="R167">
        <v>7.782</v>
      </c>
      <c r="S167">
        <v>5.3361174</v>
      </c>
      <c r="W167"/>
    </row>
    <row r="168" spans="1:23" x14ac:dyDescent="0.45">
      <c r="E168"/>
      <c r="I168"/>
      <c r="P168">
        <v>0.53230890999999991</v>
      </c>
      <c r="Q168">
        <v>0.18281929337401023</v>
      </c>
      <c r="R168">
        <v>7.1260000000000003</v>
      </c>
      <c r="S168">
        <v>4.8862981999999997</v>
      </c>
      <c r="W168"/>
    </row>
    <row r="169" spans="1:23" x14ac:dyDescent="0.45">
      <c r="E169"/>
      <c r="I169"/>
      <c r="P169">
        <v>0.37847554349999996</v>
      </c>
      <c r="Q169">
        <v>0.21731387978458303</v>
      </c>
      <c r="R169">
        <v>5.4829999999999997</v>
      </c>
      <c r="S169">
        <v>3.7596930999999998</v>
      </c>
      <c r="W169"/>
    </row>
    <row r="170" spans="1:23" x14ac:dyDescent="0.45">
      <c r="B170" t="s">
        <v>68</v>
      </c>
      <c r="C170">
        <v>6.8719999999999999</v>
      </c>
      <c r="D170">
        <v>10</v>
      </c>
      <c r="E170">
        <f t="shared" ref="E170:E175" si="1">C170/D170</f>
        <v>0.68720000000000003</v>
      </c>
      <c r="F170">
        <f t="shared" ref="F170:F175" si="2">E170*$B$173*$B$171</f>
        <v>0.70681956000000001</v>
      </c>
      <c r="H170" s="62">
        <f>AVERAGE(F170:F175)</f>
        <v>0.53230890999999991</v>
      </c>
      <c r="I170" s="61">
        <f>_xlfn.STDEV.P(F170:F175)</f>
        <v>0.18281929337401023</v>
      </c>
      <c r="J170" s="61">
        <v>7.1260000000000003</v>
      </c>
      <c r="K170" s="61">
        <f>J170*B173</f>
        <v>4.8862981999999997</v>
      </c>
      <c r="L170" s="61">
        <v>40</v>
      </c>
      <c r="M170" s="61">
        <v>24.6</v>
      </c>
      <c r="N170" s="61">
        <f>M170*B173</f>
        <v>16.868220000000001</v>
      </c>
      <c r="P170">
        <v>0.28874812799999994</v>
      </c>
      <c r="Q170">
        <v>8.8246046472256437E-2</v>
      </c>
      <c r="R170">
        <v>5.5339999999999998</v>
      </c>
      <c r="S170">
        <v>4.3652191999999994</v>
      </c>
      <c r="W170"/>
    </row>
    <row r="171" spans="1:23" x14ac:dyDescent="0.45">
      <c r="B171">
        <v>1.5</v>
      </c>
      <c r="C171">
        <v>3.887</v>
      </c>
      <c r="D171">
        <v>10</v>
      </c>
      <c r="E171">
        <f t="shared" si="1"/>
        <v>0.38869999999999999</v>
      </c>
      <c r="F171">
        <f t="shared" si="2"/>
        <v>0.39979738499999995</v>
      </c>
      <c r="H171" s="62"/>
      <c r="I171" s="61"/>
      <c r="J171" s="61"/>
      <c r="K171" s="61"/>
      <c r="L171" s="61"/>
      <c r="M171" s="61"/>
      <c r="N171" s="61"/>
      <c r="P171">
        <v>0.39822027500000001</v>
      </c>
      <c r="Q171">
        <v>0.14799045011846856</v>
      </c>
      <c r="R171">
        <v>12.805999999999999</v>
      </c>
      <c r="S171">
        <v>8.7810741999999991</v>
      </c>
      <c r="W171"/>
    </row>
    <row r="172" spans="1:23" x14ac:dyDescent="0.45">
      <c r="B172" t="s">
        <v>67</v>
      </c>
      <c r="C172">
        <v>4.7140000000000004</v>
      </c>
      <c r="D172">
        <v>10</v>
      </c>
      <c r="E172">
        <f t="shared" si="1"/>
        <v>0.47140000000000004</v>
      </c>
      <c r="F172">
        <f t="shared" si="2"/>
        <v>0.48485847000000004</v>
      </c>
      <c r="H172" s="62"/>
      <c r="I172" s="61"/>
      <c r="J172" s="61"/>
      <c r="K172" s="61"/>
      <c r="L172" s="61"/>
      <c r="M172" s="61"/>
      <c r="N172" s="61"/>
      <c r="P172">
        <v>0.18942882067200001</v>
      </c>
      <c r="Q172">
        <v>1.5524463589196383E-2</v>
      </c>
      <c r="R172">
        <v>11.597</v>
      </c>
      <c r="S172">
        <v>8.7186246000000001</v>
      </c>
      <c r="W172"/>
    </row>
    <row r="173" spans="1:23" x14ac:dyDescent="0.45">
      <c r="B173">
        <v>0.68569999999999998</v>
      </c>
      <c r="C173">
        <v>4</v>
      </c>
      <c r="D173">
        <v>10</v>
      </c>
      <c r="E173">
        <f t="shared" si="1"/>
        <v>0.4</v>
      </c>
      <c r="F173">
        <f t="shared" si="2"/>
        <v>0.41142000000000001</v>
      </c>
      <c r="H173" s="62"/>
      <c r="I173" s="61"/>
      <c r="J173" s="61"/>
      <c r="K173" s="61"/>
      <c r="L173" s="61"/>
      <c r="M173" s="61"/>
      <c r="N173" s="61"/>
      <c r="P173">
        <v>0.23301409487999999</v>
      </c>
      <c r="Q173">
        <v>5.8210701338646184E-2</v>
      </c>
      <c r="R173">
        <v>6.8639999999999999</v>
      </c>
      <c r="S173">
        <v>5.1603551999999997</v>
      </c>
      <c r="W173"/>
    </row>
    <row r="174" spans="1:23" x14ac:dyDescent="0.45">
      <c r="C174">
        <v>8.2460000000000004</v>
      </c>
      <c r="D174">
        <v>10</v>
      </c>
      <c r="E174">
        <f t="shared" si="1"/>
        <v>0.8246</v>
      </c>
      <c r="F174">
        <f t="shared" si="2"/>
        <v>0.84814232999999994</v>
      </c>
      <c r="I174"/>
      <c r="P174">
        <v>0.25058862275999999</v>
      </c>
      <c r="Q174">
        <v>1.2335332037312824E-2</v>
      </c>
      <c r="R174">
        <v>10.512</v>
      </c>
      <c r="S174">
        <v>7.9029216000000009</v>
      </c>
      <c r="W174"/>
    </row>
    <row r="175" spans="1:23" x14ac:dyDescent="0.45">
      <c r="C175">
        <v>3.3330000000000002</v>
      </c>
      <c r="D175">
        <v>10</v>
      </c>
      <c r="E175">
        <f t="shared" si="1"/>
        <v>0.33330000000000004</v>
      </c>
      <c r="F175">
        <f t="shared" si="2"/>
        <v>0.34281571500000002</v>
      </c>
      <c r="I175"/>
      <c r="P175">
        <v>0.20555725624000001</v>
      </c>
      <c r="Q175">
        <v>5.7678297304790682E-2</v>
      </c>
      <c r="R175">
        <v>4.6100000000000003</v>
      </c>
      <c r="S175">
        <v>3.4657980000000004</v>
      </c>
      <c r="W175"/>
    </row>
    <row r="176" spans="1:23" x14ac:dyDescent="0.45">
      <c r="E176"/>
      <c r="I176"/>
      <c r="P176">
        <v>0.10730862150000001</v>
      </c>
      <c r="Q176">
        <v>1.6948325680723166E-2</v>
      </c>
      <c r="R176">
        <v>4.6429999999999998</v>
      </c>
      <c r="S176">
        <v>3.1837050999999996</v>
      </c>
      <c r="W176"/>
    </row>
    <row r="177" spans="1:23" x14ac:dyDescent="0.45">
      <c r="E177"/>
      <c r="I177"/>
      <c r="S177"/>
      <c r="W177"/>
    </row>
    <row r="178" spans="1:23" x14ac:dyDescent="0.45">
      <c r="E178"/>
      <c r="I178"/>
      <c r="S178"/>
      <c r="W178"/>
    </row>
    <row r="179" spans="1:23" x14ac:dyDescent="0.45">
      <c r="B179" t="s">
        <v>68</v>
      </c>
      <c r="C179">
        <v>2.6930000000000001</v>
      </c>
      <c r="D179">
        <v>20</v>
      </c>
      <c r="E179">
        <f>C179/D179</f>
        <v>0.13464999999999999</v>
      </c>
      <c r="F179">
        <f>E179*$B$182*$B$180</f>
        <v>0.1384942575</v>
      </c>
      <c r="H179" s="62">
        <f>AVERAGE(F179:F183)</f>
        <v>0.37847554349999996</v>
      </c>
      <c r="I179" s="61">
        <f>_xlfn.STDEV.P(F179:F183)</f>
        <v>0.21731387978458303</v>
      </c>
      <c r="J179" s="61">
        <v>5.4829999999999997</v>
      </c>
      <c r="K179" s="61">
        <f>J179*B182</f>
        <v>3.7596930999999998</v>
      </c>
      <c r="L179" s="61">
        <v>40</v>
      </c>
      <c r="M179" s="61">
        <v>48.76</v>
      </c>
      <c r="N179" s="61">
        <f>M179*B182</f>
        <v>33.434731999999997</v>
      </c>
      <c r="S179"/>
      <c r="W179"/>
    </row>
    <row r="180" spans="1:23" x14ac:dyDescent="0.45">
      <c r="B180">
        <v>1.5</v>
      </c>
      <c r="C180">
        <v>10.817</v>
      </c>
      <c r="D180">
        <v>20</v>
      </c>
      <c r="E180">
        <f>C180/D180</f>
        <v>0.54085000000000005</v>
      </c>
      <c r="F180">
        <f>E180*$B$182*$B$180</f>
        <v>0.55629126750000002</v>
      </c>
      <c r="H180" s="62"/>
      <c r="I180" s="61"/>
      <c r="J180" s="61"/>
      <c r="K180" s="61"/>
      <c r="L180" s="61"/>
      <c r="M180" s="61"/>
      <c r="N180" s="61"/>
      <c r="S180"/>
      <c r="W180"/>
    </row>
    <row r="181" spans="1:23" x14ac:dyDescent="0.45">
      <c r="B181" t="s">
        <v>67</v>
      </c>
      <c r="C181">
        <v>3.0920000000000001</v>
      </c>
      <c r="D181">
        <v>20</v>
      </c>
      <c r="E181">
        <f>C181/D181</f>
        <v>0.15460000000000002</v>
      </c>
      <c r="F181">
        <f>E181*$B$182*$B$180</f>
        <v>0.15901382999999999</v>
      </c>
      <c r="H181" s="62"/>
      <c r="I181" s="61"/>
      <c r="J181" s="61"/>
      <c r="K181" s="61"/>
      <c r="L181" s="61"/>
      <c r="M181" s="61"/>
      <c r="N181" s="61"/>
      <c r="S181"/>
      <c r="W181"/>
    </row>
    <row r="182" spans="1:23" x14ac:dyDescent="0.45">
      <c r="B182">
        <v>0.68569999999999998</v>
      </c>
      <c r="C182">
        <v>13.44</v>
      </c>
      <c r="D182">
        <v>20</v>
      </c>
      <c r="E182">
        <f>C182/D182</f>
        <v>0.67199999999999993</v>
      </c>
      <c r="F182">
        <f>E182*$B$182*$B$180</f>
        <v>0.69118559999999984</v>
      </c>
      <c r="H182" s="62"/>
      <c r="I182" s="61"/>
      <c r="J182" s="61"/>
      <c r="K182" s="61"/>
      <c r="L182" s="61"/>
      <c r="M182" s="61"/>
      <c r="N182" s="61"/>
      <c r="S182"/>
      <c r="W182"/>
    </row>
    <row r="183" spans="1:23" x14ac:dyDescent="0.45">
      <c r="C183">
        <v>6.7549999999999999</v>
      </c>
      <c r="D183">
        <v>20</v>
      </c>
      <c r="E183">
        <f>C183/D183</f>
        <v>0.33774999999999999</v>
      </c>
      <c r="F183">
        <f>E183*$B$182*$B$180</f>
        <v>0.34739276249999995</v>
      </c>
      <c r="I183"/>
      <c r="S183"/>
      <c r="W183"/>
    </row>
    <row r="184" spans="1:23" x14ac:dyDescent="0.45">
      <c r="E184"/>
      <c r="I184"/>
      <c r="S184"/>
      <c r="W184"/>
    </row>
    <row r="185" spans="1:23" x14ac:dyDescent="0.45">
      <c r="E185"/>
      <c r="I185"/>
      <c r="S185"/>
      <c r="W185"/>
    </row>
    <row r="186" spans="1:23" x14ac:dyDescent="0.45">
      <c r="E186"/>
      <c r="I186"/>
      <c r="S186"/>
      <c r="W186"/>
    </row>
    <row r="187" spans="1:23" x14ac:dyDescent="0.45">
      <c r="A187" s="62" t="s">
        <v>75</v>
      </c>
      <c r="B187" t="s">
        <v>68</v>
      </c>
      <c r="C187">
        <v>5.8520000000000003</v>
      </c>
      <c r="D187">
        <v>20</v>
      </c>
      <c r="E187">
        <f>C187/D187</f>
        <v>0.29260000000000003</v>
      </c>
      <c r="F187">
        <f>E187*$B$190*$B$188</f>
        <v>0.34620432000000001</v>
      </c>
      <c r="H187" s="62">
        <f>AVERAGE(F187:F191)</f>
        <v>0.28874812799999994</v>
      </c>
      <c r="I187" s="61">
        <f>_xlfn.STDEV.P(F187:F191)</f>
        <v>8.8246046472256437E-2</v>
      </c>
      <c r="J187" s="61">
        <v>5.5339999999999998</v>
      </c>
      <c r="K187" s="61">
        <f>J187*B190</f>
        <v>4.3652191999999994</v>
      </c>
      <c r="L187" s="61">
        <v>40</v>
      </c>
      <c r="M187" s="61">
        <v>25.5</v>
      </c>
      <c r="N187" s="61">
        <f>M187*B190</f>
        <v>20.1144</v>
      </c>
      <c r="S187"/>
      <c r="W187"/>
    </row>
    <row r="188" spans="1:23" x14ac:dyDescent="0.45">
      <c r="A188" s="62"/>
      <c r="B188">
        <v>1.5</v>
      </c>
      <c r="C188">
        <v>3.0409999999999999</v>
      </c>
      <c r="D188">
        <v>20</v>
      </c>
      <c r="E188">
        <f>C188/D188</f>
        <v>0.15204999999999999</v>
      </c>
      <c r="F188">
        <f>E188*$B$190*$B$188</f>
        <v>0.17990555999999996</v>
      </c>
      <c r="H188" s="62"/>
      <c r="I188" s="61"/>
      <c r="J188" s="61"/>
      <c r="K188" s="61"/>
      <c r="L188" s="61"/>
      <c r="M188" s="61"/>
      <c r="N188" s="61"/>
      <c r="S188"/>
      <c r="W188"/>
    </row>
    <row r="189" spans="1:23" x14ac:dyDescent="0.45">
      <c r="A189" s="62"/>
      <c r="B189" t="s">
        <v>67</v>
      </c>
      <c r="C189">
        <v>4</v>
      </c>
      <c r="D189">
        <v>20</v>
      </c>
      <c r="E189">
        <f>C189/D189</f>
        <v>0.2</v>
      </c>
      <c r="F189">
        <f>E189*$B$190*$B$188</f>
        <v>0.23664000000000002</v>
      </c>
      <c r="H189" s="62"/>
      <c r="I189" s="61"/>
      <c r="J189" s="61"/>
      <c r="K189" s="61"/>
      <c r="L189" s="61"/>
      <c r="M189" s="61"/>
      <c r="N189" s="61"/>
      <c r="S189"/>
      <c r="W189"/>
    </row>
    <row r="190" spans="1:23" x14ac:dyDescent="0.45">
      <c r="A190" s="62"/>
      <c r="B190">
        <v>0.78879999999999995</v>
      </c>
      <c r="C190">
        <v>4.2569999999999997</v>
      </c>
      <c r="D190">
        <v>20</v>
      </c>
      <c r="E190">
        <f>C190/D190</f>
        <v>0.21284999999999998</v>
      </c>
      <c r="F190">
        <f>E190*$B$190*$B$188</f>
        <v>0.25184411999999995</v>
      </c>
      <c r="H190" s="62"/>
      <c r="I190" s="61"/>
      <c r="J190" s="61"/>
      <c r="K190" s="61"/>
      <c r="L190" s="61"/>
      <c r="M190" s="61"/>
      <c r="N190" s="61"/>
      <c r="S190"/>
      <c r="W190"/>
    </row>
    <row r="191" spans="1:23" x14ac:dyDescent="0.45">
      <c r="C191">
        <v>7.2539999999999996</v>
      </c>
      <c r="D191">
        <v>20</v>
      </c>
      <c r="E191">
        <f>C191/D191</f>
        <v>0.36269999999999997</v>
      </c>
      <c r="F191">
        <f>E191*$B$190*$B$188</f>
        <v>0.42914663999999997</v>
      </c>
      <c r="I191"/>
      <c r="S191"/>
      <c r="W191"/>
    </row>
    <row r="192" spans="1:23" x14ac:dyDescent="0.45">
      <c r="A192" t="s">
        <v>74</v>
      </c>
      <c r="E192"/>
      <c r="I192"/>
      <c r="S192"/>
      <c r="W192"/>
    </row>
    <row r="193" spans="1:23" x14ac:dyDescent="0.45">
      <c r="E193"/>
      <c r="I193"/>
      <c r="S193"/>
      <c r="W193"/>
    </row>
    <row r="194" spans="1:23" x14ac:dyDescent="0.45">
      <c r="E194"/>
      <c r="I194"/>
      <c r="S194"/>
      <c r="W194"/>
    </row>
    <row r="195" spans="1:23" x14ac:dyDescent="0.45">
      <c r="A195" s="62" t="s">
        <v>73</v>
      </c>
      <c r="B195" t="s">
        <v>68</v>
      </c>
      <c r="C195">
        <v>17.492999999999999</v>
      </c>
      <c r="D195">
        <v>30</v>
      </c>
      <c r="E195">
        <f>C195/D195</f>
        <v>0.58309999999999995</v>
      </c>
      <c r="F195">
        <f>E195*$B$198*$B$196</f>
        <v>0.59974750499999996</v>
      </c>
      <c r="H195" s="62">
        <f>AVERAGE(F195:F199)</f>
        <v>0.39822027500000001</v>
      </c>
      <c r="I195" s="61">
        <f>_xlfn.STDEV.P(F195:F199)</f>
        <v>0.14799045011846856</v>
      </c>
      <c r="J195" s="61">
        <v>12.805999999999999</v>
      </c>
      <c r="K195" s="61">
        <f>J195*B198</f>
        <v>8.7810741999999991</v>
      </c>
      <c r="L195" s="61">
        <v>35</v>
      </c>
      <c r="M195" s="61">
        <v>47.51</v>
      </c>
      <c r="N195" s="61">
        <f>M195*B198</f>
        <v>32.577607</v>
      </c>
      <c r="S195"/>
      <c r="W195"/>
    </row>
    <row r="196" spans="1:23" x14ac:dyDescent="0.45">
      <c r="A196" s="62"/>
      <c r="B196">
        <v>1.5</v>
      </c>
      <c r="C196">
        <v>13.891999999999999</v>
      </c>
      <c r="D196">
        <v>30</v>
      </c>
      <c r="E196">
        <f>C196/D196</f>
        <v>0.46306666666666663</v>
      </c>
      <c r="F196">
        <f>E196*$B$198*$B$196</f>
        <v>0.47628722000000001</v>
      </c>
      <c r="H196" s="62"/>
      <c r="I196" s="61"/>
      <c r="J196" s="61"/>
      <c r="K196" s="61"/>
      <c r="L196" s="61"/>
      <c r="M196" s="61"/>
      <c r="N196" s="61"/>
      <c r="S196"/>
      <c r="W196"/>
    </row>
    <row r="197" spans="1:23" x14ac:dyDescent="0.45">
      <c r="A197" s="62"/>
      <c r="B197" t="s">
        <v>67</v>
      </c>
      <c r="C197">
        <v>8.6020000000000003</v>
      </c>
      <c r="D197">
        <v>30</v>
      </c>
      <c r="E197">
        <f>C197/D197</f>
        <v>0.28673333333333334</v>
      </c>
      <c r="F197">
        <f>E197*$B$198*$B$196</f>
        <v>0.29491956999999996</v>
      </c>
      <c r="H197" s="62"/>
      <c r="I197" s="61"/>
      <c r="J197" s="61"/>
      <c r="K197" s="61"/>
      <c r="L197" s="61"/>
      <c r="M197" s="61"/>
      <c r="N197" s="61"/>
      <c r="S197"/>
      <c r="W197"/>
    </row>
    <row r="198" spans="1:23" x14ac:dyDescent="0.45">
      <c r="A198" s="62"/>
      <c r="B198">
        <v>0.68569999999999998</v>
      </c>
      <c r="C198">
        <v>5.0990000000000002</v>
      </c>
      <c r="D198">
        <v>30</v>
      </c>
      <c r="E198">
        <f>C198/D198</f>
        <v>0.16996666666666668</v>
      </c>
      <c r="F198">
        <f>E198*$B$198*$B$196</f>
        <v>0.174819215</v>
      </c>
      <c r="H198" s="62"/>
      <c r="I198" s="61"/>
      <c r="J198" s="61"/>
      <c r="K198" s="61"/>
      <c r="L198" s="61"/>
      <c r="M198" s="61"/>
      <c r="N198" s="61"/>
      <c r="S198"/>
      <c r="W198"/>
    </row>
    <row r="199" spans="1:23" x14ac:dyDescent="0.45">
      <c r="C199">
        <v>12.989000000000001</v>
      </c>
      <c r="D199">
        <v>30</v>
      </c>
      <c r="E199">
        <f>C199/D199</f>
        <v>0.43296666666666667</v>
      </c>
      <c r="F199">
        <f>E199*$B$198*$B$196</f>
        <v>0.44532786499999999</v>
      </c>
      <c r="I199"/>
      <c r="S199"/>
      <c r="W199"/>
    </row>
    <row r="200" spans="1:23" x14ac:dyDescent="0.45">
      <c r="E200"/>
      <c r="I200"/>
      <c r="S200"/>
      <c r="W200"/>
    </row>
    <row r="201" spans="1:23" x14ac:dyDescent="0.45">
      <c r="E201"/>
      <c r="I201"/>
      <c r="S201"/>
      <c r="W201"/>
    </row>
    <row r="202" spans="1:23" x14ac:dyDescent="0.45">
      <c r="A202" s="62" t="s">
        <v>72</v>
      </c>
      <c r="B202" t="s">
        <v>68</v>
      </c>
      <c r="C202">
        <v>20.396000000000001</v>
      </c>
      <c r="D202">
        <v>10</v>
      </c>
      <c r="E202">
        <f>C202/D202</f>
        <v>2.0396000000000001</v>
      </c>
      <c r="F202">
        <f>E202*$B$205*$B$203</f>
        <v>0.38306135520000001</v>
      </c>
      <c r="H202" s="62">
        <f>AVERAGE(F202:F206)</f>
        <v>0.46993567392000007</v>
      </c>
      <c r="I202" s="61">
        <f>_xlfn.STDEV.P(F202:F206)</f>
        <v>7.5138899226283098E-2</v>
      </c>
      <c r="J202" s="61">
        <v>25.193999999999999</v>
      </c>
      <c r="K202" s="61">
        <f>J202*B205</f>
        <v>6.3942372000000001</v>
      </c>
      <c r="L202" s="61">
        <v>35</v>
      </c>
      <c r="M202" s="61">
        <v>123.491</v>
      </c>
      <c r="N202" s="61">
        <f>M202*B205</f>
        <v>31.342015800000002</v>
      </c>
      <c r="S202"/>
      <c r="W202"/>
    </row>
    <row r="203" spans="1:23" x14ac:dyDescent="0.45">
      <c r="A203" s="62"/>
      <c r="B203">
        <v>0.74</v>
      </c>
      <c r="C203">
        <v>32.487000000000002</v>
      </c>
      <c r="D203">
        <v>10</v>
      </c>
      <c r="E203">
        <f>C203/D203</f>
        <v>3.2487000000000004</v>
      </c>
      <c r="F203">
        <f>E203*$B$205*$B$203</f>
        <v>0.61014484440000016</v>
      </c>
      <c r="H203" s="62"/>
      <c r="I203" s="61"/>
      <c r="J203" s="61"/>
      <c r="K203" s="61"/>
      <c r="L203" s="61"/>
      <c r="M203" s="61"/>
      <c r="N203" s="61"/>
      <c r="S203"/>
      <c r="W203"/>
    </row>
    <row r="204" spans="1:23" x14ac:dyDescent="0.45">
      <c r="A204" s="62"/>
      <c r="B204" t="s">
        <v>67</v>
      </c>
      <c r="C204">
        <v>24.187000000000001</v>
      </c>
      <c r="D204">
        <v>10</v>
      </c>
      <c r="E204">
        <f>C204/D204</f>
        <v>2.4187000000000003</v>
      </c>
      <c r="F204">
        <f>E204*$B$205*$B$203</f>
        <v>0.45426088440000006</v>
      </c>
      <c r="H204" s="62"/>
      <c r="I204" s="61"/>
      <c r="J204" s="61"/>
      <c r="K204" s="61"/>
      <c r="L204" s="61"/>
      <c r="M204" s="61"/>
      <c r="N204" s="61"/>
      <c r="S204"/>
      <c r="W204"/>
    </row>
    <row r="205" spans="1:23" x14ac:dyDescent="0.45">
      <c r="A205" s="62"/>
      <c r="B205">
        <v>0.25380000000000003</v>
      </c>
      <c r="C205">
        <v>24.331</v>
      </c>
      <c r="D205">
        <v>10</v>
      </c>
      <c r="E205">
        <f>C205/D205</f>
        <v>2.4331</v>
      </c>
      <c r="F205">
        <f>E205*$B$205*$B$203</f>
        <v>0.45696537720000008</v>
      </c>
      <c r="H205" s="62"/>
      <c r="I205" s="61"/>
      <c r="J205" s="61"/>
      <c r="K205" s="61"/>
      <c r="L205" s="61"/>
      <c r="M205" s="61"/>
      <c r="N205" s="61"/>
      <c r="S205"/>
      <c r="W205"/>
    </row>
    <row r="206" spans="1:23" x14ac:dyDescent="0.45">
      <c r="C206">
        <v>23.707000000000001</v>
      </c>
      <c r="D206">
        <v>10</v>
      </c>
      <c r="E206">
        <f>C206/D206</f>
        <v>2.3707000000000003</v>
      </c>
      <c r="F206">
        <f>E206*$B$205*$B$203</f>
        <v>0.44524590840000011</v>
      </c>
      <c r="I206"/>
      <c r="S206"/>
      <c r="W206"/>
    </row>
    <row r="207" spans="1:23" x14ac:dyDescent="0.45">
      <c r="E207"/>
      <c r="I207"/>
      <c r="S207"/>
      <c r="W207"/>
    </row>
    <row r="208" spans="1:23" x14ac:dyDescent="0.45">
      <c r="E208"/>
      <c r="I208"/>
      <c r="S208"/>
      <c r="W208"/>
    </row>
    <row r="209" spans="1:23" x14ac:dyDescent="0.45">
      <c r="E209"/>
      <c r="I209"/>
      <c r="S209"/>
      <c r="W209"/>
    </row>
    <row r="210" spans="1:23" x14ac:dyDescent="0.45">
      <c r="A210" s="62" t="s">
        <v>71</v>
      </c>
      <c r="B210" t="s">
        <v>68</v>
      </c>
      <c r="C210">
        <v>9.1790000000000003</v>
      </c>
      <c r="D210">
        <v>25</v>
      </c>
      <c r="E210">
        <f>C210/D210</f>
        <v>0.36715999999999999</v>
      </c>
      <c r="F210">
        <f>E210*$B$213*$B$211</f>
        <v>0.20426285711999997</v>
      </c>
      <c r="H210" s="62">
        <f>AVERAGE(F210:F214)</f>
        <v>0.18942882067200001</v>
      </c>
      <c r="I210" s="61">
        <f>_xlfn.STDEV.P(F210:F214)</f>
        <v>1.5524463589196383E-2</v>
      </c>
      <c r="J210" s="61">
        <v>11.597</v>
      </c>
      <c r="K210" s="61">
        <f>J210*B213</f>
        <v>8.7186246000000001</v>
      </c>
      <c r="L210" s="61">
        <v>35</v>
      </c>
      <c r="M210" s="61">
        <v>45.485999999999997</v>
      </c>
      <c r="N210" s="61">
        <f>M210*B213</f>
        <v>34.196374800000001</v>
      </c>
      <c r="S210"/>
      <c r="W210"/>
    </row>
    <row r="211" spans="1:23" x14ac:dyDescent="0.45">
      <c r="A211" s="62"/>
      <c r="B211">
        <v>0.74</v>
      </c>
      <c r="C211">
        <v>8.7460000000000004</v>
      </c>
      <c r="D211">
        <v>25</v>
      </c>
      <c r="E211">
        <f>C211/D211</f>
        <v>0.34984000000000004</v>
      </c>
      <c r="F211">
        <f>E211*$B$213*$B$211</f>
        <v>0.19462718688000005</v>
      </c>
      <c r="H211" s="62"/>
      <c r="I211" s="61"/>
      <c r="J211" s="61"/>
      <c r="K211" s="61"/>
      <c r="L211" s="61"/>
      <c r="M211" s="61"/>
      <c r="N211" s="61"/>
      <c r="S211"/>
      <c r="W211"/>
    </row>
    <row r="212" spans="1:23" x14ac:dyDescent="0.45">
      <c r="A212" s="62"/>
      <c r="B212" t="s">
        <v>67</v>
      </c>
      <c r="C212">
        <v>8.7319999999999993</v>
      </c>
      <c r="D212">
        <v>25</v>
      </c>
      <c r="E212">
        <f>C212/D212</f>
        <v>0.34927999999999998</v>
      </c>
      <c r="F212">
        <f>E212*$B$213*$B$211</f>
        <v>0.19431564096000001</v>
      </c>
      <c r="H212" s="62"/>
      <c r="I212" s="61"/>
      <c r="J212" s="61"/>
      <c r="K212" s="61"/>
      <c r="L212" s="61"/>
      <c r="M212" s="61"/>
      <c r="N212" s="61"/>
      <c r="S212"/>
      <c r="W212"/>
    </row>
    <row r="213" spans="1:23" x14ac:dyDescent="0.45">
      <c r="A213" s="62"/>
      <c r="B213">
        <v>0.75180000000000002</v>
      </c>
      <c r="C213">
        <v>8.7460000000000004</v>
      </c>
      <c r="D213">
        <v>25</v>
      </c>
      <c r="E213">
        <f>C213/D213</f>
        <v>0.34984000000000004</v>
      </c>
      <c r="F213">
        <f>E213*$B$213*$B$211</f>
        <v>0.19462718688000005</v>
      </c>
      <c r="H213" s="62"/>
      <c r="I213" s="61"/>
      <c r="J213" s="61"/>
      <c r="K213" s="61"/>
      <c r="L213" s="61"/>
      <c r="M213" s="61"/>
      <c r="N213" s="61"/>
      <c r="S213"/>
      <c r="W213"/>
    </row>
    <row r="214" spans="1:23" x14ac:dyDescent="0.45">
      <c r="C214">
        <v>7.1589999999999998</v>
      </c>
      <c r="D214">
        <v>25</v>
      </c>
      <c r="E214">
        <f>C214/D214</f>
        <v>0.28636</v>
      </c>
      <c r="F214">
        <f>E214*$B$213*$B$211</f>
        <v>0.15931123152000001</v>
      </c>
      <c r="I214"/>
      <c r="S214"/>
      <c r="W214"/>
    </row>
    <row r="215" spans="1:23" x14ac:dyDescent="0.45">
      <c r="E215"/>
      <c r="I215"/>
      <c r="S215"/>
      <c r="W215"/>
    </row>
    <row r="216" spans="1:23" x14ac:dyDescent="0.45">
      <c r="E216"/>
      <c r="I216"/>
      <c r="S216"/>
      <c r="W216"/>
    </row>
    <row r="217" spans="1:23" x14ac:dyDescent="0.45">
      <c r="A217" s="62"/>
      <c r="B217" t="s">
        <v>68</v>
      </c>
      <c r="C217">
        <v>45.485999999999997</v>
      </c>
      <c r="D217">
        <v>40</v>
      </c>
      <c r="E217">
        <f>C217/D217</f>
        <v>1.1371499999999999</v>
      </c>
      <c r="F217">
        <f>E217*$B$213*$B$211</f>
        <v>0.63263293379999996</v>
      </c>
      <c r="H217" s="62">
        <f>AVERAGE(F217:F221)</f>
        <v>0.43616428799999996</v>
      </c>
      <c r="I217" s="61">
        <f>_xlfn.STDEV.P(F217:F221)</f>
        <v>0.11035556669543049</v>
      </c>
      <c r="J217" s="61">
        <v>16.279</v>
      </c>
      <c r="K217" s="61">
        <f>J217*B220</f>
        <v>12.238552200000001</v>
      </c>
      <c r="L217" s="61">
        <v>35</v>
      </c>
      <c r="M217" s="61">
        <v>73.593000000000004</v>
      </c>
      <c r="N217" s="61">
        <f>M217*B220</f>
        <v>55.327217400000002</v>
      </c>
      <c r="S217"/>
      <c r="W217"/>
    </row>
    <row r="218" spans="1:23" x14ac:dyDescent="0.45">
      <c r="A218" s="62"/>
      <c r="B218">
        <v>0.74</v>
      </c>
      <c r="C218">
        <v>33.286999999999999</v>
      </c>
      <c r="D218">
        <v>40</v>
      </c>
      <c r="E218">
        <f>C218/D218</f>
        <v>0.832175</v>
      </c>
      <c r="F218">
        <f>E218*$B$213*$B$211</f>
        <v>0.46296558209999999</v>
      </c>
      <c r="H218" s="62"/>
      <c r="I218" s="61"/>
      <c r="J218" s="61"/>
      <c r="K218" s="61"/>
      <c r="L218" s="61"/>
      <c r="M218" s="61"/>
      <c r="N218" s="61"/>
      <c r="S218"/>
      <c r="W218"/>
    </row>
    <row r="219" spans="1:23" x14ac:dyDescent="0.45">
      <c r="A219" s="62"/>
      <c r="B219" t="s">
        <v>67</v>
      </c>
      <c r="C219">
        <v>27.459</v>
      </c>
      <c r="D219">
        <v>40</v>
      </c>
      <c r="E219">
        <f>C219/D219</f>
        <v>0.68647499999999995</v>
      </c>
      <c r="F219">
        <f>E219*$B$213*$B$211</f>
        <v>0.3819080097</v>
      </c>
      <c r="H219" s="62"/>
      <c r="I219" s="61"/>
      <c r="J219" s="61"/>
      <c r="K219" s="61"/>
      <c r="L219" s="61"/>
      <c r="M219" s="61"/>
      <c r="N219" s="61"/>
      <c r="S219"/>
      <c r="W219"/>
    </row>
    <row r="220" spans="1:23" x14ac:dyDescent="0.45">
      <c r="A220" s="62"/>
      <c r="B220">
        <v>0.75180000000000002</v>
      </c>
      <c r="C220">
        <v>28.635999999999999</v>
      </c>
      <c r="D220">
        <v>40</v>
      </c>
      <c r="E220">
        <f>C220/D220</f>
        <v>0.71589999999999998</v>
      </c>
      <c r="F220">
        <f>E220*$B$213*$B$211</f>
        <v>0.39827807879999994</v>
      </c>
      <c r="H220" s="62"/>
      <c r="I220" s="61"/>
      <c r="J220" s="61"/>
      <c r="K220" s="61"/>
      <c r="L220" s="61"/>
      <c r="M220" s="61"/>
      <c r="N220" s="61"/>
      <c r="S220"/>
      <c r="W220"/>
    </row>
    <row r="221" spans="1:23" x14ac:dyDescent="0.45">
      <c r="C221">
        <v>21.931999999999999</v>
      </c>
      <c r="D221">
        <v>40</v>
      </c>
      <c r="E221">
        <f>C221/D221</f>
        <v>0.54830000000000001</v>
      </c>
      <c r="F221">
        <f>E221*$B$213*$B$211</f>
        <v>0.3050368356</v>
      </c>
      <c r="I221"/>
      <c r="S221"/>
      <c r="W221"/>
    </row>
    <row r="222" spans="1:23" x14ac:dyDescent="0.45">
      <c r="E222"/>
      <c r="I222"/>
      <c r="S222"/>
      <c r="W222"/>
    </row>
    <row r="223" spans="1:23" x14ac:dyDescent="0.45">
      <c r="E223"/>
      <c r="I223"/>
      <c r="S223"/>
      <c r="W223"/>
    </row>
    <row r="224" spans="1:23" x14ac:dyDescent="0.45">
      <c r="E224"/>
      <c r="I224"/>
      <c r="S224"/>
      <c r="W224"/>
    </row>
    <row r="225" spans="1:23" x14ac:dyDescent="0.45">
      <c r="E225"/>
      <c r="I225"/>
      <c r="S225"/>
      <c r="W225"/>
    </row>
    <row r="226" spans="1:23" x14ac:dyDescent="0.45">
      <c r="A226" s="62" t="s">
        <v>70</v>
      </c>
      <c r="B226" t="s">
        <v>68</v>
      </c>
      <c r="C226">
        <v>5.6959999999999997</v>
      </c>
      <c r="D226">
        <v>15</v>
      </c>
      <c r="E226">
        <f>C226/D226</f>
        <v>0.37973333333333331</v>
      </c>
      <c r="F226">
        <f>E226*$B$229*$B$227</f>
        <v>0.2112578048</v>
      </c>
      <c r="H226" s="62">
        <f>AVERAGE(F226:F230)</f>
        <v>0.23301409487999999</v>
      </c>
      <c r="I226" s="61">
        <f>_xlfn.STDEV.P(F226:F230)</f>
        <v>5.8210701338646184E-2</v>
      </c>
      <c r="J226" s="61">
        <v>6.8639999999999999</v>
      </c>
      <c r="K226" s="61">
        <f>J226*B229</f>
        <v>5.1603551999999997</v>
      </c>
      <c r="L226" s="61">
        <v>36</v>
      </c>
      <c r="M226" s="61">
        <v>34.340000000000003</v>
      </c>
      <c r="N226" s="61">
        <f>M226*B229</f>
        <v>25.816812000000002</v>
      </c>
      <c r="S226"/>
      <c r="W226"/>
    </row>
    <row r="227" spans="1:23" x14ac:dyDescent="0.45">
      <c r="A227" s="62"/>
      <c r="B227">
        <v>0.74</v>
      </c>
      <c r="C227">
        <v>5.8310000000000004</v>
      </c>
      <c r="D227">
        <v>15</v>
      </c>
      <c r="E227">
        <f>C227/D227</f>
        <v>0.38873333333333338</v>
      </c>
      <c r="F227">
        <f>E227*$B$229*$B$227</f>
        <v>0.21626479280000002</v>
      </c>
      <c r="H227" s="62"/>
      <c r="I227" s="61"/>
      <c r="J227" s="61"/>
      <c r="K227" s="61"/>
      <c r="L227" s="61"/>
      <c r="M227" s="61"/>
      <c r="N227" s="61"/>
      <c r="S227"/>
      <c r="W227"/>
    </row>
    <row r="228" spans="1:23" x14ac:dyDescent="0.45">
      <c r="A228" s="62"/>
      <c r="B228" t="s">
        <v>67</v>
      </c>
      <c r="C228">
        <v>8.7240000000000002</v>
      </c>
      <c r="D228">
        <v>15</v>
      </c>
      <c r="E228">
        <f>C228/D228</f>
        <v>0.58160000000000001</v>
      </c>
      <c r="F228">
        <f>E228*$B$229*$B$227</f>
        <v>0.32356269119999997</v>
      </c>
      <c r="H228" s="62"/>
      <c r="I228" s="61"/>
      <c r="J228" s="61"/>
      <c r="K228" s="61"/>
      <c r="L228" s="61"/>
      <c r="M228" s="61"/>
      <c r="N228" s="61"/>
      <c r="S228"/>
      <c r="W228"/>
    </row>
    <row r="229" spans="1:23" x14ac:dyDescent="0.45">
      <c r="A229" s="62"/>
      <c r="B229">
        <v>0.75180000000000002</v>
      </c>
      <c r="C229">
        <v>7.1340000000000003</v>
      </c>
      <c r="D229">
        <v>15</v>
      </c>
      <c r="E229">
        <f>C229/D229</f>
        <v>0.47560000000000002</v>
      </c>
      <c r="F229">
        <f>E229*$B$229*$B$227</f>
        <v>0.26459149920000002</v>
      </c>
      <c r="H229" s="62"/>
      <c r="I229" s="61"/>
      <c r="J229" s="61"/>
      <c r="K229" s="61"/>
      <c r="L229" s="61"/>
      <c r="M229" s="61"/>
      <c r="N229" s="61"/>
      <c r="S229"/>
      <c r="W229"/>
    </row>
    <row r="230" spans="1:23" x14ac:dyDescent="0.45">
      <c r="C230">
        <v>4.0279999999999996</v>
      </c>
      <c r="D230">
        <v>15</v>
      </c>
      <c r="E230">
        <f>C230/D230</f>
        <v>0.26853333333333329</v>
      </c>
      <c r="F230">
        <f>E230*$B$229*$B$227</f>
        <v>0.14939368639999998</v>
      </c>
      <c r="I230"/>
      <c r="S230"/>
      <c r="W230"/>
    </row>
    <row r="231" spans="1:23" x14ac:dyDescent="0.45">
      <c r="E231"/>
      <c r="I231"/>
      <c r="S231"/>
      <c r="W231"/>
    </row>
    <row r="232" spans="1:23" x14ac:dyDescent="0.45">
      <c r="E232"/>
      <c r="I232"/>
      <c r="S232"/>
      <c r="W232"/>
    </row>
    <row r="233" spans="1:23" x14ac:dyDescent="0.45">
      <c r="E233"/>
      <c r="I233"/>
      <c r="S233"/>
      <c r="W233"/>
    </row>
    <row r="234" spans="1:23" x14ac:dyDescent="0.45">
      <c r="A234" s="62" t="s">
        <v>69</v>
      </c>
      <c r="B234" t="s">
        <v>68</v>
      </c>
      <c r="C234">
        <v>9.5129999999999999</v>
      </c>
      <c r="D234">
        <v>20</v>
      </c>
      <c r="E234">
        <f>C234/D234</f>
        <v>0.47565000000000002</v>
      </c>
      <c r="F234">
        <f>E234*$B$237*$B$235</f>
        <v>0.26461931580000003</v>
      </c>
      <c r="H234" s="62">
        <f>AVERAGE(F234:F238)</f>
        <v>0.25058862275999999</v>
      </c>
      <c r="I234" s="61">
        <f>_xlfn.STDEV.P(F234:F238)</f>
        <v>1.2335332037312824E-2</v>
      </c>
      <c r="J234" s="61">
        <v>10.512</v>
      </c>
      <c r="K234" s="61">
        <f>J234*B237</f>
        <v>7.9029216000000009</v>
      </c>
      <c r="L234" s="61">
        <v>44</v>
      </c>
      <c r="M234" s="61">
        <v>50.488</v>
      </c>
      <c r="N234" s="61">
        <f>M234*B237</f>
        <v>37.956878400000001</v>
      </c>
      <c r="S234"/>
      <c r="W234"/>
    </row>
    <row r="235" spans="1:23" x14ac:dyDescent="0.45">
      <c r="A235" s="62"/>
      <c r="B235">
        <v>0.74</v>
      </c>
      <c r="C235">
        <v>9.5</v>
      </c>
      <c r="D235">
        <v>20</v>
      </c>
      <c r="E235">
        <f>C235/D235</f>
        <v>0.47499999999999998</v>
      </c>
      <c r="F235">
        <f>E235*$B$237*$B$235</f>
        <v>0.26425769999999998</v>
      </c>
      <c r="H235" s="62"/>
      <c r="I235" s="61"/>
      <c r="J235" s="61"/>
      <c r="K235" s="61"/>
      <c r="L235" s="61"/>
      <c r="M235" s="61"/>
      <c r="N235" s="61"/>
      <c r="S235"/>
      <c r="W235"/>
    </row>
    <row r="236" spans="1:23" x14ac:dyDescent="0.45">
      <c r="A236" s="62"/>
      <c r="B236" t="s">
        <v>67</v>
      </c>
      <c r="C236">
        <v>8.5150000000000006</v>
      </c>
      <c r="D236">
        <v>20</v>
      </c>
      <c r="E236">
        <f>C236/D236</f>
        <v>0.42575000000000002</v>
      </c>
      <c r="F236">
        <f>E236*$B$237*$B$235</f>
        <v>0.23685834900000002</v>
      </c>
      <c r="H236" s="62"/>
      <c r="I236" s="61"/>
      <c r="J236" s="61"/>
      <c r="K236" s="61"/>
      <c r="L236" s="61"/>
      <c r="M236" s="61"/>
      <c r="N236" s="61"/>
      <c r="S236"/>
      <c r="W236"/>
    </row>
    <row r="237" spans="1:23" x14ac:dyDescent="0.45">
      <c r="A237" s="62"/>
      <c r="B237">
        <v>0.75180000000000002</v>
      </c>
      <c r="C237">
        <v>8.5150000000000006</v>
      </c>
      <c r="D237">
        <v>20</v>
      </c>
      <c r="E237">
        <f>C237/D237</f>
        <v>0.42575000000000002</v>
      </c>
      <c r="F237">
        <f>E237*$B$237*$B$235</f>
        <v>0.23685834900000002</v>
      </c>
      <c r="H237" s="62"/>
      <c r="I237" s="61"/>
      <c r="J237" s="61"/>
      <c r="K237" s="61"/>
      <c r="L237" s="61"/>
      <c r="M237" s="61"/>
      <c r="N237" s="61"/>
      <c r="S237"/>
      <c r="W237"/>
    </row>
    <row r="238" spans="1:23" x14ac:dyDescent="0.45">
      <c r="C238">
        <v>9</v>
      </c>
      <c r="D238">
        <v>20</v>
      </c>
      <c r="E238">
        <f>C238/D238</f>
        <v>0.45</v>
      </c>
      <c r="F238">
        <f>E238*$B$237*$B$235</f>
        <v>0.2503494</v>
      </c>
      <c r="I238"/>
      <c r="S238"/>
      <c r="W238"/>
    </row>
    <row r="239" spans="1:23" x14ac:dyDescent="0.45">
      <c r="E239"/>
      <c r="I239"/>
      <c r="S239"/>
      <c r="W239"/>
    </row>
    <row r="240" spans="1:23" x14ac:dyDescent="0.45">
      <c r="E240"/>
      <c r="I240"/>
      <c r="S240"/>
      <c r="W240"/>
    </row>
    <row r="241" spans="1:23" x14ac:dyDescent="0.45">
      <c r="E241"/>
      <c r="I241"/>
      <c r="S241"/>
      <c r="W241"/>
    </row>
    <row r="242" spans="1:23" x14ac:dyDescent="0.45">
      <c r="A242" s="62" t="s">
        <v>65</v>
      </c>
      <c r="B242" t="s">
        <v>68</v>
      </c>
      <c r="C242">
        <v>10.44</v>
      </c>
      <c r="D242">
        <v>25</v>
      </c>
      <c r="E242">
        <f t="shared" ref="E242:E247" si="3">C242/D242</f>
        <v>0.41759999999999997</v>
      </c>
      <c r="F242">
        <f t="shared" ref="F242:F247" si="4">E242*$B$245*$B$243</f>
        <v>0.2323242432</v>
      </c>
      <c r="H242" s="62">
        <f>AVERAGE(F242:F247)</f>
        <v>0.20555725624000001</v>
      </c>
      <c r="I242" s="61">
        <f>_xlfn.STDEV.P(F242:F247)</f>
        <v>5.7678297304790682E-2</v>
      </c>
      <c r="J242" s="61">
        <v>4.6100000000000003</v>
      </c>
      <c r="K242" s="61">
        <f>J242*B245</f>
        <v>3.4657980000000004</v>
      </c>
      <c r="L242" s="61">
        <v>44</v>
      </c>
      <c r="M242" s="61">
        <v>72.421999999999997</v>
      </c>
      <c r="N242" s="61">
        <f>M242*B245</f>
        <v>54.446859599999996</v>
      </c>
      <c r="S242"/>
      <c r="W242"/>
    </row>
    <row r="243" spans="1:23" x14ac:dyDescent="0.45">
      <c r="A243" s="62"/>
      <c r="B243">
        <v>0.74</v>
      </c>
      <c r="C243">
        <v>7.0709999999999997</v>
      </c>
      <c r="D243">
        <v>25</v>
      </c>
      <c r="E243">
        <f t="shared" si="3"/>
        <v>0.28283999999999998</v>
      </c>
      <c r="F243">
        <f t="shared" si="4"/>
        <v>0.15735294287999999</v>
      </c>
      <c r="H243" s="62"/>
      <c r="I243" s="61"/>
      <c r="J243" s="61"/>
      <c r="K243" s="61"/>
      <c r="L243" s="61"/>
      <c r="M243" s="61"/>
      <c r="N243" s="61"/>
      <c r="S243"/>
      <c r="W243"/>
    </row>
    <row r="244" spans="1:23" x14ac:dyDescent="0.45">
      <c r="A244" s="62"/>
      <c r="B244" t="s">
        <v>67</v>
      </c>
      <c r="C244">
        <v>6.9640000000000004</v>
      </c>
      <c r="D244">
        <v>25</v>
      </c>
      <c r="E244">
        <f t="shared" si="3"/>
        <v>0.27856000000000003</v>
      </c>
      <c r="F244">
        <f t="shared" si="4"/>
        <v>0.15497184192000002</v>
      </c>
      <c r="H244" s="62"/>
      <c r="I244" s="61"/>
      <c r="J244" s="61"/>
      <c r="K244" s="61"/>
      <c r="L244" s="61"/>
      <c r="M244" s="61"/>
      <c r="N244" s="61"/>
      <c r="S244"/>
      <c r="W244"/>
    </row>
    <row r="245" spans="1:23" x14ac:dyDescent="0.45">
      <c r="A245" s="62"/>
      <c r="B245">
        <v>0.75180000000000002</v>
      </c>
      <c r="C245">
        <v>13.01</v>
      </c>
      <c r="D245">
        <v>25</v>
      </c>
      <c r="E245">
        <f t="shared" si="3"/>
        <v>0.52039999999999997</v>
      </c>
      <c r="F245">
        <f t="shared" si="4"/>
        <v>0.2895151728</v>
      </c>
      <c r="H245" s="62"/>
      <c r="I245" s="61"/>
      <c r="J245" s="61"/>
      <c r="K245" s="61"/>
      <c r="L245" s="61"/>
      <c r="M245" s="61"/>
      <c r="N245" s="61"/>
      <c r="S245"/>
      <c r="W245"/>
    </row>
    <row r="246" spans="1:23" x14ac:dyDescent="0.45">
      <c r="C246">
        <v>6.2649999999999997</v>
      </c>
      <c r="D246">
        <v>25</v>
      </c>
      <c r="E246">
        <f t="shared" si="3"/>
        <v>0.25059999999999999</v>
      </c>
      <c r="F246">
        <f t="shared" si="4"/>
        <v>0.1394167992</v>
      </c>
      <c r="I246"/>
      <c r="S246"/>
      <c r="W246"/>
    </row>
    <row r="247" spans="1:23" x14ac:dyDescent="0.45">
      <c r="C247">
        <v>11.673</v>
      </c>
      <c r="D247">
        <v>25</v>
      </c>
      <c r="E247">
        <f t="shared" si="3"/>
        <v>0.46692</v>
      </c>
      <c r="F247">
        <f t="shared" si="4"/>
        <v>0.25976253744</v>
      </c>
      <c r="I247"/>
      <c r="S247"/>
      <c r="W247"/>
    </row>
    <row r="248" spans="1:23" x14ac:dyDescent="0.45">
      <c r="E248"/>
      <c r="I248"/>
      <c r="S248"/>
      <c r="W248"/>
    </row>
    <row r="249" spans="1:23" x14ac:dyDescent="0.45">
      <c r="E249"/>
      <c r="I249"/>
      <c r="S249"/>
      <c r="W249"/>
    </row>
    <row r="250" spans="1:23" x14ac:dyDescent="0.45">
      <c r="E250"/>
      <c r="I250"/>
      <c r="S250"/>
      <c r="W250"/>
    </row>
    <row r="251" spans="1:23" x14ac:dyDescent="0.45">
      <c r="A251" s="62" t="s">
        <v>34</v>
      </c>
      <c r="B251" t="s">
        <v>68</v>
      </c>
      <c r="C251">
        <v>5.077</v>
      </c>
      <c r="D251">
        <v>40</v>
      </c>
      <c r="E251">
        <f>C251/D251</f>
        <v>0.12692500000000001</v>
      </c>
      <c r="F251">
        <f>E251*$B$254*$B$252</f>
        <v>0.13054870874999999</v>
      </c>
      <c r="H251" s="62">
        <f>AVERAGE(F251:F255)</f>
        <v>0.10730862150000001</v>
      </c>
      <c r="I251" s="61">
        <f>_xlfn.STDEV.P(F251:F255)</f>
        <v>1.6948325680723166E-2</v>
      </c>
      <c r="J251" s="61">
        <v>4.6429999999999998</v>
      </c>
      <c r="K251" s="61">
        <f>J251*B254</f>
        <v>3.1837050999999996</v>
      </c>
      <c r="L251" s="61">
        <v>40</v>
      </c>
      <c r="M251" s="61">
        <v>31.385000000000002</v>
      </c>
      <c r="N251" s="61">
        <f>M251*B254</f>
        <v>21.520694500000001</v>
      </c>
      <c r="S251"/>
      <c r="W251"/>
    </row>
    <row r="252" spans="1:23" x14ac:dyDescent="0.45">
      <c r="A252" s="62"/>
      <c r="B252">
        <v>1.5</v>
      </c>
      <c r="C252">
        <v>4.0279999999999996</v>
      </c>
      <c r="D252">
        <v>40</v>
      </c>
      <c r="E252">
        <f>C252/D252</f>
        <v>0.10069999999999998</v>
      </c>
      <c r="F252">
        <f>E252*$B$254*$B$252</f>
        <v>0.10357498499999998</v>
      </c>
      <c r="H252" s="62"/>
      <c r="I252" s="61"/>
      <c r="J252" s="61"/>
      <c r="K252" s="61"/>
      <c r="L252" s="61"/>
      <c r="M252" s="61"/>
      <c r="N252" s="61"/>
      <c r="S252"/>
      <c r="W252"/>
    </row>
    <row r="253" spans="1:23" x14ac:dyDescent="0.45">
      <c r="A253" s="62"/>
      <c r="B253" t="s">
        <v>67</v>
      </c>
      <c r="C253">
        <v>4.7729999999999997</v>
      </c>
      <c r="D253">
        <v>40</v>
      </c>
      <c r="E253">
        <f>C253/D253</f>
        <v>0.11932499999999999</v>
      </c>
      <c r="F253">
        <f>E253*$B$254*$B$252</f>
        <v>0.12273172874999999</v>
      </c>
      <c r="H253" s="62"/>
      <c r="I253" s="61"/>
      <c r="J253" s="61"/>
      <c r="K253" s="61"/>
      <c r="L253" s="61"/>
      <c r="M253" s="61"/>
      <c r="N253" s="61"/>
      <c r="S253"/>
      <c r="W253"/>
    </row>
    <row r="254" spans="1:23" x14ac:dyDescent="0.45">
      <c r="A254" s="62"/>
      <c r="B254">
        <v>0.68569999999999998</v>
      </c>
      <c r="C254">
        <v>3.6549999999999998</v>
      </c>
      <c r="D254">
        <v>40</v>
      </c>
      <c r="E254">
        <f>C254/D254</f>
        <v>9.1374999999999998E-2</v>
      </c>
      <c r="F254">
        <f>E254*$B$254*$B$252</f>
        <v>9.3983756249999995E-2</v>
      </c>
      <c r="H254" s="62"/>
      <c r="I254" s="61"/>
      <c r="J254" s="61"/>
      <c r="K254" s="61"/>
      <c r="L254" s="61"/>
      <c r="M254" s="61"/>
      <c r="N254" s="61"/>
      <c r="S254"/>
      <c r="W254"/>
    </row>
    <row r="255" spans="1:23" x14ac:dyDescent="0.45">
      <c r="C255">
        <v>3.3330000000000002</v>
      </c>
      <c r="D255">
        <v>40</v>
      </c>
      <c r="E255">
        <f>C255/D255</f>
        <v>8.332500000000001E-2</v>
      </c>
      <c r="F255">
        <f>E255*$B$254*$B$252</f>
        <v>8.5703928750000005E-2</v>
      </c>
      <c r="I255"/>
      <c r="S255"/>
      <c r="W255"/>
    </row>
    <row r="256" spans="1:23" x14ac:dyDescent="0.45">
      <c r="E256"/>
      <c r="I256"/>
      <c r="S256"/>
      <c r="W256"/>
    </row>
    <row r="257" customFormat="1" x14ac:dyDescent="0.45"/>
    <row r="258" customFormat="1" x14ac:dyDescent="0.45"/>
    <row r="259" customFormat="1" x14ac:dyDescent="0.45"/>
    <row r="260" customFormat="1" x14ac:dyDescent="0.45"/>
    <row r="261" customFormat="1" x14ac:dyDescent="0.45"/>
    <row r="262" customFormat="1" x14ac:dyDescent="0.45"/>
    <row r="263" customFormat="1" x14ac:dyDescent="0.45"/>
    <row r="264" customFormat="1" x14ac:dyDescent="0.45"/>
    <row r="265" customFormat="1" x14ac:dyDescent="0.45"/>
    <row r="266" customFormat="1" x14ac:dyDescent="0.45"/>
    <row r="267" customFormat="1" x14ac:dyDescent="0.45"/>
    <row r="268" customFormat="1" x14ac:dyDescent="0.45"/>
    <row r="269" customFormat="1" x14ac:dyDescent="0.45"/>
    <row r="270" customFormat="1" x14ac:dyDescent="0.45"/>
    <row r="271" customFormat="1" x14ac:dyDescent="0.45"/>
    <row r="272" customFormat="1" x14ac:dyDescent="0.45"/>
    <row r="273" customFormat="1" x14ac:dyDescent="0.45"/>
    <row r="274" customFormat="1" x14ac:dyDescent="0.45"/>
    <row r="275" customFormat="1" x14ac:dyDescent="0.45"/>
    <row r="276" customFormat="1" x14ac:dyDescent="0.45"/>
    <row r="277" customFormat="1" x14ac:dyDescent="0.45"/>
    <row r="278" customFormat="1" x14ac:dyDescent="0.45"/>
    <row r="279" customFormat="1" x14ac:dyDescent="0.45"/>
    <row r="280" customFormat="1" x14ac:dyDescent="0.45"/>
    <row r="281" customFormat="1" x14ac:dyDescent="0.45"/>
    <row r="282" customFormat="1" x14ac:dyDescent="0.45"/>
    <row r="283" customFormat="1" x14ac:dyDescent="0.45"/>
    <row r="284" customFormat="1" x14ac:dyDescent="0.45"/>
    <row r="285" customFormat="1" x14ac:dyDescent="0.45"/>
    <row r="286" customFormat="1" x14ac:dyDescent="0.45"/>
    <row r="287" customFormat="1" x14ac:dyDescent="0.45"/>
    <row r="288" customFormat="1" x14ac:dyDescent="0.45"/>
    <row r="289" customFormat="1" x14ac:dyDescent="0.45"/>
    <row r="290" customFormat="1" x14ac:dyDescent="0.45"/>
    <row r="291" customFormat="1" x14ac:dyDescent="0.45"/>
    <row r="292" customFormat="1" x14ac:dyDescent="0.45"/>
    <row r="293" customFormat="1" x14ac:dyDescent="0.45"/>
    <row r="294" customFormat="1" x14ac:dyDescent="0.45"/>
    <row r="295" customFormat="1" x14ac:dyDescent="0.45"/>
    <row r="296" customFormat="1" x14ac:dyDescent="0.45"/>
    <row r="297" customFormat="1" x14ac:dyDescent="0.45"/>
    <row r="298" customFormat="1" x14ac:dyDescent="0.45"/>
    <row r="299" customFormat="1" x14ac:dyDescent="0.45"/>
    <row r="300" customFormat="1" x14ac:dyDescent="0.45"/>
    <row r="301" customFormat="1" x14ac:dyDescent="0.45"/>
    <row r="302" customFormat="1" x14ac:dyDescent="0.45"/>
    <row r="303" customFormat="1" x14ac:dyDescent="0.45"/>
    <row r="304" customFormat="1" x14ac:dyDescent="0.45"/>
    <row r="305" customFormat="1" x14ac:dyDescent="0.45"/>
    <row r="306" customFormat="1" x14ac:dyDescent="0.45"/>
    <row r="307" customFormat="1" x14ac:dyDescent="0.45"/>
    <row r="308" customFormat="1" x14ac:dyDescent="0.45"/>
    <row r="309" customFormat="1" x14ac:dyDescent="0.45"/>
    <row r="310" customFormat="1" x14ac:dyDescent="0.45"/>
    <row r="311" customFormat="1" x14ac:dyDescent="0.45"/>
    <row r="312" customFormat="1" x14ac:dyDescent="0.45"/>
    <row r="313" customFormat="1" x14ac:dyDescent="0.45"/>
    <row r="314" customFormat="1" x14ac:dyDescent="0.45"/>
    <row r="315" customFormat="1" x14ac:dyDescent="0.45"/>
    <row r="316" customFormat="1" x14ac:dyDescent="0.45"/>
    <row r="317" customFormat="1" x14ac:dyDescent="0.45"/>
    <row r="318" customFormat="1" x14ac:dyDescent="0.45"/>
    <row r="319" customFormat="1" x14ac:dyDescent="0.45"/>
    <row r="320" customFormat="1" x14ac:dyDescent="0.45"/>
    <row r="321" customFormat="1" x14ac:dyDescent="0.45"/>
    <row r="322" customFormat="1" x14ac:dyDescent="0.45"/>
    <row r="323" customFormat="1" x14ac:dyDescent="0.45"/>
    <row r="324" customFormat="1" x14ac:dyDescent="0.45"/>
    <row r="325" customFormat="1" x14ac:dyDescent="0.45"/>
    <row r="326" customFormat="1" x14ac:dyDescent="0.45"/>
    <row r="327" customFormat="1" x14ac:dyDescent="0.45"/>
    <row r="328" customFormat="1" x14ac:dyDescent="0.45"/>
    <row r="329" customFormat="1" x14ac:dyDescent="0.45"/>
    <row r="330" customFormat="1" x14ac:dyDescent="0.45"/>
    <row r="331" customFormat="1" x14ac:dyDescent="0.45"/>
    <row r="332" customFormat="1" x14ac:dyDescent="0.45"/>
    <row r="333" customFormat="1" x14ac:dyDescent="0.45"/>
    <row r="334" customFormat="1" x14ac:dyDescent="0.45"/>
    <row r="335" customFormat="1" x14ac:dyDescent="0.45"/>
    <row r="336" customFormat="1" x14ac:dyDescent="0.45"/>
    <row r="337" customFormat="1" x14ac:dyDescent="0.45"/>
    <row r="338" customFormat="1" x14ac:dyDescent="0.45"/>
    <row r="339" customFormat="1" x14ac:dyDescent="0.45"/>
    <row r="340" customFormat="1" x14ac:dyDescent="0.45"/>
    <row r="341" customFormat="1" x14ac:dyDescent="0.45"/>
    <row r="342" customFormat="1" x14ac:dyDescent="0.45"/>
    <row r="343" customFormat="1" x14ac:dyDescent="0.45"/>
    <row r="344" customFormat="1" x14ac:dyDescent="0.45"/>
    <row r="345" customFormat="1" x14ac:dyDescent="0.45"/>
    <row r="346" customFormat="1" x14ac:dyDescent="0.45"/>
    <row r="347" customFormat="1" x14ac:dyDescent="0.45"/>
    <row r="348" customFormat="1" x14ac:dyDescent="0.45"/>
    <row r="349" customFormat="1" x14ac:dyDescent="0.45"/>
    <row r="350" customFormat="1" x14ac:dyDescent="0.45"/>
    <row r="351" customFormat="1" x14ac:dyDescent="0.45"/>
    <row r="352" customFormat="1" x14ac:dyDescent="0.45"/>
    <row r="353" customFormat="1" x14ac:dyDescent="0.45"/>
    <row r="354" customFormat="1" x14ac:dyDescent="0.45"/>
    <row r="355" customFormat="1" x14ac:dyDescent="0.45"/>
    <row r="356" customFormat="1" x14ac:dyDescent="0.45"/>
    <row r="357" customFormat="1" x14ac:dyDescent="0.45"/>
    <row r="358" customFormat="1" x14ac:dyDescent="0.45"/>
    <row r="359" customFormat="1" x14ac:dyDescent="0.45"/>
    <row r="360" customFormat="1" x14ac:dyDescent="0.45"/>
    <row r="361" customFormat="1" x14ac:dyDescent="0.45"/>
    <row r="362" customFormat="1" x14ac:dyDescent="0.45"/>
    <row r="363" customFormat="1" x14ac:dyDescent="0.45"/>
    <row r="364" customFormat="1" x14ac:dyDescent="0.45"/>
    <row r="365" customFormat="1" x14ac:dyDescent="0.45"/>
  </sheetData>
  <mergeCells count="263">
    <mergeCell ref="E97:G97"/>
    <mergeCell ref="H97:I97"/>
    <mergeCell ref="M97:Q97"/>
    <mergeCell ref="S97:U97"/>
    <mergeCell ref="V97:W97"/>
    <mergeCell ref="C3:G3"/>
    <mergeCell ref="K3:O3"/>
    <mergeCell ref="Q3:U3"/>
    <mergeCell ref="V3:Z3"/>
    <mergeCell ref="E49:I49"/>
    <mergeCell ref="M49:Q49"/>
    <mergeCell ref="S49:W49"/>
    <mergeCell ref="E100:G100"/>
    <mergeCell ref="H100:I100"/>
    <mergeCell ref="S100:U100"/>
    <mergeCell ref="V100:W100"/>
    <mergeCell ref="E101:G101"/>
    <mergeCell ref="H101:I101"/>
    <mergeCell ref="S101:U101"/>
    <mergeCell ref="V101:W101"/>
    <mergeCell ref="E98:G98"/>
    <mergeCell ref="H98:I98"/>
    <mergeCell ref="S98:U98"/>
    <mergeCell ref="V98:W98"/>
    <mergeCell ref="E99:G99"/>
    <mergeCell ref="H99:I99"/>
    <mergeCell ref="S99:U99"/>
    <mergeCell ref="V99:W99"/>
    <mergeCell ref="E104:G104"/>
    <mergeCell ref="H104:I104"/>
    <mergeCell ref="S104:U104"/>
    <mergeCell ref="V104:W104"/>
    <mergeCell ref="E105:G105"/>
    <mergeCell ref="H105:I105"/>
    <mergeCell ref="S105:U105"/>
    <mergeCell ref="V105:W105"/>
    <mergeCell ref="E102:G102"/>
    <mergeCell ref="H102:I102"/>
    <mergeCell ref="S102:U102"/>
    <mergeCell ref="V102:W102"/>
    <mergeCell ref="E103:G103"/>
    <mergeCell ref="H103:I103"/>
    <mergeCell ref="S103:U103"/>
    <mergeCell ref="V103:W103"/>
    <mergeCell ref="E108:G108"/>
    <mergeCell ref="H108:I108"/>
    <mergeCell ref="S108:U108"/>
    <mergeCell ref="V108:W108"/>
    <mergeCell ref="E109:G109"/>
    <mergeCell ref="H109:I109"/>
    <mergeCell ref="S109:U109"/>
    <mergeCell ref="V109:W109"/>
    <mergeCell ref="E106:G106"/>
    <mergeCell ref="H106:I106"/>
    <mergeCell ref="S106:U106"/>
    <mergeCell ref="V106:W106"/>
    <mergeCell ref="E107:G107"/>
    <mergeCell ref="H107:I107"/>
    <mergeCell ref="S107:U107"/>
    <mergeCell ref="V107:W107"/>
    <mergeCell ref="E112:G112"/>
    <mergeCell ref="H112:I112"/>
    <mergeCell ref="S112:U112"/>
    <mergeCell ref="V112:W112"/>
    <mergeCell ref="E113:G113"/>
    <mergeCell ref="H113:I113"/>
    <mergeCell ref="S113:U113"/>
    <mergeCell ref="V113:W113"/>
    <mergeCell ref="E110:G110"/>
    <mergeCell ref="H110:I110"/>
    <mergeCell ref="S110:U110"/>
    <mergeCell ref="V110:W110"/>
    <mergeCell ref="E111:G111"/>
    <mergeCell ref="H111:I111"/>
    <mergeCell ref="S111:U111"/>
    <mergeCell ref="V111:W111"/>
    <mergeCell ref="E116:G116"/>
    <mergeCell ref="H116:I116"/>
    <mergeCell ref="S116:U116"/>
    <mergeCell ref="V116:W116"/>
    <mergeCell ref="E117:G117"/>
    <mergeCell ref="H117:I117"/>
    <mergeCell ref="S117:U117"/>
    <mergeCell ref="V117:W117"/>
    <mergeCell ref="E114:G114"/>
    <mergeCell ref="H114:I114"/>
    <mergeCell ref="S114:U114"/>
    <mergeCell ref="V114:W114"/>
    <mergeCell ref="E115:G115"/>
    <mergeCell ref="H115:I115"/>
    <mergeCell ref="S115:U115"/>
    <mergeCell ref="V115:W115"/>
    <mergeCell ref="E120:G120"/>
    <mergeCell ref="H120:I120"/>
    <mergeCell ref="S120:U120"/>
    <mergeCell ref="V120:W120"/>
    <mergeCell ref="E121:G121"/>
    <mergeCell ref="H121:I121"/>
    <mergeCell ref="S121:U121"/>
    <mergeCell ref="V121:W121"/>
    <mergeCell ref="E118:G118"/>
    <mergeCell ref="H118:I118"/>
    <mergeCell ref="S118:U118"/>
    <mergeCell ref="V118:W118"/>
    <mergeCell ref="E119:G119"/>
    <mergeCell ref="H119:I119"/>
    <mergeCell ref="S119:U119"/>
    <mergeCell ref="V119:W119"/>
    <mergeCell ref="E124:G124"/>
    <mergeCell ref="H124:I124"/>
    <mergeCell ref="S124:U124"/>
    <mergeCell ref="V124:W124"/>
    <mergeCell ref="E125:G125"/>
    <mergeCell ref="H125:I125"/>
    <mergeCell ref="S125:U125"/>
    <mergeCell ref="V125:W125"/>
    <mergeCell ref="E122:G122"/>
    <mergeCell ref="H122:I122"/>
    <mergeCell ref="S122:U122"/>
    <mergeCell ref="V122:W122"/>
    <mergeCell ref="E123:G123"/>
    <mergeCell ref="H123:I123"/>
    <mergeCell ref="S123:U123"/>
    <mergeCell ref="V123:W123"/>
    <mergeCell ref="S129:U129"/>
    <mergeCell ref="V129:W129"/>
    <mergeCell ref="E126:G126"/>
    <mergeCell ref="H126:I126"/>
    <mergeCell ref="S126:U126"/>
    <mergeCell ref="V126:W126"/>
    <mergeCell ref="E127:G127"/>
    <mergeCell ref="H127:I127"/>
    <mergeCell ref="S127:U127"/>
    <mergeCell ref="V127:W127"/>
    <mergeCell ref="X97:AB97"/>
    <mergeCell ref="X49:AB49"/>
    <mergeCell ref="A251:A254"/>
    <mergeCell ref="H251:H254"/>
    <mergeCell ref="I251:I254"/>
    <mergeCell ref="J251:J254"/>
    <mergeCell ref="K251:K254"/>
    <mergeCell ref="L251:L254"/>
    <mergeCell ref="A242:A245"/>
    <mergeCell ref="H242:H245"/>
    <mergeCell ref="E130:G130"/>
    <mergeCell ref="H130:I130"/>
    <mergeCell ref="S130:U130"/>
    <mergeCell ref="V130:W130"/>
    <mergeCell ref="E131:G131"/>
    <mergeCell ref="H131:I131"/>
    <mergeCell ref="S131:U131"/>
    <mergeCell ref="V131:W131"/>
    <mergeCell ref="E128:G128"/>
    <mergeCell ref="H128:I128"/>
    <mergeCell ref="S128:U128"/>
    <mergeCell ref="V128:W128"/>
    <mergeCell ref="E129:G129"/>
    <mergeCell ref="H129:I129"/>
    <mergeCell ref="I242:I245"/>
    <mergeCell ref="A210:A213"/>
    <mergeCell ref="H210:H213"/>
    <mergeCell ref="I210:I213"/>
    <mergeCell ref="J210:J213"/>
    <mergeCell ref="K210:K213"/>
    <mergeCell ref="J242:J245"/>
    <mergeCell ref="K242:K245"/>
    <mergeCell ref="J226:J229"/>
    <mergeCell ref="K226:K229"/>
    <mergeCell ref="A234:A237"/>
    <mergeCell ref="H234:H237"/>
    <mergeCell ref="I234:I237"/>
    <mergeCell ref="J234:J237"/>
    <mergeCell ref="K234:K237"/>
    <mergeCell ref="L234:L237"/>
    <mergeCell ref="A226:A229"/>
    <mergeCell ref="H226:H229"/>
    <mergeCell ref="I226:I229"/>
    <mergeCell ref="L242:L245"/>
    <mergeCell ref="L210:L213"/>
    <mergeCell ref="L155:L158"/>
    <mergeCell ref="L163:L166"/>
    <mergeCell ref="L170:L173"/>
    <mergeCell ref="L179:L182"/>
    <mergeCell ref="L187:L190"/>
    <mergeCell ref="L195:L198"/>
    <mergeCell ref="L226:L229"/>
    <mergeCell ref="K195:K198"/>
    <mergeCell ref="A187:A190"/>
    <mergeCell ref="H187:H190"/>
    <mergeCell ref="I187:I190"/>
    <mergeCell ref="J187:J190"/>
    <mergeCell ref="K187:K190"/>
    <mergeCell ref="H170:H173"/>
    <mergeCell ref="I170:I173"/>
    <mergeCell ref="J170:J173"/>
    <mergeCell ref="K170:K173"/>
    <mergeCell ref="H179:H182"/>
    <mergeCell ref="I179:I182"/>
    <mergeCell ref="J179:J182"/>
    <mergeCell ref="K179:K182"/>
    <mergeCell ref="C140:G140"/>
    <mergeCell ref="A155:A158"/>
    <mergeCell ref="H155:H158"/>
    <mergeCell ref="I155:I158"/>
    <mergeCell ref="J155:J158"/>
    <mergeCell ref="A195:A198"/>
    <mergeCell ref="H195:H198"/>
    <mergeCell ref="I195:I198"/>
    <mergeCell ref="J195:J198"/>
    <mergeCell ref="A148:A151"/>
    <mergeCell ref="H148:H151"/>
    <mergeCell ref="I148:I151"/>
    <mergeCell ref="J148:J151"/>
    <mergeCell ref="K148:K151"/>
    <mergeCell ref="L148:L151"/>
    <mergeCell ref="M148:M151"/>
    <mergeCell ref="A163:A166"/>
    <mergeCell ref="H163:H166"/>
    <mergeCell ref="I163:I166"/>
    <mergeCell ref="J163:J166"/>
    <mergeCell ref="K163:K166"/>
    <mergeCell ref="N148:N151"/>
    <mergeCell ref="N155:N158"/>
    <mergeCell ref="N163:N166"/>
    <mergeCell ref="N170:N173"/>
    <mergeCell ref="N179:N182"/>
    <mergeCell ref="N187:N190"/>
    <mergeCell ref="K155:K158"/>
    <mergeCell ref="Q140:U140"/>
    <mergeCell ref="I140:M140"/>
    <mergeCell ref="A202:A205"/>
    <mergeCell ref="H202:H205"/>
    <mergeCell ref="I202:I205"/>
    <mergeCell ref="J202:J205"/>
    <mergeCell ref="K202:K205"/>
    <mergeCell ref="L202:L205"/>
    <mergeCell ref="A217:A220"/>
    <mergeCell ref="H217:H220"/>
    <mergeCell ref="I217:I220"/>
    <mergeCell ref="J217:J220"/>
    <mergeCell ref="K217:K220"/>
    <mergeCell ref="L217:L220"/>
    <mergeCell ref="M234:M237"/>
    <mergeCell ref="N234:N237"/>
    <mergeCell ref="M242:M245"/>
    <mergeCell ref="N242:N245"/>
    <mergeCell ref="M251:M254"/>
    <mergeCell ref="N251:N254"/>
    <mergeCell ref="M155:M158"/>
    <mergeCell ref="M163:M166"/>
    <mergeCell ref="M170:M173"/>
    <mergeCell ref="M179:M182"/>
    <mergeCell ref="M187:M190"/>
    <mergeCell ref="M195:M198"/>
    <mergeCell ref="N195:N198"/>
    <mergeCell ref="N202:N205"/>
    <mergeCell ref="M210:M213"/>
    <mergeCell ref="N210:N213"/>
    <mergeCell ref="M226:M229"/>
    <mergeCell ref="N226:N229"/>
    <mergeCell ref="M217:M220"/>
    <mergeCell ref="N217:N220"/>
    <mergeCell ref="M202:M20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7698D-7B9B-421D-952C-FDE52636EA3C}">
  <dimension ref="A2:D3376"/>
  <sheetViews>
    <sheetView tabSelected="1" workbookViewId="0">
      <selection activeCell="H6" sqref="H6"/>
    </sheetView>
  </sheetViews>
  <sheetFormatPr defaultRowHeight="14.25" x14ac:dyDescent="0.45"/>
  <sheetData>
    <row r="2" spans="1:4" x14ac:dyDescent="0.45">
      <c r="A2" t="s">
        <v>2965</v>
      </c>
      <c r="B2" t="s">
        <v>2967</v>
      </c>
      <c r="C2" t="s">
        <v>2966</v>
      </c>
      <c r="D2" t="s">
        <v>2968</v>
      </c>
    </row>
    <row r="3" spans="1:4" x14ac:dyDescent="0.45">
      <c r="A3">
        <v>71.227958679199205</v>
      </c>
      <c r="B3">
        <v>100.102813720703</v>
      </c>
      <c r="C3">
        <v>96.716178894042997</v>
      </c>
      <c r="D3">
        <v>6.1342204046754398</v>
      </c>
    </row>
    <row r="4" spans="1:4" x14ac:dyDescent="0.45">
      <c r="A4">
        <v>71.013671875</v>
      </c>
      <c r="B4">
        <v>100.102813720703</v>
      </c>
      <c r="C4">
        <v>96.716178894042997</v>
      </c>
      <c r="D4">
        <v>6.7140720847193798</v>
      </c>
    </row>
    <row r="5" spans="1:4" x14ac:dyDescent="0.45">
      <c r="A5">
        <v>70.799385070800795</v>
      </c>
      <c r="B5">
        <v>100.102813720703</v>
      </c>
      <c r="C5">
        <v>96.716178894042997</v>
      </c>
      <c r="D5">
        <v>10.1321451460311</v>
      </c>
    </row>
    <row r="6" spans="1:4" x14ac:dyDescent="0.45">
      <c r="A6">
        <v>70.585098266601605</v>
      </c>
      <c r="B6">
        <v>100.102813720703</v>
      </c>
      <c r="C6">
        <v>96.716178894042997</v>
      </c>
      <c r="D6">
        <v>10.528885769219</v>
      </c>
    </row>
    <row r="7" spans="1:4" x14ac:dyDescent="0.45">
      <c r="A7">
        <v>70.370819091796903</v>
      </c>
      <c r="B7">
        <v>100.102813720703</v>
      </c>
      <c r="C7">
        <v>96.716178894042997</v>
      </c>
      <c r="D7">
        <v>11.047700430311</v>
      </c>
    </row>
    <row r="8" spans="1:4" x14ac:dyDescent="0.45">
      <c r="A8">
        <v>70.156532287597699</v>
      </c>
      <c r="B8">
        <v>100.102813720703</v>
      </c>
      <c r="C8">
        <v>96.716178894042997</v>
      </c>
      <c r="D8">
        <v>11.9632557145909</v>
      </c>
    </row>
    <row r="9" spans="1:4" x14ac:dyDescent="0.45">
      <c r="A9">
        <v>69.942245483398395</v>
      </c>
      <c r="B9">
        <v>100.102813720703</v>
      </c>
      <c r="C9">
        <v>96.716178894042997</v>
      </c>
      <c r="D9">
        <v>11.6885891293069</v>
      </c>
    </row>
    <row r="10" spans="1:4" x14ac:dyDescent="0.45">
      <c r="A10">
        <v>69.727958679199205</v>
      </c>
      <c r="B10">
        <v>100.102813720703</v>
      </c>
      <c r="C10">
        <v>96.716178894042997</v>
      </c>
      <c r="D10">
        <v>12.939848017822801</v>
      </c>
    </row>
    <row r="11" spans="1:4" x14ac:dyDescent="0.45">
      <c r="A11">
        <v>69.513671875</v>
      </c>
      <c r="B11">
        <v>100.102813720703</v>
      </c>
      <c r="C11">
        <v>96.716178894042997</v>
      </c>
      <c r="D11">
        <v>14.313180944242699</v>
      </c>
    </row>
    <row r="12" spans="1:4" x14ac:dyDescent="0.45">
      <c r="A12">
        <v>69.299385070800795</v>
      </c>
      <c r="B12">
        <v>100.102813720703</v>
      </c>
      <c r="C12">
        <v>96.716178894042997</v>
      </c>
      <c r="D12">
        <v>11.5054780724509</v>
      </c>
    </row>
    <row r="13" spans="1:4" x14ac:dyDescent="0.45">
      <c r="A13">
        <v>69.085098266601605</v>
      </c>
      <c r="B13">
        <v>100.102813720703</v>
      </c>
      <c r="C13">
        <v>96.716178894042997</v>
      </c>
      <c r="D13">
        <v>9.6743675038911103</v>
      </c>
    </row>
    <row r="14" spans="1:4" x14ac:dyDescent="0.45">
      <c r="A14">
        <v>68.870819091796903</v>
      </c>
      <c r="B14">
        <v>100.102813720703</v>
      </c>
      <c r="C14">
        <v>96.716178894042997</v>
      </c>
      <c r="D14">
        <v>10.1321451460311</v>
      </c>
    </row>
    <row r="15" spans="1:4" x14ac:dyDescent="0.45">
      <c r="A15">
        <v>68.656532287597699</v>
      </c>
      <c r="B15">
        <v>100.102813720703</v>
      </c>
      <c r="C15">
        <v>96.716178894042997</v>
      </c>
      <c r="D15">
        <v>7.50755333109531</v>
      </c>
    </row>
    <row r="16" spans="1:4" x14ac:dyDescent="0.45">
      <c r="A16">
        <v>68.442245483398395</v>
      </c>
      <c r="B16">
        <v>100.102813720703</v>
      </c>
      <c r="C16">
        <v>96.716178894042997</v>
      </c>
      <c r="D16">
        <v>8.3620715964232293</v>
      </c>
    </row>
    <row r="17" spans="1:4" x14ac:dyDescent="0.45">
      <c r="A17">
        <v>68.227958679199205</v>
      </c>
      <c r="B17">
        <v>100.102813720703</v>
      </c>
      <c r="C17">
        <v>96.716178894042997</v>
      </c>
      <c r="D17">
        <v>8.7588122196111904</v>
      </c>
    </row>
    <row r="18" spans="1:4" x14ac:dyDescent="0.45">
      <c r="A18">
        <v>71.227958679199205</v>
      </c>
      <c r="B18">
        <v>100.102813720703</v>
      </c>
      <c r="C18">
        <v>96.501892089843807</v>
      </c>
      <c r="D18">
        <v>6.8361461226233704</v>
      </c>
    </row>
    <row r="19" spans="1:4" x14ac:dyDescent="0.45">
      <c r="A19">
        <v>71.013671875</v>
      </c>
      <c r="B19">
        <v>100.102813720703</v>
      </c>
      <c r="C19">
        <v>96.501892089843807</v>
      </c>
      <c r="D19">
        <v>6.98873867000336</v>
      </c>
    </row>
    <row r="20" spans="1:4" x14ac:dyDescent="0.45">
      <c r="A20">
        <v>70.799385070800795</v>
      </c>
      <c r="B20">
        <v>100.102813720703</v>
      </c>
      <c r="C20">
        <v>96.501892089843807</v>
      </c>
      <c r="D20">
        <v>9.3386638996551401</v>
      </c>
    </row>
    <row r="21" spans="1:4" x14ac:dyDescent="0.45">
      <c r="A21">
        <v>70.585098266601605</v>
      </c>
      <c r="B21">
        <v>100.102813720703</v>
      </c>
      <c r="C21">
        <v>96.501892089843807</v>
      </c>
      <c r="D21">
        <v>8.2094790490432406</v>
      </c>
    </row>
    <row r="22" spans="1:4" x14ac:dyDescent="0.45">
      <c r="A22">
        <v>70.370819091796903</v>
      </c>
      <c r="B22">
        <v>100.102813720703</v>
      </c>
      <c r="C22">
        <v>96.501892089843807</v>
      </c>
      <c r="D22">
        <v>9.9795525986510807</v>
      </c>
    </row>
    <row r="23" spans="1:4" x14ac:dyDescent="0.45">
      <c r="A23">
        <v>70.156532287597699</v>
      </c>
      <c r="B23">
        <v>100.102813720703</v>
      </c>
      <c r="C23">
        <v>96.501892089843807</v>
      </c>
      <c r="D23">
        <v>10.467848750267001</v>
      </c>
    </row>
    <row r="24" spans="1:4" x14ac:dyDescent="0.45">
      <c r="A24">
        <v>69.942245483398395</v>
      </c>
      <c r="B24">
        <v>100.102813720703</v>
      </c>
      <c r="C24">
        <v>96.501892089843807</v>
      </c>
      <c r="D24">
        <v>11.047700430311</v>
      </c>
    </row>
    <row r="25" spans="1:4" x14ac:dyDescent="0.45">
      <c r="A25">
        <v>69.727958679199205</v>
      </c>
      <c r="B25">
        <v>100.102813720703</v>
      </c>
      <c r="C25">
        <v>96.501892089843807</v>
      </c>
      <c r="D25">
        <v>11.169774468215</v>
      </c>
    </row>
    <row r="26" spans="1:4" x14ac:dyDescent="0.45">
      <c r="A26">
        <v>69.513671875</v>
      </c>
      <c r="B26">
        <v>100.102813720703</v>
      </c>
      <c r="C26">
        <v>96.501892089843807</v>
      </c>
      <c r="D26">
        <v>9.6743675038911103</v>
      </c>
    </row>
    <row r="27" spans="1:4" x14ac:dyDescent="0.45">
      <c r="A27">
        <v>69.299385070800795</v>
      </c>
      <c r="B27">
        <v>100.102813720703</v>
      </c>
      <c r="C27">
        <v>96.501892089843807</v>
      </c>
      <c r="D27">
        <v>10.711996826075</v>
      </c>
    </row>
    <row r="28" spans="1:4" x14ac:dyDescent="0.45">
      <c r="A28">
        <v>69.085098266601605</v>
      </c>
      <c r="B28">
        <v>100.102813720703</v>
      </c>
      <c r="C28">
        <v>96.501892089843807</v>
      </c>
      <c r="D28">
        <v>9.3386638996551401</v>
      </c>
    </row>
    <row r="29" spans="1:4" x14ac:dyDescent="0.45">
      <c r="A29">
        <v>68.870819091796903</v>
      </c>
      <c r="B29">
        <v>100.102813720703</v>
      </c>
      <c r="C29">
        <v>96.501892089843807</v>
      </c>
      <c r="D29">
        <v>9.3997009186071399</v>
      </c>
    </row>
    <row r="30" spans="1:4" x14ac:dyDescent="0.45">
      <c r="A30">
        <v>68.656532287597699</v>
      </c>
      <c r="B30">
        <v>100.102813720703</v>
      </c>
      <c r="C30">
        <v>96.501892089843807</v>
      </c>
      <c r="D30">
        <v>7.6296273689992997</v>
      </c>
    </row>
    <row r="31" spans="1:4" x14ac:dyDescent="0.45">
      <c r="A31">
        <v>68.442245483398395</v>
      </c>
      <c r="B31">
        <v>100.102813720703</v>
      </c>
      <c r="C31">
        <v>96.501892089843807</v>
      </c>
      <c r="D31">
        <v>9.3386638996551401</v>
      </c>
    </row>
    <row r="32" spans="1:4" x14ac:dyDescent="0.45">
      <c r="A32">
        <v>68.227958679199205</v>
      </c>
      <c r="B32">
        <v>100.102813720703</v>
      </c>
      <c r="C32">
        <v>96.501892089843807</v>
      </c>
      <c r="D32">
        <v>8.9419232764671808</v>
      </c>
    </row>
    <row r="33" spans="1:4" x14ac:dyDescent="0.45">
      <c r="A33">
        <v>71.227958679199205</v>
      </c>
      <c r="B33">
        <v>100.102813720703</v>
      </c>
      <c r="C33">
        <v>96.287605285644503</v>
      </c>
      <c r="D33">
        <v>6.98873867000336</v>
      </c>
    </row>
    <row r="34" spans="1:4" x14ac:dyDescent="0.45">
      <c r="A34">
        <v>71.013671875</v>
      </c>
      <c r="B34">
        <v>100.102813720703</v>
      </c>
      <c r="C34">
        <v>96.287605285644503</v>
      </c>
      <c r="D34">
        <v>8.4841456343272199</v>
      </c>
    </row>
    <row r="35" spans="1:4" x14ac:dyDescent="0.45">
      <c r="A35">
        <v>70.799385070800795</v>
      </c>
      <c r="B35">
        <v>100.102813720703</v>
      </c>
      <c r="C35">
        <v>96.287605285644503</v>
      </c>
      <c r="D35">
        <v>7.6906643879512897</v>
      </c>
    </row>
    <row r="36" spans="1:4" x14ac:dyDescent="0.45">
      <c r="A36">
        <v>70.585098266601605</v>
      </c>
      <c r="B36">
        <v>100.102813720703</v>
      </c>
      <c r="C36">
        <v>96.287605285644503</v>
      </c>
      <c r="D36">
        <v>7.5685903500473</v>
      </c>
    </row>
    <row r="37" spans="1:4" x14ac:dyDescent="0.45">
      <c r="A37">
        <v>70.370819091796903</v>
      </c>
      <c r="B37">
        <v>100.102813720703</v>
      </c>
      <c r="C37">
        <v>96.287605285644503</v>
      </c>
      <c r="D37">
        <v>9.2776268807031492</v>
      </c>
    </row>
    <row r="38" spans="1:4" x14ac:dyDescent="0.45">
      <c r="A38">
        <v>70.156532287597699</v>
      </c>
      <c r="B38">
        <v>100.102813720703</v>
      </c>
      <c r="C38">
        <v>96.287605285644503</v>
      </c>
      <c r="D38">
        <v>9.1250343333231605</v>
      </c>
    </row>
    <row r="39" spans="1:4" x14ac:dyDescent="0.45">
      <c r="A39">
        <v>69.942245483398395</v>
      </c>
      <c r="B39">
        <v>100.102813720703</v>
      </c>
      <c r="C39">
        <v>96.287605285644503</v>
      </c>
      <c r="D39">
        <v>9.3386638996551401</v>
      </c>
    </row>
    <row r="40" spans="1:4" x14ac:dyDescent="0.45">
      <c r="A40">
        <v>69.727958679199205</v>
      </c>
      <c r="B40">
        <v>100.102813720703</v>
      </c>
      <c r="C40">
        <v>96.287605285644503</v>
      </c>
      <c r="D40">
        <v>9.7964415417950992</v>
      </c>
    </row>
    <row r="41" spans="1:4" x14ac:dyDescent="0.45">
      <c r="A41">
        <v>69.513671875</v>
      </c>
      <c r="B41">
        <v>100.102813720703</v>
      </c>
      <c r="C41">
        <v>96.287605285644503</v>
      </c>
      <c r="D41">
        <v>10.528885769219</v>
      </c>
    </row>
    <row r="42" spans="1:4" x14ac:dyDescent="0.45">
      <c r="A42">
        <v>69.299385070800795</v>
      </c>
      <c r="B42">
        <v>100.102813720703</v>
      </c>
      <c r="C42">
        <v>96.287605285644503</v>
      </c>
      <c r="D42">
        <v>7.6906643879512897</v>
      </c>
    </row>
    <row r="43" spans="1:4" x14ac:dyDescent="0.45">
      <c r="A43">
        <v>69.085098266601605</v>
      </c>
      <c r="B43">
        <v>100.102813720703</v>
      </c>
      <c r="C43">
        <v>96.287605285644503</v>
      </c>
      <c r="D43">
        <v>8.4841456343272199</v>
      </c>
    </row>
    <row r="44" spans="1:4" x14ac:dyDescent="0.45">
      <c r="A44">
        <v>68.870819091796903</v>
      </c>
      <c r="B44">
        <v>100.102813720703</v>
      </c>
      <c r="C44">
        <v>96.287605285644503</v>
      </c>
      <c r="D44">
        <v>7.2939237647633304</v>
      </c>
    </row>
    <row r="45" spans="1:4" x14ac:dyDescent="0.45">
      <c r="A45">
        <v>68.656532287597699</v>
      </c>
      <c r="B45">
        <v>100.102813720703</v>
      </c>
      <c r="C45">
        <v>96.287605285644503</v>
      </c>
      <c r="D45">
        <v>8.6672566911831996</v>
      </c>
    </row>
    <row r="46" spans="1:4" x14ac:dyDescent="0.45">
      <c r="A46">
        <v>68.442245483398395</v>
      </c>
      <c r="B46">
        <v>100.102813720703</v>
      </c>
      <c r="C46">
        <v>96.287605285644503</v>
      </c>
      <c r="D46">
        <v>9.5217749565111198</v>
      </c>
    </row>
    <row r="47" spans="1:4" x14ac:dyDescent="0.45">
      <c r="A47">
        <v>68.227958679199205</v>
      </c>
      <c r="B47">
        <v>100.102813720703</v>
      </c>
      <c r="C47">
        <v>96.287605285644503</v>
      </c>
      <c r="D47">
        <v>10.193182164983099</v>
      </c>
    </row>
    <row r="48" spans="1:4" x14ac:dyDescent="0.45">
      <c r="A48">
        <v>71.227958679199205</v>
      </c>
      <c r="B48">
        <v>100.102813720703</v>
      </c>
      <c r="C48">
        <v>96.073318481445298</v>
      </c>
      <c r="D48">
        <v>8.6062196722312105</v>
      </c>
    </row>
    <row r="49" spans="1:4" x14ac:dyDescent="0.45">
      <c r="A49">
        <v>71.013671875</v>
      </c>
      <c r="B49">
        <v>100.102813720703</v>
      </c>
      <c r="C49">
        <v>96.073318481445298</v>
      </c>
      <c r="D49">
        <v>6.8971831415753702</v>
      </c>
    </row>
    <row r="50" spans="1:4" x14ac:dyDescent="0.45">
      <c r="A50">
        <v>70.799385070800795</v>
      </c>
      <c r="B50">
        <v>100.102813720703</v>
      </c>
      <c r="C50">
        <v>96.073318481445298</v>
      </c>
      <c r="D50">
        <v>7.7517014069032903</v>
      </c>
    </row>
    <row r="51" spans="1:4" x14ac:dyDescent="0.45">
      <c r="A51">
        <v>70.585098266601605</v>
      </c>
      <c r="B51">
        <v>100.102813720703</v>
      </c>
      <c r="C51">
        <v>96.073318481445298</v>
      </c>
      <c r="D51">
        <v>6.6530350657673898</v>
      </c>
    </row>
    <row r="52" spans="1:4" x14ac:dyDescent="0.45">
      <c r="A52">
        <v>70.370819091796903</v>
      </c>
      <c r="B52">
        <v>100.102813720703</v>
      </c>
      <c r="C52">
        <v>96.073318481445298</v>
      </c>
      <c r="D52">
        <v>7.2939237647633304</v>
      </c>
    </row>
    <row r="53" spans="1:4" x14ac:dyDescent="0.45">
      <c r="A53">
        <v>70.156532287597699</v>
      </c>
      <c r="B53">
        <v>100.102813720703</v>
      </c>
      <c r="C53">
        <v>96.073318481445298</v>
      </c>
      <c r="D53">
        <v>6.5004425183874002</v>
      </c>
    </row>
    <row r="54" spans="1:4" x14ac:dyDescent="0.45">
      <c r="A54">
        <v>69.942245483398395</v>
      </c>
      <c r="B54">
        <v>100.102813720703</v>
      </c>
      <c r="C54">
        <v>96.073318481445298</v>
      </c>
      <c r="D54">
        <v>8.0263679921872608</v>
      </c>
    </row>
    <row r="55" spans="1:4" x14ac:dyDescent="0.45">
      <c r="A55">
        <v>69.727958679199205</v>
      </c>
      <c r="B55">
        <v>100.102813720703</v>
      </c>
      <c r="C55">
        <v>96.073318481445298</v>
      </c>
      <c r="D55">
        <v>6.98873867000336</v>
      </c>
    </row>
    <row r="56" spans="1:4" x14ac:dyDescent="0.45">
      <c r="A56">
        <v>69.513671875</v>
      </c>
      <c r="B56">
        <v>100.102813720703</v>
      </c>
      <c r="C56">
        <v>96.073318481445298</v>
      </c>
      <c r="D56">
        <v>6.7140720847193798</v>
      </c>
    </row>
    <row r="57" spans="1:4" x14ac:dyDescent="0.45">
      <c r="A57">
        <v>69.299385070800795</v>
      </c>
      <c r="B57">
        <v>100.102813720703</v>
      </c>
      <c r="C57">
        <v>96.073318481445298</v>
      </c>
      <c r="D57">
        <v>8.2094790490432406</v>
      </c>
    </row>
    <row r="58" spans="1:4" x14ac:dyDescent="0.45">
      <c r="A58">
        <v>69.085098266601605</v>
      </c>
      <c r="B58">
        <v>100.102813720703</v>
      </c>
      <c r="C58">
        <v>96.073318481445298</v>
      </c>
      <c r="D58">
        <v>7.5685903500473</v>
      </c>
    </row>
    <row r="59" spans="1:4" x14ac:dyDescent="0.45">
      <c r="A59">
        <v>68.870819091796903</v>
      </c>
      <c r="B59">
        <v>100.102813720703</v>
      </c>
      <c r="C59">
        <v>96.073318481445298</v>
      </c>
      <c r="D59">
        <v>5.9205908383434602</v>
      </c>
    </row>
    <row r="60" spans="1:4" x14ac:dyDescent="0.45">
      <c r="A60">
        <v>68.656532287597699</v>
      </c>
      <c r="B60">
        <v>100.102813720703</v>
      </c>
      <c r="C60">
        <v>96.073318481445298</v>
      </c>
      <c r="D60">
        <v>8.8198492385631901</v>
      </c>
    </row>
    <row r="61" spans="1:4" x14ac:dyDescent="0.45">
      <c r="A61">
        <v>68.442245483398395</v>
      </c>
      <c r="B61">
        <v>100.102813720703</v>
      </c>
      <c r="C61">
        <v>96.073318481445298</v>
      </c>
      <c r="D61">
        <v>7.96533097323527</v>
      </c>
    </row>
    <row r="62" spans="1:4" x14ac:dyDescent="0.45">
      <c r="A62">
        <v>68.227958679199205</v>
      </c>
      <c r="B62">
        <v>100.102813720703</v>
      </c>
      <c r="C62">
        <v>96.073318481445298</v>
      </c>
      <c r="D62">
        <v>9.0639973143711696</v>
      </c>
    </row>
    <row r="63" spans="1:4" x14ac:dyDescent="0.45">
      <c r="A63">
        <v>71.227958679199205</v>
      </c>
      <c r="B63">
        <v>100.102813720703</v>
      </c>
      <c r="C63">
        <v>95.859039306640597</v>
      </c>
      <c r="D63">
        <v>7.8127384258552803</v>
      </c>
    </row>
    <row r="64" spans="1:4" x14ac:dyDescent="0.45">
      <c r="A64">
        <v>71.013671875</v>
      </c>
      <c r="B64">
        <v>100.102813720703</v>
      </c>
      <c r="C64">
        <v>95.859039306640597</v>
      </c>
      <c r="D64">
        <v>7.8127384258552803</v>
      </c>
    </row>
    <row r="65" spans="1:4" x14ac:dyDescent="0.45">
      <c r="A65">
        <v>70.799385070800795</v>
      </c>
      <c r="B65">
        <v>100.102813720703</v>
      </c>
      <c r="C65">
        <v>95.859039306640597</v>
      </c>
      <c r="D65">
        <v>7.3549607837153204</v>
      </c>
    </row>
    <row r="66" spans="1:4" x14ac:dyDescent="0.45">
      <c r="A66">
        <v>70.585098266601605</v>
      </c>
      <c r="B66">
        <v>100.102813720703</v>
      </c>
      <c r="C66">
        <v>95.859039306640597</v>
      </c>
      <c r="D66">
        <v>7.2328867458113297</v>
      </c>
    </row>
    <row r="67" spans="1:4" x14ac:dyDescent="0.45">
      <c r="A67">
        <v>70.370819091796903</v>
      </c>
      <c r="B67">
        <v>100.102813720703</v>
      </c>
      <c r="C67">
        <v>95.859039306640597</v>
      </c>
      <c r="D67">
        <v>6.0426648762474402</v>
      </c>
    </row>
    <row r="68" spans="1:4" x14ac:dyDescent="0.45">
      <c r="A68">
        <v>70.156532287597699</v>
      </c>
      <c r="B68">
        <v>100.102813720703</v>
      </c>
      <c r="C68">
        <v>95.859039306640597</v>
      </c>
      <c r="D68">
        <v>5.64592425305948</v>
      </c>
    </row>
    <row r="69" spans="1:4" x14ac:dyDescent="0.45">
      <c r="A69">
        <v>69.942245483398395</v>
      </c>
      <c r="B69">
        <v>100.102813720703</v>
      </c>
      <c r="C69">
        <v>95.859039306640597</v>
      </c>
      <c r="D69">
        <v>6.1952574236274298</v>
      </c>
    </row>
    <row r="70" spans="1:4" x14ac:dyDescent="0.45">
      <c r="A70">
        <v>69.727958679199205</v>
      </c>
      <c r="B70">
        <v>100.102813720703</v>
      </c>
      <c r="C70">
        <v>95.859039306640597</v>
      </c>
      <c r="D70">
        <v>6.6530350657673898</v>
      </c>
    </row>
    <row r="71" spans="1:4" x14ac:dyDescent="0.45">
      <c r="A71">
        <v>69.513671875</v>
      </c>
      <c r="B71">
        <v>100.102813720703</v>
      </c>
      <c r="C71">
        <v>95.859039306640597</v>
      </c>
      <c r="D71">
        <v>5.9205908383434602</v>
      </c>
    </row>
    <row r="72" spans="1:4" x14ac:dyDescent="0.45">
      <c r="A72">
        <v>69.299385070800795</v>
      </c>
      <c r="B72">
        <v>100.102813720703</v>
      </c>
      <c r="C72">
        <v>95.859039306640597</v>
      </c>
      <c r="D72">
        <v>7.1108127079073498</v>
      </c>
    </row>
    <row r="73" spans="1:4" x14ac:dyDescent="0.45">
      <c r="A73">
        <v>69.085098266601605</v>
      </c>
      <c r="B73">
        <v>100.102813720703</v>
      </c>
      <c r="C73">
        <v>95.859039306640597</v>
      </c>
      <c r="D73">
        <v>6.7751091036713804</v>
      </c>
    </row>
    <row r="74" spans="1:4" x14ac:dyDescent="0.45">
      <c r="A74">
        <v>68.870819091796903</v>
      </c>
      <c r="B74">
        <v>100.102813720703</v>
      </c>
      <c r="C74">
        <v>95.859039306640597</v>
      </c>
      <c r="D74">
        <v>5.9816278572954502</v>
      </c>
    </row>
    <row r="75" spans="1:4" x14ac:dyDescent="0.45">
      <c r="A75">
        <v>68.656532287597699</v>
      </c>
      <c r="B75">
        <v>100.102813720703</v>
      </c>
      <c r="C75">
        <v>95.859039306640597</v>
      </c>
      <c r="D75">
        <v>8.6672566911831996</v>
      </c>
    </row>
    <row r="76" spans="1:4" x14ac:dyDescent="0.45">
      <c r="A76">
        <v>68.442245483398395</v>
      </c>
      <c r="B76">
        <v>100.102813720703</v>
      </c>
      <c r="C76">
        <v>95.859039306640597</v>
      </c>
      <c r="D76">
        <v>9.2776268807031492</v>
      </c>
    </row>
    <row r="77" spans="1:4" x14ac:dyDescent="0.45">
      <c r="A77">
        <v>68.227958679199205</v>
      </c>
      <c r="B77">
        <v>100.102813720703</v>
      </c>
      <c r="C77">
        <v>95.859039306640597</v>
      </c>
      <c r="D77">
        <v>9.9795525986510807</v>
      </c>
    </row>
    <row r="78" spans="1:4" x14ac:dyDescent="0.45">
      <c r="A78">
        <v>71.227958679199205</v>
      </c>
      <c r="B78">
        <v>100.102813720703</v>
      </c>
      <c r="C78">
        <v>95.644752502441406</v>
      </c>
      <c r="D78">
        <v>6.98873867000336</v>
      </c>
    </row>
    <row r="79" spans="1:4" x14ac:dyDescent="0.45">
      <c r="A79">
        <v>71.013671875</v>
      </c>
      <c r="B79">
        <v>100.102813720703</v>
      </c>
      <c r="C79">
        <v>95.644752502441406</v>
      </c>
      <c r="D79">
        <v>8.1484420300912497</v>
      </c>
    </row>
    <row r="80" spans="1:4" x14ac:dyDescent="0.45">
      <c r="A80">
        <v>70.799385070800795</v>
      </c>
      <c r="B80">
        <v>100.102813720703</v>
      </c>
      <c r="C80">
        <v>95.644752502441406</v>
      </c>
      <c r="D80">
        <v>6.8971831415753702</v>
      </c>
    </row>
    <row r="81" spans="1:4" x14ac:dyDescent="0.45">
      <c r="A81">
        <v>70.585098266601605</v>
      </c>
      <c r="B81">
        <v>100.102813720703</v>
      </c>
      <c r="C81">
        <v>95.644752502441406</v>
      </c>
      <c r="D81">
        <v>6.1342204046754398</v>
      </c>
    </row>
    <row r="82" spans="1:4" x14ac:dyDescent="0.45">
      <c r="A82">
        <v>70.370819091796903</v>
      </c>
      <c r="B82">
        <v>100.102813720703</v>
      </c>
      <c r="C82">
        <v>95.644752502441406</v>
      </c>
      <c r="D82">
        <v>5.8595538193914596</v>
      </c>
    </row>
    <row r="83" spans="1:4" x14ac:dyDescent="0.45">
      <c r="A83">
        <v>70.156532287597699</v>
      </c>
      <c r="B83">
        <v>100.102813720703</v>
      </c>
      <c r="C83">
        <v>95.644752502441406</v>
      </c>
      <c r="D83">
        <v>5.9205908383434602</v>
      </c>
    </row>
    <row r="84" spans="1:4" x14ac:dyDescent="0.45">
      <c r="A84">
        <v>69.942245483398395</v>
      </c>
      <c r="B84">
        <v>100.102813720703</v>
      </c>
      <c r="C84">
        <v>95.644752502441406</v>
      </c>
      <c r="D84">
        <v>6.5004425183874002</v>
      </c>
    </row>
    <row r="85" spans="1:4" x14ac:dyDescent="0.45">
      <c r="A85">
        <v>69.727958679199205</v>
      </c>
      <c r="B85">
        <v>100.102813720703</v>
      </c>
      <c r="C85">
        <v>95.644752502441406</v>
      </c>
      <c r="D85">
        <v>5.9205908383434602</v>
      </c>
    </row>
    <row r="86" spans="1:4" x14ac:dyDescent="0.45">
      <c r="A86">
        <v>69.513671875</v>
      </c>
      <c r="B86">
        <v>100.102813720703</v>
      </c>
      <c r="C86">
        <v>95.644752502441406</v>
      </c>
      <c r="D86">
        <v>5.64592425305948</v>
      </c>
    </row>
    <row r="87" spans="1:4" x14ac:dyDescent="0.45">
      <c r="A87">
        <v>69.299385070800795</v>
      </c>
      <c r="B87">
        <v>100.102813720703</v>
      </c>
      <c r="C87">
        <v>95.644752502441406</v>
      </c>
      <c r="D87">
        <v>6.5004425183874002</v>
      </c>
    </row>
    <row r="88" spans="1:4" x14ac:dyDescent="0.45">
      <c r="A88">
        <v>69.085098266601605</v>
      </c>
      <c r="B88">
        <v>100.102813720703</v>
      </c>
      <c r="C88">
        <v>95.644752502441406</v>
      </c>
      <c r="D88">
        <v>6.4394054994354102</v>
      </c>
    </row>
    <row r="89" spans="1:4" x14ac:dyDescent="0.45">
      <c r="A89">
        <v>68.870819091796903</v>
      </c>
      <c r="B89">
        <v>100.102813720703</v>
      </c>
      <c r="C89">
        <v>95.644752502441406</v>
      </c>
      <c r="D89">
        <v>6.8971831415753702</v>
      </c>
    </row>
    <row r="90" spans="1:4" x14ac:dyDescent="0.45">
      <c r="A90">
        <v>68.656532287597699</v>
      </c>
      <c r="B90">
        <v>100.102813720703</v>
      </c>
      <c r="C90">
        <v>95.644752502441406</v>
      </c>
      <c r="D90">
        <v>6.5004425183874002</v>
      </c>
    </row>
    <row r="91" spans="1:4" x14ac:dyDescent="0.45">
      <c r="A91">
        <v>68.442245483398395</v>
      </c>
      <c r="B91">
        <v>100.102813720703</v>
      </c>
      <c r="C91">
        <v>95.644752502441406</v>
      </c>
      <c r="D91">
        <v>8.4841456343272199</v>
      </c>
    </row>
    <row r="92" spans="1:4" x14ac:dyDescent="0.45">
      <c r="A92">
        <v>68.227958679199205</v>
      </c>
      <c r="B92">
        <v>100.102813720703</v>
      </c>
      <c r="C92">
        <v>95.644752502441406</v>
      </c>
      <c r="D92">
        <v>9.5217749565111198</v>
      </c>
    </row>
    <row r="93" spans="1:4" x14ac:dyDescent="0.45">
      <c r="A93">
        <v>71.227958679199205</v>
      </c>
      <c r="B93">
        <v>100.102813720703</v>
      </c>
      <c r="C93">
        <v>95.430465698242202</v>
      </c>
      <c r="D93">
        <v>8.8198492385631901</v>
      </c>
    </row>
    <row r="94" spans="1:4" x14ac:dyDescent="0.45">
      <c r="A94">
        <v>71.013671875</v>
      </c>
      <c r="B94">
        <v>100.102813720703</v>
      </c>
      <c r="C94">
        <v>95.430465698242202</v>
      </c>
      <c r="D94">
        <v>7.96533097323527</v>
      </c>
    </row>
    <row r="95" spans="1:4" x14ac:dyDescent="0.45">
      <c r="A95">
        <v>70.799385070800795</v>
      </c>
      <c r="B95">
        <v>100.102813720703</v>
      </c>
      <c r="C95">
        <v>95.430465698242202</v>
      </c>
      <c r="D95">
        <v>7.3549607837153204</v>
      </c>
    </row>
    <row r="96" spans="1:4" x14ac:dyDescent="0.45">
      <c r="A96">
        <v>70.585098266601605</v>
      </c>
      <c r="B96">
        <v>100.102813720703</v>
      </c>
      <c r="C96">
        <v>95.430465698242202</v>
      </c>
      <c r="D96">
        <v>6.2562944425794198</v>
      </c>
    </row>
    <row r="97" spans="1:4" x14ac:dyDescent="0.45">
      <c r="A97">
        <v>70.370819091796903</v>
      </c>
      <c r="B97">
        <v>100.102813720703</v>
      </c>
      <c r="C97">
        <v>95.430465698242202</v>
      </c>
      <c r="D97">
        <v>6.1342204046754398</v>
      </c>
    </row>
    <row r="98" spans="1:4" x14ac:dyDescent="0.45">
      <c r="A98">
        <v>70.156532287597699</v>
      </c>
      <c r="B98">
        <v>100.102813720703</v>
      </c>
      <c r="C98">
        <v>95.430465698242202</v>
      </c>
      <c r="D98">
        <v>6.6530350657673898</v>
      </c>
    </row>
    <row r="99" spans="1:4" x14ac:dyDescent="0.45">
      <c r="A99">
        <v>69.942245483398395</v>
      </c>
      <c r="B99">
        <v>100.102813720703</v>
      </c>
      <c r="C99">
        <v>95.430465698242202</v>
      </c>
      <c r="D99">
        <v>6.2562944425794198</v>
      </c>
    </row>
    <row r="100" spans="1:4" x14ac:dyDescent="0.45">
      <c r="A100">
        <v>69.727958679199205</v>
      </c>
      <c r="B100">
        <v>100.102813720703</v>
      </c>
      <c r="C100">
        <v>95.430465698242202</v>
      </c>
      <c r="D100">
        <v>6.1342204046754398</v>
      </c>
    </row>
    <row r="101" spans="1:4" x14ac:dyDescent="0.45">
      <c r="A101">
        <v>69.513671875</v>
      </c>
      <c r="B101">
        <v>100.102813720703</v>
      </c>
      <c r="C101">
        <v>95.430465698242202</v>
      </c>
      <c r="D101">
        <v>6.3783684804834104</v>
      </c>
    </row>
    <row r="102" spans="1:4" x14ac:dyDescent="0.45">
      <c r="A102">
        <v>69.299385070800795</v>
      </c>
      <c r="B102">
        <v>100.102813720703</v>
      </c>
      <c r="C102">
        <v>95.430465698242202</v>
      </c>
      <c r="D102">
        <v>6.0426648762474402</v>
      </c>
    </row>
    <row r="103" spans="1:4" x14ac:dyDescent="0.45">
      <c r="A103">
        <v>69.085098266601605</v>
      </c>
      <c r="B103">
        <v>100.102813720703</v>
      </c>
      <c r="C103">
        <v>95.430465698242202</v>
      </c>
      <c r="D103">
        <v>6.0426648762474402</v>
      </c>
    </row>
    <row r="104" spans="1:4" x14ac:dyDescent="0.45">
      <c r="A104">
        <v>68.870819091796903</v>
      </c>
      <c r="B104">
        <v>100.102813720703</v>
      </c>
      <c r="C104">
        <v>95.430465698242202</v>
      </c>
      <c r="D104">
        <v>6.1342204046754398</v>
      </c>
    </row>
    <row r="105" spans="1:4" x14ac:dyDescent="0.45">
      <c r="A105">
        <v>68.656532287597699</v>
      </c>
      <c r="B105">
        <v>100.102813720703</v>
      </c>
      <c r="C105">
        <v>95.430465698242202</v>
      </c>
      <c r="D105">
        <v>6.3783684804834104</v>
      </c>
    </row>
    <row r="106" spans="1:4" x14ac:dyDescent="0.45">
      <c r="A106">
        <v>68.442245483398395</v>
      </c>
      <c r="B106">
        <v>100.102813720703</v>
      </c>
      <c r="C106">
        <v>95.430465698242202</v>
      </c>
      <c r="D106">
        <v>7.50755333109531</v>
      </c>
    </row>
    <row r="107" spans="1:4" x14ac:dyDescent="0.45">
      <c r="A107">
        <v>68.227958679199205</v>
      </c>
      <c r="B107">
        <v>100.102813720703</v>
      </c>
      <c r="C107">
        <v>95.430465698242202</v>
      </c>
      <c r="D107">
        <v>9.0029602954191699</v>
      </c>
    </row>
    <row r="108" spans="1:4" x14ac:dyDescent="0.45">
      <c r="A108">
        <v>71.227958679199205</v>
      </c>
      <c r="B108">
        <v>100.102813720703</v>
      </c>
      <c r="C108">
        <v>95.216178894042997</v>
      </c>
      <c r="D108">
        <v>9.0639973143711696</v>
      </c>
    </row>
    <row r="109" spans="1:4" x14ac:dyDescent="0.45">
      <c r="A109">
        <v>71.013671875</v>
      </c>
      <c r="B109">
        <v>100.102813720703</v>
      </c>
      <c r="C109">
        <v>95.216178894042997</v>
      </c>
      <c r="D109">
        <v>7.8127384258552803</v>
      </c>
    </row>
    <row r="110" spans="1:4" x14ac:dyDescent="0.45">
      <c r="A110">
        <v>70.799385070800795</v>
      </c>
      <c r="B110">
        <v>100.102813720703</v>
      </c>
      <c r="C110">
        <v>95.216178894042997</v>
      </c>
      <c r="D110">
        <v>6.98873867000336</v>
      </c>
    </row>
    <row r="111" spans="1:4" x14ac:dyDescent="0.45">
      <c r="A111">
        <v>70.585098266601605</v>
      </c>
      <c r="B111">
        <v>100.102813720703</v>
      </c>
      <c r="C111">
        <v>95.216178894042997</v>
      </c>
      <c r="D111">
        <v>8.4231086153752308</v>
      </c>
    </row>
    <row r="112" spans="1:4" x14ac:dyDescent="0.45">
      <c r="A112">
        <v>70.370819091796903</v>
      </c>
      <c r="B112">
        <v>100.102813720703</v>
      </c>
      <c r="C112">
        <v>95.216178894042997</v>
      </c>
      <c r="D112">
        <v>6.8361461226233704</v>
      </c>
    </row>
    <row r="113" spans="1:4" x14ac:dyDescent="0.45">
      <c r="A113">
        <v>70.156532287597699</v>
      </c>
      <c r="B113">
        <v>100.102813720703</v>
      </c>
      <c r="C113">
        <v>95.216178894042997</v>
      </c>
      <c r="D113">
        <v>5.8595538193914596</v>
      </c>
    </row>
    <row r="114" spans="1:4" x14ac:dyDescent="0.45">
      <c r="A114">
        <v>69.942245483398395</v>
      </c>
      <c r="B114">
        <v>100.102813720703</v>
      </c>
      <c r="C114">
        <v>95.216178894042997</v>
      </c>
      <c r="D114">
        <v>6.4394054994354102</v>
      </c>
    </row>
    <row r="115" spans="1:4" x14ac:dyDescent="0.45">
      <c r="A115">
        <v>69.727958679199205</v>
      </c>
      <c r="B115">
        <v>100.102813720703</v>
      </c>
      <c r="C115">
        <v>95.216178894042997</v>
      </c>
      <c r="D115">
        <v>6.7140720847193798</v>
      </c>
    </row>
    <row r="116" spans="1:4" x14ac:dyDescent="0.45">
      <c r="A116">
        <v>69.513671875</v>
      </c>
      <c r="B116">
        <v>100.102813720703</v>
      </c>
      <c r="C116">
        <v>95.216178894042997</v>
      </c>
      <c r="D116">
        <v>6.7751091036713804</v>
      </c>
    </row>
    <row r="117" spans="1:4" x14ac:dyDescent="0.45">
      <c r="A117">
        <v>69.299385070800795</v>
      </c>
      <c r="B117">
        <v>100.102813720703</v>
      </c>
      <c r="C117">
        <v>95.216178894042997</v>
      </c>
      <c r="D117">
        <v>6.5004425183874002</v>
      </c>
    </row>
    <row r="118" spans="1:4" x14ac:dyDescent="0.45">
      <c r="A118">
        <v>69.085098266601605</v>
      </c>
      <c r="B118">
        <v>100.102813720703</v>
      </c>
      <c r="C118">
        <v>95.216178894042997</v>
      </c>
      <c r="D118">
        <v>6.1952574236274298</v>
      </c>
    </row>
    <row r="119" spans="1:4" x14ac:dyDescent="0.45">
      <c r="A119">
        <v>68.870819091796903</v>
      </c>
      <c r="B119">
        <v>100.102813720703</v>
      </c>
      <c r="C119">
        <v>95.216178894042997</v>
      </c>
      <c r="D119">
        <v>6.3173314615314196</v>
      </c>
    </row>
    <row r="120" spans="1:4" x14ac:dyDescent="0.45">
      <c r="A120">
        <v>68.656532287597699</v>
      </c>
      <c r="B120">
        <v>100.102813720703</v>
      </c>
      <c r="C120">
        <v>95.216178894042997</v>
      </c>
      <c r="D120">
        <v>6.8361461226233704</v>
      </c>
    </row>
    <row r="121" spans="1:4" x14ac:dyDescent="0.45">
      <c r="A121">
        <v>68.442245483398395</v>
      </c>
      <c r="B121">
        <v>100.102813720703</v>
      </c>
      <c r="C121">
        <v>95.216178894042997</v>
      </c>
      <c r="D121">
        <v>6.8361461226233704</v>
      </c>
    </row>
    <row r="122" spans="1:4" x14ac:dyDescent="0.45">
      <c r="A122">
        <v>68.227958679199205</v>
      </c>
      <c r="B122">
        <v>100.102813720703</v>
      </c>
      <c r="C122">
        <v>95.216178894042997</v>
      </c>
      <c r="D122">
        <v>7.6906643879512897</v>
      </c>
    </row>
    <row r="123" spans="1:4" x14ac:dyDescent="0.45">
      <c r="A123">
        <v>71.227958679199205</v>
      </c>
      <c r="B123">
        <v>100.102813720703</v>
      </c>
      <c r="C123">
        <v>95.001892089843807</v>
      </c>
      <c r="D123">
        <v>8.6062196722312105</v>
      </c>
    </row>
    <row r="124" spans="1:4" x14ac:dyDescent="0.45">
      <c r="A124">
        <v>71.013671875</v>
      </c>
      <c r="B124">
        <v>100.102813720703</v>
      </c>
      <c r="C124">
        <v>95.001892089843807</v>
      </c>
      <c r="D124">
        <v>6.7140720847193798</v>
      </c>
    </row>
    <row r="125" spans="1:4" x14ac:dyDescent="0.45">
      <c r="A125">
        <v>70.799385070800795</v>
      </c>
      <c r="B125">
        <v>100.102813720703</v>
      </c>
      <c r="C125">
        <v>95.001892089843807</v>
      </c>
      <c r="D125">
        <v>7.50755333109531</v>
      </c>
    </row>
    <row r="126" spans="1:4" x14ac:dyDescent="0.45">
      <c r="A126">
        <v>70.585098266601605</v>
      </c>
      <c r="B126">
        <v>100.102813720703</v>
      </c>
      <c r="C126">
        <v>95.001892089843807</v>
      </c>
      <c r="D126">
        <v>7.1718497268593397</v>
      </c>
    </row>
    <row r="127" spans="1:4" x14ac:dyDescent="0.45">
      <c r="A127">
        <v>70.370819091796903</v>
      </c>
      <c r="B127">
        <v>100.102813720703</v>
      </c>
      <c r="C127">
        <v>95.001892089843807</v>
      </c>
      <c r="D127">
        <v>6.5004425183874002</v>
      </c>
    </row>
    <row r="128" spans="1:4" x14ac:dyDescent="0.45">
      <c r="A128">
        <v>70.156532287597699</v>
      </c>
      <c r="B128">
        <v>100.102813720703</v>
      </c>
      <c r="C128">
        <v>95.001892089843807</v>
      </c>
      <c r="D128">
        <v>7.1718497268593397</v>
      </c>
    </row>
    <row r="129" spans="1:4" x14ac:dyDescent="0.45">
      <c r="A129">
        <v>69.942245483398395</v>
      </c>
      <c r="B129">
        <v>100.102813720703</v>
      </c>
      <c r="C129">
        <v>95.001892089843807</v>
      </c>
      <c r="D129">
        <v>6.1952574236274298</v>
      </c>
    </row>
    <row r="130" spans="1:4" x14ac:dyDescent="0.45">
      <c r="A130">
        <v>69.727958679199205</v>
      </c>
      <c r="B130">
        <v>100.102813720703</v>
      </c>
      <c r="C130">
        <v>95.001892089843807</v>
      </c>
      <c r="D130">
        <v>6.6530350657673898</v>
      </c>
    </row>
    <row r="131" spans="1:4" x14ac:dyDescent="0.45">
      <c r="A131">
        <v>69.513671875</v>
      </c>
      <c r="B131">
        <v>100.102813720703</v>
      </c>
      <c r="C131">
        <v>95.001892089843807</v>
      </c>
      <c r="D131">
        <v>6.1952574236274298</v>
      </c>
    </row>
    <row r="132" spans="1:4" x14ac:dyDescent="0.45">
      <c r="A132">
        <v>69.299385070800795</v>
      </c>
      <c r="B132">
        <v>100.102813720703</v>
      </c>
      <c r="C132">
        <v>95.001892089843807</v>
      </c>
      <c r="D132">
        <v>6.0426648762474402</v>
      </c>
    </row>
    <row r="133" spans="1:4" x14ac:dyDescent="0.45">
      <c r="A133">
        <v>69.085098266601605</v>
      </c>
      <c r="B133">
        <v>100.102813720703</v>
      </c>
      <c r="C133">
        <v>95.001892089843807</v>
      </c>
      <c r="D133">
        <v>5.9816278572954502</v>
      </c>
    </row>
    <row r="134" spans="1:4" x14ac:dyDescent="0.45">
      <c r="A134">
        <v>68.870819091796903</v>
      </c>
      <c r="B134">
        <v>100.102813720703</v>
      </c>
      <c r="C134">
        <v>95.001892089843807</v>
      </c>
      <c r="D134">
        <v>6.2562944425794198</v>
      </c>
    </row>
    <row r="135" spans="1:4" x14ac:dyDescent="0.45">
      <c r="A135">
        <v>68.656532287597699</v>
      </c>
      <c r="B135">
        <v>100.102813720703</v>
      </c>
      <c r="C135">
        <v>95.001892089843807</v>
      </c>
      <c r="D135">
        <v>5.7374797814874698</v>
      </c>
    </row>
    <row r="136" spans="1:4" x14ac:dyDescent="0.45">
      <c r="A136">
        <v>68.442245483398395</v>
      </c>
      <c r="B136">
        <v>100.102813720703</v>
      </c>
      <c r="C136">
        <v>95.001892089843807</v>
      </c>
      <c r="D136">
        <v>6.7140720847193798</v>
      </c>
    </row>
    <row r="137" spans="1:4" x14ac:dyDescent="0.45">
      <c r="A137">
        <v>68.227958679199205</v>
      </c>
      <c r="B137">
        <v>100.102813720703</v>
      </c>
      <c r="C137">
        <v>95.001892089843807</v>
      </c>
      <c r="D137">
        <v>6.8361461226233704</v>
      </c>
    </row>
    <row r="138" spans="1:4" x14ac:dyDescent="0.45">
      <c r="A138">
        <v>71.227958679199205</v>
      </c>
      <c r="B138">
        <v>100.102813720703</v>
      </c>
      <c r="C138">
        <v>94.787605285644503</v>
      </c>
      <c r="D138">
        <v>10.711996826075</v>
      </c>
    </row>
    <row r="139" spans="1:4" x14ac:dyDescent="0.45">
      <c r="A139">
        <v>71.013671875</v>
      </c>
      <c r="B139">
        <v>100.102813720703</v>
      </c>
      <c r="C139">
        <v>94.787605285644503</v>
      </c>
      <c r="D139">
        <v>9.2776268807031492</v>
      </c>
    </row>
    <row r="140" spans="1:4" x14ac:dyDescent="0.45">
      <c r="A140">
        <v>70.799385070800795</v>
      </c>
      <c r="B140">
        <v>100.102813720703</v>
      </c>
      <c r="C140">
        <v>94.787605285644503</v>
      </c>
      <c r="D140">
        <v>8.0263679921872608</v>
      </c>
    </row>
    <row r="141" spans="1:4" x14ac:dyDescent="0.45">
      <c r="A141">
        <v>70.585098266601605</v>
      </c>
      <c r="B141">
        <v>100.102813720703</v>
      </c>
      <c r="C141">
        <v>94.787605285644503</v>
      </c>
      <c r="D141">
        <v>8.1484420300912497</v>
      </c>
    </row>
    <row r="142" spans="1:4" x14ac:dyDescent="0.45">
      <c r="A142">
        <v>70.370819091796903</v>
      </c>
      <c r="B142">
        <v>100.102813720703</v>
      </c>
      <c r="C142">
        <v>94.787605285644503</v>
      </c>
      <c r="D142">
        <v>7.50755333109531</v>
      </c>
    </row>
    <row r="143" spans="1:4" x14ac:dyDescent="0.45">
      <c r="A143">
        <v>70.156532287597699</v>
      </c>
      <c r="B143">
        <v>100.102813720703</v>
      </c>
      <c r="C143">
        <v>94.787605285644503</v>
      </c>
      <c r="D143">
        <v>6.3783684804834104</v>
      </c>
    </row>
    <row r="144" spans="1:4" x14ac:dyDescent="0.45">
      <c r="A144">
        <v>69.942245483398395</v>
      </c>
      <c r="B144">
        <v>100.102813720703</v>
      </c>
      <c r="C144">
        <v>94.787605285644503</v>
      </c>
      <c r="D144">
        <v>6.59199804681539</v>
      </c>
    </row>
    <row r="145" spans="1:4" x14ac:dyDescent="0.45">
      <c r="A145">
        <v>69.727958679199205</v>
      </c>
      <c r="B145">
        <v>100.102813720703</v>
      </c>
      <c r="C145">
        <v>94.787605285644503</v>
      </c>
      <c r="D145">
        <v>7.6296273689992997</v>
      </c>
    </row>
    <row r="146" spans="1:4" x14ac:dyDescent="0.45">
      <c r="A146">
        <v>69.513671875</v>
      </c>
      <c r="B146">
        <v>100.102813720703</v>
      </c>
      <c r="C146">
        <v>94.787605285644503</v>
      </c>
      <c r="D146">
        <v>7.2939237647633304</v>
      </c>
    </row>
    <row r="147" spans="1:4" x14ac:dyDescent="0.45">
      <c r="A147">
        <v>69.299385070800795</v>
      </c>
      <c r="B147">
        <v>100.102813720703</v>
      </c>
      <c r="C147">
        <v>94.787605285644503</v>
      </c>
      <c r="D147">
        <v>6.2562944425794198</v>
      </c>
    </row>
    <row r="148" spans="1:4" x14ac:dyDescent="0.45">
      <c r="A148">
        <v>69.085098266601605</v>
      </c>
      <c r="B148">
        <v>100.102813720703</v>
      </c>
      <c r="C148">
        <v>94.787605285644503</v>
      </c>
      <c r="D148">
        <v>6.59199804681539</v>
      </c>
    </row>
    <row r="149" spans="1:4" x14ac:dyDescent="0.45">
      <c r="A149">
        <v>68.870819091796903</v>
      </c>
      <c r="B149">
        <v>100.102813720703</v>
      </c>
      <c r="C149">
        <v>94.787605285644503</v>
      </c>
      <c r="D149">
        <v>7.1718497268593397</v>
      </c>
    </row>
    <row r="150" spans="1:4" x14ac:dyDescent="0.45">
      <c r="A150">
        <v>68.656532287597699</v>
      </c>
      <c r="B150">
        <v>100.102813720703</v>
      </c>
      <c r="C150">
        <v>94.787605285644503</v>
      </c>
      <c r="D150">
        <v>5.7985168004394696</v>
      </c>
    </row>
    <row r="151" spans="1:4" x14ac:dyDescent="0.45">
      <c r="A151">
        <v>68.442245483398395</v>
      </c>
      <c r="B151">
        <v>100.102813720703</v>
      </c>
      <c r="C151">
        <v>94.787605285644503</v>
      </c>
      <c r="D151">
        <v>6.7140720847193798</v>
      </c>
    </row>
    <row r="152" spans="1:4" x14ac:dyDescent="0.45">
      <c r="A152">
        <v>68.227958679199205</v>
      </c>
      <c r="B152">
        <v>100.102813720703</v>
      </c>
      <c r="C152">
        <v>94.787605285644503</v>
      </c>
      <c r="D152">
        <v>7.6906643879512897</v>
      </c>
    </row>
    <row r="153" spans="1:4" x14ac:dyDescent="0.45">
      <c r="A153">
        <v>71.227958679199205</v>
      </c>
      <c r="B153">
        <v>100.102813720703</v>
      </c>
      <c r="C153">
        <v>94.573318481445298</v>
      </c>
      <c r="D153">
        <v>9.0029602954191699</v>
      </c>
    </row>
    <row r="154" spans="1:4" x14ac:dyDescent="0.45">
      <c r="A154">
        <v>71.013671875</v>
      </c>
      <c r="B154">
        <v>100.102813720703</v>
      </c>
      <c r="C154">
        <v>94.573318481445298</v>
      </c>
      <c r="D154">
        <v>9.1250343333231605</v>
      </c>
    </row>
    <row r="155" spans="1:4" x14ac:dyDescent="0.45">
      <c r="A155">
        <v>70.799385070800795</v>
      </c>
      <c r="B155">
        <v>100.102813720703</v>
      </c>
      <c r="C155">
        <v>94.573318481445298</v>
      </c>
      <c r="D155">
        <v>8.3010345774712402</v>
      </c>
    </row>
    <row r="156" spans="1:4" x14ac:dyDescent="0.45">
      <c r="A156">
        <v>70.585098266601605</v>
      </c>
      <c r="B156">
        <v>100.102813720703</v>
      </c>
      <c r="C156">
        <v>94.573318481445298</v>
      </c>
      <c r="D156">
        <v>7.50755333109531</v>
      </c>
    </row>
    <row r="157" spans="1:4" x14ac:dyDescent="0.45">
      <c r="A157">
        <v>70.370819091796903</v>
      </c>
      <c r="B157">
        <v>100.102813720703</v>
      </c>
      <c r="C157">
        <v>94.573318481445298</v>
      </c>
      <c r="D157">
        <v>5.9816278572954502</v>
      </c>
    </row>
    <row r="158" spans="1:4" x14ac:dyDescent="0.45">
      <c r="A158">
        <v>70.156532287597699</v>
      </c>
      <c r="B158">
        <v>100.102813720703</v>
      </c>
      <c r="C158">
        <v>94.573318481445298</v>
      </c>
      <c r="D158">
        <v>6.3173314615314196</v>
      </c>
    </row>
    <row r="159" spans="1:4" x14ac:dyDescent="0.45">
      <c r="A159">
        <v>69.942245483398395</v>
      </c>
      <c r="B159">
        <v>100.102813720703</v>
      </c>
      <c r="C159">
        <v>94.573318481445298</v>
      </c>
      <c r="D159">
        <v>8.3620715964232293</v>
      </c>
    </row>
    <row r="160" spans="1:4" x14ac:dyDescent="0.45">
      <c r="A160">
        <v>69.727958679199205</v>
      </c>
      <c r="B160">
        <v>100.102813720703</v>
      </c>
      <c r="C160">
        <v>94.573318481445298</v>
      </c>
      <c r="D160">
        <v>8.8198492385631901</v>
      </c>
    </row>
    <row r="161" spans="1:4" x14ac:dyDescent="0.45">
      <c r="A161">
        <v>69.513671875</v>
      </c>
      <c r="B161">
        <v>100.102813720703</v>
      </c>
      <c r="C161">
        <v>94.573318481445298</v>
      </c>
      <c r="D161">
        <v>7.2939237647633304</v>
      </c>
    </row>
    <row r="162" spans="1:4" x14ac:dyDescent="0.45">
      <c r="A162">
        <v>69.299385070800795</v>
      </c>
      <c r="B162">
        <v>100.102813720703</v>
      </c>
      <c r="C162">
        <v>94.573318481445298</v>
      </c>
      <c r="D162">
        <v>7.3549607837153204</v>
      </c>
    </row>
    <row r="163" spans="1:4" x14ac:dyDescent="0.45">
      <c r="A163">
        <v>69.085098266601605</v>
      </c>
      <c r="B163">
        <v>100.102813720703</v>
      </c>
      <c r="C163">
        <v>94.573318481445298</v>
      </c>
      <c r="D163">
        <v>6.7140720847193798</v>
      </c>
    </row>
    <row r="164" spans="1:4" x14ac:dyDescent="0.45">
      <c r="A164">
        <v>68.870819091796903</v>
      </c>
      <c r="B164">
        <v>100.102813720703</v>
      </c>
      <c r="C164">
        <v>94.573318481445298</v>
      </c>
      <c r="D164">
        <v>6.8971831415753702</v>
      </c>
    </row>
    <row r="165" spans="1:4" x14ac:dyDescent="0.45">
      <c r="A165">
        <v>68.656532287597699</v>
      </c>
      <c r="B165">
        <v>100.102813720703</v>
      </c>
      <c r="C165">
        <v>94.573318481445298</v>
      </c>
      <c r="D165">
        <v>6.4394054994354102</v>
      </c>
    </row>
    <row r="166" spans="1:4" x14ac:dyDescent="0.45">
      <c r="A166">
        <v>68.442245483398395</v>
      </c>
      <c r="B166">
        <v>100.102813720703</v>
      </c>
      <c r="C166">
        <v>94.573318481445298</v>
      </c>
      <c r="D166">
        <v>6.4394054994354102</v>
      </c>
    </row>
    <row r="167" spans="1:4" x14ac:dyDescent="0.45">
      <c r="A167">
        <v>68.227958679199205</v>
      </c>
      <c r="B167">
        <v>100.102813720703</v>
      </c>
      <c r="C167">
        <v>94.573318481445298</v>
      </c>
      <c r="D167">
        <v>9.1250343333231605</v>
      </c>
    </row>
    <row r="168" spans="1:4" x14ac:dyDescent="0.45">
      <c r="A168">
        <v>71.227958679199205</v>
      </c>
      <c r="B168">
        <v>100.102813720703</v>
      </c>
      <c r="C168">
        <v>94.359039306640597</v>
      </c>
      <c r="D168">
        <v>10.834070863979001</v>
      </c>
    </row>
    <row r="169" spans="1:4" x14ac:dyDescent="0.45">
      <c r="A169">
        <v>71.013671875</v>
      </c>
      <c r="B169">
        <v>100.102813720703</v>
      </c>
      <c r="C169">
        <v>94.359039306640597</v>
      </c>
      <c r="D169">
        <v>7.7517014069032903</v>
      </c>
    </row>
    <row r="170" spans="1:4" x14ac:dyDescent="0.45">
      <c r="A170">
        <v>70.799385070800795</v>
      </c>
      <c r="B170">
        <v>100.102813720703</v>
      </c>
      <c r="C170">
        <v>94.359039306640597</v>
      </c>
      <c r="D170">
        <v>8.3620715964232293</v>
      </c>
    </row>
    <row r="171" spans="1:4" x14ac:dyDescent="0.45">
      <c r="A171">
        <v>70.585098266601605</v>
      </c>
      <c r="B171">
        <v>100.102813720703</v>
      </c>
      <c r="C171">
        <v>94.359039306640597</v>
      </c>
      <c r="D171">
        <v>7.2328867458113297</v>
      </c>
    </row>
    <row r="172" spans="1:4" x14ac:dyDescent="0.45">
      <c r="A172">
        <v>70.370819091796903</v>
      </c>
      <c r="B172">
        <v>100.102813720703</v>
      </c>
      <c r="C172">
        <v>94.359039306640597</v>
      </c>
      <c r="D172">
        <v>6.98873867000336</v>
      </c>
    </row>
    <row r="173" spans="1:4" x14ac:dyDescent="0.45">
      <c r="A173">
        <v>70.156532287597699</v>
      </c>
      <c r="B173">
        <v>100.102813720703</v>
      </c>
      <c r="C173">
        <v>94.359039306640597</v>
      </c>
      <c r="D173">
        <v>7.04977568895535</v>
      </c>
    </row>
    <row r="174" spans="1:4" x14ac:dyDescent="0.45">
      <c r="A174">
        <v>69.942245483398395</v>
      </c>
      <c r="B174">
        <v>100.102813720703</v>
      </c>
      <c r="C174">
        <v>94.359039306640597</v>
      </c>
      <c r="D174">
        <v>7.2939237647633304</v>
      </c>
    </row>
    <row r="175" spans="1:4" x14ac:dyDescent="0.45">
      <c r="A175">
        <v>69.727958679199205</v>
      </c>
      <c r="B175">
        <v>100.102813720703</v>
      </c>
      <c r="C175">
        <v>94.359039306640597</v>
      </c>
      <c r="D175">
        <v>9.0639973143711696</v>
      </c>
    </row>
    <row r="176" spans="1:4" x14ac:dyDescent="0.45">
      <c r="A176">
        <v>69.513671875</v>
      </c>
      <c r="B176">
        <v>100.102813720703</v>
      </c>
      <c r="C176">
        <v>94.359039306640597</v>
      </c>
      <c r="D176">
        <v>7.8127384258552803</v>
      </c>
    </row>
    <row r="177" spans="1:4" x14ac:dyDescent="0.45">
      <c r="A177">
        <v>69.299385070800795</v>
      </c>
      <c r="B177">
        <v>100.102813720703</v>
      </c>
      <c r="C177">
        <v>94.359039306640597</v>
      </c>
      <c r="D177">
        <v>7.3549607837153204</v>
      </c>
    </row>
    <row r="178" spans="1:4" x14ac:dyDescent="0.45">
      <c r="A178">
        <v>69.085098266601605</v>
      </c>
      <c r="B178">
        <v>100.102813720703</v>
      </c>
      <c r="C178">
        <v>94.359039306640597</v>
      </c>
      <c r="D178">
        <v>7.5685903500473</v>
      </c>
    </row>
    <row r="179" spans="1:4" x14ac:dyDescent="0.45">
      <c r="A179">
        <v>68.870819091796903</v>
      </c>
      <c r="B179">
        <v>100.102813720703</v>
      </c>
      <c r="C179">
        <v>94.359039306640597</v>
      </c>
      <c r="D179">
        <v>6.2562944425794198</v>
      </c>
    </row>
    <row r="180" spans="1:4" x14ac:dyDescent="0.45">
      <c r="A180">
        <v>68.656532287597699</v>
      </c>
      <c r="B180">
        <v>100.102813720703</v>
      </c>
      <c r="C180">
        <v>94.359039306640597</v>
      </c>
      <c r="D180">
        <v>6.2562944425794198</v>
      </c>
    </row>
    <row r="181" spans="1:4" x14ac:dyDescent="0.45">
      <c r="A181">
        <v>68.442245483398395</v>
      </c>
      <c r="B181">
        <v>100.102813720703</v>
      </c>
      <c r="C181">
        <v>94.359039306640597</v>
      </c>
      <c r="D181">
        <v>6.2562944425794198</v>
      </c>
    </row>
    <row r="182" spans="1:4" x14ac:dyDescent="0.45">
      <c r="A182">
        <v>68.227958679199205</v>
      </c>
      <c r="B182">
        <v>100.102813720703</v>
      </c>
      <c r="C182">
        <v>94.359039306640597</v>
      </c>
      <c r="D182">
        <v>6.4394054994354102</v>
      </c>
    </row>
    <row r="183" spans="1:4" x14ac:dyDescent="0.45">
      <c r="A183">
        <v>71.227958679199205</v>
      </c>
      <c r="B183">
        <v>100.102813720703</v>
      </c>
      <c r="C183">
        <v>94.144752502441406</v>
      </c>
      <c r="D183">
        <v>10.589922788171</v>
      </c>
    </row>
    <row r="184" spans="1:4" x14ac:dyDescent="0.45">
      <c r="A184">
        <v>71.013671875</v>
      </c>
      <c r="B184">
        <v>100.102813720703</v>
      </c>
      <c r="C184">
        <v>94.144752502441406</v>
      </c>
      <c r="D184">
        <v>9.5217749565111198</v>
      </c>
    </row>
    <row r="185" spans="1:4" x14ac:dyDescent="0.45">
      <c r="A185">
        <v>70.799385070800795</v>
      </c>
      <c r="B185">
        <v>100.102813720703</v>
      </c>
      <c r="C185">
        <v>94.144752502441406</v>
      </c>
      <c r="D185">
        <v>9.3386638996551401</v>
      </c>
    </row>
    <row r="186" spans="1:4" x14ac:dyDescent="0.45">
      <c r="A186">
        <v>70.585098266601605</v>
      </c>
      <c r="B186">
        <v>100.102813720703</v>
      </c>
      <c r="C186">
        <v>94.144752502441406</v>
      </c>
      <c r="D186">
        <v>7.96533097323527</v>
      </c>
    </row>
    <row r="187" spans="1:4" x14ac:dyDescent="0.45">
      <c r="A187">
        <v>70.370819091796903</v>
      </c>
      <c r="B187">
        <v>100.102813720703</v>
      </c>
      <c r="C187">
        <v>94.144752502441406</v>
      </c>
      <c r="D187">
        <v>7.2939237647633304</v>
      </c>
    </row>
    <row r="188" spans="1:4" x14ac:dyDescent="0.45">
      <c r="A188">
        <v>70.156532287597699</v>
      </c>
      <c r="B188">
        <v>100.102813720703</v>
      </c>
      <c r="C188">
        <v>94.144752502441406</v>
      </c>
      <c r="D188">
        <v>7.6296273689992997</v>
      </c>
    </row>
    <row r="189" spans="1:4" x14ac:dyDescent="0.45">
      <c r="A189">
        <v>69.942245483398395</v>
      </c>
      <c r="B189">
        <v>100.102813720703</v>
      </c>
      <c r="C189">
        <v>94.144752502441406</v>
      </c>
      <c r="D189">
        <v>6.1952574236274298</v>
      </c>
    </row>
    <row r="190" spans="1:4" x14ac:dyDescent="0.45">
      <c r="A190">
        <v>69.727958679199205</v>
      </c>
      <c r="B190">
        <v>100.102813720703</v>
      </c>
      <c r="C190">
        <v>94.144752502441406</v>
      </c>
      <c r="D190">
        <v>7.1718497268593397</v>
      </c>
    </row>
    <row r="191" spans="1:4" x14ac:dyDescent="0.45">
      <c r="A191">
        <v>69.513671875</v>
      </c>
      <c r="B191">
        <v>100.102813720703</v>
      </c>
      <c r="C191">
        <v>94.144752502441406</v>
      </c>
      <c r="D191">
        <v>7.4159978026673201</v>
      </c>
    </row>
    <row r="192" spans="1:4" x14ac:dyDescent="0.45">
      <c r="A192">
        <v>69.299385070800795</v>
      </c>
      <c r="B192">
        <v>100.102813720703</v>
      </c>
      <c r="C192">
        <v>94.144752502441406</v>
      </c>
      <c r="D192">
        <v>6.6530350657673898</v>
      </c>
    </row>
    <row r="193" spans="1:4" x14ac:dyDescent="0.45">
      <c r="A193">
        <v>69.085098266601605</v>
      </c>
      <c r="B193">
        <v>100.102813720703</v>
      </c>
      <c r="C193">
        <v>94.144752502441406</v>
      </c>
      <c r="D193">
        <v>6.59199804681539</v>
      </c>
    </row>
    <row r="194" spans="1:4" x14ac:dyDescent="0.45">
      <c r="A194">
        <v>68.870819091796903</v>
      </c>
      <c r="B194">
        <v>100.102813720703</v>
      </c>
      <c r="C194">
        <v>94.144752502441406</v>
      </c>
      <c r="D194">
        <v>5.9816278572954502</v>
      </c>
    </row>
    <row r="195" spans="1:4" x14ac:dyDescent="0.45">
      <c r="A195">
        <v>68.656532287597699</v>
      </c>
      <c r="B195">
        <v>100.102813720703</v>
      </c>
      <c r="C195">
        <v>94.144752502441406</v>
      </c>
      <c r="D195">
        <v>7.3549607837153204</v>
      </c>
    </row>
    <row r="196" spans="1:4" x14ac:dyDescent="0.45">
      <c r="A196">
        <v>68.442245483398395</v>
      </c>
      <c r="B196">
        <v>100.102813720703</v>
      </c>
      <c r="C196">
        <v>94.144752502441406</v>
      </c>
      <c r="D196">
        <v>5.9816278572954502</v>
      </c>
    </row>
    <row r="197" spans="1:4" x14ac:dyDescent="0.45">
      <c r="A197">
        <v>68.227958679199205</v>
      </c>
      <c r="B197">
        <v>100.102813720703</v>
      </c>
      <c r="C197">
        <v>94.144752502441406</v>
      </c>
      <c r="D197">
        <v>6.8361461226233704</v>
      </c>
    </row>
    <row r="198" spans="1:4" x14ac:dyDescent="0.45">
      <c r="A198">
        <v>71.227958679199205</v>
      </c>
      <c r="B198">
        <v>100.102813720703</v>
      </c>
      <c r="C198">
        <v>93.930465698242202</v>
      </c>
      <c r="D198">
        <v>11.6885891293069</v>
      </c>
    </row>
    <row r="199" spans="1:4" x14ac:dyDescent="0.45">
      <c r="A199">
        <v>71.013671875</v>
      </c>
      <c r="B199">
        <v>100.102813720703</v>
      </c>
      <c r="C199">
        <v>93.930465698242202</v>
      </c>
      <c r="D199">
        <v>9.9795525986510807</v>
      </c>
    </row>
    <row r="200" spans="1:4" x14ac:dyDescent="0.45">
      <c r="A200">
        <v>70.799385070800795</v>
      </c>
      <c r="B200">
        <v>100.102813720703</v>
      </c>
      <c r="C200">
        <v>93.930465698242202</v>
      </c>
      <c r="D200">
        <v>8.9419232764671808</v>
      </c>
    </row>
    <row r="201" spans="1:4" x14ac:dyDescent="0.45">
      <c r="A201">
        <v>70.585098266601605</v>
      </c>
      <c r="B201">
        <v>100.102813720703</v>
      </c>
      <c r="C201">
        <v>93.930465698242202</v>
      </c>
      <c r="D201">
        <v>7.5685903500473</v>
      </c>
    </row>
    <row r="202" spans="1:4" x14ac:dyDescent="0.45">
      <c r="A202">
        <v>70.370819091796903</v>
      </c>
      <c r="B202">
        <v>100.102813720703</v>
      </c>
      <c r="C202">
        <v>93.930465698242202</v>
      </c>
      <c r="D202">
        <v>6.1342204046754398</v>
      </c>
    </row>
    <row r="203" spans="1:4" x14ac:dyDescent="0.45">
      <c r="A203">
        <v>70.156532287597699</v>
      </c>
      <c r="B203">
        <v>100.102813720703</v>
      </c>
      <c r="C203">
        <v>93.930465698242202</v>
      </c>
      <c r="D203">
        <v>6.6530350657673898</v>
      </c>
    </row>
    <row r="204" spans="1:4" x14ac:dyDescent="0.45">
      <c r="A204">
        <v>69.942245483398395</v>
      </c>
      <c r="B204">
        <v>100.102813720703</v>
      </c>
      <c r="C204">
        <v>93.930465698242202</v>
      </c>
      <c r="D204">
        <v>7.44651631214332</v>
      </c>
    </row>
    <row r="205" spans="1:4" x14ac:dyDescent="0.45">
      <c r="A205">
        <v>69.727958679199205</v>
      </c>
      <c r="B205">
        <v>100.102813720703</v>
      </c>
      <c r="C205">
        <v>93.930465698242202</v>
      </c>
      <c r="D205">
        <v>8.1484420300912497</v>
      </c>
    </row>
    <row r="206" spans="1:4" x14ac:dyDescent="0.45">
      <c r="A206">
        <v>69.513671875</v>
      </c>
      <c r="B206">
        <v>100.102813720703</v>
      </c>
      <c r="C206">
        <v>93.930465698242202</v>
      </c>
      <c r="D206">
        <v>6.98873867000336</v>
      </c>
    </row>
    <row r="207" spans="1:4" x14ac:dyDescent="0.45">
      <c r="A207">
        <v>69.299385070800795</v>
      </c>
      <c r="B207">
        <v>100.102813720703</v>
      </c>
      <c r="C207">
        <v>93.930465698242202</v>
      </c>
      <c r="D207">
        <v>6.6530350657673898</v>
      </c>
    </row>
    <row r="208" spans="1:4" x14ac:dyDescent="0.45">
      <c r="A208">
        <v>69.085098266601605</v>
      </c>
      <c r="B208">
        <v>100.102813720703</v>
      </c>
      <c r="C208">
        <v>93.930465698242202</v>
      </c>
      <c r="D208">
        <v>6.3783684804834104</v>
      </c>
    </row>
    <row r="209" spans="1:4" x14ac:dyDescent="0.45">
      <c r="A209">
        <v>68.870819091796903</v>
      </c>
      <c r="B209">
        <v>100.102813720703</v>
      </c>
      <c r="C209">
        <v>93.930465698242202</v>
      </c>
      <c r="D209">
        <v>6.59199804681539</v>
      </c>
    </row>
    <row r="210" spans="1:4" x14ac:dyDescent="0.45">
      <c r="A210">
        <v>68.656532287597699</v>
      </c>
      <c r="B210">
        <v>100.102813720703</v>
      </c>
      <c r="C210">
        <v>93.930465698242202</v>
      </c>
      <c r="D210">
        <v>5.8595538193914596</v>
      </c>
    </row>
    <row r="211" spans="1:4" x14ac:dyDescent="0.45">
      <c r="A211">
        <v>68.442245483398395</v>
      </c>
      <c r="B211">
        <v>100.102813720703</v>
      </c>
      <c r="C211">
        <v>93.930465698242202</v>
      </c>
      <c r="D211">
        <v>6.1952574236274298</v>
      </c>
    </row>
    <row r="212" spans="1:4" x14ac:dyDescent="0.45">
      <c r="A212">
        <v>68.227958679199205</v>
      </c>
      <c r="B212">
        <v>100.102813720703</v>
      </c>
      <c r="C212">
        <v>93.930465698242202</v>
      </c>
      <c r="D212">
        <v>7.2939237647633304</v>
      </c>
    </row>
    <row r="213" spans="1:4" x14ac:dyDescent="0.45">
      <c r="A213">
        <v>71.227958679199205</v>
      </c>
      <c r="B213">
        <v>100.102813720703</v>
      </c>
      <c r="C213">
        <v>93.716178894042997</v>
      </c>
      <c r="D213">
        <v>9.2165898617511495</v>
      </c>
    </row>
    <row r="214" spans="1:4" x14ac:dyDescent="0.45">
      <c r="A214">
        <v>71.013671875</v>
      </c>
      <c r="B214">
        <v>100.102813720703</v>
      </c>
      <c r="C214">
        <v>93.716178894042997</v>
      </c>
      <c r="D214">
        <v>11.291848506119001</v>
      </c>
    </row>
    <row r="215" spans="1:4" x14ac:dyDescent="0.45">
      <c r="A215">
        <v>70.799385070800795</v>
      </c>
      <c r="B215">
        <v>100.102813720703</v>
      </c>
      <c r="C215">
        <v>93.716178894042997</v>
      </c>
      <c r="D215">
        <v>8.4231086153752308</v>
      </c>
    </row>
    <row r="216" spans="1:4" x14ac:dyDescent="0.45">
      <c r="A216">
        <v>70.585098266601605</v>
      </c>
      <c r="B216">
        <v>100.102813720703</v>
      </c>
      <c r="C216">
        <v>93.716178894042997</v>
      </c>
      <c r="D216">
        <v>7.5685903500473</v>
      </c>
    </row>
    <row r="217" spans="1:4" x14ac:dyDescent="0.45">
      <c r="A217">
        <v>70.370819091796903</v>
      </c>
      <c r="B217">
        <v>100.102813720703</v>
      </c>
      <c r="C217">
        <v>93.716178894042997</v>
      </c>
      <c r="D217">
        <v>8.0263679921872608</v>
      </c>
    </row>
    <row r="218" spans="1:4" x14ac:dyDescent="0.45">
      <c r="A218">
        <v>70.156532287597699</v>
      </c>
      <c r="B218">
        <v>100.102813720703</v>
      </c>
      <c r="C218">
        <v>93.716178894042997</v>
      </c>
      <c r="D218">
        <v>6.3173314615314196</v>
      </c>
    </row>
    <row r="219" spans="1:4" x14ac:dyDescent="0.45">
      <c r="A219">
        <v>69.942245483398395</v>
      </c>
      <c r="B219">
        <v>100.102813720703</v>
      </c>
      <c r="C219">
        <v>93.716178894042997</v>
      </c>
      <c r="D219">
        <v>5.9205908383434602</v>
      </c>
    </row>
    <row r="220" spans="1:4" x14ac:dyDescent="0.45">
      <c r="A220">
        <v>69.727958679199205</v>
      </c>
      <c r="B220">
        <v>100.102813720703</v>
      </c>
      <c r="C220">
        <v>93.716178894042997</v>
      </c>
      <c r="D220">
        <v>7.04977568895535</v>
      </c>
    </row>
    <row r="221" spans="1:4" x14ac:dyDescent="0.45">
      <c r="A221">
        <v>69.513671875</v>
      </c>
      <c r="B221">
        <v>100.102813720703</v>
      </c>
      <c r="C221">
        <v>93.716178894042997</v>
      </c>
      <c r="D221">
        <v>6.59199804681539</v>
      </c>
    </row>
    <row r="222" spans="1:4" x14ac:dyDescent="0.45">
      <c r="A222">
        <v>69.299385070800795</v>
      </c>
      <c r="B222">
        <v>100.102813720703</v>
      </c>
      <c r="C222">
        <v>93.716178894042997</v>
      </c>
      <c r="D222">
        <v>6.98873867000336</v>
      </c>
    </row>
    <row r="223" spans="1:4" x14ac:dyDescent="0.45">
      <c r="A223">
        <v>69.085098266601605</v>
      </c>
      <c r="B223">
        <v>100.102813720703</v>
      </c>
      <c r="C223">
        <v>93.716178894042997</v>
      </c>
      <c r="D223">
        <v>7.1718497268593397</v>
      </c>
    </row>
    <row r="224" spans="1:4" x14ac:dyDescent="0.45">
      <c r="A224">
        <v>68.870819091796903</v>
      </c>
      <c r="B224">
        <v>100.102813720703</v>
      </c>
      <c r="C224">
        <v>93.716178894042997</v>
      </c>
      <c r="D224">
        <v>5.7374797814874698</v>
      </c>
    </row>
    <row r="225" spans="1:4" x14ac:dyDescent="0.45">
      <c r="A225">
        <v>68.656532287597699</v>
      </c>
      <c r="B225">
        <v>100.102813720703</v>
      </c>
      <c r="C225">
        <v>93.716178894042997</v>
      </c>
      <c r="D225">
        <v>6.4394054994354102</v>
      </c>
    </row>
    <row r="226" spans="1:4" x14ac:dyDescent="0.45">
      <c r="A226">
        <v>68.442245483398395</v>
      </c>
      <c r="B226">
        <v>100.102813720703</v>
      </c>
      <c r="C226">
        <v>93.716178894042997</v>
      </c>
      <c r="D226">
        <v>5.9816278572954502</v>
      </c>
    </row>
    <row r="227" spans="1:4" x14ac:dyDescent="0.45">
      <c r="A227">
        <v>68.227958679199205</v>
      </c>
      <c r="B227">
        <v>100.102813720703</v>
      </c>
      <c r="C227">
        <v>93.716178894042997</v>
      </c>
      <c r="D227">
        <v>6.4394054994354102</v>
      </c>
    </row>
    <row r="228" spans="1:4" x14ac:dyDescent="0.45">
      <c r="A228">
        <v>71.227958679199205</v>
      </c>
      <c r="B228">
        <v>99.888526916503906</v>
      </c>
      <c r="C228">
        <v>96.716178894042997</v>
      </c>
      <c r="D228">
        <v>6.4394054994354102</v>
      </c>
    </row>
    <row r="229" spans="1:4" x14ac:dyDescent="0.45">
      <c r="A229">
        <v>71.013671875</v>
      </c>
      <c r="B229">
        <v>99.888526916503906</v>
      </c>
      <c r="C229">
        <v>96.716178894042997</v>
      </c>
      <c r="D229">
        <v>7.9042939542832702</v>
      </c>
    </row>
    <row r="230" spans="1:4" x14ac:dyDescent="0.45">
      <c r="A230">
        <v>70.799385070800795</v>
      </c>
      <c r="B230">
        <v>99.888526916503906</v>
      </c>
      <c r="C230">
        <v>96.716178894042997</v>
      </c>
      <c r="D230">
        <v>9.0029602954191699</v>
      </c>
    </row>
    <row r="231" spans="1:4" x14ac:dyDescent="0.45">
      <c r="A231">
        <v>70.585098266601605</v>
      </c>
      <c r="B231">
        <v>99.888526916503906</v>
      </c>
      <c r="C231">
        <v>96.716178894042997</v>
      </c>
      <c r="D231">
        <v>9.8574785607470901</v>
      </c>
    </row>
    <row r="232" spans="1:4" x14ac:dyDescent="0.45">
      <c r="A232">
        <v>70.370819091796903</v>
      </c>
      <c r="B232">
        <v>99.888526916503906</v>
      </c>
      <c r="C232">
        <v>96.716178894042997</v>
      </c>
      <c r="D232">
        <v>9.9185155796990898</v>
      </c>
    </row>
    <row r="233" spans="1:4" x14ac:dyDescent="0.45">
      <c r="A233">
        <v>70.156532287597699</v>
      </c>
      <c r="B233">
        <v>99.888526916503906</v>
      </c>
      <c r="C233">
        <v>96.716178894042997</v>
      </c>
      <c r="D233">
        <v>12.1463667714469</v>
      </c>
    </row>
    <row r="234" spans="1:4" x14ac:dyDescent="0.45">
      <c r="A234">
        <v>69.942245483398395</v>
      </c>
      <c r="B234">
        <v>99.888526916503906</v>
      </c>
      <c r="C234">
        <v>96.716178894042997</v>
      </c>
      <c r="D234">
        <v>12.878810998870801</v>
      </c>
    </row>
    <row r="235" spans="1:4" x14ac:dyDescent="0.45">
      <c r="A235">
        <v>69.727958679199205</v>
      </c>
      <c r="B235">
        <v>99.888526916503906</v>
      </c>
      <c r="C235">
        <v>96.716178894042997</v>
      </c>
      <c r="D235">
        <v>12.878810998870801</v>
      </c>
    </row>
    <row r="236" spans="1:4" x14ac:dyDescent="0.45">
      <c r="A236">
        <v>69.513671875</v>
      </c>
      <c r="B236">
        <v>99.888526916503906</v>
      </c>
      <c r="C236">
        <v>96.716178894042997</v>
      </c>
      <c r="D236">
        <v>10.376293221838999</v>
      </c>
    </row>
    <row r="237" spans="1:4" x14ac:dyDescent="0.45">
      <c r="A237">
        <v>69.299385070800795</v>
      </c>
      <c r="B237">
        <v>99.888526916503906</v>
      </c>
      <c r="C237">
        <v>96.716178894042997</v>
      </c>
      <c r="D237">
        <v>11.108737449263</v>
      </c>
    </row>
    <row r="238" spans="1:4" x14ac:dyDescent="0.45">
      <c r="A238">
        <v>69.085098266601605</v>
      </c>
      <c r="B238">
        <v>99.888526916503906</v>
      </c>
      <c r="C238">
        <v>96.716178894042997</v>
      </c>
      <c r="D238">
        <v>8.9419232764671808</v>
      </c>
    </row>
    <row r="239" spans="1:4" x14ac:dyDescent="0.45">
      <c r="A239">
        <v>68.870819091796903</v>
      </c>
      <c r="B239">
        <v>99.888526916503906</v>
      </c>
      <c r="C239">
        <v>96.716178894042997</v>
      </c>
      <c r="D239">
        <v>9.4607379375591307</v>
      </c>
    </row>
    <row r="240" spans="1:4" x14ac:dyDescent="0.45">
      <c r="A240">
        <v>68.656532287597699</v>
      </c>
      <c r="B240">
        <v>99.888526916503906</v>
      </c>
      <c r="C240">
        <v>96.716178894042997</v>
      </c>
      <c r="D240">
        <v>9.7354045228431101</v>
      </c>
    </row>
    <row r="241" spans="1:4" x14ac:dyDescent="0.45">
      <c r="A241">
        <v>68.442245483398395</v>
      </c>
      <c r="B241">
        <v>99.888526916503906</v>
      </c>
      <c r="C241">
        <v>96.716178894042997</v>
      </c>
      <c r="D241">
        <v>8.5451826532792108</v>
      </c>
    </row>
    <row r="242" spans="1:4" x14ac:dyDescent="0.45">
      <c r="A242">
        <v>68.227958679199205</v>
      </c>
      <c r="B242">
        <v>99.888526916503906</v>
      </c>
      <c r="C242">
        <v>96.716178894042997</v>
      </c>
      <c r="D242">
        <v>7.6906643879512897</v>
      </c>
    </row>
    <row r="243" spans="1:4" x14ac:dyDescent="0.45">
      <c r="A243">
        <v>71.227958679199205</v>
      </c>
      <c r="B243">
        <v>99.888526916503906</v>
      </c>
      <c r="C243">
        <v>96.501892089843807</v>
      </c>
      <c r="D243">
        <v>6.3173314615314196</v>
      </c>
    </row>
    <row r="244" spans="1:4" x14ac:dyDescent="0.45">
      <c r="A244">
        <v>71.013671875</v>
      </c>
      <c r="B244">
        <v>99.888526916503906</v>
      </c>
      <c r="C244">
        <v>96.501892089843807</v>
      </c>
      <c r="D244">
        <v>6.5004425183874002</v>
      </c>
    </row>
    <row r="245" spans="1:4" x14ac:dyDescent="0.45">
      <c r="A245">
        <v>70.799385070800795</v>
      </c>
      <c r="B245">
        <v>99.888526916503906</v>
      </c>
      <c r="C245">
        <v>96.501892089843807</v>
      </c>
      <c r="D245">
        <v>7.04977568895535</v>
      </c>
    </row>
    <row r="246" spans="1:4" x14ac:dyDescent="0.45">
      <c r="A246">
        <v>70.585098266601605</v>
      </c>
      <c r="B246">
        <v>99.888526916503906</v>
      </c>
      <c r="C246">
        <v>96.501892089843807</v>
      </c>
      <c r="D246">
        <v>8.3010345774712402</v>
      </c>
    </row>
    <row r="247" spans="1:4" x14ac:dyDescent="0.45">
      <c r="A247">
        <v>70.370819091796903</v>
      </c>
      <c r="B247">
        <v>99.888526916503906</v>
      </c>
      <c r="C247">
        <v>96.501892089843807</v>
      </c>
      <c r="D247">
        <v>9.6743675038911103</v>
      </c>
    </row>
    <row r="248" spans="1:4" x14ac:dyDescent="0.45">
      <c r="A248">
        <v>70.156532287597699</v>
      </c>
      <c r="B248">
        <v>99.888526916503906</v>
      </c>
      <c r="C248">
        <v>96.501892089843807</v>
      </c>
      <c r="D248">
        <v>10.925626392407001</v>
      </c>
    </row>
    <row r="249" spans="1:4" x14ac:dyDescent="0.45">
      <c r="A249">
        <v>69.942245483398395</v>
      </c>
      <c r="B249">
        <v>99.888526916503906</v>
      </c>
      <c r="C249">
        <v>96.501892089843807</v>
      </c>
      <c r="D249">
        <v>10.528885769219</v>
      </c>
    </row>
    <row r="250" spans="1:4" x14ac:dyDescent="0.45">
      <c r="A250">
        <v>69.727958679199205</v>
      </c>
      <c r="B250">
        <v>99.888526916503906</v>
      </c>
      <c r="C250">
        <v>96.501892089843807</v>
      </c>
      <c r="D250">
        <v>11.108737449263</v>
      </c>
    </row>
    <row r="251" spans="1:4" x14ac:dyDescent="0.45">
      <c r="A251">
        <v>69.513671875</v>
      </c>
      <c r="B251">
        <v>99.888526916503906</v>
      </c>
      <c r="C251">
        <v>96.501892089843807</v>
      </c>
      <c r="D251">
        <v>10.0711081270791</v>
      </c>
    </row>
    <row r="252" spans="1:4" x14ac:dyDescent="0.45">
      <c r="A252">
        <v>69.299385070800795</v>
      </c>
      <c r="B252">
        <v>99.888526916503906</v>
      </c>
      <c r="C252">
        <v>96.501892089843807</v>
      </c>
      <c r="D252">
        <v>9.5217749565111198</v>
      </c>
    </row>
    <row r="253" spans="1:4" x14ac:dyDescent="0.45">
      <c r="A253">
        <v>69.085098266601605</v>
      </c>
      <c r="B253">
        <v>99.888526916503906</v>
      </c>
      <c r="C253">
        <v>96.501892089843807</v>
      </c>
      <c r="D253">
        <v>9.9185155796990898</v>
      </c>
    </row>
    <row r="254" spans="1:4" x14ac:dyDescent="0.45">
      <c r="A254">
        <v>68.870819091796903</v>
      </c>
      <c r="B254">
        <v>99.888526916503906</v>
      </c>
      <c r="C254">
        <v>96.501892089843807</v>
      </c>
      <c r="D254">
        <v>9.2165898617511495</v>
      </c>
    </row>
    <row r="255" spans="1:4" x14ac:dyDescent="0.45">
      <c r="A255">
        <v>68.656532287597699</v>
      </c>
      <c r="B255">
        <v>99.888526916503906</v>
      </c>
      <c r="C255">
        <v>96.501892089843807</v>
      </c>
      <c r="D255">
        <v>8.7588122196111904</v>
      </c>
    </row>
    <row r="256" spans="1:4" x14ac:dyDescent="0.45">
      <c r="A256">
        <v>68.442245483398395</v>
      </c>
      <c r="B256">
        <v>99.888526916503906</v>
      </c>
      <c r="C256">
        <v>96.501892089843807</v>
      </c>
      <c r="D256">
        <v>9.2776268807031492</v>
      </c>
    </row>
    <row r="257" spans="1:4" x14ac:dyDescent="0.45">
      <c r="A257">
        <v>68.227958679199205</v>
      </c>
      <c r="B257">
        <v>99.888526916503906</v>
      </c>
      <c r="C257">
        <v>96.501892089843807</v>
      </c>
      <c r="D257">
        <v>6.8971831415753702</v>
      </c>
    </row>
    <row r="258" spans="1:4" x14ac:dyDescent="0.45">
      <c r="A258">
        <v>71.227958679199205</v>
      </c>
      <c r="B258">
        <v>99.888526916503906</v>
      </c>
      <c r="C258">
        <v>96.287605285644503</v>
      </c>
      <c r="D258">
        <v>7.04977568895535</v>
      </c>
    </row>
    <row r="259" spans="1:4" x14ac:dyDescent="0.45">
      <c r="A259">
        <v>71.013671875</v>
      </c>
      <c r="B259">
        <v>99.888526916503906</v>
      </c>
      <c r="C259">
        <v>96.287605285644503</v>
      </c>
      <c r="D259">
        <v>6.59199804681539</v>
      </c>
    </row>
    <row r="260" spans="1:4" x14ac:dyDescent="0.45">
      <c r="A260">
        <v>70.799385070800795</v>
      </c>
      <c r="B260">
        <v>99.888526916503906</v>
      </c>
      <c r="C260">
        <v>96.287605285644503</v>
      </c>
      <c r="D260">
        <v>7.7517014069032903</v>
      </c>
    </row>
    <row r="261" spans="1:4" x14ac:dyDescent="0.45">
      <c r="A261">
        <v>70.585098266601605</v>
      </c>
      <c r="B261">
        <v>99.888526916503906</v>
      </c>
      <c r="C261">
        <v>96.287605285644503</v>
      </c>
      <c r="D261">
        <v>9.0639973143711696</v>
      </c>
    </row>
    <row r="262" spans="1:4" x14ac:dyDescent="0.45">
      <c r="A262">
        <v>70.370819091796903</v>
      </c>
      <c r="B262">
        <v>99.888526916503906</v>
      </c>
      <c r="C262">
        <v>96.287605285644503</v>
      </c>
      <c r="D262">
        <v>7.96533097323527</v>
      </c>
    </row>
    <row r="263" spans="1:4" x14ac:dyDescent="0.45">
      <c r="A263">
        <v>70.156532287597699</v>
      </c>
      <c r="B263">
        <v>99.888526916503906</v>
      </c>
      <c r="C263">
        <v>96.287605285644503</v>
      </c>
      <c r="D263">
        <v>8.5451826532792108</v>
      </c>
    </row>
    <row r="264" spans="1:4" x14ac:dyDescent="0.45">
      <c r="A264">
        <v>69.942245483398395</v>
      </c>
      <c r="B264">
        <v>99.888526916503906</v>
      </c>
      <c r="C264">
        <v>96.287605285644503</v>
      </c>
      <c r="D264">
        <v>9.1250343333231605</v>
      </c>
    </row>
    <row r="265" spans="1:4" x14ac:dyDescent="0.45">
      <c r="A265">
        <v>69.727958679199205</v>
      </c>
      <c r="B265">
        <v>99.888526916503906</v>
      </c>
      <c r="C265">
        <v>96.287605285644503</v>
      </c>
      <c r="D265">
        <v>8.2094790490432406</v>
      </c>
    </row>
    <row r="266" spans="1:4" x14ac:dyDescent="0.45">
      <c r="A266">
        <v>69.513671875</v>
      </c>
      <c r="B266">
        <v>99.888526916503906</v>
      </c>
      <c r="C266">
        <v>96.287605285644503</v>
      </c>
      <c r="D266">
        <v>8.6062196722312105</v>
      </c>
    </row>
    <row r="267" spans="1:4" x14ac:dyDescent="0.45">
      <c r="A267">
        <v>69.299385070800795</v>
      </c>
      <c r="B267">
        <v>99.888526916503906</v>
      </c>
      <c r="C267">
        <v>96.287605285644503</v>
      </c>
      <c r="D267">
        <v>8.6672566911831996</v>
      </c>
    </row>
    <row r="268" spans="1:4" x14ac:dyDescent="0.45">
      <c r="A268">
        <v>69.085098266601605</v>
      </c>
      <c r="B268">
        <v>99.888526916503906</v>
      </c>
      <c r="C268">
        <v>96.287605285644503</v>
      </c>
      <c r="D268">
        <v>8.8198492385631901</v>
      </c>
    </row>
    <row r="269" spans="1:4" x14ac:dyDescent="0.45">
      <c r="A269">
        <v>68.870819091796903</v>
      </c>
      <c r="B269">
        <v>99.888526916503906</v>
      </c>
      <c r="C269">
        <v>96.287605285644503</v>
      </c>
      <c r="D269">
        <v>7.5685903500473</v>
      </c>
    </row>
    <row r="270" spans="1:4" x14ac:dyDescent="0.45">
      <c r="A270">
        <v>68.656532287597699</v>
      </c>
      <c r="B270">
        <v>99.888526916503906</v>
      </c>
      <c r="C270">
        <v>96.287605285644503</v>
      </c>
      <c r="D270">
        <v>8.3010345774712402</v>
      </c>
    </row>
    <row r="271" spans="1:4" x14ac:dyDescent="0.45">
      <c r="A271">
        <v>68.442245483398395</v>
      </c>
      <c r="B271">
        <v>99.888526916503906</v>
      </c>
      <c r="C271">
        <v>96.287605285644503</v>
      </c>
      <c r="D271">
        <v>10.711996826075</v>
      </c>
    </row>
    <row r="272" spans="1:4" x14ac:dyDescent="0.45">
      <c r="A272">
        <v>68.227958679199205</v>
      </c>
      <c r="B272">
        <v>99.888526916503906</v>
      </c>
      <c r="C272">
        <v>96.287605285644503</v>
      </c>
      <c r="D272">
        <v>7.50755333109531</v>
      </c>
    </row>
    <row r="273" spans="1:4" x14ac:dyDescent="0.45">
      <c r="A273">
        <v>71.227958679199205</v>
      </c>
      <c r="B273">
        <v>99.888526916503906</v>
      </c>
      <c r="C273">
        <v>96.073318481445298</v>
      </c>
      <c r="D273">
        <v>8.9419232764671808</v>
      </c>
    </row>
    <row r="274" spans="1:4" x14ac:dyDescent="0.45">
      <c r="A274">
        <v>71.013671875</v>
      </c>
      <c r="B274">
        <v>99.888526916503906</v>
      </c>
      <c r="C274">
        <v>96.073318481445298</v>
      </c>
      <c r="D274">
        <v>7.1718497268593397</v>
      </c>
    </row>
    <row r="275" spans="1:4" x14ac:dyDescent="0.45">
      <c r="A275">
        <v>70.799385070800795</v>
      </c>
      <c r="B275">
        <v>99.888526916503906</v>
      </c>
      <c r="C275">
        <v>96.073318481445298</v>
      </c>
      <c r="D275">
        <v>6.1952574236274298</v>
      </c>
    </row>
    <row r="276" spans="1:4" x14ac:dyDescent="0.45">
      <c r="A276">
        <v>70.585098266601605</v>
      </c>
      <c r="B276">
        <v>99.888526916503906</v>
      </c>
      <c r="C276">
        <v>96.073318481445298</v>
      </c>
      <c r="D276">
        <v>6.98873867000336</v>
      </c>
    </row>
    <row r="277" spans="1:4" x14ac:dyDescent="0.45">
      <c r="A277">
        <v>70.370819091796903</v>
      </c>
      <c r="B277">
        <v>99.888526916503906</v>
      </c>
      <c r="C277">
        <v>96.073318481445298</v>
      </c>
      <c r="D277">
        <v>7.04977568895535</v>
      </c>
    </row>
    <row r="278" spans="1:4" x14ac:dyDescent="0.45">
      <c r="A278">
        <v>70.156532287597699</v>
      </c>
      <c r="B278">
        <v>99.888526916503906</v>
      </c>
      <c r="C278">
        <v>96.073318481445298</v>
      </c>
      <c r="D278">
        <v>7.96533097323527</v>
      </c>
    </row>
    <row r="279" spans="1:4" x14ac:dyDescent="0.45">
      <c r="A279">
        <v>69.942245483398395</v>
      </c>
      <c r="B279">
        <v>99.888526916503906</v>
      </c>
      <c r="C279">
        <v>96.073318481445298</v>
      </c>
      <c r="D279">
        <v>7.6906643879512897</v>
      </c>
    </row>
    <row r="280" spans="1:4" x14ac:dyDescent="0.45">
      <c r="A280">
        <v>69.727958679199205</v>
      </c>
      <c r="B280">
        <v>99.888526916503906</v>
      </c>
      <c r="C280">
        <v>96.073318481445298</v>
      </c>
      <c r="D280">
        <v>7.6296273689992997</v>
      </c>
    </row>
    <row r="281" spans="1:4" x14ac:dyDescent="0.45">
      <c r="A281">
        <v>69.513671875</v>
      </c>
      <c r="B281">
        <v>99.888526916503906</v>
      </c>
      <c r="C281">
        <v>96.073318481445298</v>
      </c>
      <c r="D281">
        <v>6.8971831415753702</v>
      </c>
    </row>
    <row r="282" spans="1:4" x14ac:dyDescent="0.45">
      <c r="A282">
        <v>69.299385070800795</v>
      </c>
      <c r="B282">
        <v>99.888526916503906</v>
      </c>
      <c r="C282">
        <v>96.073318481445298</v>
      </c>
      <c r="D282">
        <v>7.1108127079073498</v>
      </c>
    </row>
    <row r="283" spans="1:4" x14ac:dyDescent="0.45">
      <c r="A283">
        <v>69.085098266601605</v>
      </c>
      <c r="B283">
        <v>99.888526916503906</v>
      </c>
      <c r="C283">
        <v>96.073318481445298</v>
      </c>
      <c r="D283">
        <v>7.8127384258552803</v>
      </c>
    </row>
    <row r="284" spans="1:4" x14ac:dyDescent="0.45">
      <c r="A284">
        <v>68.870819091796903</v>
      </c>
      <c r="B284">
        <v>99.888526916503906</v>
      </c>
      <c r="C284">
        <v>96.073318481445298</v>
      </c>
      <c r="D284">
        <v>7.6906643879512897</v>
      </c>
    </row>
    <row r="285" spans="1:4" x14ac:dyDescent="0.45">
      <c r="A285">
        <v>68.656532287597699</v>
      </c>
      <c r="B285">
        <v>99.888526916503906</v>
      </c>
      <c r="C285">
        <v>96.073318481445298</v>
      </c>
      <c r="D285">
        <v>8.0263679921872608</v>
      </c>
    </row>
    <row r="286" spans="1:4" x14ac:dyDescent="0.45">
      <c r="A286">
        <v>68.442245483398395</v>
      </c>
      <c r="B286">
        <v>99.888526916503906</v>
      </c>
      <c r="C286">
        <v>96.073318481445298</v>
      </c>
      <c r="D286">
        <v>9.0029602954191699</v>
      </c>
    </row>
    <row r="287" spans="1:4" x14ac:dyDescent="0.45">
      <c r="A287">
        <v>68.227958679199205</v>
      </c>
      <c r="B287">
        <v>99.888526916503906</v>
      </c>
      <c r="C287">
        <v>96.073318481445298</v>
      </c>
      <c r="D287">
        <v>9.9795525986510807</v>
      </c>
    </row>
    <row r="288" spans="1:4" x14ac:dyDescent="0.45">
      <c r="A288">
        <v>71.227958679199205</v>
      </c>
      <c r="B288">
        <v>99.888526916503906</v>
      </c>
      <c r="C288">
        <v>95.859039306640597</v>
      </c>
      <c r="D288">
        <v>7.6906643879512897</v>
      </c>
    </row>
    <row r="289" spans="1:4" x14ac:dyDescent="0.45">
      <c r="A289">
        <v>71.013671875</v>
      </c>
      <c r="B289">
        <v>99.888526916503906</v>
      </c>
      <c r="C289">
        <v>95.859039306640597</v>
      </c>
      <c r="D289">
        <v>6.7140720847193798</v>
      </c>
    </row>
    <row r="290" spans="1:4" x14ac:dyDescent="0.45">
      <c r="A290">
        <v>70.799385070800795</v>
      </c>
      <c r="B290">
        <v>99.888526916503906</v>
      </c>
      <c r="C290">
        <v>95.859039306640597</v>
      </c>
      <c r="D290">
        <v>6.7751091036713804</v>
      </c>
    </row>
    <row r="291" spans="1:4" x14ac:dyDescent="0.45">
      <c r="A291">
        <v>70.585098266601605</v>
      </c>
      <c r="B291">
        <v>99.888526916503906</v>
      </c>
      <c r="C291">
        <v>95.859039306640597</v>
      </c>
      <c r="D291">
        <v>7.8127384258552803</v>
      </c>
    </row>
    <row r="292" spans="1:4" x14ac:dyDescent="0.45">
      <c r="A292">
        <v>70.370819091796903</v>
      </c>
      <c r="B292">
        <v>99.888526916503906</v>
      </c>
      <c r="C292">
        <v>95.859039306640597</v>
      </c>
      <c r="D292">
        <v>6.3783684804834104</v>
      </c>
    </row>
    <row r="293" spans="1:4" x14ac:dyDescent="0.45">
      <c r="A293">
        <v>70.156532287597699</v>
      </c>
      <c r="B293">
        <v>99.888526916503906</v>
      </c>
      <c r="C293">
        <v>95.859039306640597</v>
      </c>
      <c r="D293">
        <v>5.3407391582995096</v>
      </c>
    </row>
    <row r="294" spans="1:4" x14ac:dyDescent="0.45">
      <c r="A294">
        <v>69.942245483398395</v>
      </c>
      <c r="B294">
        <v>99.888526916503906</v>
      </c>
      <c r="C294">
        <v>95.859039306640597</v>
      </c>
      <c r="D294">
        <v>6.3173314615314196</v>
      </c>
    </row>
    <row r="295" spans="1:4" x14ac:dyDescent="0.45">
      <c r="A295">
        <v>69.727958679199205</v>
      </c>
      <c r="B295">
        <v>99.888526916503906</v>
      </c>
      <c r="C295">
        <v>95.859039306640597</v>
      </c>
      <c r="D295">
        <v>6.0426648762474402</v>
      </c>
    </row>
    <row r="296" spans="1:4" x14ac:dyDescent="0.45">
      <c r="A296">
        <v>69.513671875</v>
      </c>
      <c r="B296">
        <v>99.888526916503906</v>
      </c>
      <c r="C296">
        <v>95.859039306640597</v>
      </c>
      <c r="D296">
        <v>6.1342204046754398</v>
      </c>
    </row>
    <row r="297" spans="1:4" x14ac:dyDescent="0.45">
      <c r="A297">
        <v>69.299385070800795</v>
      </c>
      <c r="B297">
        <v>99.888526916503906</v>
      </c>
      <c r="C297">
        <v>95.859039306640597</v>
      </c>
      <c r="D297">
        <v>6.59199804681539</v>
      </c>
    </row>
    <row r="298" spans="1:4" x14ac:dyDescent="0.45">
      <c r="A298">
        <v>69.085098266601605</v>
      </c>
      <c r="B298">
        <v>99.888526916503906</v>
      </c>
      <c r="C298">
        <v>95.859039306640597</v>
      </c>
      <c r="D298">
        <v>6.1952574236274298</v>
      </c>
    </row>
    <row r="299" spans="1:4" x14ac:dyDescent="0.45">
      <c r="A299">
        <v>68.870819091796903</v>
      </c>
      <c r="B299">
        <v>99.888526916503906</v>
      </c>
      <c r="C299">
        <v>95.859039306640597</v>
      </c>
      <c r="D299">
        <v>6.3173314615314196</v>
      </c>
    </row>
    <row r="300" spans="1:4" x14ac:dyDescent="0.45">
      <c r="A300">
        <v>68.656532287597699</v>
      </c>
      <c r="B300">
        <v>99.888526916503906</v>
      </c>
      <c r="C300">
        <v>95.859039306640597</v>
      </c>
      <c r="D300">
        <v>7.6296273689992997</v>
      </c>
    </row>
    <row r="301" spans="1:4" x14ac:dyDescent="0.45">
      <c r="A301">
        <v>68.442245483398395</v>
      </c>
      <c r="B301">
        <v>99.888526916503906</v>
      </c>
      <c r="C301">
        <v>95.859039306640597</v>
      </c>
      <c r="D301">
        <v>8.8198492385631901</v>
      </c>
    </row>
    <row r="302" spans="1:4" x14ac:dyDescent="0.45">
      <c r="A302">
        <v>68.227958679199205</v>
      </c>
      <c r="B302">
        <v>99.888526916503906</v>
      </c>
      <c r="C302">
        <v>95.859039306640597</v>
      </c>
      <c r="D302">
        <v>9.8574785607470901</v>
      </c>
    </row>
    <row r="303" spans="1:4" x14ac:dyDescent="0.45">
      <c r="A303">
        <v>71.227958679199205</v>
      </c>
      <c r="B303">
        <v>99.888526916503906</v>
      </c>
      <c r="C303">
        <v>95.644752502441406</v>
      </c>
      <c r="D303">
        <v>8.4841456343272199</v>
      </c>
    </row>
    <row r="304" spans="1:4" x14ac:dyDescent="0.45">
      <c r="A304">
        <v>71.013671875</v>
      </c>
      <c r="B304">
        <v>99.888526916503906</v>
      </c>
      <c r="C304">
        <v>95.644752502441406</v>
      </c>
      <c r="D304">
        <v>8.6672566911831996</v>
      </c>
    </row>
    <row r="305" spans="1:4" x14ac:dyDescent="0.45">
      <c r="A305">
        <v>70.799385070800795</v>
      </c>
      <c r="B305">
        <v>99.888526916503906</v>
      </c>
      <c r="C305">
        <v>95.644752502441406</v>
      </c>
      <c r="D305">
        <v>6.98873867000336</v>
      </c>
    </row>
    <row r="306" spans="1:4" x14ac:dyDescent="0.45">
      <c r="A306">
        <v>70.585098266601605</v>
      </c>
      <c r="B306">
        <v>99.888526916503906</v>
      </c>
      <c r="C306">
        <v>95.644752502441406</v>
      </c>
      <c r="D306">
        <v>7.2939237647633304</v>
      </c>
    </row>
    <row r="307" spans="1:4" x14ac:dyDescent="0.45">
      <c r="A307">
        <v>70.370819091796903</v>
      </c>
      <c r="B307">
        <v>99.888526916503906</v>
      </c>
      <c r="C307">
        <v>95.644752502441406</v>
      </c>
      <c r="D307">
        <v>5.9205908383434602</v>
      </c>
    </row>
    <row r="308" spans="1:4" x14ac:dyDescent="0.45">
      <c r="A308">
        <v>70.156532287597699</v>
      </c>
      <c r="B308">
        <v>99.888526916503906</v>
      </c>
      <c r="C308">
        <v>95.644752502441406</v>
      </c>
      <c r="D308">
        <v>6.3173314615314196</v>
      </c>
    </row>
    <row r="309" spans="1:4" x14ac:dyDescent="0.45">
      <c r="A309">
        <v>69.942245483398395</v>
      </c>
      <c r="B309">
        <v>99.888526916503906</v>
      </c>
      <c r="C309">
        <v>95.644752502441406</v>
      </c>
      <c r="D309">
        <v>6.7140720847193798</v>
      </c>
    </row>
    <row r="310" spans="1:4" x14ac:dyDescent="0.45">
      <c r="A310">
        <v>69.727958679199205</v>
      </c>
      <c r="B310">
        <v>99.888526916503906</v>
      </c>
      <c r="C310">
        <v>95.644752502441406</v>
      </c>
      <c r="D310">
        <v>6.1342204046754398</v>
      </c>
    </row>
    <row r="311" spans="1:4" x14ac:dyDescent="0.45">
      <c r="A311">
        <v>69.513671875</v>
      </c>
      <c r="B311">
        <v>99.888526916503906</v>
      </c>
      <c r="C311">
        <v>95.644752502441406</v>
      </c>
      <c r="D311">
        <v>5.9205908383434602</v>
      </c>
    </row>
    <row r="312" spans="1:4" x14ac:dyDescent="0.45">
      <c r="A312">
        <v>69.299385070800795</v>
      </c>
      <c r="B312">
        <v>99.888526916503906</v>
      </c>
      <c r="C312">
        <v>95.644752502441406</v>
      </c>
      <c r="D312">
        <v>7.44651631214332</v>
      </c>
    </row>
    <row r="313" spans="1:4" x14ac:dyDescent="0.45">
      <c r="A313">
        <v>69.085098266601605</v>
      </c>
      <c r="B313">
        <v>99.888526916503906</v>
      </c>
      <c r="C313">
        <v>95.644752502441406</v>
      </c>
      <c r="D313">
        <v>6.4394054994354102</v>
      </c>
    </row>
    <row r="314" spans="1:4" x14ac:dyDescent="0.45">
      <c r="A314">
        <v>68.870819091796903</v>
      </c>
      <c r="B314">
        <v>99.888526916503906</v>
      </c>
      <c r="C314">
        <v>95.644752502441406</v>
      </c>
      <c r="D314">
        <v>6.0426648762474402</v>
      </c>
    </row>
    <row r="315" spans="1:4" x14ac:dyDescent="0.45">
      <c r="A315">
        <v>68.656532287597699</v>
      </c>
      <c r="B315">
        <v>99.888526916503906</v>
      </c>
      <c r="C315">
        <v>95.644752502441406</v>
      </c>
      <c r="D315">
        <v>6.5004425183874002</v>
      </c>
    </row>
    <row r="316" spans="1:4" x14ac:dyDescent="0.45">
      <c r="A316">
        <v>68.442245483398395</v>
      </c>
      <c r="B316">
        <v>99.888526916503906</v>
      </c>
      <c r="C316">
        <v>95.644752502441406</v>
      </c>
      <c r="D316">
        <v>7.2328867458113297</v>
      </c>
    </row>
    <row r="317" spans="1:4" x14ac:dyDescent="0.45">
      <c r="A317">
        <v>68.227958679199205</v>
      </c>
      <c r="B317">
        <v>99.888526916503906</v>
      </c>
      <c r="C317">
        <v>95.644752502441406</v>
      </c>
      <c r="D317">
        <v>8.6672566911831996</v>
      </c>
    </row>
    <row r="318" spans="1:4" x14ac:dyDescent="0.45">
      <c r="A318">
        <v>71.227958679199205</v>
      </c>
      <c r="B318">
        <v>99.888526916503906</v>
      </c>
      <c r="C318">
        <v>95.430465698242202</v>
      </c>
      <c r="D318">
        <v>7.2939237647633304</v>
      </c>
    </row>
    <row r="319" spans="1:4" x14ac:dyDescent="0.45">
      <c r="A319">
        <v>71.013671875</v>
      </c>
      <c r="B319">
        <v>99.888526916503906</v>
      </c>
      <c r="C319">
        <v>95.430465698242202</v>
      </c>
      <c r="D319">
        <v>8.8198492385631901</v>
      </c>
    </row>
    <row r="320" spans="1:4" x14ac:dyDescent="0.45">
      <c r="A320">
        <v>70.799385070800795</v>
      </c>
      <c r="B320">
        <v>99.888526916503906</v>
      </c>
      <c r="C320">
        <v>95.430465698242202</v>
      </c>
      <c r="D320">
        <v>9.3386638996551401</v>
      </c>
    </row>
    <row r="321" spans="1:4" x14ac:dyDescent="0.45">
      <c r="A321">
        <v>70.585098266601605</v>
      </c>
      <c r="B321">
        <v>99.888526916503906</v>
      </c>
      <c r="C321">
        <v>95.430465698242202</v>
      </c>
      <c r="D321">
        <v>9.1250343333231605</v>
      </c>
    </row>
    <row r="322" spans="1:4" x14ac:dyDescent="0.45">
      <c r="A322">
        <v>70.370819091796903</v>
      </c>
      <c r="B322">
        <v>99.888526916503906</v>
      </c>
      <c r="C322">
        <v>95.430465698242202</v>
      </c>
      <c r="D322">
        <v>6.4394054994354102</v>
      </c>
    </row>
    <row r="323" spans="1:4" x14ac:dyDescent="0.45">
      <c r="A323">
        <v>70.156532287597699</v>
      </c>
      <c r="B323">
        <v>99.888526916503906</v>
      </c>
      <c r="C323">
        <v>95.430465698242202</v>
      </c>
      <c r="D323">
        <v>7.04977568895535</v>
      </c>
    </row>
    <row r="324" spans="1:4" x14ac:dyDescent="0.45">
      <c r="A324">
        <v>69.942245483398395</v>
      </c>
      <c r="B324">
        <v>99.888526916503906</v>
      </c>
      <c r="C324">
        <v>95.430465698242202</v>
      </c>
      <c r="D324">
        <v>6.59199804681539</v>
      </c>
    </row>
    <row r="325" spans="1:4" x14ac:dyDescent="0.45">
      <c r="A325">
        <v>69.727958679199205</v>
      </c>
      <c r="B325">
        <v>99.888526916503906</v>
      </c>
      <c r="C325">
        <v>95.430465698242202</v>
      </c>
      <c r="D325">
        <v>6.2562944425794198</v>
      </c>
    </row>
    <row r="326" spans="1:4" x14ac:dyDescent="0.45">
      <c r="A326">
        <v>69.513671875</v>
      </c>
      <c r="B326">
        <v>99.888526916503906</v>
      </c>
      <c r="C326">
        <v>95.430465698242202</v>
      </c>
      <c r="D326">
        <v>5.9205908383434602</v>
      </c>
    </row>
    <row r="327" spans="1:4" x14ac:dyDescent="0.45">
      <c r="A327">
        <v>69.299385070800795</v>
      </c>
      <c r="B327">
        <v>99.888526916503906</v>
      </c>
      <c r="C327">
        <v>95.430465698242202</v>
      </c>
      <c r="D327">
        <v>6.1342204046754398</v>
      </c>
    </row>
    <row r="328" spans="1:4" x14ac:dyDescent="0.45">
      <c r="A328">
        <v>69.085098266601605</v>
      </c>
      <c r="B328">
        <v>99.888526916503906</v>
      </c>
      <c r="C328">
        <v>95.430465698242202</v>
      </c>
      <c r="D328">
        <v>6.2562944425794198</v>
      </c>
    </row>
    <row r="329" spans="1:4" x14ac:dyDescent="0.45">
      <c r="A329">
        <v>68.870819091796903</v>
      </c>
      <c r="B329">
        <v>99.888526916503906</v>
      </c>
      <c r="C329">
        <v>95.430465698242202</v>
      </c>
      <c r="D329">
        <v>6.98873867000336</v>
      </c>
    </row>
    <row r="330" spans="1:4" x14ac:dyDescent="0.45">
      <c r="A330">
        <v>68.656532287597699</v>
      </c>
      <c r="B330">
        <v>99.888526916503906</v>
      </c>
      <c r="C330">
        <v>95.430465698242202</v>
      </c>
      <c r="D330">
        <v>6.0426648762474402</v>
      </c>
    </row>
    <row r="331" spans="1:4" x14ac:dyDescent="0.45">
      <c r="A331">
        <v>68.442245483398395</v>
      </c>
      <c r="B331">
        <v>99.888526916503906</v>
      </c>
      <c r="C331">
        <v>95.430465698242202</v>
      </c>
      <c r="D331">
        <v>8.3010345774712402</v>
      </c>
    </row>
    <row r="332" spans="1:4" x14ac:dyDescent="0.45">
      <c r="A332">
        <v>68.227958679199205</v>
      </c>
      <c r="B332">
        <v>99.888526916503906</v>
      </c>
      <c r="C332">
        <v>95.430465698242202</v>
      </c>
      <c r="D332">
        <v>8.0874050111392606</v>
      </c>
    </row>
    <row r="333" spans="1:4" x14ac:dyDescent="0.45">
      <c r="A333">
        <v>71.227958679199205</v>
      </c>
      <c r="B333">
        <v>99.888526916503906</v>
      </c>
      <c r="C333">
        <v>95.216178894042997</v>
      </c>
      <c r="D333">
        <v>8.6672566911831996</v>
      </c>
    </row>
    <row r="334" spans="1:4" x14ac:dyDescent="0.45">
      <c r="A334">
        <v>71.013671875</v>
      </c>
      <c r="B334">
        <v>99.888526916503906</v>
      </c>
      <c r="C334">
        <v>95.216178894042997</v>
      </c>
      <c r="D334">
        <v>8.6672566911831996</v>
      </c>
    </row>
    <row r="335" spans="1:4" x14ac:dyDescent="0.45">
      <c r="A335">
        <v>70.799385070800795</v>
      </c>
      <c r="B335">
        <v>99.888526916503906</v>
      </c>
      <c r="C335">
        <v>95.216178894042997</v>
      </c>
      <c r="D335">
        <v>8.0874050111392606</v>
      </c>
    </row>
    <row r="336" spans="1:4" x14ac:dyDescent="0.45">
      <c r="A336">
        <v>70.585098266601605</v>
      </c>
      <c r="B336">
        <v>99.888526916503906</v>
      </c>
      <c r="C336">
        <v>95.216178894042997</v>
      </c>
      <c r="D336">
        <v>7.8127384258552803</v>
      </c>
    </row>
    <row r="337" spans="1:4" x14ac:dyDescent="0.45">
      <c r="A337">
        <v>70.370819091796903</v>
      </c>
      <c r="B337">
        <v>99.888526916503906</v>
      </c>
      <c r="C337">
        <v>95.216178894042997</v>
      </c>
      <c r="D337">
        <v>7.2939237647633304</v>
      </c>
    </row>
    <row r="338" spans="1:4" x14ac:dyDescent="0.45">
      <c r="A338">
        <v>70.156532287597699</v>
      </c>
      <c r="B338">
        <v>99.888526916503906</v>
      </c>
      <c r="C338">
        <v>95.216178894042997</v>
      </c>
      <c r="D338">
        <v>7.6906643879512897</v>
      </c>
    </row>
    <row r="339" spans="1:4" x14ac:dyDescent="0.45">
      <c r="A339">
        <v>69.942245483398395</v>
      </c>
      <c r="B339">
        <v>99.888526916503906</v>
      </c>
      <c r="C339">
        <v>95.216178894042997</v>
      </c>
      <c r="D339">
        <v>6.8971831415753702</v>
      </c>
    </row>
    <row r="340" spans="1:4" x14ac:dyDescent="0.45">
      <c r="A340">
        <v>69.727958679199205</v>
      </c>
      <c r="B340">
        <v>99.888526916503906</v>
      </c>
      <c r="C340">
        <v>95.216178894042997</v>
      </c>
      <c r="D340">
        <v>6.4394054994354102</v>
      </c>
    </row>
    <row r="341" spans="1:4" x14ac:dyDescent="0.45">
      <c r="A341">
        <v>69.513671875</v>
      </c>
      <c r="B341">
        <v>99.888526916503906</v>
      </c>
      <c r="C341">
        <v>95.216178894042997</v>
      </c>
      <c r="D341">
        <v>5.9205908383434602</v>
      </c>
    </row>
    <row r="342" spans="1:4" x14ac:dyDescent="0.45">
      <c r="A342">
        <v>69.299385070800795</v>
      </c>
      <c r="B342">
        <v>99.888526916503906</v>
      </c>
      <c r="C342">
        <v>95.216178894042997</v>
      </c>
      <c r="D342">
        <v>6.98873867000336</v>
      </c>
    </row>
    <row r="343" spans="1:4" x14ac:dyDescent="0.45">
      <c r="A343">
        <v>69.085098266601605</v>
      </c>
      <c r="B343">
        <v>99.888526916503906</v>
      </c>
      <c r="C343">
        <v>95.216178894042997</v>
      </c>
      <c r="D343">
        <v>6.1342204046754398</v>
      </c>
    </row>
    <row r="344" spans="1:4" x14ac:dyDescent="0.45">
      <c r="A344">
        <v>68.870819091796903</v>
      </c>
      <c r="B344">
        <v>99.888526916503906</v>
      </c>
      <c r="C344">
        <v>95.216178894042997</v>
      </c>
      <c r="D344">
        <v>6.7140720847193798</v>
      </c>
    </row>
    <row r="345" spans="1:4" x14ac:dyDescent="0.45">
      <c r="A345">
        <v>68.656532287597699</v>
      </c>
      <c r="B345">
        <v>99.888526916503906</v>
      </c>
      <c r="C345">
        <v>95.216178894042997</v>
      </c>
      <c r="D345">
        <v>6.2562944425794198</v>
      </c>
    </row>
    <row r="346" spans="1:4" x14ac:dyDescent="0.45">
      <c r="A346">
        <v>68.442245483398395</v>
      </c>
      <c r="B346">
        <v>99.888526916503906</v>
      </c>
      <c r="C346">
        <v>95.216178894042997</v>
      </c>
      <c r="D346">
        <v>7.04977568895535</v>
      </c>
    </row>
    <row r="347" spans="1:4" x14ac:dyDescent="0.45">
      <c r="A347">
        <v>68.227958679199205</v>
      </c>
      <c r="B347">
        <v>99.888526916503906</v>
      </c>
      <c r="C347">
        <v>95.216178894042997</v>
      </c>
      <c r="D347">
        <v>6.3783684804834104</v>
      </c>
    </row>
    <row r="348" spans="1:4" x14ac:dyDescent="0.45">
      <c r="A348">
        <v>71.227958679199205</v>
      </c>
      <c r="B348">
        <v>99.888526916503906</v>
      </c>
      <c r="C348">
        <v>95.001892089843807</v>
      </c>
      <c r="D348">
        <v>10.834070863979001</v>
      </c>
    </row>
    <row r="349" spans="1:4" x14ac:dyDescent="0.45">
      <c r="A349">
        <v>71.013671875</v>
      </c>
      <c r="B349">
        <v>99.888526916503906</v>
      </c>
      <c r="C349">
        <v>95.001892089843807</v>
      </c>
      <c r="D349">
        <v>10.986663411359</v>
      </c>
    </row>
    <row r="350" spans="1:4" x14ac:dyDescent="0.45">
      <c r="A350">
        <v>70.799385070800795</v>
      </c>
      <c r="B350">
        <v>99.888526916503906</v>
      </c>
      <c r="C350">
        <v>95.001892089843807</v>
      </c>
      <c r="D350">
        <v>7.2328867458113297</v>
      </c>
    </row>
    <row r="351" spans="1:4" x14ac:dyDescent="0.45">
      <c r="A351">
        <v>70.585098266601605</v>
      </c>
      <c r="B351">
        <v>99.888526916503906</v>
      </c>
      <c r="C351">
        <v>95.001892089843807</v>
      </c>
      <c r="D351">
        <v>6.98873867000336</v>
      </c>
    </row>
    <row r="352" spans="1:4" x14ac:dyDescent="0.45">
      <c r="A352">
        <v>70.370819091796903</v>
      </c>
      <c r="B352">
        <v>99.888526916503906</v>
      </c>
      <c r="C352">
        <v>95.001892089843807</v>
      </c>
      <c r="D352">
        <v>7.5685903500473</v>
      </c>
    </row>
    <row r="353" spans="1:4" x14ac:dyDescent="0.45">
      <c r="A353">
        <v>70.156532287597699</v>
      </c>
      <c r="B353">
        <v>99.888526916503906</v>
      </c>
      <c r="C353">
        <v>95.001892089843807</v>
      </c>
      <c r="D353">
        <v>7.3549607837153204</v>
      </c>
    </row>
    <row r="354" spans="1:4" x14ac:dyDescent="0.45">
      <c r="A354">
        <v>69.942245483398395</v>
      </c>
      <c r="B354">
        <v>99.888526916503906</v>
      </c>
      <c r="C354">
        <v>95.001892089843807</v>
      </c>
      <c r="D354">
        <v>7.9042939542832702</v>
      </c>
    </row>
    <row r="355" spans="1:4" x14ac:dyDescent="0.45">
      <c r="A355">
        <v>69.727958679199205</v>
      </c>
      <c r="B355">
        <v>99.888526916503906</v>
      </c>
      <c r="C355">
        <v>95.001892089843807</v>
      </c>
      <c r="D355">
        <v>7.2328867458113297</v>
      </c>
    </row>
    <row r="356" spans="1:4" x14ac:dyDescent="0.45">
      <c r="A356">
        <v>69.513671875</v>
      </c>
      <c r="B356">
        <v>99.888526916503906</v>
      </c>
      <c r="C356">
        <v>95.001892089843807</v>
      </c>
      <c r="D356">
        <v>6.5004425183874002</v>
      </c>
    </row>
    <row r="357" spans="1:4" x14ac:dyDescent="0.45">
      <c r="A357">
        <v>69.299385070800795</v>
      </c>
      <c r="B357">
        <v>99.888526916503906</v>
      </c>
      <c r="C357">
        <v>95.001892089843807</v>
      </c>
      <c r="D357">
        <v>6.7140720847193798</v>
      </c>
    </row>
    <row r="358" spans="1:4" x14ac:dyDescent="0.45">
      <c r="A358">
        <v>69.085098266601605</v>
      </c>
      <c r="B358">
        <v>99.888526916503906</v>
      </c>
      <c r="C358">
        <v>95.001892089843807</v>
      </c>
      <c r="D358">
        <v>5.8595538193914596</v>
      </c>
    </row>
    <row r="359" spans="1:4" x14ac:dyDescent="0.45">
      <c r="A359">
        <v>68.870819091796903</v>
      </c>
      <c r="B359">
        <v>99.888526916503906</v>
      </c>
      <c r="C359">
        <v>95.001892089843807</v>
      </c>
      <c r="D359">
        <v>6.6530350657673898</v>
      </c>
    </row>
    <row r="360" spans="1:4" x14ac:dyDescent="0.45">
      <c r="A360">
        <v>68.656532287597699</v>
      </c>
      <c r="B360">
        <v>99.888526916503906</v>
      </c>
      <c r="C360">
        <v>95.001892089843807</v>
      </c>
      <c r="D360">
        <v>7.04977568895535</v>
      </c>
    </row>
    <row r="361" spans="1:4" x14ac:dyDescent="0.45">
      <c r="A361">
        <v>68.442245483398395</v>
      </c>
      <c r="B361">
        <v>99.888526916503906</v>
      </c>
      <c r="C361">
        <v>95.001892089843807</v>
      </c>
      <c r="D361">
        <v>6.7140720847193798</v>
      </c>
    </row>
    <row r="362" spans="1:4" x14ac:dyDescent="0.45">
      <c r="A362">
        <v>68.227958679199205</v>
      </c>
      <c r="B362">
        <v>99.888526916503906</v>
      </c>
      <c r="C362">
        <v>95.001892089843807</v>
      </c>
      <c r="D362">
        <v>6.4394054994354102</v>
      </c>
    </row>
    <row r="363" spans="1:4" x14ac:dyDescent="0.45">
      <c r="A363">
        <v>71.227958679199205</v>
      </c>
      <c r="B363">
        <v>99.888526916503906</v>
      </c>
      <c r="C363">
        <v>94.787605285644503</v>
      </c>
      <c r="D363">
        <v>7.8127384258552803</v>
      </c>
    </row>
    <row r="364" spans="1:4" x14ac:dyDescent="0.45">
      <c r="A364">
        <v>71.013671875</v>
      </c>
      <c r="B364">
        <v>99.888526916503906</v>
      </c>
      <c r="C364">
        <v>94.787605285644503</v>
      </c>
      <c r="D364">
        <v>8.9419232764671808</v>
      </c>
    </row>
    <row r="365" spans="1:4" x14ac:dyDescent="0.45">
      <c r="A365">
        <v>70.799385070800795</v>
      </c>
      <c r="B365">
        <v>99.888526916503906</v>
      </c>
      <c r="C365">
        <v>94.787605285644503</v>
      </c>
      <c r="D365">
        <v>8.2094790490432406</v>
      </c>
    </row>
    <row r="366" spans="1:4" x14ac:dyDescent="0.45">
      <c r="A366">
        <v>70.585098266601605</v>
      </c>
      <c r="B366">
        <v>99.888526916503906</v>
      </c>
      <c r="C366">
        <v>94.787605285644503</v>
      </c>
      <c r="D366">
        <v>9.0029602954191699</v>
      </c>
    </row>
    <row r="367" spans="1:4" x14ac:dyDescent="0.45">
      <c r="A367">
        <v>70.370819091796903</v>
      </c>
      <c r="B367">
        <v>99.888526916503906</v>
      </c>
      <c r="C367">
        <v>94.787605285644503</v>
      </c>
      <c r="D367">
        <v>7.44651631214332</v>
      </c>
    </row>
    <row r="368" spans="1:4" x14ac:dyDescent="0.45">
      <c r="A368">
        <v>70.156532287597699</v>
      </c>
      <c r="B368">
        <v>99.888526916503906</v>
      </c>
      <c r="C368">
        <v>94.787605285644503</v>
      </c>
      <c r="D368">
        <v>8.0263679921872608</v>
      </c>
    </row>
    <row r="369" spans="1:4" x14ac:dyDescent="0.45">
      <c r="A369">
        <v>69.942245483398395</v>
      </c>
      <c r="B369">
        <v>99.888526916503906</v>
      </c>
      <c r="C369">
        <v>94.787605285644503</v>
      </c>
      <c r="D369">
        <v>6.8971831415753702</v>
      </c>
    </row>
    <row r="370" spans="1:4" x14ac:dyDescent="0.45">
      <c r="A370">
        <v>69.727958679199205</v>
      </c>
      <c r="B370">
        <v>99.888526916503906</v>
      </c>
      <c r="C370">
        <v>94.787605285644503</v>
      </c>
      <c r="D370">
        <v>8.0874050111392606</v>
      </c>
    </row>
    <row r="371" spans="1:4" x14ac:dyDescent="0.45">
      <c r="A371">
        <v>69.513671875</v>
      </c>
      <c r="B371">
        <v>99.888526916503906</v>
      </c>
      <c r="C371">
        <v>94.787605285644503</v>
      </c>
      <c r="D371">
        <v>7.7517014069032903</v>
      </c>
    </row>
    <row r="372" spans="1:4" x14ac:dyDescent="0.45">
      <c r="A372">
        <v>69.299385070800795</v>
      </c>
      <c r="B372">
        <v>99.888526916503906</v>
      </c>
      <c r="C372">
        <v>94.787605285644503</v>
      </c>
      <c r="D372">
        <v>7.2328867458113297</v>
      </c>
    </row>
    <row r="373" spans="1:4" x14ac:dyDescent="0.45">
      <c r="A373">
        <v>69.085098266601605</v>
      </c>
      <c r="B373">
        <v>99.888526916503906</v>
      </c>
      <c r="C373">
        <v>94.787605285644503</v>
      </c>
      <c r="D373">
        <v>6.5004425183874002</v>
      </c>
    </row>
    <row r="374" spans="1:4" x14ac:dyDescent="0.45">
      <c r="A374">
        <v>68.870819091796903</v>
      </c>
      <c r="B374">
        <v>99.888526916503906</v>
      </c>
      <c r="C374">
        <v>94.787605285644503</v>
      </c>
      <c r="D374">
        <v>5.7374797814874698</v>
      </c>
    </row>
    <row r="375" spans="1:4" x14ac:dyDescent="0.45">
      <c r="A375">
        <v>68.656532287597699</v>
      </c>
      <c r="B375">
        <v>99.888526916503906</v>
      </c>
      <c r="C375">
        <v>94.787605285644503</v>
      </c>
      <c r="D375">
        <v>6.1952574236274298</v>
      </c>
    </row>
    <row r="376" spans="1:4" x14ac:dyDescent="0.45">
      <c r="A376">
        <v>68.442245483398395</v>
      </c>
      <c r="B376">
        <v>99.888526916503906</v>
      </c>
      <c r="C376">
        <v>94.787605285644503</v>
      </c>
      <c r="D376">
        <v>6.0426648762474402</v>
      </c>
    </row>
    <row r="377" spans="1:4" x14ac:dyDescent="0.45">
      <c r="A377">
        <v>68.227958679199205</v>
      </c>
      <c r="B377">
        <v>99.888526916503906</v>
      </c>
      <c r="C377">
        <v>94.787605285644503</v>
      </c>
      <c r="D377">
        <v>7.8127384258552803</v>
      </c>
    </row>
    <row r="378" spans="1:4" x14ac:dyDescent="0.45">
      <c r="A378">
        <v>71.227958679199205</v>
      </c>
      <c r="B378">
        <v>99.888526916503906</v>
      </c>
      <c r="C378">
        <v>94.573318481445298</v>
      </c>
      <c r="D378">
        <v>9.5217749565111198</v>
      </c>
    </row>
    <row r="379" spans="1:4" x14ac:dyDescent="0.45">
      <c r="A379">
        <v>71.013671875</v>
      </c>
      <c r="B379">
        <v>99.888526916503906</v>
      </c>
      <c r="C379">
        <v>94.573318481445298</v>
      </c>
      <c r="D379">
        <v>8.6672566911831996</v>
      </c>
    </row>
    <row r="380" spans="1:4" x14ac:dyDescent="0.45">
      <c r="A380">
        <v>70.799385070800795</v>
      </c>
      <c r="B380">
        <v>99.888526916503906</v>
      </c>
      <c r="C380">
        <v>94.573318481445298</v>
      </c>
      <c r="D380">
        <v>8.6062196722312105</v>
      </c>
    </row>
    <row r="381" spans="1:4" x14ac:dyDescent="0.45">
      <c r="A381">
        <v>70.585098266601605</v>
      </c>
      <c r="B381">
        <v>99.888526916503906</v>
      </c>
      <c r="C381">
        <v>94.573318481445298</v>
      </c>
      <c r="D381">
        <v>7.9042939542832702</v>
      </c>
    </row>
    <row r="382" spans="1:4" x14ac:dyDescent="0.45">
      <c r="A382">
        <v>70.370819091796903</v>
      </c>
      <c r="B382">
        <v>99.888526916503906</v>
      </c>
      <c r="C382">
        <v>94.573318481445298</v>
      </c>
      <c r="D382">
        <v>6.8971831415753702</v>
      </c>
    </row>
    <row r="383" spans="1:4" x14ac:dyDescent="0.45">
      <c r="A383">
        <v>70.156532287597699</v>
      </c>
      <c r="B383">
        <v>99.888526916503906</v>
      </c>
      <c r="C383">
        <v>94.573318481445298</v>
      </c>
      <c r="D383">
        <v>7.44651631214332</v>
      </c>
    </row>
    <row r="384" spans="1:4" x14ac:dyDescent="0.45">
      <c r="A384">
        <v>69.942245483398395</v>
      </c>
      <c r="B384">
        <v>99.888526916503906</v>
      </c>
      <c r="C384">
        <v>94.573318481445298</v>
      </c>
      <c r="D384">
        <v>8.3620715964232293</v>
      </c>
    </row>
    <row r="385" spans="1:4" x14ac:dyDescent="0.45">
      <c r="A385">
        <v>69.727958679199205</v>
      </c>
      <c r="B385">
        <v>99.888526916503906</v>
      </c>
      <c r="C385">
        <v>94.573318481445298</v>
      </c>
      <c r="D385">
        <v>6.8361461226233704</v>
      </c>
    </row>
    <row r="386" spans="1:4" x14ac:dyDescent="0.45">
      <c r="A386">
        <v>69.513671875</v>
      </c>
      <c r="B386">
        <v>99.888526916503906</v>
      </c>
      <c r="C386">
        <v>94.573318481445298</v>
      </c>
      <c r="D386">
        <v>7.6296273689992997</v>
      </c>
    </row>
    <row r="387" spans="1:4" x14ac:dyDescent="0.45">
      <c r="A387">
        <v>69.299385070800795</v>
      </c>
      <c r="B387">
        <v>99.888526916503906</v>
      </c>
      <c r="C387">
        <v>94.573318481445298</v>
      </c>
      <c r="D387">
        <v>6.4394054994354102</v>
      </c>
    </row>
    <row r="388" spans="1:4" x14ac:dyDescent="0.45">
      <c r="A388">
        <v>69.085098266601605</v>
      </c>
      <c r="B388">
        <v>99.888526916503906</v>
      </c>
      <c r="C388">
        <v>94.573318481445298</v>
      </c>
      <c r="D388">
        <v>7.1108127079073498</v>
      </c>
    </row>
    <row r="389" spans="1:4" x14ac:dyDescent="0.45">
      <c r="A389">
        <v>68.870819091796903</v>
      </c>
      <c r="B389">
        <v>99.888526916503906</v>
      </c>
      <c r="C389">
        <v>94.573318481445298</v>
      </c>
      <c r="D389">
        <v>5.7374797814874698</v>
      </c>
    </row>
    <row r="390" spans="1:4" x14ac:dyDescent="0.45">
      <c r="A390">
        <v>68.656532287597699</v>
      </c>
      <c r="B390">
        <v>99.888526916503906</v>
      </c>
      <c r="C390">
        <v>94.573318481445298</v>
      </c>
      <c r="D390">
        <v>6.4394054994354102</v>
      </c>
    </row>
    <row r="391" spans="1:4" x14ac:dyDescent="0.45">
      <c r="A391">
        <v>68.442245483398395</v>
      </c>
      <c r="B391">
        <v>99.888526916503906</v>
      </c>
      <c r="C391">
        <v>94.573318481445298</v>
      </c>
      <c r="D391">
        <v>6.6530350657673898</v>
      </c>
    </row>
    <row r="392" spans="1:4" x14ac:dyDescent="0.45">
      <c r="A392">
        <v>68.227958679199205</v>
      </c>
      <c r="B392">
        <v>99.888526916503906</v>
      </c>
      <c r="C392">
        <v>94.573318481445298</v>
      </c>
      <c r="D392">
        <v>6.3173314615314196</v>
      </c>
    </row>
    <row r="393" spans="1:4" x14ac:dyDescent="0.45">
      <c r="A393">
        <v>71.227958679199205</v>
      </c>
      <c r="B393">
        <v>99.888526916503906</v>
      </c>
      <c r="C393">
        <v>94.359039306640597</v>
      </c>
      <c r="D393">
        <v>12.0242927335429</v>
      </c>
    </row>
    <row r="394" spans="1:4" x14ac:dyDescent="0.45">
      <c r="A394">
        <v>71.013671875</v>
      </c>
      <c r="B394">
        <v>99.888526916503906</v>
      </c>
      <c r="C394">
        <v>94.359039306640597</v>
      </c>
      <c r="D394">
        <v>9.2165898617511495</v>
      </c>
    </row>
    <row r="395" spans="1:4" x14ac:dyDescent="0.45">
      <c r="A395">
        <v>70.799385070800795</v>
      </c>
      <c r="B395">
        <v>99.888526916503906</v>
      </c>
      <c r="C395">
        <v>94.359039306640597</v>
      </c>
      <c r="D395">
        <v>8.6062196722312105</v>
      </c>
    </row>
    <row r="396" spans="1:4" x14ac:dyDescent="0.45">
      <c r="A396">
        <v>70.585098266601605</v>
      </c>
      <c r="B396">
        <v>99.888526916503906</v>
      </c>
      <c r="C396">
        <v>94.359039306640597</v>
      </c>
      <c r="D396">
        <v>7.5685903500473</v>
      </c>
    </row>
    <row r="397" spans="1:4" x14ac:dyDescent="0.45">
      <c r="A397">
        <v>70.370819091796903</v>
      </c>
      <c r="B397">
        <v>99.888526916503906</v>
      </c>
      <c r="C397">
        <v>94.359039306640597</v>
      </c>
      <c r="D397">
        <v>8.4841456343272199</v>
      </c>
    </row>
    <row r="398" spans="1:4" x14ac:dyDescent="0.45">
      <c r="A398">
        <v>70.156532287597699</v>
      </c>
      <c r="B398">
        <v>99.888526916503906</v>
      </c>
      <c r="C398">
        <v>94.359039306640597</v>
      </c>
      <c r="D398">
        <v>7.50755333109531</v>
      </c>
    </row>
    <row r="399" spans="1:4" x14ac:dyDescent="0.45">
      <c r="A399">
        <v>69.942245483398395</v>
      </c>
      <c r="B399">
        <v>99.888526916503906</v>
      </c>
      <c r="C399">
        <v>94.359039306640597</v>
      </c>
      <c r="D399">
        <v>9.3997009186071399</v>
      </c>
    </row>
    <row r="400" spans="1:4" x14ac:dyDescent="0.45">
      <c r="A400">
        <v>69.727958679199205</v>
      </c>
      <c r="B400">
        <v>99.888526916503906</v>
      </c>
      <c r="C400">
        <v>94.359039306640597</v>
      </c>
      <c r="D400">
        <v>8.7588122196111904</v>
      </c>
    </row>
    <row r="401" spans="1:4" x14ac:dyDescent="0.45">
      <c r="A401">
        <v>69.513671875</v>
      </c>
      <c r="B401">
        <v>99.888526916503906</v>
      </c>
      <c r="C401">
        <v>94.359039306640597</v>
      </c>
      <c r="D401">
        <v>8.5451826532792108</v>
      </c>
    </row>
    <row r="402" spans="1:4" x14ac:dyDescent="0.45">
      <c r="A402">
        <v>69.299385070800795</v>
      </c>
      <c r="B402">
        <v>99.888526916503906</v>
      </c>
      <c r="C402">
        <v>94.359039306640597</v>
      </c>
      <c r="D402">
        <v>7.8127384258552803</v>
      </c>
    </row>
    <row r="403" spans="1:4" x14ac:dyDescent="0.45">
      <c r="A403">
        <v>69.085098266601605</v>
      </c>
      <c r="B403">
        <v>99.888526916503906</v>
      </c>
      <c r="C403">
        <v>94.359039306640597</v>
      </c>
      <c r="D403">
        <v>6.7140720847193798</v>
      </c>
    </row>
    <row r="404" spans="1:4" x14ac:dyDescent="0.45">
      <c r="A404">
        <v>68.870819091796903</v>
      </c>
      <c r="B404">
        <v>99.888526916503906</v>
      </c>
      <c r="C404">
        <v>94.359039306640597</v>
      </c>
      <c r="D404">
        <v>6.3173314615314196</v>
      </c>
    </row>
    <row r="405" spans="1:4" x14ac:dyDescent="0.45">
      <c r="A405">
        <v>68.656532287597699</v>
      </c>
      <c r="B405">
        <v>99.888526916503906</v>
      </c>
      <c r="C405">
        <v>94.359039306640597</v>
      </c>
      <c r="D405">
        <v>5.9816278572954502</v>
      </c>
    </row>
    <row r="406" spans="1:4" x14ac:dyDescent="0.45">
      <c r="A406">
        <v>68.442245483398395</v>
      </c>
      <c r="B406">
        <v>99.888526916503906</v>
      </c>
      <c r="C406">
        <v>94.359039306640597</v>
      </c>
      <c r="D406">
        <v>6.1952574236274298</v>
      </c>
    </row>
    <row r="407" spans="1:4" x14ac:dyDescent="0.45">
      <c r="A407">
        <v>68.227958679199205</v>
      </c>
      <c r="B407">
        <v>99.888526916503906</v>
      </c>
      <c r="C407">
        <v>94.359039306640597</v>
      </c>
      <c r="D407">
        <v>6.1952574236274298</v>
      </c>
    </row>
    <row r="408" spans="1:4" x14ac:dyDescent="0.45">
      <c r="A408">
        <v>71.227958679199205</v>
      </c>
      <c r="B408">
        <v>99.888526916503906</v>
      </c>
      <c r="C408">
        <v>94.144752502441406</v>
      </c>
      <c r="D408">
        <v>10.376293221838999</v>
      </c>
    </row>
    <row r="409" spans="1:4" x14ac:dyDescent="0.45">
      <c r="A409">
        <v>71.013671875</v>
      </c>
      <c r="B409">
        <v>99.888526916503906</v>
      </c>
      <c r="C409">
        <v>94.144752502441406</v>
      </c>
      <c r="D409">
        <v>9.6133304849391195</v>
      </c>
    </row>
    <row r="410" spans="1:4" x14ac:dyDescent="0.45">
      <c r="A410">
        <v>70.799385070800795</v>
      </c>
      <c r="B410">
        <v>99.888526916503906</v>
      </c>
      <c r="C410">
        <v>94.144752502441406</v>
      </c>
      <c r="D410">
        <v>9.3386638996551401</v>
      </c>
    </row>
    <row r="411" spans="1:4" x14ac:dyDescent="0.45">
      <c r="A411">
        <v>70.585098266601605</v>
      </c>
      <c r="B411">
        <v>99.888526916503906</v>
      </c>
      <c r="C411">
        <v>94.144752502441406</v>
      </c>
      <c r="D411">
        <v>7.1718497268593397</v>
      </c>
    </row>
    <row r="412" spans="1:4" x14ac:dyDescent="0.45">
      <c r="A412">
        <v>70.370819091796903</v>
      </c>
      <c r="B412">
        <v>99.888526916503906</v>
      </c>
      <c r="C412">
        <v>94.144752502441406</v>
      </c>
      <c r="D412">
        <v>6.3783684804834104</v>
      </c>
    </row>
    <row r="413" spans="1:4" x14ac:dyDescent="0.45">
      <c r="A413">
        <v>70.156532287597699</v>
      </c>
      <c r="B413">
        <v>99.888526916503906</v>
      </c>
      <c r="C413">
        <v>94.144752502441406</v>
      </c>
      <c r="D413">
        <v>7.6296273689992997</v>
      </c>
    </row>
    <row r="414" spans="1:4" x14ac:dyDescent="0.45">
      <c r="A414">
        <v>69.942245483398395</v>
      </c>
      <c r="B414">
        <v>99.888526916503906</v>
      </c>
      <c r="C414">
        <v>94.144752502441406</v>
      </c>
      <c r="D414">
        <v>7.50755333109531</v>
      </c>
    </row>
    <row r="415" spans="1:4" x14ac:dyDescent="0.45">
      <c r="A415">
        <v>69.727958679199205</v>
      </c>
      <c r="B415">
        <v>99.888526916503906</v>
      </c>
      <c r="C415">
        <v>94.144752502441406</v>
      </c>
      <c r="D415">
        <v>8.3010345774712402</v>
      </c>
    </row>
    <row r="416" spans="1:4" x14ac:dyDescent="0.45">
      <c r="A416">
        <v>69.513671875</v>
      </c>
      <c r="B416">
        <v>99.888526916503906</v>
      </c>
      <c r="C416">
        <v>94.144752502441406</v>
      </c>
      <c r="D416">
        <v>7.3549607837153204</v>
      </c>
    </row>
    <row r="417" spans="1:4" x14ac:dyDescent="0.45">
      <c r="A417">
        <v>69.299385070800795</v>
      </c>
      <c r="B417">
        <v>99.888526916503906</v>
      </c>
      <c r="C417">
        <v>94.144752502441406</v>
      </c>
      <c r="D417">
        <v>7.6296273689992997</v>
      </c>
    </row>
    <row r="418" spans="1:4" x14ac:dyDescent="0.45">
      <c r="A418">
        <v>69.085098266601605</v>
      </c>
      <c r="B418">
        <v>99.888526916503906</v>
      </c>
      <c r="C418">
        <v>94.144752502441406</v>
      </c>
      <c r="D418">
        <v>6.7751091036713804</v>
      </c>
    </row>
    <row r="419" spans="1:4" x14ac:dyDescent="0.45">
      <c r="A419">
        <v>68.870819091796903</v>
      </c>
      <c r="B419">
        <v>99.888526916503906</v>
      </c>
      <c r="C419">
        <v>94.144752502441406</v>
      </c>
      <c r="D419">
        <v>6.4394054994354102</v>
      </c>
    </row>
    <row r="420" spans="1:4" x14ac:dyDescent="0.45">
      <c r="A420">
        <v>68.656532287597699</v>
      </c>
      <c r="B420">
        <v>99.888526916503906</v>
      </c>
      <c r="C420">
        <v>94.144752502441406</v>
      </c>
      <c r="D420">
        <v>6.5004425183874002</v>
      </c>
    </row>
    <row r="421" spans="1:4" x14ac:dyDescent="0.45">
      <c r="A421">
        <v>68.442245483398395</v>
      </c>
      <c r="B421">
        <v>99.888526916503906</v>
      </c>
      <c r="C421">
        <v>94.144752502441406</v>
      </c>
      <c r="D421">
        <v>6.0426648762474402</v>
      </c>
    </row>
    <row r="422" spans="1:4" x14ac:dyDescent="0.45">
      <c r="A422">
        <v>68.227958679199205</v>
      </c>
      <c r="B422">
        <v>99.888526916503906</v>
      </c>
      <c r="C422">
        <v>94.144752502441406</v>
      </c>
      <c r="D422">
        <v>6.98873867000336</v>
      </c>
    </row>
    <row r="423" spans="1:4" x14ac:dyDescent="0.45">
      <c r="A423">
        <v>71.227958679199205</v>
      </c>
      <c r="B423">
        <v>99.888526916503906</v>
      </c>
      <c r="C423">
        <v>93.930465698242202</v>
      </c>
      <c r="D423">
        <v>10.193182164983099</v>
      </c>
    </row>
    <row r="424" spans="1:4" x14ac:dyDescent="0.45">
      <c r="A424">
        <v>71.013671875</v>
      </c>
      <c r="B424">
        <v>99.888526916503906</v>
      </c>
      <c r="C424">
        <v>93.930465698242202</v>
      </c>
      <c r="D424">
        <v>10.1321451460311</v>
      </c>
    </row>
    <row r="425" spans="1:4" x14ac:dyDescent="0.45">
      <c r="A425">
        <v>70.799385070800795</v>
      </c>
      <c r="B425">
        <v>99.888526916503906</v>
      </c>
      <c r="C425">
        <v>93.930465698242202</v>
      </c>
      <c r="D425">
        <v>9.7964415417950992</v>
      </c>
    </row>
    <row r="426" spans="1:4" x14ac:dyDescent="0.45">
      <c r="A426">
        <v>70.585098266601605</v>
      </c>
      <c r="B426">
        <v>99.888526916503906</v>
      </c>
      <c r="C426">
        <v>93.930465698242202</v>
      </c>
      <c r="D426">
        <v>8.9419232764671808</v>
      </c>
    </row>
    <row r="427" spans="1:4" x14ac:dyDescent="0.45">
      <c r="A427">
        <v>70.370819091796903</v>
      </c>
      <c r="B427">
        <v>99.888526916503906</v>
      </c>
      <c r="C427">
        <v>93.930465698242202</v>
      </c>
      <c r="D427">
        <v>7.04977568895535</v>
      </c>
    </row>
    <row r="428" spans="1:4" x14ac:dyDescent="0.45">
      <c r="A428">
        <v>70.156532287597699</v>
      </c>
      <c r="B428">
        <v>99.888526916503906</v>
      </c>
      <c r="C428">
        <v>93.930465698242202</v>
      </c>
      <c r="D428">
        <v>6.0426648762474402</v>
      </c>
    </row>
    <row r="429" spans="1:4" x14ac:dyDescent="0.45">
      <c r="A429">
        <v>69.942245483398395</v>
      </c>
      <c r="B429">
        <v>99.888526916503906</v>
      </c>
      <c r="C429">
        <v>93.930465698242202</v>
      </c>
      <c r="D429">
        <v>8.0263679921872608</v>
      </c>
    </row>
    <row r="430" spans="1:4" x14ac:dyDescent="0.45">
      <c r="A430">
        <v>69.727958679199205</v>
      </c>
      <c r="B430">
        <v>99.888526916503906</v>
      </c>
      <c r="C430">
        <v>93.930465698242202</v>
      </c>
      <c r="D430">
        <v>8.8808862575151792</v>
      </c>
    </row>
    <row r="431" spans="1:4" x14ac:dyDescent="0.45">
      <c r="A431">
        <v>69.513671875</v>
      </c>
      <c r="B431">
        <v>99.888526916503906</v>
      </c>
      <c r="C431">
        <v>93.930465698242202</v>
      </c>
      <c r="D431">
        <v>6.3783684804834104</v>
      </c>
    </row>
    <row r="432" spans="1:4" x14ac:dyDescent="0.45">
      <c r="A432">
        <v>69.299385070800795</v>
      </c>
      <c r="B432">
        <v>99.888526916503906</v>
      </c>
      <c r="C432">
        <v>93.930465698242202</v>
      </c>
      <c r="D432">
        <v>6.6530350657673898</v>
      </c>
    </row>
    <row r="433" spans="1:4" x14ac:dyDescent="0.45">
      <c r="A433">
        <v>69.085098266601605</v>
      </c>
      <c r="B433">
        <v>99.888526916503906</v>
      </c>
      <c r="C433">
        <v>93.930465698242202</v>
      </c>
      <c r="D433">
        <v>7.2328867458113297</v>
      </c>
    </row>
    <row r="434" spans="1:4" x14ac:dyDescent="0.45">
      <c r="A434">
        <v>68.870819091796903</v>
      </c>
      <c r="B434">
        <v>99.888526916503906</v>
      </c>
      <c r="C434">
        <v>93.930465698242202</v>
      </c>
      <c r="D434">
        <v>5.9816278572954502</v>
      </c>
    </row>
    <row r="435" spans="1:4" x14ac:dyDescent="0.45">
      <c r="A435">
        <v>68.656532287597699</v>
      </c>
      <c r="B435">
        <v>99.888526916503906</v>
      </c>
      <c r="C435">
        <v>93.930465698242202</v>
      </c>
      <c r="D435">
        <v>6.3783684804834104</v>
      </c>
    </row>
    <row r="436" spans="1:4" x14ac:dyDescent="0.45">
      <c r="A436">
        <v>68.442245483398395</v>
      </c>
      <c r="B436">
        <v>99.888526916503906</v>
      </c>
      <c r="C436">
        <v>93.930465698242202</v>
      </c>
      <c r="D436">
        <v>6.1952574236274298</v>
      </c>
    </row>
    <row r="437" spans="1:4" x14ac:dyDescent="0.45">
      <c r="A437">
        <v>68.227958679199205</v>
      </c>
      <c r="B437">
        <v>99.888526916503906</v>
      </c>
      <c r="C437">
        <v>93.930465698242202</v>
      </c>
      <c r="D437">
        <v>7.2328867458113297</v>
      </c>
    </row>
    <row r="438" spans="1:4" x14ac:dyDescent="0.45">
      <c r="A438">
        <v>71.227958679199205</v>
      </c>
      <c r="B438">
        <v>99.888526916503906</v>
      </c>
      <c r="C438">
        <v>93.716178894042997</v>
      </c>
      <c r="D438">
        <v>10.193182164983099</v>
      </c>
    </row>
    <row r="439" spans="1:4" x14ac:dyDescent="0.45">
      <c r="A439">
        <v>71.013671875</v>
      </c>
      <c r="B439">
        <v>99.888526916503906</v>
      </c>
      <c r="C439">
        <v>93.716178894042997</v>
      </c>
      <c r="D439">
        <v>9.7354045228431101</v>
      </c>
    </row>
    <row r="440" spans="1:4" x14ac:dyDescent="0.45">
      <c r="A440">
        <v>70.799385070800795</v>
      </c>
      <c r="B440">
        <v>99.888526916503906</v>
      </c>
      <c r="C440">
        <v>93.716178894042997</v>
      </c>
      <c r="D440">
        <v>8.6672566911831996</v>
      </c>
    </row>
    <row r="441" spans="1:4" x14ac:dyDescent="0.45">
      <c r="A441">
        <v>70.585098266601605</v>
      </c>
      <c r="B441">
        <v>99.888526916503906</v>
      </c>
      <c r="C441">
        <v>93.716178894042997</v>
      </c>
      <c r="D441">
        <v>6.7751091036713804</v>
      </c>
    </row>
    <row r="442" spans="1:4" x14ac:dyDescent="0.45">
      <c r="A442">
        <v>70.370819091796903</v>
      </c>
      <c r="B442">
        <v>99.888526916503906</v>
      </c>
      <c r="C442">
        <v>93.716178894042997</v>
      </c>
      <c r="D442">
        <v>6.7751091036713804</v>
      </c>
    </row>
    <row r="443" spans="1:4" x14ac:dyDescent="0.45">
      <c r="A443">
        <v>70.156532287597699</v>
      </c>
      <c r="B443">
        <v>99.888526916503906</v>
      </c>
      <c r="C443">
        <v>93.716178894042997</v>
      </c>
      <c r="D443">
        <v>7.1718497268593397</v>
      </c>
    </row>
    <row r="444" spans="1:4" x14ac:dyDescent="0.45">
      <c r="A444">
        <v>69.942245483398395</v>
      </c>
      <c r="B444">
        <v>99.888526916503906</v>
      </c>
      <c r="C444">
        <v>93.716178894042997</v>
      </c>
      <c r="D444">
        <v>7.4159978026673201</v>
      </c>
    </row>
    <row r="445" spans="1:4" x14ac:dyDescent="0.45">
      <c r="A445">
        <v>69.727958679199205</v>
      </c>
      <c r="B445">
        <v>99.888526916503906</v>
      </c>
      <c r="C445">
        <v>93.716178894042997</v>
      </c>
      <c r="D445">
        <v>6.8361461226233704</v>
      </c>
    </row>
    <row r="446" spans="1:4" x14ac:dyDescent="0.45">
      <c r="A446">
        <v>69.513671875</v>
      </c>
      <c r="B446">
        <v>99.888526916503906</v>
      </c>
      <c r="C446">
        <v>93.716178894042997</v>
      </c>
      <c r="D446">
        <v>7.9042939542832702</v>
      </c>
    </row>
    <row r="447" spans="1:4" x14ac:dyDescent="0.45">
      <c r="A447">
        <v>69.299385070800795</v>
      </c>
      <c r="B447">
        <v>99.888526916503906</v>
      </c>
      <c r="C447">
        <v>93.716178894042997</v>
      </c>
      <c r="D447">
        <v>7.50755333109531</v>
      </c>
    </row>
    <row r="448" spans="1:4" x14ac:dyDescent="0.45">
      <c r="A448">
        <v>69.085098266601605</v>
      </c>
      <c r="B448">
        <v>99.888526916503906</v>
      </c>
      <c r="C448">
        <v>93.716178894042997</v>
      </c>
      <c r="D448">
        <v>6.5004425183874002</v>
      </c>
    </row>
    <row r="449" spans="1:4" x14ac:dyDescent="0.45">
      <c r="A449">
        <v>68.870819091796903</v>
      </c>
      <c r="B449">
        <v>99.888526916503906</v>
      </c>
      <c r="C449">
        <v>93.716178894042997</v>
      </c>
      <c r="D449">
        <v>5.8595538193914596</v>
      </c>
    </row>
    <row r="450" spans="1:4" x14ac:dyDescent="0.45">
      <c r="A450">
        <v>68.656532287597699</v>
      </c>
      <c r="B450">
        <v>99.888526916503906</v>
      </c>
      <c r="C450">
        <v>93.716178894042997</v>
      </c>
      <c r="D450">
        <v>5.9816278572954502</v>
      </c>
    </row>
    <row r="451" spans="1:4" x14ac:dyDescent="0.45">
      <c r="A451">
        <v>68.442245483398395</v>
      </c>
      <c r="B451">
        <v>99.888526916503906</v>
      </c>
      <c r="C451">
        <v>93.716178894042997</v>
      </c>
      <c r="D451">
        <v>6.3173314615314196</v>
      </c>
    </row>
    <row r="452" spans="1:4" x14ac:dyDescent="0.45">
      <c r="A452">
        <v>68.227958679199205</v>
      </c>
      <c r="B452">
        <v>99.888526916503906</v>
      </c>
      <c r="C452">
        <v>93.716178894042997</v>
      </c>
      <c r="D452">
        <v>6.4394054994354102</v>
      </c>
    </row>
    <row r="453" spans="1:4" x14ac:dyDescent="0.45">
      <c r="A453">
        <v>71.227958679199205</v>
      </c>
      <c r="B453">
        <v>99.674240112304702</v>
      </c>
      <c r="C453">
        <v>96.716178894042997</v>
      </c>
      <c r="D453">
        <v>6.4394054994354102</v>
      </c>
    </row>
    <row r="454" spans="1:4" x14ac:dyDescent="0.45">
      <c r="A454">
        <v>71.013671875</v>
      </c>
      <c r="B454">
        <v>99.674240112304702</v>
      </c>
      <c r="C454">
        <v>96.716178894042997</v>
      </c>
      <c r="D454">
        <v>8.4231086153752308</v>
      </c>
    </row>
    <row r="455" spans="1:4" x14ac:dyDescent="0.45">
      <c r="A455">
        <v>70.799385070800795</v>
      </c>
      <c r="B455">
        <v>99.674240112304702</v>
      </c>
      <c r="C455">
        <v>96.716178894042997</v>
      </c>
      <c r="D455">
        <v>8.2094790490432406</v>
      </c>
    </row>
    <row r="456" spans="1:4" x14ac:dyDescent="0.45">
      <c r="A456">
        <v>70.585098266601605</v>
      </c>
      <c r="B456">
        <v>99.674240112304702</v>
      </c>
      <c r="C456">
        <v>96.716178894042997</v>
      </c>
      <c r="D456">
        <v>8.6062196722312105</v>
      </c>
    </row>
    <row r="457" spans="1:4" x14ac:dyDescent="0.45">
      <c r="A457">
        <v>70.370819091796903</v>
      </c>
      <c r="B457">
        <v>99.674240112304702</v>
      </c>
      <c r="C457">
        <v>96.716178894042997</v>
      </c>
      <c r="D457">
        <v>10.254219183935099</v>
      </c>
    </row>
    <row r="458" spans="1:4" x14ac:dyDescent="0.45">
      <c r="A458">
        <v>70.156532287597699</v>
      </c>
      <c r="B458">
        <v>99.674240112304702</v>
      </c>
      <c r="C458">
        <v>96.716178894042997</v>
      </c>
      <c r="D458">
        <v>10.254219183935099</v>
      </c>
    </row>
    <row r="459" spans="1:4" x14ac:dyDescent="0.45">
      <c r="A459">
        <v>69.942245483398395</v>
      </c>
      <c r="B459">
        <v>99.674240112304702</v>
      </c>
      <c r="C459">
        <v>96.716178894042997</v>
      </c>
      <c r="D459">
        <v>10.773033845026999</v>
      </c>
    </row>
    <row r="460" spans="1:4" x14ac:dyDescent="0.45">
      <c r="A460">
        <v>69.727958679199205</v>
      </c>
      <c r="B460">
        <v>99.674240112304702</v>
      </c>
      <c r="C460">
        <v>96.716178894042997</v>
      </c>
      <c r="D460">
        <v>11.047700430311</v>
      </c>
    </row>
    <row r="461" spans="1:4" x14ac:dyDescent="0.45">
      <c r="A461">
        <v>69.513671875</v>
      </c>
      <c r="B461">
        <v>99.674240112304702</v>
      </c>
      <c r="C461">
        <v>96.716178894042997</v>
      </c>
      <c r="D461">
        <v>10.986663411359</v>
      </c>
    </row>
    <row r="462" spans="1:4" x14ac:dyDescent="0.45">
      <c r="A462">
        <v>69.299385070800795</v>
      </c>
      <c r="B462">
        <v>99.674240112304702</v>
      </c>
      <c r="C462">
        <v>96.716178894042997</v>
      </c>
      <c r="D462">
        <v>10.773033845026999</v>
      </c>
    </row>
    <row r="463" spans="1:4" x14ac:dyDescent="0.45">
      <c r="A463">
        <v>69.085098266601605</v>
      </c>
      <c r="B463">
        <v>99.674240112304702</v>
      </c>
      <c r="C463">
        <v>96.716178894042997</v>
      </c>
      <c r="D463">
        <v>9.9795525986510807</v>
      </c>
    </row>
    <row r="464" spans="1:4" x14ac:dyDescent="0.45">
      <c r="A464">
        <v>68.870819091796903</v>
      </c>
      <c r="B464">
        <v>99.674240112304702</v>
      </c>
      <c r="C464">
        <v>96.716178894042997</v>
      </c>
      <c r="D464">
        <v>11.291848506119001</v>
      </c>
    </row>
    <row r="465" spans="1:4" x14ac:dyDescent="0.45">
      <c r="A465">
        <v>68.656532287597699</v>
      </c>
      <c r="B465">
        <v>99.674240112304702</v>
      </c>
      <c r="C465">
        <v>96.716178894042997</v>
      </c>
      <c r="D465">
        <v>10.986663411359</v>
      </c>
    </row>
    <row r="466" spans="1:4" x14ac:dyDescent="0.45">
      <c r="A466">
        <v>68.442245483398395</v>
      </c>
      <c r="B466">
        <v>99.674240112304702</v>
      </c>
      <c r="C466">
        <v>96.716178894042997</v>
      </c>
      <c r="D466">
        <v>8.3620715964232293</v>
      </c>
    </row>
    <row r="467" spans="1:4" x14ac:dyDescent="0.45">
      <c r="A467">
        <v>68.227958679199205</v>
      </c>
      <c r="B467">
        <v>99.674240112304702</v>
      </c>
      <c r="C467">
        <v>96.716178894042997</v>
      </c>
      <c r="D467">
        <v>7.6296273689992997</v>
      </c>
    </row>
    <row r="468" spans="1:4" x14ac:dyDescent="0.45">
      <c r="A468">
        <v>71.227958679199205</v>
      </c>
      <c r="B468">
        <v>99.674240112304702</v>
      </c>
      <c r="C468">
        <v>96.501892089843807</v>
      </c>
      <c r="D468">
        <v>6.59199804681539</v>
      </c>
    </row>
    <row r="469" spans="1:4" x14ac:dyDescent="0.45">
      <c r="A469">
        <v>71.013671875</v>
      </c>
      <c r="B469">
        <v>99.674240112304702</v>
      </c>
      <c r="C469">
        <v>96.501892089843807</v>
      </c>
      <c r="D469">
        <v>7.6296273689992997</v>
      </c>
    </row>
    <row r="470" spans="1:4" x14ac:dyDescent="0.45">
      <c r="A470">
        <v>70.799385070800795</v>
      </c>
      <c r="B470">
        <v>99.674240112304702</v>
      </c>
      <c r="C470">
        <v>96.501892089843807</v>
      </c>
      <c r="D470">
        <v>7.2328867458113297</v>
      </c>
    </row>
    <row r="471" spans="1:4" x14ac:dyDescent="0.45">
      <c r="A471">
        <v>70.585098266601605</v>
      </c>
      <c r="B471">
        <v>99.674240112304702</v>
      </c>
      <c r="C471">
        <v>96.501892089843807</v>
      </c>
      <c r="D471">
        <v>9.2165898617511495</v>
      </c>
    </row>
    <row r="472" spans="1:4" x14ac:dyDescent="0.45">
      <c r="A472">
        <v>70.370819091796903</v>
      </c>
      <c r="B472">
        <v>99.674240112304702</v>
      </c>
      <c r="C472">
        <v>96.501892089843807</v>
      </c>
      <c r="D472">
        <v>8.6062196722312105</v>
      </c>
    </row>
    <row r="473" spans="1:4" x14ac:dyDescent="0.45">
      <c r="A473">
        <v>70.156532287597699</v>
      </c>
      <c r="B473">
        <v>99.674240112304702</v>
      </c>
      <c r="C473">
        <v>96.501892089843807</v>
      </c>
      <c r="D473">
        <v>9.5217749565111198</v>
      </c>
    </row>
    <row r="474" spans="1:4" x14ac:dyDescent="0.45">
      <c r="A474">
        <v>69.942245483398395</v>
      </c>
      <c r="B474">
        <v>99.674240112304702</v>
      </c>
      <c r="C474">
        <v>96.501892089843807</v>
      </c>
      <c r="D474">
        <v>9.3386638996551401</v>
      </c>
    </row>
    <row r="475" spans="1:4" x14ac:dyDescent="0.45">
      <c r="A475">
        <v>69.727958679199205</v>
      </c>
      <c r="B475">
        <v>99.674240112304702</v>
      </c>
      <c r="C475">
        <v>96.501892089843807</v>
      </c>
      <c r="D475">
        <v>9.9795525986510807</v>
      </c>
    </row>
    <row r="476" spans="1:4" x14ac:dyDescent="0.45">
      <c r="A476">
        <v>69.513671875</v>
      </c>
      <c r="B476">
        <v>99.674240112304702</v>
      </c>
      <c r="C476">
        <v>96.501892089843807</v>
      </c>
      <c r="D476">
        <v>9.6133304849391195</v>
      </c>
    </row>
    <row r="477" spans="1:4" x14ac:dyDescent="0.45">
      <c r="A477">
        <v>69.299385070800795</v>
      </c>
      <c r="B477">
        <v>99.674240112304702</v>
      </c>
      <c r="C477">
        <v>96.501892089843807</v>
      </c>
      <c r="D477">
        <v>9.3386638996551401</v>
      </c>
    </row>
    <row r="478" spans="1:4" x14ac:dyDescent="0.45">
      <c r="A478">
        <v>69.085098266601605</v>
      </c>
      <c r="B478">
        <v>99.674240112304702</v>
      </c>
      <c r="C478">
        <v>96.501892089843807</v>
      </c>
      <c r="D478">
        <v>8.5451826532792108</v>
      </c>
    </row>
    <row r="479" spans="1:4" x14ac:dyDescent="0.45">
      <c r="A479">
        <v>68.870819091796903</v>
      </c>
      <c r="B479">
        <v>99.674240112304702</v>
      </c>
      <c r="C479">
        <v>96.501892089843807</v>
      </c>
      <c r="D479">
        <v>8.4231086153752308</v>
      </c>
    </row>
    <row r="480" spans="1:4" x14ac:dyDescent="0.45">
      <c r="A480">
        <v>68.656532287597699</v>
      </c>
      <c r="B480">
        <v>99.674240112304702</v>
      </c>
      <c r="C480">
        <v>96.501892089843807</v>
      </c>
      <c r="D480">
        <v>9.1250343333231605</v>
      </c>
    </row>
    <row r="481" spans="1:4" x14ac:dyDescent="0.45">
      <c r="A481">
        <v>68.442245483398395</v>
      </c>
      <c r="B481">
        <v>99.674240112304702</v>
      </c>
      <c r="C481">
        <v>96.501892089843807</v>
      </c>
      <c r="D481">
        <v>9.5217749565111198</v>
      </c>
    </row>
    <row r="482" spans="1:4" x14ac:dyDescent="0.45">
      <c r="A482">
        <v>68.227958679199205</v>
      </c>
      <c r="B482">
        <v>99.674240112304702</v>
      </c>
      <c r="C482">
        <v>96.501892089843807</v>
      </c>
      <c r="D482">
        <v>10.0711081270791</v>
      </c>
    </row>
    <row r="483" spans="1:4" x14ac:dyDescent="0.45">
      <c r="A483">
        <v>71.227958679199205</v>
      </c>
      <c r="B483">
        <v>99.674240112304702</v>
      </c>
      <c r="C483">
        <v>96.287605285644503</v>
      </c>
      <c r="D483">
        <v>6.4394054994354102</v>
      </c>
    </row>
    <row r="484" spans="1:4" x14ac:dyDescent="0.45">
      <c r="A484">
        <v>71.013671875</v>
      </c>
      <c r="B484">
        <v>99.674240112304702</v>
      </c>
      <c r="C484">
        <v>96.287605285644503</v>
      </c>
      <c r="D484">
        <v>6.1952574236274298</v>
      </c>
    </row>
    <row r="485" spans="1:4" x14ac:dyDescent="0.45">
      <c r="A485">
        <v>70.799385070800795</v>
      </c>
      <c r="B485">
        <v>99.674240112304702</v>
      </c>
      <c r="C485">
        <v>96.287605285644503</v>
      </c>
      <c r="D485">
        <v>6.4394054994354102</v>
      </c>
    </row>
    <row r="486" spans="1:4" x14ac:dyDescent="0.45">
      <c r="A486">
        <v>70.585098266601605</v>
      </c>
      <c r="B486">
        <v>99.674240112304702</v>
      </c>
      <c r="C486">
        <v>96.287605285644503</v>
      </c>
      <c r="D486">
        <v>8.4841456343272199</v>
      </c>
    </row>
    <row r="487" spans="1:4" x14ac:dyDescent="0.45">
      <c r="A487">
        <v>70.370819091796903</v>
      </c>
      <c r="B487">
        <v>99.674240112304702</v>
      </c>
      <c r="C487">
        <v>96.287605285644503</v>
      </c>
      <c r="D487">
        <v>9.1250343333231605</v>
      </c>
    </row>
    <row r="488" spans="1:4" x14ac:dyDescent="0.45">
      <c r="A488">
        <v>70.156532287597699</v>
      </c>
      <c r="B488">
        <v>99.674240112304702</v>
      </c>
      <c r="C488">
        <v>96.287605285644503</v>
      </c>
      <c r="D488">
        <v>8.3620715964232293</v>
      </c>
    </row>
    <row r="489" spans="1:4" x14ac:dyDescent="0.45">
      <c r="A489">
        <v>69.942245483398395</v>
      </c>
      <c r="B489">
        <v>99.674240112304702</v>
      </c>
      <c r="C489">
        <v>96.287605285644503</v>
      </c>
      <c r="D489">
        <v>8.5451826532792108</v>
      </c>
    </row>
    <row r="490" spans="1:4" x14ac:dyDescent="0.45">
      <c r="A490">
        <v>69.727958679199205</v>
      </c>
      <c r="B490">
        <v>99.674240112304702</v>
      </c>
      <c r="C490">
        <v>96.287605285644503</v>
      </c>
      <c r="D490">
        <v>8.8198492385631901</v>
      </c>
    </row>
    <row r="491" spans="1:4" x14ac:dyDescent="0.45">
      <c r="A491">
        <v>69.513671875</v>
      </c>
      <c r="B491">
        <v>99.674240112304702</v>
      </c>
      <c r="C491">
        <v>96.287605285644503</v>
      </c>
      <c r="D491">
        <v>8.1484420300912497</v>
      </c>
    </row>
    <row r="492" spans="1:4" x14ac:dyDescent="0.45">
      <c r="A492">
        <v>69.299385070800795</v>
      </c>
      <c r="B492">
        <v>99.674240112304702</v>
      </c>
      <c r="C492">
        <v>96.287605285644503</v>
      </c>
      <c r="D492">
        <v>7.3549607837153204</v>
      </c>
    </row>
    <row r="493" spans="1:4" x14ac:dyDescent="0.45">
      <c r="A493">
        <v>69.085098266601605</v>
      </c>
      <c r="B493">
        <v>99.674240112304702</v>
      </c>
      <c r="C493">
        <v>96.287605285644503</v>
      </c>
      <c r="D493">
        <v>8.1484420300912497</v>
      </c>
    </row>
    <row r="494" spans="1:4" x14ac:dyDescent="0.45">
      <c r="A494">
        <v>68.870819091796903</v>
      </c>
      <c r="B494">
        <v>99.674240112304702</v>
      </c>
      <c r="C494">
        <v>96.287605285644503</v>
      </c>
      <c r="D494">
        <v>9.0639973143711696</v>
      </c>
    </row>
    <row r="495" spans="1:4" x14ac:dyDescent="0.45">
      <c r="A495">
        <v>68.656532287597699</v>
      </c>
      <c r="B495">
        <v>99.674240112304702</v>
      </c>
      <c r="C495">
        <v>96.287605285644503</v>
      </c>
      <c r="D495">
        <v>10.528885769219</v>
      </c>
    </row>
    <row r="496" spans="1:4" x14ac:dyDescent="0.45">
      <c r="A496">
        <v>68.442245483398395</v>
      </c>
      <c r="B496">
        <v>99.674240112304702</v>
      </c>
      <c r="C496">
        <v>96.287605285644503</v>
      </c>
      <c r="D496">
        <v>9.4607379375591307</v>
      </c>
    </row>
    <row r="497" spans="1:4" x14ac:dyDescent="0.45">
      <c r="A497">
        <v>68.227958679199205</v>
      </c>
      <c r="B497">
        <v>99.674240112304702</v>
      </c>
      <c r="C497">
        <v>96.287605285644503</v>
      </c>
      <c r="D497">
        <v>9.1250343333231605</v>
      </c>
    </row>
    <row r="498" spans="1:4" x14ac:dyDescent="0.45">
      <c r="A498">
        <v>71.227958679199205</v>
      </c>
      <c r="B498">
        <v>99.674240112304702</v>
      </c>
      <c r="C498">
        <v>96.073318481445298</v>
      </c>
      <c r="D498">
        <v>8.0263679921872608</v>
      </c>
    </row>
    <row r="499" spans="1:4" x14ac:dyDescent="0.45">
      <c r="A499">
        <v>71.013671875</v>
      </c>
      <c r="B499">
        <v>99.674240112304702</v>
      </c>
      <c r="C499">
        <v>96.073318481445298</v>
      </c>
      <c r="D499">
        <v>8.2094790490432406</v>
      </c>
    </row>
    <row r="500" spans="1:4" x14ac:dyDescent="0.45">
      <c r="A500">
        <v>70.799385070800795</v>
      </c>
      <c r="B500">
        <v>99.674240112304702</v>
      </c>
      <c r="C500">
        <v>96.073318481445298</v>
      </c>
      <c r="D500">
        <v>7.1108127079073498</v>
      </c>
    </row>
    <row r="501" spans="1:4" x14ac:dyDescent="0.45">
      <c r="A501">
        <v>70.585098266601605</v>
      </c>
      <c r="B501">
        <v>99.674240112304702</v>
      </c>
      <c r="C501">
        <v>96.073318481445298</v>
      </c>
      <c r="D501">
        <v>6.98873867000336</v>
      </c>
    </row>
    <row r="502" spans="1:4" x14ac:dyDescent="0.45">
      <c r="A502">
        <v>70.370819091796903</v>
      </c>
      <c r="B502">
        <v>99.674240112304702</v>
      </c>
      <c r="C502">
        <v>96.073318481445298</v>
      </c>
      <c r="D502">
        <v>7.2328867458113297</v>
      </c>
    </row>
    <row r="503" spans="1:4" x14ac:dyDescent="0.45">
      <c r="A503">
        <v>70.156532287597699</v>
      </c>
      <c r="B503">
        <v>99.674240112304702</v>
      </c>
      <c r="C503">
        <v>96.073318481445298</v>
      </c>
      <c r="D503">
        <v>8.4841456343272199</v>
      </c>
    </row>
    <row r="504" spans="1:4" x14ac:dyDescent="0.45">
      <c r="A504">
        <v>69.942245483398395</v>
      </c>
      <c r="B504">
        <v>99.674240112304702</v>
      </c>
      <c r="C504">
        <v>96.073318481445298</v>
      </c>
      <c r="D504">
        <v>6.5004425183874002</v>
      </c>
    </row>
    <row r="505" spans="1:4" x14ac:dyDescent="0.45">
      <c r="A505">
        <v>69.727958679199205</v>
      </c>
      <c r="B505">
        <v>99.674240112304702</v>
      </c>
      <c r="C505">
        <v>96.073318481445298</v>
      </c>
      <c r="D505">
        <v>6.98873867000336</v>
      </c>
    </row>
    <row r="506" spans="1:4" x14ac:dyDescent="0.45">
      <c r="A506">
        <v>69.513671875</v>
      </c>
      <c r="B506">
        <v>99.674240112304702</v>
      </c>
      <c r="C506">
        <v>96.073318481445298</v>
      </c>
      <c r="D506">
        <v>6.7140720847193798</v>
      </c>
    </row>
    <row r="507" spans="1:4" x14ac:dyDescent="0.45">
      <c r="A507">
        <v>69.299385070800795</v>
      </c>
      <c r="B507">
        <v>99.674240112304702</v>
      </c>
      <c r="C507">
        <v>96.073318481445298</v>
      </c>
      <c r="D507">
        <v>8.2094790490432406</v>
      </c>
    </row>
    <row r="508" spans="1:4" x14ac:dyDescent="0.45">
      <c r="A508">
        <v>69.085098266601605</v>
      </c>
      <c r="B508">
        <v>99.674240112304702</v>
      </c>
      <c r="C508">
        <v>96.073318481445298</v>
      </c>
      <c r="D508">
        <v>6.8361461226233704</v>
      </c>
    </row>
    <row r="509" spans="1:4" x14ac:dyDescent="0.45">
      <c r="A509">
        <v>68.870819091796903</v>
      </c>
      <c r="B509">
        <v>99.674240112304702</v>
      </c>
      <c r="C509">
        <v>96.073318481445298</v>
      </c>
      <c r="D509">
        <v>8.9419232764671808</v>
      </c>
    </row>
    <row r="510" spans="1:4" x14ac:dyDescent="0.45">
      <c r="A510">
        <v>68.656532287597699</v>
      </c>
      <c r="B510">
        <v>99.674240112304702</v>
      </c>
      <c r="C510">
        <v>96.073318481445298</v>
      </c>
      <c r="D510">
        <v>8.0874050111392606</v>
      </c>
    </row>
    <row r="511" spans="1:4" x14ac:dyDescent="0.45">
      <c r="A511">
        <v>68.442245483398395</v>
      </c>
      <c r="B511">
        <v>99.674240112304702</v>
      </c>
      <c r="C511">
        <v>96.073318481445298</v>
      </c>
      <c r="D511">
        <v>8.5451826532792108</v>
      </c>
    </row>
    <row r="512" spans="1:4" x14ac:dyDescent="0.45">
      <c r="A512">
        <v>68.227958679199205</v>
      </c>
      <c r="B512">
        <v>99.674240112304702</v>
      </c>
      <c r="C512">
        <v>96.073318481445298</v>
      </c>
      <c r="D512">
        <v>8.9419232764671808</v>
      </c>
    </row>
    <row r="513" spans="1:4" x14ac:dyDescent="0.45">
      <c r="A513">
        <v>71.227958679199205</v>
      </c>
      <c r="B513">
        <v>99.674240112304702</v>
      </c>
      <c r="C513">
        <v>95.859039306640597</v>
      </c>
      <c r="D513">
        <v>9.5217749565111198</v>
      </c>
    </row>
    <row r="514" spans="1:4" x14ac:dyDescent="0.45">
      <c r="A514">
        <v>71.013671875</v>
      </c>
      <c r="B514">
        <v>99.674240112304702</v>
      </c>
      <c r="C514">
        <v>95.859039306640597</v>
      </c>
      <c r="D514">
        <v>8.0874050111392606</v>
      </c>
    </row>
    <row r="515" spans="1:4" x14ac:dyDescent="0.45">
      <c r="A515">
        <v>70.799385070800795</v>
      </c>
      <c r="B515">
        <v>99.674240112304702</v>
      </c>
      <c r="C515">
        <v>95.859039306640597</v>
      </c>
      <c r="D515">
        <v>7.04977568895535</v>
      </c>
    </row>
    <row r="516" spans="1:4" x14ac:dyDescent="0.45">
      <c r="A516">
        <v>70.585098266601605</v>
      </c>
      <c r="B516">
        <v>99.674240112304702</v>
      </c>
      <c r="C516">
        <v>95.859039306640597</v>
      </c>
      <c r="D516">
        <v>6.7140720847193798</v>
      </c>
    </row>
    <row r="517" spans="1:4" x14ac:dyDescent="0.45">
      <c r="A517">
        <v>70.370819091796903</v>
      </c>
      <c r="B517">
        <v>99.674240112304702</v>
      </c>
      <c r="C517">
        <v>95.859039306640597</v>
      </c>
      <c r="D517">
        <v>7.50755333109531</v>
      </c>
    </row>
    <row r="518" spans="1:4" x14ac:dyDescent="0.45">
      <c r="A518">
        <v>70.156532287597699</v>
      </c>
      <c r="B518">
        <v>99.674240112304702</v>
      </c>
      <c r="C518">
        <v>95.859039306640597</v>
      </c>
      <c r="D518">
        <v>7.04977568895535</v>
      </c>
    </row>
    <row r="519" spans="1:4" x14ac:dyDescent="0.45">
      <c r="A519">
        <v>69.942245483398395</v>
      </c>
      <c r="B519">
        <v>99.674240112304702</v>
      </c>
      <c r="C519">
        <v>95.859039306640597</v>
      </c>
      <c r="D519">
        <v>6.3173314615314196</v>
      </c>
    </row>
    <row r="520" spans="1:4" x14ac:dyDescent="0.45">
      <c r="A520">
        <v>69.727958679199205</v>
      </c>
      <c r="B520">
        <v>99.674240112304702</v>
      </c>
      <c r="C520">
        <v>95.859039306640597</v>
      </c>
      <c r="D520">
        <v>6.3173314615314196</v>
      </c>
    </row>
    <row r="521" spans="1:4" x14ac:dyDescent="0.45">
      <c r="A521">
        <v>69.513671875</v>
      </c>
      <c r="B521">
        <v>99.674240112304702</v>
      </c>
      <c r="C521">
        <v>95.859039306640597</v>
      </c>
      <c r="D521">
        <v>6.8361461226233704</v>
      </c>
    </row>
    <row r="522" spans="1:4" x14ac:dyDescent="0.45">
      <c r="A522">
        <v>69.299385070800795</v>
      </c>
      <c r="B522">
        <v>99.674240112304702</v>
      </c>
      <c r="C522">
        <v>95.859039306640597</v>
      </c>
      <c r="D522">
        <v>6.8971831415753702</v>
      </c>
    </row>
    <row r="523" spans="1:4" x14ac:dyDescent="0.45">
      <c r="A523">
        <v>69.085098266601605</v>
      </c>
      <c r="B523">
        <v>99.674240112304702</v>
      </c>
      <c r="C523">
        <v>95.859039306640597</v>
      </c>
      <c r="D523">
        <v>6.7751091036713804</v>
      </c>
    </row>
    <row r="524" spans="1:4" x14ac:dyDescent="0.45">
      <c r="A524">
        <v>68.870819091796903</v>
      </c>
      <c r="B524">
        <v>99.674240112304702</v>
      </c>
      <c r="C524">
        <v>95.859039306640597</v>
      </c>
      <c r="D524">
        <v>7.2939237647633304</v>
      </c>
    </row>
    <row r="525" spans="1:4" x14ac:dyDescent="0.45">
      <c r="A525">
        <v>68.656532287597699</v>
      </c>
      <c r="B525">
        <v>99.674240112304702</v>
      </c>
      <c r="C525">
        <v>95.859039306640597</v>
      </c>
      <c r="D525">
        <v>7.7517014069032903</v>
      </c>
    </row>
    <row r="526" spans="1:4" x14ac:dyDescent="0.45">
      <c r="A526">
        <v>68.442245483398395</v>
      </c>
      <c r="B526">
        <v>99.674240112304702</v>
      </c>
      <c r="C526">
        <v>95.859039306640597</v>
      </c>
      <c r="D526">
        <v>7.44651631214332</v>
      </c>
    </row>
    <row r="527" spans="1:4" x14ac:dyDescent="0.45">
      <c r="A527">
        <v>68.227958679199205</v>
      </c>
      <c r="B527">
        <v>99.674240112304702</v>
      </c>
      <c r="C527">
        <v>95.859039306640597</v>
      </c>
      <c r="D527">
        <v>9.0029602954191699</v>
      </c>
    </row>
    <row r="528" spans="1:4" x14ac:dyDescent="0.45">
      <c r="A528">
        <v>71.227958679199205</v>
      </c>
      <c r="B528">
        <v>99.674240112304702</v>
      </c>
      <c r="C528">
        <v>95.644752502441406</v>
      </c>
      <c r="D528">
        <v>9.4607379375591307</v>
      </c>
    </row>
    <row r="529" spans="1:4" x14ac:dyDescent="0.45">
      <c r="A529">
        <v>71.013671875</v>
      </c>
      <c r="B529">
        <v>99.674240112304702</v>
      </c>
      <c r="C529">
        <v>95.644752502441406</v>
      </c>
      <c r="D529">
        <v>7.96533097323527</v>
      </c>
    </row>
    <row r="530" spans="1:4" x14ac:dyDescent="0.45">
      <c r="A530">
        <v>70.799385070800795</v>
      </c>
      <c r="B530">
        <v>99.674240112304702</v>
      </c>
      <c r="C530">
        <v>95.644752502441406</v>
      </c>
      <c r="D530">
        <v>7.3549607837153204</v>
      </c>
    </row>
    <row r="531" spans="1:4" x14ac:dyDescent="0.45">
      <c r="A531">
        <v>70.585098266601605</v>
      </c>
      <c r="B531">
        <v>99.674240112304702</v>
      </c>
      <c r="C531">
        <v>95.644752502441406</v>
      </c>
      <c r="D531">
        <v>6.8971831415753702</v>
      </c>
    </row>
    <row r="532" spans="1:4" x14ac:dyDescent="0.45">
      <c r="A532">
        <v>70.370819091796903</v>
      </c>
      <c r="B532">
        <v>99.674240112304702</v>
      </c>
      <c r="C532">
        <v>95.644752502441406</v>
      </c>
      <c r="D532">
        <v>7.9042939542832702</v>
      </c>
    </row>
    <row r="533" spans="1:4" x14ac:dyDescent="0.45">
      <c r="A533">
        <v>70.156532287597699</v>
      </c>
      <c r="B533">
        <v>99.674240112304702</v>
      </c>
      <c r="C533">
        <v>95.644752502441406</v>
      </c>
      <c r="D533">
        <v>6.9582201605273601</v>
      </c>
    </row>
    <row r="534" spans="1:4" x14ac:dyDescent="0.45">
      <c r="A534">
        <v>69.942245483398395</v>
      </c>
      <c r="B534">
        <v>99.674240112304702</v>
      </c>
      <c r="C534">
        <v>95.644752502441406</v>
      </c>
      <c r="D534">
        <v>5.9205908383434602</v>
      </c>
    </row>
    <row r="535" spans="1:4" x14ac:dyDescent="0.45">
      <c r="A535">
        <v>69.727958679199205</v>
      </c>
      <c r="B535">
        <v>99.674240112304702</v>
      </c>
      <c r="C535">
        <v>95.644752502441406</v>
      </c>
      <c r="D535">
        <v>6.4394054994354102</v>
      </c>
    </row>
    <row r="536" spans="1:4" x14ac:dyDescent="0.45">
      <c r="A536">
        <v>69.513671875</v>
      </c>
      <c r="B536">
        <v>99.674240112304702</v>
      </c>
      <c r="C536">
        <v>95.644752502441406</v>
      </c>
      <c r="D536">
        <v>6.0426648762474402</v>
      </c>
    </row>
    <row r="537" spans="1:4" x14ac:dyDescent="0.45">
      <c r="A537">
        <v>69.299385070800795</v>
      </c>
      <c r="B537">
        <v>99.674240112304702</v>
      </c>
      <c r="C537">
        <v>95.644752502441406</v>
      </c>
      <c r="D537">
        <v>6.10370189519944</v>
      </c>
    </row>
    <row r="538" spans="1:4" x14ac:dyDescent="0.45">
      <c r="A538">
        <v>69.085098266601605</v>
      </c>
      <c r="B538">
        <v>99.674240112304702</v>
      </c>
      <c r="C538">
        <v>95.644752502441406</v>
      </c>
      <c r="D538">
        <v>6.5004425183874002</v>
      </c>
    </row>
    <row r="539" spans="1:4" x14ac:dyDescent="0.45">
      <c r="A539">
        <v>68.870819091796903</v>
      </c>
      <c r="B539">
        <v>99.674240112304702</v>
      </c>
      <c r="C539">
        <v>95.644752502441406</v>
      </c>
      <c r="D539">
        <v>7.2939237647633304</v>
      </c>
    </row>
    <row r="540" spans="1:4" x14ac:dyDescent="0.45">
      <c r="A540">
        <v>68.656532287597699</v>
      </c>
      <c r="B540">
        <v>99.674240112304702</v>
      </c>
      <c r="C540">
        <v>95.644752502441406</v>
      </c>
      <c r="D540">
        <v>6.7751091036713804</v>
      </c>
    </row>
    <row r="541" spans="1:4" x14ac:dyDescent="0.45">
      <c r="A541">
        <v>68.442245483398395</v>
      </c>
      <c r="B541">
        <v>99.674240112304702</v>
      </c>
      <c r="C541">
        <v>95.644752502441406</v>
      </c>
      <c r="D541">
        <v>8.8808862575151792</v>
      </c>
    </row>
    <row r="542" spans="1:4" x14ac:dyDescent="0.45">
      <c r="A542">
        <v>68.227958679199205</v>
      </c>
      <c r="B542">
        <v>99.674240112304702</v>
      </c>
      <c r="C542">
        <v>95.644752502441406</v>
      </c>
      <c r="D542">
        <v>6.8361461226233704</v>
      </c>
    </row>
    <row r="543" spans="1:4" x14ac:dyDescent="0.45">
      <c r="A543">
        <v>71.227958679199205</v>
      </c>
      <c r="B543">
        <v>99.674240112304702</v>
      </c>
      <c r="C543">
        <v>95.430465698242202</v>
      </c>
      <c r="D543">
        <v>8.2094790490432406</v>
      </c>
    </row>
    <row r="544" spans="1:4" x14ac:dyDescent="0.45">
      <c r="A544">
        <v>71.013671875</v>
      </c>
      <c r="B544">
        <v>99.674240112304702</v>
      </c>
      <c r="C544">
        <v>95.430465698242202</v>
      </c>
      <c r="D544">
        <v>7.8127384258552803</v>
      </c>
    </row>
    <row r="545" spans="1:4" x14ac:dyDescent="0.45">
      <c r="A545">
        <v>70.799385070800795</v>
      </c>
      <c r="B545">
        <v>99.674240112304702</v>
      </c>
      <c r="C545">
        <v>95.430465698242202</v>
      </c>
      <c r="D545">
        <v>8.0874050111392606</v>
      </c>
    </row>
    <row r="546" spans="1:4" x14ac:dyDescent="0.45">
      <c r="A546">
        <v>70.585098266601605</v>
      </c>
      <c r="B546">
        <v>99.674240112304702</v>
      </c>
      <c r="C546">
        <v>95.430465698242202</v>
      </c>
      <c r="D546">
        <v>8.0874050111392606</v>
      </c>
    </row>
    <row r="547" spans="1:4" x14ac:dyDescent="0.45">
      <c r="A547">
        <v>70.370819091796903</v>
      </c>
      <c r="B547">
        <v>99.674240112304702</v>
      </c>
      <c r="C547">
        <v>95.430465698242202</v>
      </c>
      <c r="D547">
        <v>7.4159978026673201</v>
      </c>
    </row>
    <row r="548" spans="1:4" x14ac:dyDescent="0.45">
      <c r="A548">
        <v>70.156532287597699</v>
      </c>
      <c r="B548">
        <v>99.674240112304702</v>
      </c>
      <c r="C548">
        <v>95.430465698242202</v>
      </c>
      <c r="D548">
        <v>7.6906643879512897</v>
      </c>
    </row>
    <row r="549" spans="1:4" x14ac:dyDescent="0.45">
      <c r="A549">
        <v>69.942245483398395</v>
      </c>
      <c r="B549">
        <v>99.674240112304702</v>
      </c>
      <c r="C549">
        <v>95.430465698242202</v>
      </c>
      <c r="D549">
        <v>5.9816278572954502</v>
      </c>
    </row>
    <row r="550" spans="1:4" x14ac:dyDescent="0.45">
      <c r="A550">
        <v>69.727958679199205</v>
      </c>
      <c r="B550">
        <v>99.674240112304702</v>
      </c>
      <c r="C550">
        <v>95.430465698242202</v>
      </c>
      <c r="D550">
        <v>6.5004425183874002</v>
      </c>
    </row>
    <row r="551" spans="1:4" x14ac:dyDescent="0.45">
      <c r="A551">
        <v>69.513671875</v>
      </c>
      <c r="B551">
        <v>99.674240112304702</v>
      </c>
      <c r="C551">
        <v>95.430465698242202</v>
      </c>
      <c r="D551">
        <v>6.1342204046754398</v>
      </c>
    </row>
    <row r="552" spans="1:4" x14ac:dyDescent="0.45">
      <c r="A552">
        <v>69.299385070800795</v>
      </c>
      <c r="B552">
        <v>99.674240112304702</v>
      </c>
      <c r="C552">
        <v>95.430465698242202</v>
      </c>
      <c r="D552">
        <v>6.5004425183874002</v>
      </c>
    </row>
    <row r="553" spans="1:4" x14ac:dyDescent="0.45">
      <c r="A553">
        <v>69.085098266601605</v>
      </c>
      <c r="B553">
        <v>99.674240112304702</v>
      </c>
      <c r="C553">
        <v>95.430465698242202</v>
      </c>
      <c r="D553">
        <v>6.5004425183874002</v>
      </c>
    </row>
    <row r="554" spans="1:4" x14ac:dyDescent="0.45">
      <c r="A554">
        <v>68.870819091796903</v>
      </c>
      <c r="B554">
        <v>99.674240112304702</v>
      </c>
      <c r="C554">
        <v>95.430465698242202</v>
      </c>
      <c r="D554">
        <v>6.8361461226233704</v>
      </c>
    </row>
    <row r="555" spans="1:4" x14ac:dyDescent="0.45">
      <c r="A555">
        <v>68.656532287597699</v>
      </c>
      <c r="B555">
        <v>99.674240112304702</v>
      </c>
      <c r="C555">
        <v>95.430465698242202</v>
      </c>
      <c r="D555">
        <v>8.0874050111392606</v>
      </c>
    </row>
    <row r="556" spans="1:4" x14ac:dyDescent="0.45">
      <c r="A556">
        <v>68.442245483398395</v>
      </c>
      <c r="B556">
        <v>99.674240112304702</v>
      </c>
      <c r="C556">
        <v>95.430465698242202</v>
      </c>
      <c r="D556">
        <v>7.6296273689992997</v>
      </c>
    </row>
    <row r="557" spans="1:4" x14ac:dyDescent="0.45">
      <c r="A557">
        <v>68.227958679199205</v>
      </c>
      <c r="B557">
        <v>99.674240112304702</v>
      </c>
      <c r="C557">
        <v>95.430465698242202</v>
      </c>
      <c r="D557">
        <v>7.3549607837153204</v>
      </c>
    </row>
    <row r="558" spans="1:4" x14ac:dyDescent="0.45">
      <c r="A558">
        <v>71.227958679199205</v>
      </c>
      <c r="B558">
        <v>99.674240112304702</v>
      </c>
      <c r="C558">
        <v>95.216178894042997</v>
      </c>
      <c r="D558">
        <v>6.98873867000336</v>
      </c>
    </row>
    <row r="559" spans="1:4" x14ac:dyDescent="0.45">
      <c r="A559">
        <v>71.013671875</v>
      </c>
      <c r="B559">
        <v>99.674240112304702</v>
      </c>
      <c r="C559">
        <v>95.216178894042997</v>
      </c>
      <c r="D559">
        <v>8.3010345774712402</v>
      </c>
    </row>
    <row r="560" spans="1:4" x14ac:dyDescent="0.45">
      <c r="A560">
        <v>70.799385070800795</v>
      </c>
      <c r="B560">
        <v>99.674240112304702</v>
      </c>
      <c r="C560">
        <v>95.216178894042997</v>
      </c>
      <c r="D560">
        <v>9.4607379375591307</v>
      </c>
    </row>
    <row r="561" spans="1:4" x14ac:dyDescent="0.45">
      <c r="A561">
        <v>70.585098266601605</v>
      </c>
      <c r="B561">
        <v>99.674240112304702</v>
      </c>
      <c r="C561">
        <v>95.216178894042997</v>
      </c>
      <c r="D561">
        <v>8.0263679921872608</v>
      </c>
    </row>
    <row r="562" spans="1:4" x14ac:dyDescent="0.45">
      <c r="A562">
        <v>70.370819091796903</v>
      </c>
      <c r="B562">
        <v>99.674240112304702</v>
      </c>
      <c r="C562">
        <v>95.216178894042997</v>
      </c>
      <c r="D562">
        <v>7.6296273689992997</v>
      </c>
    </row>
    <row r="563" spans="1:4" x14ac:dyDescent="0.45">
      <c r="A563">
        <v>70.156532287597699</v>
      </c>
      <c r="B563">
        <v>99.674240112304702</v>
      </c>
      <c r="C563">
        <v>95.216178894042997</v>
      </c>
      <c r="D563">
        <v>8.0874050111392606</v>
      </c>
    </row>
    <row r="564" spans="1:4" x14ac:dyDescent="0.45">
      <c r="A564">
        <v>69.942245483398395</v>
      </c>
      <c r="B564">
        <v>99.674240112304702</v>
      </c>
      <c r="C564">
        <v>95.216178894042997</v>
      </c>
      <c r="D564">
        <v>6.8971831415753702</v>
      </c>
    </row>
    <row r="565" spans="1:4" x14ac:dyDescent="0.45">
      <c r="A565">
        <v>69.727958679199205</v>
      </c>
      <c r="B565">
        <v>99.674240112304702</v>
      </c>
      <c r="C565">
        <v>95.216178894042997</v>
      </c>
      <c r="D565">
        <v>6.8361461226233704</v>
      </c>
    </row>
    <row r="566" spans="1:4" x14ac:dyDescent="0.45">
      <c r="A566">
        <v>69.513671875</v>
      </c>
      <c r="B566">
        <v>99.674240112304702</v>
      </c>
      <c r="C566">
        <v>95.216178894042997</v>
      </c>
      <c r="D566">
        <v>6.3173314615314196</v>
      </c>
    </row>
    <row r="567" spans="1:4" x14ac:dyDescent="0.45">
      <c r="A567">
        <v>69.299385070800795</v>
      </c>
      <c r="B567">
        <v>99.674240112304702</v>
      </c>
      <c r="C567">
        <v>95.216178894042997</v>
      </c>
      <c r="D567">
        <v>6.1952574236274298</v>
      </c>
    </row>
    <row r="568" spans="1:4" x14ac:dyDescent="0.45">
      <c r="A568">
        <v>69.085098266601605</v>
      </c>
      <c r="B568">
        <v>99.674240112304702</v>
      </c>
      <c r="C568">
        <v>95.216178894042997</v>
      </c>
      <c r="D568">
        <v>5.8595538193914596</v>
      </c>
    </row>
    <row r="569" spans="1:4" x14ac:dyDescent="0.45">
      <c r="A569">
        <v>68.870819091796903</v>
      </c>
      <c r="B569">
        <v>99.674240112304702</v>
      </c>
      <c r="C569">
        <v>95.216178894042997</v>
      </c>
      <c r="D569">
        <v>5.7374797814874698</v>
      </c>
    </row>
    <row r="570" spans="1:4" x14ac:dyDescent="0.45">
      <c r="A570">
        <v>68.656532287597699</v>
      </c>
      <c r="B570">
        <v>99.674240112304702</v>
      </c>
      <c r="C570">
        <v>95.216178894042997</v>
      </c>
      <c r="D570">
        <v>6.3173314615314196</v>
      </c>
    </row>
    <row r="571" spans="1:4" x14ac:dyDescent="0.45">
      <c r="A571">
        <v>68.442245483398395</v>
      </c>
      <c r="B571">
        <v>99.674240112304702</v>
      </c>
      <c r="C571">
        <v>95.216178894042997</v>
      </c>
      <c r="D571">
        <v>7.2328867458113297</v>
      </c>
    </row>
    <row r="572" spans="1:4" x14ac:dyDescent="0.45">
      <c r="A572">
        <v>68.227958679199205</v>
      </c>
      <c r="B572">
        <v>99.674240112304702</v>
      </c>
      <c r="C572">
        <v>95.216178894042997</v>
      </c>
      <c r="D572">
        <v>9.0029602954191699</v>
      </c>
    </row>
    <row r="573" spans="1:4" x14ac:dyDescent="0.45">
      <c r="A573">
        <v>71.227958679199205</v>
      </c>
      <c r="B573">
        <v>99.674240112304702</v>
      </c>
      <c r="C573">
        <v>95.001892089843807</v>
      </c>
      <c r="D573">
        <v>11.169774468215</v>
      </c>
    </row>
    <row r="574" spans="1:4" x14ac:dyDescent="0.45">
      <c r="A574">
        <v>71.013671875</v>
      </c>
      <c r="B574">
        <v>99.674240112304702</v>
      </c>
      <c r="C574">
        <v>95.001892089843807</v>
      </c>
      <c r="D574">
        <v>9.0029602954191699</v>
      </c>
    </row>
    <row r="575" spans="1:4" x14ac:dyDescent="0.45">
      <c r="A575">
        <v>70.799385070800795</v>
      </c>
      <c r="B575">
        <v>99.674240112304702</v>
      </c>
      <c r="C575">
        <v>95.001892089843807</v>
      </c>
      <c r="D575">
        <v>7.8127384258552803</v>
      </c>
    </row>
    <row r="576" spans="1:4" x14ac:dyDescent="0.45">
      <c r="A576">
        <v>70.585098266601605</v>
      </c>
      <c r="B576">
        <v>99.674240112304702</v>
      </c>
      <c r="C576">
        <v>95.001892089843807</v>
      </c>
      <c r="D576">
        <v>9.0029602954191699</v>
      </c>
    </row>
    <row r="577" spans="1:4" x14ac:dyDescent="0.45">
      <c r="A577">
        <v>70.370819091796903</v>
      </c>
      <c r="B577">
        <v>99.674240112304702</v>
      </c>
      <c r="C577">
        <v>95.001892089843807</v>
      </c>
      <c r="D577">
        <v>7.3549607837153204</v>
      </c>
    </row>
    <row r="578" spans="1:4" x14ac:dyDescent="0.45">
      <c r="A578">
        <v>70.156532287597699</v>
      </c>
      <c r="B578">
        <v>99.674240112304702</v>
      </c>
      <c r="C578">
        <v>95.001892089843807</v>
      </c>
      <c r="D578">
        <v>7.96533097323527</v>
      </c>
    </row>
    <row r="579" spans="1:4" x14ac:dyDescent="0.45">
      <c r="A579">
        <v>69.942245483398395</v>
      </c>
      <c r="B579">
        <v>99.674240112304702</v>
      </c>
      <c r="C579">
        <v>95.001892089843807</v>
      </c>
      <c r="D579">
        <v>8.3010345774712402</v>
      </c>
    </row>
    <row r="580" spans="1:4" x14ac:dyDescent="0.45">
      <c r="A580">
        <v>69.727958679199205</v>
      </c>
      <c r="B580">
        <v>99.674240112304702</v>
      </c>
      <c r="C580">
        <v>95.001892089843807</v>
      </c>
      <c r="D580">
        <v>9.7964415417950992</v>
      </c>
    </row>
    <row r="581" spans="1:4" x14ac:dyDescent="0.45">
      <c r="A581">
        <v>69.513671875</v>
      </c>
      <c r="B581">
        <v>99.674240112304702</v>
      </c>
      <c r="C581">
        <v>95.001892089843807</v>
      </c>
      <c r="D581">
        <v>8.6672566911831996</v>
      </c>
    </row>
    <row r="582" spans="1:4" x14ac:dyDescent="0.45">
      <c r="A582">
        <v>69.299385070800795</v>
      </c>
      <c r="B582">
        <v>99.674240112304702</v>
      </c>
      <c r="C582">
        <v>95.001892089843807</v>
      </c>
      <c r="D582">
        <v>5.8595538193914596</v>
      </c>
    </row>
    <row r="583" spans="1:4" x14ac:dyDescent="0.45">
      <c r="A583">
        <v>69.085098266601605</v>
      </c>
      <c r="B583">
        <v>99.674240112304702</v>
      </c>
      <c r="C583">
        <v>95.001892089843807</v>
      </c>
      <c r="D583">
        <v>6.1952574236274298</v>
      </c>
    </row>
    <row r="584" spans="1:4" x14ac:dyDescent="0.45">
      <c r="A584">
        <v>68.870819091796903</v>
      </c>
      <c r="B584">
        <v>99.674240112304702</v>
      </c>
      <c r="C584">
        <v>95.001892089843807</v>
      </c>
      <c r="D584">
        <v>6.4394054994354102</v>
      </c>
    </row>
    <row r="585" spans="1:4" x14ac:dyDescent="0.45">
      <c r="A585">
        <v>68.656532287597699</v>
      </c>
      <c r="B585">
        <v>99.674240112304702</v>
      </c>
      <c r="C585">
        <v>95.001892089843807</v>
      </c>
      <c r="D585">
        <v>6.0426648762474402</v>
      </c>
    </row>
    <row r="586" spans="1:4" x14ac:dyDescent="0.45">
      <c r="A586">
        <v>68.442245483398395</v>
      </c>
      <c r="B586">
        <v>99.674240112304702</v>
      </c>
      <c r="C586">
        <v>95.001892089843807</v>
      </c>
      <c r="D586">
        <v>6.3173314615314196</v>
      </c>
    </row>
    <row r="587" spans="1:4" x14ac:dyDescent="0.45">
      <c r="A587">
        <v>68.227958679199205</v>
      </c>
      <c r="B587">
        <v>99.674240112304702</v>
      </c>
      <c r="C587">
        <v>95.001892089843807</v>
      </c>
      <c r="D587">
        <v>7.5685903500473</v>
      </c>
    </row>
    <row r="588" spans="1:4" x14ac:dyDescent="0.45">
      <c r="A588">
        <v>71.227958679199205</v>
      </c>
      <c r="B588">
        <v>99.674240112304702</v>
      </c>
      <c r="C588">
        <v>94.787605285644503</v>
      </c>
      <c r="D588">
        <v>9.3386638996551401</v>
      </c>
    </row>
    <row r="589" spans="1:4" x14ac:dyDescent="0.45">
      <c r="A589">
        <v>71.013671875</v>
      </c>
      <c r="B589">
        <v>99.674240112304702</v>
      </c>
      <c r="C589">
        <v>94.787605285644503</v>
      </c>
      <c r="D589">
        <v>7.8127384258552803</v>
      </c>
    </row>
    <row r="590" spans="1:4" x14ac:dyDescent="0.45">
      <c r="A590">
        <v>70.799385070800795</v>
      </c>
      <c r="B590">
        <v>99.674240112304702</v>
      </c>
      <c r="C590">
        <v>94.787605285644503</v>
      </c>
      <c r="D590">
        <v>7.8127384258552803</v>
      </c>
    </row>
    <row r="591" spans="1:4" x14ac:dyDescent="0.45">
      <c r="A591">
        <v>70.585098266601605</v>
      </c>
      <c r="B591">
        <v>99.674240112304702</v>
      </c>
      <c r="C591">
        <v>94.787605285644503</v>
      </c>
      <c r="D591">
        <v>7.5685903500473</v>
      </c>
    </row>
    <row r="592" spans="1:4" x14ac:dyDescent="0.45">
      <c r="A592">
        <v>70.370819091796903</v>
      </c>
      <c r="B592">
        <v>99.674240112304702</v>
      </c>
      <c r="C592">
        <v>94.787605285644503</v>
      </c>
      <c r="D592">
        <v>8.0263679921872608</v>
      </c>
    </row>
    <row r="593" spans="1:4" x14ac:dyDescent="0.45">
      <c r="A593">
        <v>70.156532287597699</v>
      </c>
      <c r="B593">
        <v>99.674240112304702</v>
      </c>
      <c r="C593">
        <v>94.787605285644503</v>
      </c>
      <c r="D593">
        <v>8.7588122196111904</v>
      </c>
    </row>
    <row r="594" spans="1:4" x14ac:dyDescent="0.45">
      <c r="A594">
        <v>69.942245483398395</v>
      </c>
      <c r="B594">
        <v>99.674240112304702</v>
      </c>
      <c r="C594">
        <v>94.787605285644503</v>
      </c>
      <c r="D594">
        <v>7.1108127079073498</v>
      </c>
    </row>
    <row r="595" spans="1:4" x14ac:dyDescent="0.45">
      <c r="A595">
        <v>69.727958679199205</v>
      </c>
      <c r="B595">
        <v>99.674240112304702</v>
      </c>
      <c r="C595">
        <v>94.787605285644503</v>
      </c>
      <c r="D595">
        <v>10.254219183935099</v>
      </c>
    </row>
    <row r="596" spans="1:4" x14ac:dyDescent="0.45">
      <c r="A596">
        <v>69.513671875</v>
      </c>
      <c r="B596">
        <v>99.674240112304702</v>
      </c>
      <c r="C596">
        <v>94.787605285644503</v>
      </c>
      <c r="D596">
        <v>8.6062196722312105</v>
      </c>
    </row>
    <row r="597" spans="1:4" x14ac:dyDescent="0.45">
      <c r="A597">
        <v>69.299385070800795</v>
      </c>
      <c r="B597">
        <v>99.674240112304702</v>
      </c>
      <c r="C597">
        <v>94.787605285644503</v>
      </c>
      <c r="D597">
        <v>10.773033845026999</v>
      </c>
    </row>
    <row r="598" spans="1:4" x14ac:dyDescent="0.45">
      <c r="A598">
        <v>69.085098266601605</v>
      </c>
      <c r="B598">
        <v>99.674240112304702</v>
      </c>
      <c r="C598">
        <v>94.787605285644503</v>
      </c>
      <c r="D598">
        <v>7.04977568895535</v>
      </c>
    </row>
    <row r="599" spans="1:4" x14ac:dyDescent="0.45">
      <c r="A599">
        <v>68.870819091796903</v>
      </c>
      <c r="B599">
        <v>99.674240112304702</v>
      </c>
      <c r="C599">
        <v>94.787605285644503</v>
      </c>
      <c r="D599">
        <v>6.1952574236274298</v>
      </c>
    </row>
    <row r="600" spans="1:4" x14ac:dyDescent="0.45">
      <c r="A600">
        <v>68.656532287597699</v>
      </c>
      <c r="B600">
        <v>99.674240112304702</v>
      </c>
      <c r="C600">
        <v>94.787605285644503</v>
      </c>
      <c r="D600">
        <v>6.4394054994354102</v>
      </c>
    </row>
    <row r="601" spans="1:4" x14ac:dyDescent="0.45">
      <c r="A601">
        <v>68.442245483398395</v>
      </c>
      <c r="B601">
        <v>99.674240112304702</v>
      </c>
      <c r="C601">
        <v>94.787605285644503</v>
      </c>
      <c r="D601">
        <v>6.8971831415753702</v>
      </c>
    </row>
    <row r="602" spans="1:4" x14ac:dyDescent="0.45">
      <c r="A602">
        <v>68.227958679199205</v>
      </c>
      <c r="B602">
        <v>99.674240112304702</v>
      </c>
      <c r="C602">
        <v>94.787605285644503</v>
      </c>
      <c r="D602">
        <v>5.9205908383434602</v>
      </c>
    </row>
    <row r="603" spans="1:4" x14ac:dyDescent="0.45">
      <c r="A603">
        <v>71.227958679199205</v>
      </c>
      <c r="B603">
        <v>99.674240112304702</v>
      </c>
      <c r="C603">
        <v>94.573318481445298</v>
      </c>
      <c r="D603">
        <v>9.5217749565111198</v>
      </c>
    </row>
    <row r="604" spans="1:4" x14ac:dyDescent="0.45">
      <c r="A604">
        <v>71.013671875</v>
      </c>
      <c r="B604">
        <v>99.674240112304702</v>
      </c>
      <c r="C604">
        <v>94.573318481445298</v>
      </c>
      <c r="D604">
        <v>9.0639973143711696</v>
      </c>
    </row>
    <row r="605" spans="1:4" x14ac:dyDescent="0.45">
      <c r="A605">
        <v>70.799385070800795</v>
      </c>
      <c r="B605">
        <v>99.674240112304702</v>
      </c>
      <c r="C605">
        <v>94.573318481445298</v>
      </c>
      <c r="D605">
        <v>7.5685903500473</v>
      </c>
    </row>
    <row r="606" spans="1:4" x14ac:dyDescent="0.45">
      <c r="A606">
        <v>70.585098266601605</v>
      </c>
      <c r="B606">
        <v>99.674240112304702</v>
      </c>
      <c r="C606">
        <v>94.573318481445298</v>
      </c>
      <c r="D606">
        <v>8.3620715964232293</v>
      </c>
    </row>
    <row r="607" spans="1:4" x14ac:dyDescent="0.45">
      <c r="A607">
        <v>70.370819091796903</v>
      </c>
      <c r="B607">
        <v>99.674240112304702</v>
      </c>
      <c r="C607">
        <v>94.573318481445298</v>
      </c>
      <c r="D607">
        <v>8.0263679921872608</v>
      </c>
    </row>
    <row r="608" spans="1:4" x14ac:dyDescent="0.45">
      <c r="A608">
        <v>70.156532287597699</v>
      </c>
      <c r="B608">
        <v>99.674240112304702</v>
      </c>
      <c r="C608">
        <v>94.573318481445298</v>
      </c>
      <c r="D608">
        <v>7.44651631214332</v>
      </c>
    </row>
    <row r="609" spans="1:4" x14ac:dyDescent="0.45">
      <c r="A609">
        <v>69.942245483398395</v>
      </c>
      <c r="B609">
        <v>99.674240112304702</v>
      </c>
      <c r="C609">
        <v>94.573318481445298</v>
      </c>
      <c r="D609">
        <v>7.3549607837153204</v>
      </c>
    </row>
    <row r="610" spans="1:4" x14ac:dyDescent="0.45">
      <c r="A610">
        <v>69.727958679199205</v>
      </c>
      <c r="B610">
        <v>99.674240112304702</v>
      </c>
      <c r="C610">
        <v>94.573318481445298</v>
      </c>
      <c r="D610">
        <v>9.7354045228431101</v>
      </c>
    </row>
    <row r="611" spans="1:4" x14ac:dyDescent="0.45">
      <c r="A611">
        <v>69.513671875</v>
      </c>
      <c r="B611">
        <v>99.674240112304702</v>
      </c>
      <c r="C611">
        <v>94.573318481445298</v>
      </c>
      <c r="D611">
        <v>9.3386638996551401</v>
      </c>
    </row>
    <row r="612" spans="1:4" x14ac:dyDescent="0.45">
      <c r="A612">
        <v>69.299385070800795</v>
      </c>
      <c r="B612">
        <v>99.674240112304702</v>
      </c>
      <c r="C612">
        <v>94.573318481445298</v>
      </c>
      <c r="D612">
        <v>8.1484420300912497</v>
      </c>
    </row>
    <row r="613" spans="1:4" x14ac:dyDescent="0.45">
      <c r="A613">
        <v>69.085098266601605</v>
      </c>
      <c r="B613">
        <v>99.674240112304702</v>
      </c>
      <c r="C613">
        <v>94.573318481445298</v>
      </c>
      <c r="D613">
        <v>7.2328867458113297</v>
      </c>
    </row>
    <row r="614" spans="1:4" x14ac:dyDescent="0.45">
      <c r="A614">
        <v>68.870819091796903</v>
      </c>
      <c r="B614">
        <v>99.674240112304702</v>
      </c>
      <c r="C614">
        <v>94.573318481445298</v>
      </c>
      <c r="D614">
        <v>6.1952574236274298</v>
      </c>
    </row>
    <row r="615" spans="1:4" x14ac:dyDescent="0.45">
      <c r="A615">
        <v>68.656532287597699</v>
      </c>
      <c r="B615">
        <v>99.674240112304702</v>
      </c>
      <c r="C615">
        <v>94.573318481445298</v>
      </c>
      <c r="D615">
        <v>6.7140720847193798</v>
      </c>
    </row>
    <row r="616" spans="1:4" x14ac:dyDescent="0.45">
      <c r="A616">
        <v>68.442245483398395</v>
      </c>
      <c r="B616">
        <v>99.674240112304702</v>
      </c>
      <c r="C616">
        <v>94.573318481445298</v>
      </c>
      <c r="D616">
        <v>6.7751091036713804</v>
      </c>
    </row>
    <row r="617" spans="1:4" x14ac:dyDescent="0.45">
      <c r="A617">
        <v>68.227958679199205</v>
      </c>
      <c r="B617">
        <v>99.674240112304702</v>
      </c>
      <c r="C617">
        <v>94.573318481445298</v>
      </c>
      <c r="D617">
        <v>6.3173314615314196</v>
      </c>
    </row>
    <row r="618" spans="1:4" x14ac:dyDescent="0.45">
      <c r="A618">
        <v>71.227958679199205</v>
      </c>
      <c r="B618">
        <v>99.674240112304702</v>
      </c>
      <c r="C618">
        <v>94.359039306640597</v>
      </c>
      <c r="D618">
        <v>10.650959807123</v>
      </c>
    </row>
    <row r="619" spans="1:4" x14ac:dyDescent="0.45">
      <c r="A619">
        <v>71.013671875</v>
      </c>
      <c r="B619">
        <v>99.674240112304702</v>
      </c>
      <c r="C619">
        <v>94.359039306640597</v>
      </c>
      <c r="D619">
        <v>10.254219183935099</v>
      </c>
    </row>
    <row r="620" spans="1:4" x14ac:dyDescent="0.45">
      <c r="A620">
        <v>70.799385070800795</v>
      </c>
      <c r="B620">
        <v>99.674240112304702</v>
      </c>
      <c r="C620">
        <v>94.359039306640597</v>
      </c>
      <c r="D620">
        <v>9.3386638996551401</v>
      </c>
    </row>
    <row r="621" spans="1:4" x14ac:dyDescent="0.45">
      <c r="A621">
        <v>70.585098266601605</v>
      </c>
      <c r="B621">
        <v>99.674240112304702</v>
      </c>
      <c r="C621">
        <v>94.359039306640597</v>
      </c>
      <c r="D621">
        <v>8.7588122196111904</v>
      </c>
    </row>
    <row r="622" spans="1:4" x14ac:dyDescent="0.45">
      <c r="A622">
        <v>70.370819091796903</v>
      </c>
      <c r="B622">
        <v>99.674240112304702</v>
      </c>
      <c r="C622">
        <v>94.359039306640597</v>
      </c>
      <c r="D622">
        <v>8.0874050111392606</v>
      </c>
    </row>
    <row r="623" spans="1:4" x14ac:dyDescent="0.45">
      <c r="A623">
        <v>70.156532287597699</v>
      </c>
      <c r="B623">
        <v>99.674240112304702</v>
      </c>
      <c r="C623">
        <v>94.359039306640597</v>
      </c>
      <c r="D623">
        <v>9.2165898617511495</v>
      </c>
    </row>
    <row r="624" spans="1:4" x14ac:dyDescent="0.45">
      <c r="A624">
        <v>69.942245483398395</v>
      </c>
      <c r="B624">
        <v>99.674240112304702</v>
      </c>
      <c r="C624">
        <v>94.359039306640597</v>
      </c>
      <c r="D624">
        <v>7.96533097323527</v>
      </c>
    </row>
    <row r="625" spans="1:4" x14ac:dyDescent="0.45">
      <c r="A625">
        <v>69.727958679199205</v>
      </c>
      <c r="B625">
        <v>99.674240112304702</v>
      </c>
      <c r="C625">
        <v>94.359039306640597</v>
      </c>
      <c r="D625">
        <v>9.4607379375591307</v>
      </c>
    </row>
    <row r="626" spans="1:4" x14ac:dyDescent="0.45">
      <c r="A626">
        <v>69.513671875</v>
      </c>
      <c r="B626">
        <v>99.674240112304702</v>
      </c>
      <c r="C626">
        <v>94.359039306640597</v>
      </c>
      <c r="D626">
        <v>7.6906643879512897</v>
      </c>
    </row>
    <row r="627" spans="1:4" x14ac:dyDescent="0.45">
      <c r="A627">
        <v>69.299385070800795</v>
      </c>
      <c r="B627">
        <v>99.674240112304702</v>
      </c>
      <c r="C627">
        <v>94.359039306640597</v>
      </c>
      <c r="D627">
        <v>8.2094790490432406</v>
      </c>
    </row>
    <row r="628" spans="1:4" x14ac:dyDescent="0.45">
      <c r="A628">
        <v>69.085098266601605</v>
      </c>
      <c r="B628">
        <v>99.674240112304702</v>
      </c>
      <c r="C628">
        <v>94.359039306640597</v>
      </c>
      <c r="D628">
        <v>7.04977568895535</v>
      </c>
    </row>
    <row r="629" spans="1:4" x14ac:dyDescent="0.45">
      <c r="A629">
        <v>68.870819091796903</v>
      </c>
      <c r="B629">
        <v>99.674240112304702</v>
      </c>
      <c r="C629">
        <v>94.359039306640597</v>
      </c>
      <c r="D629">
        <v>6.4394054994354102</v>
      </c>
    </row>
    <row r="630" spans="1:4" x14ac:dyDescent="0.45">
      <c r="A630">
        <v>68.656532287597699</v>
      </c>
      <c r="B630">
        <v>99.674240112304702</v>
      </c>
      <c r="C630">
        <v>94.359039306640597</v>
      </c>
      <c r="D630">
        <v>6.2562944425794198</v>
      </c>
    </row>
    <row r="631" spans="1:4" x14ac:dyDescent="0.45">
      <c r="A631">
        <v>68.442245483398395</v>
      </c>
      <c r="B631">
        <v>99.674240112304702</v>
      </c>
      <c r="C631">
        <v>94.359039306640597</v>
      </c>
      <c r="D631">
        <v>6.3173314615314196</v>
      </c>
    </row>
    <row r="632" spans="1:4" x14ac:dyDescent="0.45">
      <c r="A632">
        <v>68.227958679199205</v>
      </c>
      <c r="B632">
        <v>99.674240112304702</v>
      </c>
      <c r="C632">
        <v>94.359039306640597</v>
      </c>
      <c r="D632">
        <v>6.3783684804834104</v>
      </c>
    </row>
    <row r="633" spans="1:4" x14ac:dyDescent="0.45">
      <c r="A633">
        <v>71.227958679199205</v>
      </c>
      <c r="B633">
        <v>99.674240112304702</v>
      </c>
      <c r="C633">
        <v>94.144752502441406</v>
      </c>
      <c r="D633">
        <v>10.773033845026999</v>
      </c>
    </row>
    <row r="634" spans="1:4" x14ac:dyDescent="0.45">
      <c r="A634">
        <v>71.013671875</v>
      </c>
      <c r="B634">
        <v>99.674240112304702</v>
      </c>
      <c r="C634">
        <v>94.144752502441406</v>
      </c>
      <c r="D634">
        <v>9.8574785607470901</v>
      </c>
    </row>
    <row r="635" spans="1:4" x14ac:dyDescent="0.45">
      <c r="A635">
        <v>70.799385070800795</v>
      </c>
      <c r="B635">
        <v>99.674240112304702</v>
      </c>
      <c r="C635">
        <v>94.144752502441406</v>
      </c>
      <c r="D635">
        <v>9.1250343333231605</v>
      </c>
    </row>
    <row r="636" spans="1:4" x14ac:dyDescent="0.45">
      <c r="A636">
        <v>70.585098266601605</v>
      </c>
      <c r="B636">
        <v>99.674240112304702</v>
      </c>
      <c r="C636">
        <v>94.144752502441406</v>
      </c>
      <c r="D636">
        <v>6.3173314615314196</v>
      </c>
    </row>
    <row r="637" spans="1:4" x14ac:dyDescent="0.45">
      <c r="A637">
        <v>70.370819091796903</v>
      </c>
      <c r="B637">
        <v>99.674240112304702</v>
      </c>
      <c r="C637">
        <v>94.144752502441406</v>
      </c>
      <c r="D637">
        <v>7.8127384258552803</v>
      </c>
    </row>
    <row r="638" spans="1:4" x14ac:dyDescent="0.45">
      <c r="A638">
        <v>70.156532287597699</v>
      </c>
      <c r="B638">
        <v>99.674240112304702</v>
      </c>
      <c r="C638">
        <v>94.144752502441406</v>
      </c>
      <c r="D638">
        <v>7.7517014069032903</v>
      </c>
    </row>
    <row r="639" spans="1:4" x14ac:dyDescent="0.45">
      <c r="A639">
        <v>69.942245483398395</v>
      </c>
      <c r="B639">
        <v>99.674240112304702</v>
      </c>
      <c r="C639">
        <v>94.144752502441406</v>
      </c>
      <c r="D639">
        <v>8.8808862575151792</v>
      </c>
    </row>
    <row r="640" spans="1:4" x14ac:dyDescent="0.45">
      <c r="A640">
        <v>69.727958679199205</v>
      </c>
      <c r="B640">
        <v>99.674240112304702</v>
      </c>
      <c r="C640">
        <v>94.144752502441406</v>
      </c>
      <c r="D640">
        <v>8.4231086153752308</v>
      </c>
    </row>
    <row r="641" spans="1:4" x14ac:dyDescent="0.45">
      <c r="A641">
        <v>69.513671875</v>
      </c>
      <c r="B641">
        <v>99.674240112304702</v>
      </c>
      <c r="C641">
        <v>94.144752502441406</v>
      </c>
      <c r="D641">
        <v>9.1250343333231605</v>
      </c>
    </row>
    <row r="642" spans="1:4" x14ac:dyDescent="0.45">
      <c r="A642">
        <v>69.299385070800795</v>
      </c>
      <c r="B642">
        <v>99.674240112304702</v>
      </c>
      <c r="C642">
        <v>94.144752502441406</v>
      </c>
      <c r="D642">
        <v>7.50755333109531</v>
      </c>
    </row>
    <row r="643" spans="1:4" x14ac:dyDescent="0.45">
      <c r="A643">
        <v>69.085098266601605</v>
      </c>
      <c r="B643">
        <v>99.674240112304702</v>
      </c>
      <c r="C643">
        <v>94.144752502441406</v>
      </c>
      <c r="D643">
        <v>8.0874050111392606</v>
      </c>
    </row>
    <row r="644" spans="1:4" x14ac:dyDescent="0.45">
      <c r="A644">
        <v>68.870819091796903</v>
      </c>
      <c r="B644">
        <v>99.674240112304702</v>
      </c>
      <c r="C644">
        <v>94.144752502441406</v>
      </c>
      <c r="D644">
        <v>6.59199804681539</v>
      </c>
    </row>
    <row r="645" spans="1:4" x14ac:dyDescent="0.45">
      <c r="A645">
        <v>68.656532287597699</v>
      </c>
      <c r="B645">
        <v>99.674240112304702</v>
      </c>
      <c r="C645">
        <v>94.144752502441406</v>
      </c>
      <c r="D645">
        <v>5.7985168004394696</v>
      </c>
    </row>
    <row r="646" spans="1:4" x14ac:dyDescent="0.45">
      <c r="A646">
        <v>68.442245483398395</v>
      </c>
      <c r="B646">
        <v>99.674240112304702</v>
      </c>
      <c r="C646">
        <v>94.144752502441406</v>
      </c>
      <c r="D646">
        <v>6.1952574236274298</v>
      </c>
    </row>
    <row r="647" spans="1:4" x14ac:dyDescent="0.45">
      <c r="A647">
        <v>68.227958679199205</v>
      </c>
      <c r="B647">
        <v>99.674240112304702</v>
      </c>
      <c r="C647">
        <v>94.144752502441406</v>
      </c>
      <c r="D647">
        <v>7.50755333109531</v>
      </c>
    </row>
    <row r="648" spans="1:4" x14ac:dyDescent="0.45">
      <c r="A648">
        <v>71.227958679199205</v>
      </c>
      <c r="B648">
        <v>99.674240112304702</v>
      </c>
      <c r="C648">
        <v>93.930465698242202</v>
      </c>
      <c r="D648">
        <v>9.0639973143711696</v>
      </c>
    </row>
    <row r="649" spans="1:4" x14ac:dyDescent="0.45">
      <c r="A649">
        <v>71.013671875</v>
      </c>
      <c r="B649">
        <v>99.674240112304702</v>
      </c>
      <c r="C649">
        <v>93.930465698242202</v>
      </c>
      <c r="D649">
        <v>10.589922788171</v>
      </c>
    </row>
    <row r="650" spans="1:4" x14ac:dyDescent="0.45">
      <c r="A650">
        <v>70.799385070800795</v>
      </c>
      <c r="B650">
        <v>99.674240112304702</v>
      </c>
      <c r="C650">
        <v>93.930465698242202</v>
      </c>
      <c r="D650">
        <v>7.9042939542832702</v>
      </c>
    </row>
    <row r="651" spans="1:4" x14ac:dyDescent="0.45">
      <c r="A651">
        <v>70.585098266601605</v>
      </c>
      <c r="B651">
        <v>99.674240112304702</v>
      </c>
      <c r="C651">
        <v>93.930465698242202</v>
      </c>
      <c r="D651">
        <v>8.5451826532792108</v>
      </c>
    </row>
    <row r="652" spans="1:4" x14ac:dyDescent="0.45">
      <c r="A652">
        <v>70.370819091796903</v>
      </c>
      <c r="B652">
        <v>99.674240112304702</v>
      </c>
      <c r="C652">
        <v>93.930465698242202</v>
      </c>
      <c r="D652">
        <v>7.44651631214332</v>
      </c>
    </row>
    <row r="653" spans="1:4" x14ac:dyDescent="0.45">
      <c r="A653">
        <v>70.156532287597699</v>
      </c>
      <c r="B653">
        <v>99.674240112304702</v>
      </c>
      <c r="C653">
        <v>93.930465698242202</v>
      </c>
      <c r="D653">
        <v>6.7140720847193798</v>
      </c>
    </row>
    <row r="654" spans="1:4" x14ac:dyDescent="0.45">
      <c r="A654">
        <v>69.942245483398395</v>
      </c>
      <c r="B654">
        <v>99.674240112304702</v>
      </c>
      <c r="C654">
        <v>93.930465698242202</v>
      </c>
      <c r="D654">
        <v>7.8127384258552803</v>
      </c>
    </row>
    <row r="655" spans="1:4" x14ac:dyDescent="0.45">
      <c r="A655">
        <v>69.727958679199205</v>
      </c>
      <c r="B655">
        <v>99.674240112304702</v>
      </c>
      <c r="C655">
        <v>93.930465698242202</v>
      </c>
      <c r="D655">
        <v>7.6296273689992997</v>
      </c>
    </row>
    <row r="656" spans="1:4" x14ac:dyDescent="0.45">
      <c r="A656">
        <v>69.513671875</v>
      </c>
      <c r="B656">
        <v>99.674240112304702</v>
      </c>
      <c r="C656">
        <v>93.930465698242202</v>
      </c>
      <c r="D656">
        <v>7.1718497268593397</v>
      </c>
    </row>
    <row r="657" spans="1:4" x14ac:dyDescent="0.45">
      <c r="A657">
        <v>69.299385070800795</v>
      </c>
      <c r="B657">
        <v>99.674240112304702</v>
      </c>
      <c r="C657">
        <v>93.930465698242202</v>
      </c>
      <c r="D657">
        <v>6.8361461226233704</v>
      </c>
    </row>
    <row r="658" spans="1:4" x14ac:dyDescent="0.45">
      <c r="A658">
        <v>69.085098266601605</v>
      </c>
      <c r="B658">
        <v>99.674240112304702</v>
      </c>
      <c r="C658">
        <v>93.930465698242202</v>
      </c>
      <c r="D658">
        <v>8.3620715964232293</v>
      </c>
    </row>
    <row r="659" spans="1:4" x14ac:dyDescent="0.45">
      <c r="A659">
        <v>68.870819091796903</v>
      </c>
      <c r="B659">
        <v>99.674240112304702</v>
      </c>
      <c r="C659">
        <v>93.930465698242202</v>
      </c>
      <c r="D659">
        <v>8.1484420300912497</v>
      </c>
    </row>
    <row r="660" spans="1:4" x14ac:dyDescent="0.45">
      <c r="A660">
        <v>68.656532287597699</v>
      </c>
      <c r="B660">
        <v>99.674240112304702</v>
      </c>
      <c r="C660">
        <v>93.930465698242202</v>
      </c>
      <c r="D660">
        <v>6.1952574236274298</v>
      </c>
    </row>
    <row r="661" spans="1:4" x14ac:dyDescent="0.45">
      <c r="A661">
        <v>68.442245483398395</v>
      </c>
      <c r="B661">
        <v>99.674240112304702</v>
      </c>
      <c r="C661">
        <v>93.930465698242202</v>
      </c>
      <c r="D661">
        <v>5.9816278572954502</v>
      </c>
    </row>
    <row r="662" spans="1:4" x14ac:dyDescent="0.45">
      <c r="A662">
        <v>68.227958679199205</v>
      </c>
      <c r="B662">
        <v>99.674240112304702</v>
      </c>
      <c r="C662">
        <v>93.930465698242202</v>
      </c>
      <c r="D662">
        <v>6.2562944425794198</v>
      </c>
    </row>
    <row r="663" spans="1:4" x14ac:dyDescent="0.45">
      <c r="A663">
        <v>71.227958679199205</v>
      </c>
      <c r="B663">
        <v>99.674240112304702</v>
      </c>
      <c r="C663">
        <v>93.716178894042997</v>
      </c>
      <c r="D663">
        <v>10.986663411359</v>
      </c>
    </row>
    <row r="664" spans="1:4" x14ac:dyDescent="0.45">
      <c r="A664">
        <v>71.013671875</v>
      </c>
      <c r="B664">
        <v>99.674240112304702</v>
      </c>
      <c r="C664">
        <v>93.716178894042997</v>
      </c>
      <c r="D664">
        <v>10.834070863979001</v>
      </c>
    </row>
    <row r="665" spans="1:4" x14ac:dyDescent="0.45">
      <c r="A665">
        <v>70.799385070800795</v>
      </c>
      <c r="B665">
        <v>99.674240112304702</v>
      </c>
      <c r="C665">
        <v>93.716178894042997</v>
      </c>
      <c r="D665">
        <v>9.2165898617511495</v>
      </c>
    </row>
    <row r="666" spans="1:4" x14ac:dyDescent="0.45">
      <c r="A666">
        <v>70.585098266601605</v>
      </c>
      <c r="B666">
        <v>99.674240112304702</v>
      </c>
      <c r="C666">
        <v>93.716178894042997</v>
      </c>
      <c r="D666">
        <v>8.8808862575151792</v>
      </c>
    </row>
    <row r="667" spans="1:4" x14ac:dyDescent="0.45">
      <c r="A667">
        <v>70.370819091796903</v>
      </c>
      <c r="B667">
        <v>99.674240112304702</v>
      </c>
      <c r="C667">
        <v>93.716178894042997</v>
      </c>
      <c r="D667">
        <v>7.5685903500473</v>
      </c>
    </row>
    <row r="668" spans="1:4" x14ac:dyDescent="0.45">
      <c r="A668">
        <v>70.156532287597699</v>
      </c>
      <c r="B668">
        <v>99.674240112304702</v>
      </c>
      <c r="C668">
        <v>93.716178894042997</v>
      </c>
      <c r="D668">
        <v>7.9042939542832702</v>
      </c>
    </row>
    <row r="669" spans="1:4" x14ac:dyDescent="0.45">
      <c r="A669">
        <v>69.942245483398395</v>
      </c>
      <c r="B669">
        <v>99.674240112304702</v>
      </c>
      <c r="C669">
        <v>93.716178894042997</v>
      </c>
      <c r="D669">
        <v>7.6296273689992997</v>
      </c>
    </row>
    <row r="670" spans="1:4" x14ac:dyDescent="0.45">
      <c r="A670">
        <v>69.727958679199205</v>
      </c>
      <c r="B670">
        <v>99.674240112304702</v>
      </c>
      <c r="C670">
        <v>93.716178894042997</v>
      </c>
      <c r="D670">
        <v>8.3620715964232293</v>
      </c>
    </row>
    <row r="671" spans="1:4" x14ac:dyDescent="0.45">
      <c r="A671">
        <v>69.513671875</v>
      </c>
      <c r="B671">
        <v>99.674240112304702</v>
      </c>
      <c r="C671">
        <v>93.716178894042997</v>
      </c>
      <c r="D671">
        <v>7.7517014069032903</v>
      </c>
    </row>
    <row r="672" spans="1:4" x14ac:dyDescent="0.45">
      <c r="A672">
        <v>69.299385070800795</v>
      </c>
      <c r="B672">
        <v>99.674240112304702</v>
      </c>
      <c r="C672">
        <v>93.716178894042997</v>
      </c>
      <c r="D672">
        <v>8.1484420300912497</v>
      </c>
    </row>
    <row r="673" spans="1:4" x14ac:dyDescent="0.45">
      <c r="A673">
        <v>69.085098266601605</v>
      </c>
      <c r="B673">
        <v>99.674240112304702</v>
      </c>
      <c r="C673">
        <v>93.716178894042997</v>
      </c>
      <c r="D673">
        <v>7.1108127079073498</v>
      </c>
    </row>
    <row r="674" spans="1:4" x14ac:dyDescent="0.45">
      <c r="A674">
        <v>68.870819091796903</v>
      </c>
      <c r="B674">
        <v>99.674240112304702</v>
      </c>
      <c r="C674">
        <v>93.716178894042997</v>
      </c>
      <c r="D674">
        <v>6.6530350657673898</v>
      </c>
    </row>
    <row r="675" spans="1:4" x14ac:dyDescent="0.45">
      <c r="A675">
        <v>68.656532287597699</v>
      </c>
      <c r="B675">
        <v>99.674240112304702</v>
      </c>
      <c r="C675">
        <v>93.716178894042997</v>
      </c>
      <c r="D675">
        <v>6.3783684804834104</v>
      </c>
    </row>
    <row r="676" spans="1:4" x14ac:dyDescent="0.45">
      <c r="A676">
        <v>68.442245483398395</v>
      </c>
      <c r="B676">
        <v>99.674240112304702</v>
      </c>
      <c r="C676">
        <v>93.716178894042997</v>
      </c>
      <c r="D676">
        <v>6.3173314615314196</v>
      </c>
    </row>
    <row r="677" spans="1:4" x14ac:dyDescent="0.45">
      <c r="A677">
        <v>68.227958679199205</v>
      </c>
      <c r="B677">
        <v>99.674240112304702</v>
      </c>
      <c r="C677">
        <v>93.716178894042997</v>
      </c>
      <c r="D677">
        <v>6.3173314615314196</v>
      </c>
    </row>
    <row r="678" spans="1:4" x14ac:dyDescent="0.45">
      <c r="A678">
        <v>71.227958679199205</v>
      </c>
      <c r="B678">
        <v>99.459953308105497</v>
      </c>
      <c r="C678">
        <v>96.716178894042997</v>
      </c>
      <c r="D678">
        <v>6.7140720847193798</v>
      </c>
    </row>
    <row r="679" spans="1:4" x14ac:dyDescent="0.45">
      <c r="A679">
        <v>71.013671875</v>
      </c>
      <c r="B679">
        <v>99.459953308105497</v>
      </c>
      <c r="C679">
        <v>96.716178894042997</v>
      </c>
      <c r="D679">
        <v>6.5004425183874002</v>
      </c>
    </row>
    <row r="680" spans="1:4" x14ac:dyDescent="0.45">
      <c r="A680">
        <v>70.799385070800795</v>
      </c>
      <c r="B680">
        <v>99.459953308105497</v>
      </c>
      <c r="C680">
        <v>96.716178894042997</v>
      </c>
      <c r="D680">
        <v>8.6672566911831996</v>
      </c>
    </row>
    <row r="681" spans="1:4" x14ac:dyDescent="0.45">
      <c r="A681">
        <v>70.585098266601605</v>
      </c>
      <c r="B681">
        <v>99.459953308105497</v>
      </c>
      <c r="C681">
        <v>96.716178894042997</v>
      </c>
      <c r="D681">
        <v>10.467848750267001</v>
      </c>
    </row>
    <row r="682" spans="1:4" x14ac:dyDescent="0.45">
      <c r="A682">
        <v>70.370819091796903</v>
      </c>
      <c r="B682">
        <v>99.459953308105497</v>
      </c>
      <c r="C682">
        <v>96.716178894042997</v>
      </c>
      <c r="D682">
        <v>8.6062196722312105</v>
      </c>
    </row>
    <row r="683" spans="1:4" x14ac:dyDescent="0.45">
      <c r="A683">
        <v>70.156532287597699</v>
      </c>
      <c r="B683">
        <v>99.459953308105497</v>
      </c>
      <c r="C683">
        <v>96.716178894042997</v>
      </c>
      <c r="D683">
        <v>11.291848506119001</v>
      </c>
    </row>
    <row r="684" spans="1:4" x14ac:dyDescent="0.45">
      <c r="A684">
        <v>69.942245483398395</v>
      </c>
      <c r="B684">
        <v>99.459953308105497</v>
      </c>
      <c r="C684">
        <v>96.716178894042997</v>
      </c>
      <c r="D684">
        <v>11.6275521103549</v>
      </c>
    </row>
    <row r="685" spans="1:4" x14ac:dyDescent="0.45">
      <c r="A685">
        <v>69.727958679199205</v>
      </c>
      <c r="B685">
        <v>99.459953308105497</v>
      </c>
      <c r="C685">
        <v>96.716178894042997</v>
      </c>
      <c r="D685">
        <v>9.5217749565111198</v>
      </c>
    </row>
    <row r="686" spans="1:4" x14ac:dyDescent="0.45">
      <c r="A686">
        <v>69.513671875</v>
      </c>
      <c r="B686">
        <v>99.459953308105497</v>
      </c>
      <c r="C686">
        <v>96.716178894042997</v>
      </c>
      <c r="D686">
        <v>11.841181676686899</v>
      </c>
    </row>
    <row r="687" spans="1:4" x14ac:dyDescent="0.45">
      <c r="A687">
        <v>69.299385070800795</v>
      </c>
      <c r="B687">
        <v>99.459953308105497</v>
      </c>
      <c r="C687">
        <v>96.716178894042997</v>
      </c>
      <c r="D687">
        <v>11.9632557145909</v>
      </c>
    </row>
    <row r="688" spans="1:4" x14ac:dyDescent="0.45">
      <c r="A688">
        <v>69.085098266601605</v>
      </c>
      <c r="B688">
        <v>99.459953308105497</v>
      </c>
      <c r="C688">
        <v>96.716178894042997</v>
      </c>
      <c r="D688">
        <v>9.3386638996551401</v>
      </c>
    </row>
    <row r="689" spans="1:4" x14ac:dyDescent="0.45">
      <c r="A689">
        <v>68.870819091796903</v>
      </c>
      <c r="B689">
        <v>99.459953308105497</v>
      </c>
      <c r="C689">
        <v>96.716178894042997</v>
      </c>
      <c r="D689">
        <v>8.8198492385631901</v>
      </c>
    </row>
    <row r="690" spans="1:4" x14ac:dyDescent="0.45">
      <c r="A690">
        <v>68.656532287597699</v>
      </c>
      <c r="B690">
        <v>99.459953308105497</v>
      </c>
      <c r="C690">
        <v>96.716178894042997</v>
      </c>
      <c r="D690">
        <v>9.0639973143711696</v>
      </c>
    </row>
    <row r="691" spans="1:4" x14ac:dyDescent="0.45">
      <c r="A691">
        <v>68.442245483398395</v>
      </c>
      <c r="B691">
        <v>99.459953308105497</v>
      </c>
      <c r="C691">
        <v>96.716178894042997</v>
      </c>
      <c r="D691">
        <v>8.5451826532792108</v>
      </c>
    </row>
    <row r="692" spans="1:4" x14ac:dyDescent="0.45">
      <c r="A692">
        <v>68.227958679199205</v>
      </c>
      <c r="B692">
        <v>99.459953308105497</v>
      </c>
      <c r="C692">
        <v>96.716178894042997</v>
      </c>
      <c r="D692">
        <v>8.2094790490432406</v>
      </c>
    </row>
    <row r="693" spans="1:4" x14ac:dyDescent="0.45">
      <c r="A693">
        <v>71.227958679199205</v>
      </c>
      <c r="B693">
        <v>99.459953308105497</v>
      </c>
      <c r="C693">
        <v>96.501892089843807</v>
      </c>
      <c r="D693">
        <v>7.2328867458113297</v>
      </c>
    </row>
    <row r="694" spans="1:4" x14ac:dyDescent="0.45">
      <c r="A694">
        <v>71.013671875</v>
      </c>
      <c r="B694">
        <v>99.459953308105497</v>
      </c>
      <c r="C694">
        <v>96.501892089843807</v>
      </c>
      <c r="D694">
        <v>6.4394054994354102</v>
      </c>
    </row>
    <row r="695" spans="1:4" x14ac:dyDescent="0.45">
      <c r="A695">
        <v>70.799385070800795</v>
      </c>
      <c r="B695">
        <v>99.459953308105497</v>
      </c>
      <c r="C695">
        <v>96.501892089843807</v>
      </c>
      <c r="D695">
        <v>8.9419232764671808</v>
      </c>
    </row>
    <row r="696" spans="1:4" x14ac:dyDescent="0.45">
      <c r="A696">
        <v>70.585098266601605</v>
      </c>
      <c r="B696">
        <v>99.459953308105497</v>
      </c>
      <c r="C696">
        <v>96.501892089843807</v>
      </c>
      <c r="D696">
        <v>9.3386638996551401</v>
      </c>
    </row>
    <row r="697" spans="1:4" x14ac:dyDescent="0.45">
      <c r="A697">
        <v>70.370819091796903</v>
      </c>
      <c r="B697">
        <v>99.459953308105497</v>
      </c>
      <c r="C697">
        <v>96.501892089843807</v>
      </c>
      <c r="D697">
        <v>9.0029602954191699</v>
      </c>
    </row>
    <row r="698" spans="1:4" x14ac:dyDescent="0.45">
      <c r="A698">
        <v>70.156532287597699</v>
      </c>
      <c r="B698">
        <v>99.459953308105497</v>
      </c>
      <c r="C698">
        <v>96.501892089843807</v>
      </c>
      <c r="D698">
        <v>8.4841456343272199</v>
      </c>
    </row>
    <row r="699" spans="1:4" x14ac:dyDescent="0.45">
      <c r="A699">
        <v>69.942245483398395</v>
      </c>
      <c r="B699">
        <v>99.459953308105497</v>
      </c>
      <c r="C699">
        <v>96.501892089843807</v>
      </c>
      <c r="D699">
        <v>9.6743675038911103</v>
      </c>
    </row>
    <row r="700" spans="1:4" x14ac:dyDescent="0.45">
      <c r="A700">
        <v>69.727958679199205</v>
      </c>
      <c r="B700">
        <v>99.459953308105497</v>
      </c>
      <c r="C700">
        <v>96.501892089843807</v>
      </c>
      <c r="D700">
        <v>8.8808862575151792</v>
      </c>
    </row>
    <row r="701" spans="1:4" x14ac:dyDescent="0.45">
      <c r="A701">
        <v>69.513671875</v>
      </c>
      <c r="B701">
        <v>99.459953308105497</v>
      </c>
      <c r="C701">
        <v>96.501892089843807</v>
      </c>
      <c r="D701">
        <v>9.7964415417950992</v>
      </c>
    </row>
    <row r="702" spans="1:4" x14ac:dyDescent="0.45">
      <c r="A702">
        <v>69.299385070800795</v>
      </c>
      <c r="B702">
        <v>99.459953308105497</v>
      </c>
      <c r="C702">
        <v>96.501892089843807</v>
      </c>
      <c r="D702">
        <v>9.4607379375591307</v>
      </c>
    </row>
    <row r="703" spans="1:4" x14ac:dyDescent="0.45">
      <c r="A703">
        <v>69.085098266601605</v>
      </c>
      <c r="B703">
        <v>99.459953308105497</v>
      </c>
      <c r="C703">
        <v>96.501892089843807</v>
      </c>
      <c r="D703">
        <v>10.528885769219</v>
      </c>
    </row>
    <row r="704" spans="1:4" x14ac:dyDescent="0.45">
      <c r="A704">
        <v>68.870819091796903</v>
      </c>
      <c r="B704">
        <v>99.459953308105497</v>
      </c>
      <c r="C704">
        <v>96.501892089843807</v>
      </c>
      <c r="D704">
        <v>9.6743675038911103</v>
      </c>
    </row>
    <row r="705" spans="1:4" x14ac:dyDescent="0.45">
      <c r="A705">
        <v>68.656532287597699</v>
      </c>
      <c r="B705">
        <v>99.459953308105497</v>
      </c>
      <c r="C705">
        <v>96.501892089843807</v>
      </c>
      <c r="D705">
        <v>8.0874050111392606</v>
      </c>
    </row>
    <row r="706" spans="1:4" x14ac:dyDescent="0.45">
      <c r="A706">
        <v>68.442245483398395</v>
      </c>
      <c r="B706">
        <v>99.459953308105497</v>
      </c>
      <c r="C706">
        <v>96.501892089843807</v>
      </c>
      <c r="D706">
        <v>7.9042939542832702</v>
      </c>
    </row>
    <row r="707" spans="1:4" x14ac:dyDescent="0.45">
      <c r="A707">
        <v>68.227958679199205</v>
      </c>
      <c r="B707">
        <v>99.459953308105497</v>
      </c>
      <c r="C707">
        <v>96.501892089843807</v>
      </c>
      <c r="D707">
        <v>9.4607379375591307</v>
      </c>
    </row>
    <row r="708" spans="1:4" x14ac:dyDescent="0.45">
      <c r="A708">
        <v>71.227958679199205</v>
      </c>
      <c r="B708">
        <v>99.459953308105497</v>
      </c>
      <c r="C708">
        <v>96.287605285644503</v>
      </c>
      <c r="D708">
        <v>7.9042939542832702</v>
      </c>
    </row>
    <row r="709" spans="1:4" x14ac:dyDescent="0.45">
      <c r="A709">
        <v>71.013671875</v>
      </c>
      <c r="B709">
        <v>99.459953308105497</v>
      </c>
      <c r="C709">
        <v>96.287605285644503</v>
      </c>
      <c r="D709">
        <v>7.1108127079073498</v>
      </c>
    </row>
    <row r="710" spans="1:4" x14ac:dyDescent="0.45">
      <c r="A710">
        <v>70.799385070800795</v>
      </c>
      <c r="B710">
        <v>99.459953308105497</v>
      </c>
      <c r="C710">
        <v>96.287605285644503</v>
      </c>
      <c r="D710">
        <v>7.5685903500473</v>
      </c>
    </row>
    <row r="711" spans="1:4" x14ac:dyDescent="0.45">
      <c r="A711">
        <v>70.585098266601605</v>
      </c>
      <c r="B711">
        <v>99.459953308105497</v>
      </c>
      <c r="C711">
        <v>96.287605285644503</v>
      </c>
      <c r="D711">
        <v>7.50755333109531</v>
      </c>
    </row>
    <row r="712" spans="1:4" x14ac:dyDescent="0.45">
      <c r="A712">
        <v>70.370819091796903</v>
      </c>
      <c r="B712">
        <v>99.459953308105497</v>
      </c>
      <c r="C712">
        <v>96.287605285644503</v>
      </c>
      <c r="D712">
        <v>7.50755333109531</v>
      </c>
    </row>
    <row r="713" spans="1:4" x14ac:dyDescent="0.45">
      <c r="A713">
        <v>70.156532287597699</v>
      </c>
      <c r="B713">
        <v>99.459953308105497</v>
      </c>
      <c r="C713">
        <v>96.287605285644503</v>
      </c>
      <c r="D713">
        <v>8.9419232764671808</v>
      </c>
    </row>
    <row r="714" spans="1:4" x14ac:dyDescent="0.45">
      <c r="A714">
        <v>69.942245483398395</v>
      </c>
      <c r="B714">
        <v>99.459953308105497</v>
      </c>
      <c r="C714">
        <v>96.287605285644503</v>
      </c>
      <c r="D714">
        <v>8.7588122196111904</v>
      </c>
    </row>
    <row r="715" spans="1:4" x14ac:dyDescent="0.45">
      <c r="A715">
        <v>69.727958679199205</v>
      </c>
      <c r="B715">
        <v>99.459953308105497</v>
      </c>
      <c r="C715">
        <v>96.287605285644503</v>
      </c>
      <c r="D715">
        <v>9.0029602954191699</v>
      </c>
    </row>
    <row r="716" spans="1:4" x14ac:dyDescent="0.45">
      <c r="A716">
        <v>69.513671875</v>
      </c>
      <c r="B716">
        <v>99.459953308105497</v>
      </c>
      <c r="C716">
        <v>96.287605285644503</v>
      </c>
      <c r="D716">
        <v>8.2094790490432406</v>
      </c>
    </row>
    <row r="717" spans="1:4" x14ac:dyDescent="0.45">
      <c r="A717">
        <v>69.299385070800795</v>
      </c>
      <c r="B717">
        <v>99.459953308105497</v>
      </c>
      <c r="C717">
        <v>96.287605285644503</v>
      </c>
      <c r="D717">
        <v>9.4607379375591307</v>
      </c>
    </row>
    <row r="718" spans="1:4" x14ac:dyDescent="0.45">
      <c r="A718">
        <v>69.085098266601605</v>
      </c>
      <c r="B718">
        <v>99.459953308105497</v>
      </c>
      <c r="C718">
        <v>96.287605285644503</v>
      </c>
      <c r="D718">
        <v>8.8808862575151792</v>
      </c>
    </row>
    <row r="719" spans="1:4" x14ac:dyDescent="0.45">
      <c r="A719">
        <v>68.870819091796903</v>
      </c>
      <c r="B719">
        <v>99.459953308105497</v>
      </c>
      <c r="C719">
        <v>96.287605285644503</v>
      </c>
      <c r="D719">
        <v>8.0263679921872608</v>
      </c>
    </row>
    <row r="720" spans="1:4" x14ac:dyDescent="0.45">
      <c r="A720">
        <v>68.656532287597699</v>
      </c>
      <c r="B720">
        <v>99.459953308105497</v>
      </c>
      <c r="C720">
        <v>96.287605285644503</v>
      </c>
      <c r="D720">
        <v>7.96533097323527</v>
      </c>
    </row>
    <row r="721" spans="1:4" x14ac:dyDescent="0.45">
      <c r="A721">
        <v>68.442245483398395</v>
      </c>
      <c r="B721">
        <v>99.459953308105497</v>
      </c>
      <c r="C721">
        <v>96.287605285644503</v>
      </c>
      <c r="D721">
        <v>9.2165898617511495</v>
      </c>
    </row>
    <row r="722" spans="1:4" x14ac:dyDescent="0.45">
      <c r="A722">
        <v>68.227958679199205</v>
      </c>
      <c r="B722">
        <v>99.459953308105497</v>
      </c>
      <c r="C722">
        <v>96.287605285644503</v>
      </c>
      <c r="D722">
        <v>9.9185155796990898</v>
      </c>
    </row>
    <row r="723" spans="1:4" x14ac:dyDescent="0.45">
      <c r="A723">
        <v>71.227958679199205</v>
      </c>
      <c r="B723">
        <v>99.459953308105497</v>
      </c>
      <c r="C723">
        <v>96.073318481445298</v>
      </c>
      <c r="D723">
        <v>7.2939237647633304</v>
      </c>
    </row>
    <row r="724" spans="1:4" x14ac:dyDescent="0.45">
      <c r="A724">
        <v>71.013671875</v>
      </c>
      <c r="B724">
        <v>99.459953308105497</v>
      </c>
      <c r="C724">
        <v>96.073318481445298</v>
      </c>
      <c r="D724">
        <v>7.9042939542832702</v>
      </c>
    </row>
    <row r="725" spans="1:4" x14ac:dyDescent="0.45">
      <c r="A725">
        <v>70.799385070800795</v>
      </c>
      <c r="B725">
        <v>99.459953308105497</v>
      </c>
      <c r="C725">
        <v>96.073318481445298</v>
      </c>
      <c r="D725">
        <v>6.9582201605273601</v>
      </c>
    </row>
    <row r="726" spans="1:4" x14ac:dyDescent="0.45">
      <c r="A726">
        <v>70.585098266601605</v>
      </c>
      <c r="B726">
        <v>99.459953308105497</v>
      </c>
      <c r="C726">
        <v>96.073318481445298</v>
      </c>
      <c r="D726">
        <v>7.8127384258552803</v>
      </c>
    </row>
    <row r="727" spans="1:4" x14ac:dyDescent="0.45">
      <c r="A727">
        <v>70.370819091796903</v>
      </c>
      <c r="B727">
        <v>99.459953308105497</v>
      </c>
      <c r="C727">
        <v>96.073318481445298</v>
      </c>
      <c r="D727">
        <v>6.5004425183874002</v>
      </c>
    </row>
    <row r="728" spans="1:4" x14ac:dyDescent="0.45">
      <c r="A728">
        <v>70.156532287597699</v>
      </c>
      <c r="B728">
        <v>99.459953308105497</v>
      </c>
      <c r="C728">
        <v>96.073318481445298</v>
      </c>
      <c r="D728">
        <v>8.4841456343272199</v>
      </c>
    </row>
    <row r="729" spans="1:4" x14ac:dyDescent="0.45">
      <c r="A729">
        <v>69.942245483398395</v>
      </c>
      <c r="B729">
        <v>99.459953308105497</v>
      </c>
      <c r="C729">
        <v>96.073318481445298</v>
      </c>
      <c r="D729">
        <v>6.7140720847193798</v>
      </c>
    </row>
    <row r="730" spans="1:4" x14ac:dyDescent="0.45">
      <c r="A730">
        <v>69.727958679199205</v>
      </c>
      <c r="B730">
        <v>99.459953308105497</v>
      </c>
      <c r="C730">
        <v>96.073318481445298</v>
      </c>
      <c r="D730">
        <v>7.6296273689992997</v>
      </c>
    </row>
    <row r="731" spans="1:4" x14ac:dyDescent="0.45">
      <c r="A731">
        <v>69.513671875</v>
      </c>
      <c r="B731">
        <v>99.459953308105497</v>
      </c>
      <c r="C731">
        <v>96.073318481445298</v>
      </c>
      <c r="D731">
        <v>6.7140720847193798</v>
      </c>
    </row>
    <row r="732" spans="1:4" x14ac:dyDescent="0.45">
      <c r="A732">
        <v>69.299385070800795</v>
      </c>
      <c r="B732">
        <v>99.459953308105497</v>
      </c>
      <c r="C732">
        <v>96.073318481445298</v>
      </c>
      <c r="D732">
        <v>6.8971831415753702</v>
      </c>
    </row>
    <row r="733" spans="1:4" x14ac:dyDescent="0.45">
      <c r="A733">
        <v>69.085098266601605</v>
      </c>
      <c r="B733">
        <v>99.459953308105497</v>
      </c>
      <c r="C733">
        <v>96.073318481445298</v>
      </c>
      <c r="D733">
        <v>9.1250343333231605</v>
      </c>
    </row>
    <row r="734" spans="1:4" x14ac:dyDescent="0.45">
      <c r="A734">
        <v>68.870819091796903</v>
      </c>
      <c r="B734">
        <v>99.459953308105497</v>
      </c>
      <c r="C734">
        <v>96.073318481445298</v>
      </c>
      <c r="D734">
        <v>9.2776268807031492</v>
      </c>
    </row>
    <row r="735" spans="1:4" x14ac:dyDescent="0.45">
      <c r="A735">
        <v>68.656532287597699</v>
      </c>
      <c r="B735">
        <v>99.459953308105497</v>
      </c>
      <c r="C735">
        <v>96.073318481445298</v>
      </c>
      <c r="D735">
        <v>7.2328867458113297</v>
      </c>
    </row>
    <row r="736" spans="1:4" x14ac:dyDescent="0.45">
      <c r="A736">
        <v>68.442245483398395</v>
      </c>
      <c r="B736">
        <v>99.459953308105497</v>
      </c>
      <c r="C736">
        <v>96.073318481445298</v>
      </c>
      <c r="D736">
        <v>8.2094790490432406</v>
      </c>
    </row>
    <row r="737" spans="1:4" x14ac:dyDescent="0.45">
      <c r="A737">
        <v>68.227958679199205</v>
      </c>
      <c r="B737">
        <v>99.459953308105497</v>
      </c>
      <c r="C737">
        <v>96.073318481445298</v>
      </c>
      <c r="D737">
        <v>9.8574785607470901</v>
      </c>
    </row>
    <row r="738" spans="1:4" x14ac:dyDescent="0.45">
      <c r="A738">
        <v>71.227958679199205</v>
      </c>
      <c r="B738">
        <v>99.459953308105497</v>
      </c>
      <c r="C738">
        <v>95.859039306640597</v>
      </c>
      <c r="D738">
        <v>8.4231086153752308</v>
      </c>
    </row>
    <row r="739" spans="1:4" x14ac:dyDescent="0.45">
      <c r="A739">
        <v>71.013671875</v>
      </c>
      <c r="B739">
        <v>99.459953308105497</v>
      </c>
      <c r="C739">
        <v>95.859039306640597</v>
      </c>
      <c r="D739">
        <v>7.5685903500473</v>
      </c>
    </row>
    <row r="740" spans="1:4" x14ac:dyDescent="0.45">
      <c r="A740">
        <v>70.799385070800795</v>
      </c>
      <c r="B740">
        <v>99.459953308105497</v>
      </c>
      <c r="C740">
        <v>95.859039306640597</v>
      </c>
      <c r="D740">
        <v>7.2328867458113297</v>
      </c>
    </row>
    <row r="741" spans="1:4" x14ac:dyDescent="0.45">
      <c r="A741">
        <v>70.585098266601605</v>
      </c>
      <c r="B741">
        <v>99.459953308105497</v>
      </c>
      <c r="C741">
        <v>95.859039306640597</v>
      </c>
      <c r="D741">
        <v>7.3549607837153204</v>
      </c>
    </row>
    <row r="742" spans="1:4" x14ac:dyDescent="0.45">
      <c r="A742">
        <v>70.370819091796903</v>
      </c>
      <c r="B742">
        <v>99.459953308105497</v>
      </c>
      <c r="C742">
        <v>95.859039306640597</v>
      </c>
      <c r="D742">
        <v>6.5004425183874002</v>
      </c>
    </row>
    <row r="743" spans="1:4" x14ac:dyDescent="0.45">
      <c r="A743">
        <v>70.156532287597699</v>
      </c>
      <c r="B743">
        <v>99.459953308105497</v>
      </c>
      <c r="C743">
        <v>95.859039306640597</v>
      </c>
      <c r="D743">
        <v>7.2939237647633304</v>
      </c>
    </row>
    <row r="744" spans="1:4" x14ac:dyDescent="0.45">
      <c r="A744">
        <v>69.942245483398395</v>
      </c>
      <c r="B744">
        <v>99.459953308105497</v>
      </c>
      <c r="C744">
        <v>95.859039306640597</v>
      </c>
      <c r="D744">
        <v>6.1952574236274298</v>
      </c>
    </row>
    <row r="745" spans="1:4" x14ac:dyDescent="0.45">
      <c r="A745">
        <v>69.727958679199205</v>
      </c>
      <c r="B745">
        <v>99.459953308105497</v>
      </c>
      <c r="C745">
        <v>95.859039306640597</v>
      </c>
      <c r="D745">
        <v>6.1342204046754398</v>
      </c>
    </row>
    <row r="746" spans="1:4" x14ac:dyDescent="0.45">
      <c r="A746">
        <v>69.513671875</v>
      </c>
      <c r="B746">
        <v>99.459953308105497</v>
      </c>
      <c r="C746">
        <v>95.859039306640597</v>
      </c>
      <c r="D746">
        <v>6.4394054994354102</v>
      </c>
    </row>
    <row r="747" spans="1:4" x14ac:dyDescent="0.45">
      <c r="A747">
        <v>69.299385070800795</v>
      </c>
      <c r="B747">
        <v>99.459953308105497</v>
      </c>
      <c r="C747">
        <v>95.859039306640597</v>
      </c>
      <c r="D747">
        <v>6.1952574236274298</v>
      </c>
    </row>
    <row r="748" spans="1:4" x14ac:dyDescent="0.45">
      <c r="A748">
        <v>69.085098266601605</v>
      </c>
      <c r="B748">
        <v>99.459953308105497</v>
      </c>
      <c r="C748">
        <v>95.859039306640597</v>
      </c>
      <c r="D748">
        <v>7.3549607837153204</v>
      </c>
    </row>
    <row r="749" spans="1:4" x14ac:dyDescent="0.45">
      <c r="A749">
        <v>68.870819091796903</v>
      </c>
      <c r="B749">
        <v>99.459953308105497</v>
      </c>
      <c r="C749">
        <v>95.859039306640597</v>
      </c>
      <c r="D749">
        <v>7.04977568895535</v>
      </c>
    </row>
    <row r="750" spans="1:4" x14ac:dyDescent="0.45">
      <c r="A750">
        <v>68.656532287597699</v>
      </c>
      <c r="B750">
        <v>99.459953308105497</v>
      </c>
      <c r="C750">
        <v>95.859039306640597</v>
      </c>
      <c r="D750">
        <v>7.6906643879512897</v>
      </c>
    </row>
    <row r="751" spans="1:4" x14ac:dyDescent="0.45">
      <c r="A751">
        <v>68.442245483398395</v>
      </c>
      <c r="B751">
        <v>99.459953308105497</v>
      </c>
      <c r="C751">
        <v>95.859039306640597</v>
      </c>
      <c r="D751">
        <v>7.2328867458113297</v>
      </c>
    </row>
    <row r="752" spans="1:4" x14ac:dyDescent="0.45">
      <c r="A752">
        <v>68.227958679199205</v>
      </c>
      <c r="B752">
        <v>99.459953308105497</v>
      </c>
      <c r="C752">
        <v>95.859039306640597</v>
      </c>
      <c r="D752">
        <v>9.2165898617511495</v>
      </c>
    </row>
    <row r="753" spans="1:4" x14ac:dyDescent="0.45">
      <c r="A753">
        <v>71.227958679199205</v>
      </c>
      <c r="B753">
        <v>99.459953308105497</v>
      </c>
      <c r="C753">
        <v>95.644752502441406</v>
      </c>
      <c r="D753">
        <v>7.96533097323527</v>
      </c>
    </row>
    <row r="754" spans="1:4" x14ac:dyDescent="0.45">
      <c r="A754">
        <v>71.013671875</v>
      </c>
      <c r="B754">
        <v>99.459953308105497</v>
      </c>
      <c r="C754">
        <v>95.644752502441406</v>
      </c>
      <c r="D754">
        <v>7.9042939542832702</v>
      </c>
    </row>
    <row r="755" spans="1:4" x14ac:dyDescent="0.45">
      <c r="A755">
        <v>70.799385070800795</v>
      </c>
      <c r="B755">
        <v>99.459953308105497</v>
      </c>
      <c r="C755">
        <v>95.644752502441406</v>
      </c>
      <c r="D755">
        <v>8.9419232764671808</v>
      </c>
    </row>
    <row r="756" spans="1:4" x14ac:dyDescent="0.45">
      <c r="A756">
        <v>70.585098266601605</v>
      </c>
      <c r="B756">
        <v>99.459953308105497</v>
      </c>
      <c r="C756">
        <v>95.644752502441406</v>
      </c>
      <c r="D756">
        <v>7.5685903500473</v>
      </c>
    </row>
    <row r="757" spans="1:4" x14ac:dyDescent="0.45">
      <c r="A757">
        <v>70.370819091796903</v>
      </c>
      <c r="B757">
        <v>99.459953308105497</v>
      </c>
      <c r="C757">
        <v>95.644752502441406</v>
      </c>
      <c r="D757">
        <v>7.5685903500473</v>
      </c>
    </row>
    <row r="758" spans="1:4" x14ac:dyDescent="0.45">
      <c r="A758">
        <v>70.156532287597699</v>
      </c>
      <c r="B758">
        <v>99.459953308105497</v>
      </c>
      <c r="C758">
        <v>95.644752502441406</v>
      </c>
      <c r="D758">
        <v>6.8361461226233704</v>
      </c>
    </row>
    <row r="759" spans="1:4" x14ac:dyDescent="0.45">
      <c r="A759">
        <v>69.942245483398395</v>
      </c>
      <c r="B759">
        <v>99.459953308105497</v>
      </c>
      <c r="C759">
        <v>95.644752502441406</v>
      </c>
      <c r="D759">
        <v>6.4394054994354102</v>
      </c>
    </row>
    <row r="760" spans="1:4" x14ac:dyDescent="0.45">
      <c r="A760">
        <v>69.727958679199205</v>
      </c>
      <c r="B760">
        <v>99.459953308105497</v>
      </c>
      <c r="C760">
        <v>95.644752502441406</v>
      </c>
      <c r="D760">
        <v>5.7374797814874698</v>
      </c>
    </row>
    <row r="761" spans="1:4" x14ac:dyDescent="0.45">
      <c r="A761">
        <v>69.513671875</v>
      </c>
      <c r="B761">
        <v>99.459953308105497</v>
      </c>
      <c r="C761">
        <v>95.644752502441406</v>
      </c>
      <c r="D761">
        <v>6.3173314615314196</v>
      </c>
    </row>
    <row r="762" spans="1:4" x14ac:dyDescent="0.45">
      <c r="A762">
        <v>69.299385070800795</v>
      </c>
      <c r="B762">
        <v>99.459953308105497</v>
      </c>
      <c r="C762">
        <v>95.644752502441406</v>
      </c>
      <c r="D762">
        <v>6.4394054994354102</v>
      </c>
    </row>
    <row r="763" spans="1:4" x14ac:dyDescent="0.45">
      <c r="A763">
        <v>69.085098266601605</v>
      </c>
      <c r="B763">
        <v>99.459953308105497</v>
      </c>
      <c r="C763">
        <v>95.644752502441406</v>
      </c>
      <c r="D763">
        <v>6.4394054994354102</v>
      </c>
    </row>
    <row r="764" spans="1:4" x14ac:dyDescent="0.45">
      <c r="A764">
        <v>68.870819091796903</v>
      </c>
      <c r="B764">
        <v>99.459953308105497</v>
      </c>
      <c r="C764">
        <v>95.644752502441406</v>
      </c>
      <c r="D764">
        <v>6.3783684804834104</v>
      </c>
    </row>
    <row r="765" spans="1:4" x14ac:dyDescent="0.45">
      <c r="A765">
        <v>68.656532287597699</v>
      </c>
      <c r="B765">
        <v>99.459953308105497</v>
      </c>
      <c r="C765">
        <v>95.644752502441406</v>
      </c>
      <c r="D765">
        <v>7.04977568895535</v>
      </c>
    </row>
    <row r="766" spans="1:4" x14ac:dyDescent="0.45">
      <c r="A766">
        <v>68.442245483398395</v>
      </c>
      <c r="B766">
        <v>99.459953308105497</v>
      </c>
      <c r="C766">
        <v>95.644752502441406</v>
      </c>
      <c r="D766">
        <v>7.2328867458113297</v>
      </c>
    </row>
    <row r="767" spans="1:4" x14ac:dyDescent="0.45">
      <c r="A767">
        <v>68.227958679199205</v>
      </c>
      <c r="B767">
        <v>99.459953308105497</v>
      </c>
      <c r="C767">
        <v>95.644752502441406</v>
      </c>
      <c r="D767">
        <v>7.2328867458113297</v>
      </c>
    </row>
    <row r="768" spans="1:4" x14ac:dyDescent="0.45">
      <c r="A768">
        <v>71.227958679199205</v>
      </c>
      <c r="B768">
        <v>99.459953308105497</v>
      </c>
      <c r="C768">
        <v>95.430465698242202</v>
      </c>
      <c r="D768">
        <v>7.8127384258552803</v>
      </c>
    </row>
    <row r="769" spans="1:4" x14ac:dyDescent="0.45">
      <c r="A769">
        <v>71.013671875</v>
      </c>
      <c r="B769">
        <v>99.459953308105497</v>
      </c>
      <c r="C769">
        <v>95.430465698242202</v>
      </c>
      <c r="D769">
        <v>10.1321451460311</v>
      </c>
    </row>
    <row r="770" spans="1:4" x14ac:dyDescent="0.45">
      <c r="A770">
        <v>70.799385070800795</v>
      </c>
      <c r="B770">
        <v>99.459953308105497</v>
      </c>
      <c r="C770">
        <v>95.430465698242202</v>
      </c>
      <c r="D770">
        <v>9.9185155796990898</v>
      </c>
    </row>
    <row r="771" spans="1:4" x14ac:dyDescent="0.45">
      <c r="A771">
        <v>70.585098266601605</v>
      </c>
      <c r="B771">
        <v>99.459953308105497</v>
      </c>
      <c r="C771">
        <v>95.430465698242202</v>
      </c>
      <c r="D771">
        <v>7.1718497268593397</v>
      </c>
    </row>
    <row r="772" spans="1:4" x14ac:dyDescent="0.45">
      <c r="A772">
        <v>70.370819091796903</v>
      </c>
      <c r="B772">
        <v>99.459953308105497</v>
      </c>
      <c r="C772">
        <v>95.430465698242202</v>
      </c>
      <c r="D772">
        <v>6.59199804681539</v>
      </c>
    </row>
    <row r="773" spans="1:4" x14ac:dyDescent="0.45">
      <c r="A773">
        <v>70.156532287597699</v>
      </c>
      <c r="B773">
        <v>99.459953308105497</v>
      </c>
      <c r="C773">
        <v>95.430465698242202</v>
      </c>
      <c r="D773">
        <v>7.04977568895535</v>
      </c>
    </row>
    <row r="774" spans="1:4" x14ac:dyDescent="0.45">
      <c r="A774">
        <v>69.942245483398395</v>
      </c>
      <c r="B774">
        <v>99.459953308105497</v>
      </c>
      <c r="C774">
        <v>95.430465698242202</v>
      </c>
      <c r="D774">
        <v>6.2562944425794198</v>
      </c>
    </row>
    <row r="775" spans="1:4" x14ac:dyDescent="0.45">
      <c r="A775">
        <v>69.727958679199205</v>
      </c>
      <c r="B775">
        <v>99.459953308105497</v>
      </c>
      <c r="C775">
        <v>95.430465698242202</v>
      </c>
      <c r="D775">
        <v>6.2562944425794198</v>
      </c>
    </row>
    <row r="776" spans="1:4" x14ac:dyDescent="0.45">
      <c r="A776">
        <v>69.513671875</v>
      </c>
      <c r="B776">
        <v>99.459953308105497</v>
      </c>
      <c r="C776">
        <v>95.430465698242202</v>
      </c>
      <c r="D776">
        <v>6.8971831415753702</v>
      </c>
    </row>
    <row r="777" spans="1:4" x14ac:dyDescent="0.45">
      <c r="A777">
        <v>69.299385070800795</v>
      </c>
      <c r="B777">
        <v>99.459953308105497</v>
      </c>
      <c r="C777">
        <v>95.430465698242202</v>
      </c>
      <c r="D777">
        <v>7.04977568895535</v>
      </c>
    </row>
    <row r="778" spans="1:4" x14ac:dyDescent="0.45">
      <c r="A778">
        <v>69.085098266601605</v>
      </c>
      <c r="B778">
        <v>99.459953308105497</v>
      </c>
      <c r="C778">
        <v>95.430465698242202</v>
      </c>
      <c r="D778">
        <v>5.9205908383434602</v>
      </c>
    </row>
    <row r="779" spans="1:4" x14ac:dyDescent="0.45">
      <c r="A779">
        <v>68.870819091796903</v>
      </c>
      <c r="B779">
        <v>99.459953308105497</v>
      </c>
      <c r="C779">
        <v>95.430465698242202</v>
      </c>
      <c r="D779">
        <v>6.3173314615314196</v>
      </c>
    </row>
    <row r="780" spans="1:4" x14ac:dyDescent="0.45">
      <c r="A780">
        <v>68.656532287597699</v>
      </c>
      <c r="B780">
        <v>99.459953308105497</v>
      </c>
      <c r="C780">
        <v>95.430465698242202</v>
      </c>
      <c r="D780">
        <v>6.7140720847193798</v>
      </c>
    </row>
    <row r="781" spans="1:4" x14ac:dyDescent="0.45">
      <c r="A781">
        <v>68.442245483398395</v>
      </c>
      <c r="B781">
        <v>99.459953308105497</v>
      </c>
      <c r="C781">
        <v>95.430465698242202</v>
      </c>
      <c r="D781">
        <v>7.3549607837153204</v>
      </c>
    </row>
    <row r="782" spans="1:4" x14ac:dyDescent="0.45">
      <c r="A782">
        <v>68.227958679199205</v>
      </c>
      <c r="B782">
        <v>99.459953308105497</v>
      </c>
      <c r="C782">
        <v>95.430465698242202</v>
      </c>
      <c r="D782">
        <v>7.50755333109531</v>
      </c>
    </row>
    <row r="783" spans="1:4" x14ac:dyDescent="0.45">
      <c r="A783">
        <v>71.227958679199205</v>
      </c>
      <c r="B783">
        <v>99.459953308105497</v>
      </c>
      <c r="C783">
        <v>95.216178894042997</v>
      </c>
      <c r="D783">
        <v>8.0874050111392606</v>
      </c>
    </row>
    <row r="784" spans="1:4" x14ac:dyDescent="0.45">
      <c r="A784">
        <v>71.013671875</v>
      </c>
      <c r="B784">
        <v>99.459953308105497</v>
      </c>
      <c r="C784">
        <v>95.216178894042997</v>
      </c>
      <c r="D784">
        <v>9.9795525986510807</v>
      </c>
    </row>
    <row r="785" spans="1:4" x14ac:dyDescent="0.45">
      <c r="A785">
        <v>70.799385070800795</v>
      </c>
      <c r="B785">
        <v>99.459953308105497</v>
      </c>
      <c r="C785">
        <v>95.216178894042997</v>
      </c>
      <c r="D785">
        <v>8.6672566911831996</v>
      </c>
    </row>
    <row r="786" spans="1:4" x14ac:dyDescent="0.45">
      <c r="A786">
        <v>70.585098266601605</v>
      </c>
      <c r="B786">
        <v>99.459953308105497</v>
      </c>
      <c r="C786">
        <v>95.216178894042997</v>
      </c>
      <c r="D786">
        <v>8.8198492385631901</v>
      </c>
    </row>
    <row r="787" spans="1:4" x14ac:dyDescent="0.45">
      <c r="A787">
        <v>70.370819091796903</v>
      </c>
      <c r="B787">
        <v>99.459953308105497</v>
      </c>
      <c r="C787">
        <v>95.216178894042997</v>
      </c>
      <c r="D787">
        <v>8.1484420300912497</v>
      </c>
    </row>
    <row r="788" spans="1:4" x14ac:dyDescent="0.45">
      <c r="A788">
        <v>70.156532287597699</v>
      </c>
      <c r="B788">
        <v>99.459953308105497</v>
      </c>
      <c r="C788">
        <v>95.216178894042997</v>
      </c>
      <c r="D788">
        <v>7.4159978026673201</v>
      </c>
    </row>
    <row r="789" spans="1:4" x14ac:dyDescent="0.45">
      <c r="A789">
        <v>69.942245483398395</v>
      </c>
      <c r="B789">
        <v>99.459953308105497</v>
      </c>
      <c r="C789">
        <v>95.216178894042997</v>
      </c>
      <c r="D789">
        <v>7.2328867458113297</v>
      </c>
    </row>
    <row r="790" spans="1:4" x14ac:dyDescent="0.45">
      <c r="A790">
        <v>69.727958679199205</v>
      </c>
      <c r="B790">
        <v>99.459953308105497</v>
      </c>
      <c r="C790">
        <v>95.216178894042997</v>
      </c>
      <c r="D790">
        <v>8.2705160679952403</v>
      </c>
    </row>
    <row r="791" spans="1:4" x14ac:dyDescent="0.45">
      <c r="A791">
        <v>69.513671875</v>
      </c>
      <c r="B791">
        <v>99.459953308105497</v>
      </c>
      <c r="C791">
        <v>95.216178894042997</v>
      </c>
      <c r="D791">
        <v>7.3549607837153204</v>
      </c>
    </row>
    <row r="792" spans="1:4" x14ac:dyDescent="0.45">
      <c r="A792">
        <v>69.299385070800795</v>
      </c>
      <c r="B792">
        <v>99.459953308105497</v>
      </c>
      <c r="C792">
        <v>95.216178894042997</v>
      </c>
      <c r="D792">
        <v>6.3783684804834104</v>
      </c>
    </row>
    <row r="793" spans="1:4" x14ac:dyDescent="0.45">
      <c r="A793">
        <v>69.085098266601605</v>
      </c>
      <c r="B793">
        <v>99.459953308105497</v>
      </c>
      <c r="C793">
        <v>95.216178894042997</v>
      </c>
      <c r="D793">
        <v>6.3173314615314196</v>
      </c>
    </row>
    <row r="794" spans="1:4" x14ac:dyDescent="0.45">
      <c r="A794">
        <v>68.870819091796903</v>
      </c>
      <c r="B794">
        <v>99.459953308105497</v>
      </c>
      <c r="C794">
        <v>95.216178894042997</v>
      </c>
      <c r="D794">
        <v>6.4394054994354102</v>
      </c>
    </row>
    <row r="795" spans="1:4" x14ac:dyDescent="0.45">
      <c r="A795">
        <v>68.656532287597699</v>
      </c>
      <c r="B795">
        <v>99.459953308105497</v>
      </c>
      <c r="C795">
        <v>95.216178894042997</v>
      </c>
      <c r="D795">
        <v>6.5004425183874002</v>
      </c>
    </row>
    <row r="796" spans="1:4" x14ac:dyDescent="0.45">
      <c r="A796">
        <v>68.442245483398395</v>
      </c>
      <c r="B796">
        <v>99.459953308105497</v>
      </c>
      <c r="C796">
        <v>95.216178894042997</v>
      </c>
      <c r="D796">
        <v>6.7140720847193798</v>
      </c>
    </row>
    <row r="797" spans="1:4" x14ac:dyDescent="0.45">
      <c r="A797">
        <v>68.227958679199205</v>
      </c>
      <c r="B797">
        <v>99.459953308105497</v>
      </c>
      <c r="C797">
        <v>95.216178894042997</v>
      </c>
      <c r="D797">
        <v>6.8361461226233704</v>
      </c>
    </row>
    <row r="798" spans="1:4" x14ac:dyDescent="0.45">
      <c r="A798">
        <v>71.227958679199205</v>
      </c>
      <c r="B798">
        <v>99.459953308105497</v>
      </c>
      <c r="C798">
        <v>95.001892089843807</v>
      </c>
      <c r="D798">
        <v>8.0263679921872608</v>
      </c>
    </row>
    <row r="799" spans="1:4" x14ac:dyDescent="0.45">
      <c r="A799">
        <v>71.013671875</v>
      </c>
      <c r="B799">
        <v>99.459953308105497</v>
      </c>
      <c r="C799">
        <v>95.001892089843807</v>
      </c>
      <c r="D799">
        <v>8.1484420300912497</v>
      </c>
    </row>
    <row r="800" spans="1:4" x14ac:dyDescent="0.45">
      <c r="A800">
        <v>70.799385070800795</v>
      </c>
      <c r="B800">
        <v>99.459953308105497</v>
      </c>
      <c r="C800">
        <v>95.001892089843807</v>
      </c>
      <c r="D800">
        <v>9.1250343333231605</v>
      </c>
    </row>
    <row r="801" spans="1:4" x14ac:dyDescent="0.45">
      <c r="A801">
        <v>70.585098266601605</v>
      </c>
      <c r="B801">
        <v>99.459953308105497</v>
      </c>
      <c r="C801">
        <v>95.001892089843807</v>
      </c>
      <c r="D801">
        <v>8.6672566911831996</v>
      </c>
    </row>
    <row r="802" spans="1:4" x14ac:dyDescent="0.45">
      <c r="A802">
        <v>70.370819091796903</v>
      </c>
      <c r="B802">
        <v>99.459953308105497</v>
      </c>
      <c r="C802">
        <v>95.001892089843807</v>
      </c>
      <c r="D802">
        <v>7.7517014069032903</v>
      </c>
    </row>
    <row r="803" spans="1:4" x14ac:dyDescent="0.45">
      <c r="A803">
        <v>70.156532287597699</v>
      </c>
      <c r="B803">
        <v>99.459953308105497</v>
      </c>
      <c r="C803">
        <v>95.001892089843807</v>
      </c>
      <c r="D803">
        <v>9.7964415417950992</v>
      </c>
    </row>
    <row r="804" spans="1:4" x14ac:dyDescent="0.45">
      <c r="A804">
        <v>69.942245483398395</v>
      </c>
      <c r="B804">
        <v>99.459953308105497</v>
      </c>
      <c r="C804">
        <v>95.001892089843807</v>
      </c>
      <c r="D804">
        <v>8.0874050111392606</v>
      </c>
    </row>
    <row r="805" spans="1:4" x14ac:dyDescent="0.45">
      <c r="A805">
        <v>69.727958679199205</v>
      </c>
      <c r="B805">
        <v>99.459953308105497</v>
      </c>
      <c r="C805">
        <v>95.001892089843807</v>
      </c>
      <c r="D805">
        <v>7.44651631214332</v>
      </c>
    </row>
    <row r="806" spans="1:4" x14ac:dyDescent="0.45">
      <c r="A806">
        <v>69.513671875</v>
      </c>
      <c r="B806">
        <v>99.459953308105497</v>
      </c>
      <c r="C806">
        <v>95.001892089843807</v>
      </c>
      <c r="D806">
        <v>7.04977568895535</v>
      </c>
    </row>
    <row r="807" spans="1:4" x14ac:dyDescent="0.45">
      <c r="A807">
        <v>69.299385070800795</v>
      </c>
      <c r="B807">
        <v>99.459953308105497</v>
      </c>
      <c r="C807">
        <v>95.001892089843807</v>
      </c>
      <c r="D807">
        <v>6.8971831415753702</v>
      </c>
    </row>
    <row r="808" spans="1:4" x14ac:dyDescent="0.45">
      <c r="A808">
        <v>69.085098266601605</v>
      </c>
      <c r="B808">
        <v>99.459953308105497</v>
      </c>
      <c r="C808">
        <v>95.001892089843807</v>
      </c>
      <c r="D808">
        <v>7.8127384258552803</v>
      </c>
    </row>
    <row r="809" spans="1:4" x14ac:dyDescent="0.45">
      <c r="A809">
        <v>68.870819091796903</v>
      </c>
      <c r="B809">
        <v>99.459953308105497</v>
      </c>
      <c r="C809">
        <v>95.001892089843807</v>
      </c>
      <c r="D809">
        <v>6.3173314615314196</v>
      </c>
    </row>
    <row r="810" spans="1:4" x14ac:dyDescent="0.45">
      <c r="A810">
        <v>68.656532287597699</v>
      </c>
      <c r="B810">
        <v>99.459953308105497</v>
      </c>
      <c r="C810">
        <v>95.001892089843807</v>
      </c>
      <c r="D810">
        <v>5.9816278572954502</v>
      </c>
    </row>
    <row r="811" spans="1:4" x14ac:dyDescent="0.45">
      <c r="A811">
        <v>68.442245483398395</v>
      </c>
      <c r="B811">
        <v>99.459953308105497</v>
      </c>
      <c r="C811">
        <v>95.001892089843807</v>
      </c>
      <c r="D811">
        <v>5.9816278572954502</v>
      </c>
    </row>
    <row r="812" spans="1:4" x14ac:dyDescent="0.45">
      <c r="A812">
        <v>68.227958679199205</v>
      </c>
      <c r="B812">
        <v>99.459953308105497</v>
      </c>
      <c r="C812">
        <v>95.001892089843807</v>
      </c>
      <c r="D812">
        <v>6.2562944425794198</v>
      </c>
    </row>
    <row r="813" spans="1:4" x14ac:dyDescent="0.45">
      <c r="A813">
        <v>71.227958679199205</v>
      </c>
      <c r="B813">
        <v>99.459953308105497</v>
      </c>
      <c r="C813">
        <v>94.787605285644503</v>
      </c>
      <c r="D813">
        <v>8.9419232764671808</v>
      </c>
    </row>
    <row r="814" spans="1:4" x14ac:dyDescent="0.45">
      <c r="A814">
        <v>71.013671875</v>
      </c>
      <c r="B814">
        <v>99.459953308105497</v>
      </c>
      <c r="C814">
        <v>94.787605285644503</v>
      </c>
      <c r="D814">
        <v>8.0874050111392606</v>
      </c>
    </row>
    <row r="815" spans="1:4" x14ac:dyDescent="0.45">
      <c r="A815">
        <v>70.799385070800795</v>
      </c>
      <c r="B815">
        <v>99.459953308105497</v>
      </c>
      <c r="C815">
        <v>94.787605285644503</v>
      </c>
      <c r="D815">
        <v>7.9042939542832702</v>
      </c>
    </row>
    <row r="816" spans="1:4" x14ac:dyDescent="0.45">
      <c r="A816">
        <v>70.585098266601605</v>
      </c>
      <c r="B816">
        <v>99.459953308105497</v>
      </c>
      <c r="C816">
        <v>94.787605285644503</v>
      </c>
      <c r="D816">
        <v>8.3010345774712402</v>
      </c>
    </row>
    <row r="817" spans="1:4" x14ac:dyDescent="0.45">
      <c r="A817">
        <v>70.370819091796903</v>
      </c>
      <c r="B817">
        <v>99.459953308105497</v>
      </c>
      <c r="C817">
        <v>94.787605285644503</v>
      </c>
      <c r="D817">
        <v>8.3010345774712402</v>
      </c>
    </row>
    <row r="818" spans="1:4" x14ac:dyDescent="0.45">
      <c r="A818">
        <v>70.156532287597699</v>
      </c>
      <c r="B818">
        <v>99.459953308105497</v>
      </c>
      <c r="C818">
        <v>94.787605285644503</v>
      </c>
      <c r="D818">
        <v>8.4231086153752308</v>
      </c>
    </row>
    <row r="819" spans="1:4" x14ac:dyDescent="0.45">
      <c r="A819">
        <v>69.942245483398395</v>
      </c>
      <c r="B819">
        <v>99.459953308105497</v>
      </c>
      <c r="C819">
        <v>94.787605285644503</v>
      </c>
      <c r="D819">
        <v>7.9042939542832702</v>
      </c>
    </row>
    <row r="820" spans="1:4" x14ac:dyDescent="0.45">
      <c r="A820">
        <v>69.727958679199205</v>
      </c>
      <c r="B820">
        <v>99.459953308105497</v>
      </c>
      <c r="C820">
        <v>94.787605285644503</v>
      </c>
      <c r="D820">
        <v>8.2094790490432406</v>
      </c>
    </row>
    <row r="821" spans="1:4" x14ac:dyDescent="0.45">
      <c r="A821">
        <v>69.513671875</v>
      </c>
      <c r="B821">
        <v>99.459953308105497</v>
      </c>
      <c r="C821">
        <v>94.787605285644503</v>
      </c>
      <c r="D821">
        <v>8.4841456343272199</v>
      </c>
    </row>
    <row r="822" spans="1:4" x14ac:dyDescent="0.45">
      <c r="A822">
        <v>69.299385070800795</v>
      </c>
      <c r="B822">
        <v>99.459953308105497</v>
      </c>
      <c r="C822">
        <v>94.787605285644503</v>
      </c>
      <c r="D822">
        <v>7.04977568895535</v>
      </c>
    </row>
    <row r="823" spans="1:4" x14ac:dyDescent="0.45">
      <c r="A823">
        <v>69.085098266601605</v>
      </c>
      <c r="B823">
        <v>99.459953308105497</v>
      </c>
      <c r="C823">
        <v>94.787605285644503</v>
      </c>
      <c r="D823">
        <v>6.6530350657673898</v>
      </c>
    </row>
    <row r="824" spans="1:4" x14ac:dyDescent="0.45">
      <c r="A824">
        <v>68.870819091796903</v>
      </c>
      <c r="B824">
        <v>99.459953308105497</v>
      </c>
      <c r="C824">
        <v>94.787605285644503</v>
      </c>
      <c r="D824">
        <v>5.9816278572954502</v>
      </c>
    </row>
    <row r="825" spans="1:4" x14ac:dyDescent="0.45">
      <c r="A825">
        <v>68.656532287597699</v>
      </c>
      <c r="B825">
        <v>99.459953308105497</v>
      </c>
      <c r="C825">
        <v>94.787605285644503</v>
      </c>
      <c r="D825">
        <v>7.04977568895535</v>
      </c>
    </row>
    <row r="826" spans="1:4" x14ac:dyDescent="0.45">
      <c r="A826">
        <v>68.442245483398395</v>
      </c>
      <c r="B826">
        <v>99.459953308105497</v>
      </c>
      <c r="C826">
        <v>94.787605285644503</v>
      </c>
      <c r="D826">
        <v>6.7751091036713804</v>
      </c>
    </row>
    <row r="827" spans="1:4" x14ac:dyDescent="0.45">
      <c r="A827">
        <v>68.227958679199205</v>
      </c>
      <c r="B827">
        <v>99.459953308105497</v>
      </c>
      <c r="C827">
        <v>94.787605285644503</v>
      </c>
      <c r="D827">
        <v>6.2562944425794198</v>
      </c>
    </row>
    <row r="828" spans="1:4" x14ac:dyDescent="0.45">
      <c r="A828">
        <v>71.227958679199205</v>
      </c>
      <c r="B828">
        <v>99.459953308105497</v>
      </c>
      <c r="C828">
        <v>94.573318481445298</v>
      </c>
      <c r="D828">
        <v>10.254219183935099</v>
      </c>
    </row>
    <row r="829" spans="1:4" x14ac:dyDescent="0.45">
      <c r="A829">
        <v>71.013671875</v>
      </c>
      <c r="B829">
        <v>99.459953308105497</v>
      </c>
      <c r="C829">
        <v>94.573318481445298</v>
      </c>
      <c r="D829">
        <v>9.0639973143711696</v>
      </c>
    </row>
    <row r="830" spans="1:4" x14ac:dyDescent="0.45">
      <c r="A830">
        <v>70.799385070800795</v>
      </c>
      <c r="B830">
        <v>99.459953308105497</v>
      </c>
      <c r="C830">
        <v>94.573318481445298</v>
      </c>
      <c r="D830">
        <v>8.4231086153752308</v>
      </c>
    </row>
    <row r="831" spans="1:4" x14ac:dyDescent="0.45">
      <c r="A831">
        <v>70.585098266601605</v>
      </c>
      <c r="B831">
        <v>99.459953308105497</v>
      </c>
      <c r="C831">
        <v>94.573318481445298</v>
      </c>
      <c r="D831">
        <v>8.0263679921872608</v>
      </c>
    </row>
    <row r="832" spans="1:4" x14ac:dyDescent="0.45">
      <c r="A832">
        <v>70.370819091796903</v>
      </c>
      <c r="B832">
        <v>99.459953308105497</v>
      </c>
      <c r="C832">
        <v>94.573318481445298</v>
      </c>
      <c r="D832">
        <v>6.98873867000336</v>
      </c>
    </row>
    <row r="833" spans="1:4" x14ac:dyDescent="0.45">
      <c r="A833">
        <v>70.156532287597699</v>
      </c>
      <c r="B833">
        <v>99.459953308105497</v>
      </c>
      <c r="C833">
        <v>94.573318481445298</v>
      </c>
      <c r="D833">
        <v>7.6296273689992997</v>
      </c>
    </row>
    <row r="834" spans="1:4" x14ac:dyDescent="0.45">
      <c r="A834">
        <v>69.942245483398395</v>
      </c>
      <c r="B834">
        <v>99.459953308105497</v>
      </c>
      <c r="C834">
        <v>94.573318481445298</v>
      </c>
      <c r="D834">
        <v>8.1484420300912497</v>
      </c>
    </row>
    <row r="835" spans="1:4" x14ac:dyDescent="0.45">
      <c r="A835">
        <v>69.727958679199205</v>
      </c>
      <c r="B835">
        <v>99.459953308105497</v>
      </c>
      <c r="C835">
        <v>94.573318481445298</v>
      </c>
      <c r="D835">
        <v>9.3997009186071399</v>
      </c>
    </row>
    <row r="836" spans="1:4" x14ac:dyDescent="0.45">
      <c r="A836">
        <v>69.513671875</v>
      </c>
      <c r="B836">
        <v>99.459953308105497</v>
      </c>
      <c r="C836">
        <v>94.573318481445298</v>
      </c>
      <c r="D836">
        <v>7.7517014069032903</v>
      </c>
    </row>
    <row r="837" spans="1:4" x14ac:dyDescent="0.45">
      <c r="A837">
        <v>69.299385070800795</v>
      </c>
      <c r="B837">
        <v>99.459953308105497</v>
      </c>
      <c r="C837">
        <v>94.573318481445298</v>
      </c>
      <c r="D837">
        <v>7.5685903500473</v>
      </c>
    </row>
    <row r="838" spans="1:4" x14ac:dyDescent="0.45">
      <c r="A838">
        <v>69.085098266601605</v>
      </c>
      <c r="B838">
        <v>99.459953308105497</v>
      </c>
      <c r="C838">
        <v>94.573318481445298</v>
      </c>
      <c r="D838">
        <v>9.2165898617511495</v>
      </c>
    </row>
    <row r="839" spans="1:4" x14ac:dyDescent="0.45">
      <c r="A839">
        <v>68.870819091796903</v>
      </c>
      <c r="B839">
        <v>99.459953308105497</v>
      </c>
      <c r="C839">
        <v>94.573318481445298</v>
      </c>
      <c r="D839">
        <v>6.7140720847193798</v>
      </c>
    </row>
    <row r="840" spans="1:4" x14ac:dyDescent="0.45">
      <c r="A840">
        <v>68.656532287597699</v>
      </c>
      <c r="B840">
        <v>99.459953308105497</v>
      </c>
      <c r="C840">
        <v>94.573318481445298</v>
      </c>
      <c r="D840">
        <v>5.9816278572954502</v>
      </c>
    </row>
    <row r="841" spans="1:4" x14ac:dyDescent="0.45">
      <c r="A841">
        <v>68.442245483398395</v>
      </c>
      <c r="B841">
        <v>99.459953308105497</v>
      </c>
      <c r="C841">
        <v>94.573318481445298</v>
      </c>
      <c r="D841">
        <v>6.3783684804834104</v>
      </c>
    </row>
    <row r="842" spans="1:4" x14ac:dyDescent="0.45">
      <c r="A842">
        <v>68.227958679199205</v>
      </c>
      <c r="B842">
        <v>99.459953308105497</v>
      </c>
      <c r="C842">
        <v>94.573318481445298</v>
      </c>
      <c r="D842">
        <v>6.4394054994354102</v>
      </c>
    </row>
    <row r="843" spans="1:4" x14ac:dyDescent="0.45">
      <c r="A843">
        <v>71.227958679199205</v>
      </c>
      <c r="B843">
        <v>99.459953308105497</v>
      </c>
      <c r="C843">
        <v>94.359039306640597</v>
      </c>
      <c r="D843">
        <v>10.589922788171</v>
      </c>
    </row>
    <row r="844" spans="1:4" x14ac:dyDescent="0.45">
      <c r="A844">
        <v>71.013671875</v>
      </c>
      <c r="B844">
        <v>99.459953308105497</v>
      </c>
      <c r="C844">
        <v>94.359039306640597</v>
      </c>
      <c r="D844">
        <v>9.0639973143711696</v>
      </c>
    </row>
    <row r="845" spans="1:4" x14ac:dyDescent="0.45">
      <c r="A845">
        <v>70.799385070800795</v>
      </c>
      <c r="B845">
        <v>99.459953308105497</v>
      </c>
      <c r="C845">
        <v>94.359039306640597</v>
      </c>
      <c r="D845">
        <v>8.5451826532792108</v>
      </c>
    </row>
    <row r="846" spans="1:4" x14ac:dyDescent="0.45">
      <c r="A846">
        <v>70.585098266601605</v>
      </c>
      <c r="B846">
        <v>99.459953308105497</v>
      </c>
      <c r="C846">
        <v>94.359039306640597</v>
      </c>
      <c r="D846">
        <v>8.6672566911831996</v>
      </c>
    </row>
    <row r="847" spans="1:4" x14ac:dyDescent="0.45">
      <c r="A847">
        <v>70.370819091796903</v>
      </c>
      <c r="B847">
        <v>99.459953308105497</v>
      </c>
      <c r="C847">
        <v>94.359039306640597</v>
      </c>
      <c r="D847">
        <v>8.0263679921872608</v>
      </c>
    </row>
    <row r="848" spans="1:4" x14ac:dyDescent="0.45">
      <c r="A848">
        <v>70.156532287597699</v>
      </c>
      <c r="B848">
        <v>99.459953308105497</v>
      </c>
      <c r="C848">
        <v>94.359039306640597</v>
      </c>
      <c r="D848">
        <v>8.4841456343272199</v>
      </c>
    </row>
    <row r="849" spans="1:4" x14ac:dyDescent="0.45">
      <c r="A849">
        <v>69.942245483398395</v>
      </c>
      <c r="B849">
        <v>99.459953308105497</v>
      </c>
      <c r="C849">
        <v>94.359039306640597</v>
      </c>
      <c r="D849">
        <v>8.0874050111392606</v>
      </c>
    </row>
    <row r="850" spans="1:4" x14ac:dyDescent="0.45">
      <c r="A850">
        <v>69.727958679199205</v>
      </c>
      <c r="B850">
        <v>99.459953308105497</v>
      </c>
      <c r="C850">
        <v>94.359039306640597</v>
      </c>
      <c r="D850">
        <v>8.5451826532792108</v>
      </c>
    </row>
    <row r="851" spans="1:4" x14ac:dyDescent="0.45">
      <c r="A851">
        <v>69.513671875</v>
      </c>
      <c r="B851">
        <v>99.459953308105497</v>
      </c>
      <c r="C851">
        <v>94.359039306640597</v>
      </c>
      <c r="D851">
        <v>8.7588122196111904</v>
      </c>
    </row>
    <row r="852" spans="1:4" x14ac:dyDescent="0.45">
      <c r="A852">
        <v>69.299385070800795</v>
      </c>
      <c r="B852">
        <v>99.459953308105497</v>
      </c>
      <c r="C852">
        <v>94.359039306640597</v>
      </c>
      <c r="D852">
        <v>7.3549607837153204</v>
      </c>
    </row>
    <row r="853" spans="1:4" x14ac:dyDescent="0.45">
      <c r="A853">
        <v>69.085098266601605</v>
      </c>
      <c r="B853">
        <v>99.459953308105497</v>
      </c>
      <c r="C853">
        <v>94.359039306640597</v>
      </c>
      <c r="D853">
        <v>6.8971831415753702</v>
      </c>
    </row>
    <row r="854" spans="1:4" x14ac:dyDescent="0.45">
      <c r="A854">
        <v>68.870819091796903</v>
      </c>
      <c r="B854">
        <v>99.459953308105497</v>
      </c>
      <c r="C854">
        <v>94.359039306640597</v>
      </c>
      <c r="D854">
        <v>8.0874050111392606</v>
      </c>
    </row>
    <row r="855" spans="1:4" x14ac:dyDescent="0.45">
      <c r="A855">
        <v>68.656532287597699</v>
      </c>
      <c r="B855">
        <v>99.459953308105497</v>
      </c>
      <c r="C855">
        <v>94.359039306640597</v>
      </c>
      <c r="D855">
        <v>6.59199804681539</v>
      </c>
    </row>
    <row r="856" spans="1:4" x14ac:dyDescent="0.45">
      <c r="A856">
        <v>68.442245483398395</v>
      </c>
      <c r="B856">
        <v>99.459953308105497</v>
      </c>
      <c r="C856">
        <v>94.359039306640597</v>
      </c>
      <c r="D856">
        <v>6.1342204046754398</v>
      </c>
    </row>
    <row r="857" spans="1:4" x14ac:dyDescent="0.45">
      <c r="A857">
        <v>68.227958679199205</v>
      </c>
      <c r="B857">
        <v>99.459953308105497</v>
      </c>
      <c r="C857">
        <v>94.359039306640597</v>
      </c>
      <c r="D857">
        <v>6.3173314615314196</v>
      </c>
    </row>
    <row r="858" spans="1:4" x14ac:dyDescent="0.45">
      <c r="A858">
        <v>71.227958679199205</v>
      </c>
      <c r="B858">
        <v>99.459953308105497</v>
      </c>
      <c r="C858">
        <v>94.144752502441406</v>
      </c>
      <c r="D858">
        <v>7.6906643879512897</v>
      </c>
    </row>
    <row r="859" spans="1:4" x14ac:dyDescent="0.45">
      <c r="A859">
        <v>71.013671875</v>
      </c>
      <c r="B859">
        <v>99.459953308105497</v>
      </c>
      <c r="C859">
        <v>94.144752502441406</v>
      </c>
      <c r="D859">
        <v>10.254219183935099</v>
      </c>
    </row>
    <row r="860" spans="1:4" x14ac:dyDescent="0.45">
      <c r="A860">
        <v>70.799385070800795</v>
      </c>
      <c r="B860">
        <v>99.459953308105497</v>
      </c>
      <c r="C860">
        <v>94.144752502441406</v>
      </c>
      <c r="D860">
        <v>9.2165898617511495</v>
      </c>
    </row>
    <row r="861" spans="1:4" x14ac:dyDescent="0.45">
      <c r="A861">
        <v>70.585098266601605</v>
      </c>
      <c r="B861">
        <v>99.459953308105497</v>
      </c>
      <c r="C861">
        <v>94.144752502441406</v>
      </c>
      <c r="D861">
        <v>7.1718497268593397</v>
      </c>
    </row>
    <row r="862" spans="1:4" x14ac:dyDescent="0.45">
      <c r="A862">
        <v>70.370819091796903</v>
      </c>
      <c r="B862">
        <v>99.459953308105497</v>
      </c>
      <c r="C862">
        <v>94.144752502441406</v>
      </c>
      <c r="D862">
        <v>7.5685903500473</v>
      </c>
    </row>
    <row r="863" spans="1:4" x14ac:dyDescent="0.45">
      <c r="A863">
        <v>70.156532287597699</v>
      </c>
      <c r="B863">
        <v>99.459953308105497</v>
      </c>
      <c r="C863">
        <v>94.144752502441406</v>
      </c>
      <c r="D863">
        <v>7.1108127079073498</v>
      </c>
    </row>
    <row r="864" spans="1:4" x14ac:dyDescent="0.45">
      <c r="A864">
        <v>69.942245483398395</v>
      </c>
      <c r="B864">
        <v>99.459953308105497</v>
      </c>
      <c r="C864">
        <v>94.144752502441406</v>
      </c>
      <c r="D864">
        <v>8.9419232764671808</v>
      </c>
    </row>
    <row r="865" spans="1:4" x14ac:dyDescent="0.45">
      <c r="A865">
        <v>69.727958679199205</v>
      </c>
      <c r="B865">
        <v>99.459953308105497</v>
      </c>
      <c r="C865">
        <v>94.144752502441406</v>
      </c>
      <c r="D865">
        <v>8.0263679921872608</v>
      </c>
    </row>
    <row r="866" spans="1:4" x14ac:dyDescent="0.45">
      <c r="A866">
        <v>69.513671875</v>
      </c>
      <c r="B866">
        <v>99.459953308105497</v>
      </c>
      <c r="C866">
        <v>94.144752502441406</v>
      </c>
      <c r="D866">
        <v>8.3620715964232293</v>
      </c>
    </row>
    <row r="867" spans="1:4" x14ac:dyDescent="0.45">
      <c r="A867">
        <v>69.299385070800795</v>
      </c>
      <c r="B867">
        <v>99.459953308105497</v>
      </c>
      <c r="C867">
        <v>94.144752502441406</v>
      </c>
      <c r="D867">
        <v>8.4231086153752308</v>
      </c>
    </row>
    <row r="868" spans="1:4" x14ac:dyDescent="0.45">
      <c r="A868">
        <v>69.085098266601605</v>
      </c>
      <c r="B868">
        <v>99.459953308105497</v>
      </c>
      <c r="C868">
        <v>94.144752502441406</v>
      </c>
      <c r="D868">
        <v>6.98873867000336</v>
      </c>
    </row>
    <row r="869" spans="1:4" x14ac:dyDescent="0.45">
      <c r="A869">
        <v>68.870819091796903</v>
      </c>
      <c r="B869">
        <v>99.459953308105497</v>
      </c>
      <c r="C869">
        <v>94.144752502441406</v>
      </c>
      <c r="D869">
        <v>6.59199804681539</v>
      </c>
    </row>
    <row r="870" spans="1:4" x14ac:dyDescent="0.45">
      <c r="A870">
        <v>68.656532287597699</v>
      </c>
      <c r="B870">
        <v>99.459953308105497</v>
      </c>
      <c r="C870">
        <v>94.144752502441406</v>
      </c>
      <c r="D870">
        <v>6.1342204046754398</v>
      </c>
    </row>
    <row r="871" spans="1:4" x14ac:dyDescent="0.45">
      <c r="A871">
        <v>68.442245483398395</v>
      </c>
      <c r="B871">
        <v>99.459953308105497</v>
      </c>
      <c r="C871">
        <v>94.144752502441406</v>
      </c>
      <c r="D871">
        <v>6.2562944425794198</v>
      </c>
    </row>
    <row r="872" spans="1:4" x14ac:dyDescent="0.45">
      <c r="A872">
        <v>68.227958679199205</v>
      </c>
      <c r="B872">
        <v>99.459953308105497</v>
      </c>
      <c r="C872">
        <v>94.144752502441406</v>
      </c>
      <c r="D872">
        <v>6.1952574236274298</v>
      </c>
    </row>
    <row r="873" spans="1:4" x14ac:dyDescent="0.45">
      <c r="A873">
        <v>71.227958679199205</v>
      </c>
      <c r="B873">
        <v>99.459953308105497</v>
      </c>
      <c r="C873">
        <v>93.930465698242202</v>
      </c>
      <c r="D873">
        <v>10.711996826075</v>
      </c>
    </row>
    <row r="874" spans="1:4" x14ac:dyDescent="0.45">
      <c r="A874">
        <v>71.013671875</v>
      </c>
      <c r="B874">
        <v>99.459953308105497</v>
      </c>
      <c r="C874">
        <v>93.930465698242202</v>
      </c>
      <c r="D874">
        <v>9.5217749565111198</v>
      </c>
    </row>
    <row r="875" spans="1:4" x14ac:dyDescent="0.45">
      <c r="A875">
        <v>70.799385070800795</v>
      </c>
      <c r="B875">
        <v>99.459953308105497</v>
      </c>
      <c r="C875">
        <v>93.930465698242202</v>
      </c>
      <c r="D875">
        <v>8.0263679921872608</v>
      </c>
    </row>
    <row r="876" spans="1:4" x14ac:dyDescent="0.45">
      <c r="A876">
        <v>70.585098266601605</v>
      </c>
      <c r="B876">
        <v>99.459953308105497</v>
      </c>
      <c r="C876">
        <v>93.930465698242202</v>
      </c>
      <c r="D876">
        <v>8.0874050111392606</v>
      </c>
    </row>
    <row r="877" spans="1:4" x14ac:dyDescent="0.45">
      <c r="A877">
        <v>70.370819091796903</v>
      </c>
      <c r="B877">
        <v>99.459953308105497</v>
      </c>
      <c r="C877">
        <v>93.930465698242202</v>
      </c>
      <c r="D877">
        <v>7.6906643879512897</v>
      </c>
    </row>
    <row r="878" spans="1:4" x14ac:dyDescent="0.45">
      <c r="A878">
        <v>70.156532287597699</v>
      </c>
      <c r="B878">
        <v>99.459953308105497</v>
      </c>
      <c r="C878">
        <v>93.930465698242202</v>
      </c>
      <c r="D878">
        <v>6.8361461226233704</v>
      </c>
    </row>
    <row r="879" spans="1:4" x14ac:dyDescent="0.45">
      <c r="A879">
        <v>69.942245483398395</v>
      </c>
      <c r="B879">
        <v>99.459953308105497</v>
      </c>
      <c r="C879">
        <v>93.930465698242202</v>
      </c>
      <c r="D879">
        <v>6.8361461226233704</v>
      </c>
    </row>
    <row r="880" spans="1:4" x14ac:dyDescent="0.45">
      <c r="A880">
        <v>69.727958679199205</v>
      </c>
      <c r="B880">
        <v>99.459953308105497</v>
      </c>
      <c r="C880">
        <v>93.930465698242202</v>
      </c>
      <c r="D880">
        <v>8.0874050111392606</v>
      </c>
    </row>
    <row r="881" spans="1:4" x14ac:dyDescent="0.45">
      <c r="A881">
        <v>69.513671875</v>
      </c>
      <c r="B881">
        <v>99.459953308105497</v>
      </c>
      <c r="C881">
        <v>93.930465698242202</v>
      </c>
      <c r="D881">
        <v>7.96533097323527</v>
      </c>
    </row>
    <row r="882" spans="1:4" x14ac:dyDescent="0.45">
      <c r="A882">
        <v>69.299385070800795</v>
      </c>
      <c r="B882">
        <v>99.459953308105497</v>
      </c>
      <c r="C882">
        <v>93.930465698242202</v>
      </c>
      <c r="D882">
        <v>8.3620715964232293</v>
      </c>
    </row>
    <row r="883" spans="1:4" x14ac:dyDescent="0.45">
      <c r="A883">
        <v>69.085098266601605</v>
      </c>
      <c r="B883">
        <v>99.459953308105497</v>
      </c>
      <c r="C883">
        <v>93.930465698242202</v>
      </c>
      <c r="D883">
        <v>6.98873867000336</v>
      </c>
    </row>
    <row r="884" spans="1:4" x14ac:dyDescent="0.45">
      <c r="A884">
        <v>68.870819091796903</v>
      </c>
      <c r="B884">
        <v>99.459953308105497</v>
      </c>
      <c r="C884">
        <v>93.930465698242202</v>
      </c>
      <c r="D884">
        <v>8.1484420300912497</v>
      </c>
    </row>
    <row r="885" spans="1:4" x14ac:dyDescent="0.45">
      <c r="A885">
        <v>68.656532287597699</v>
      </c>
      <c r="B885">
        <v>99.459953308105497</v>
      </c>
      <c r="C885">
        <v>93.930465698242202</v>
      </c>
      <c r="D885">
        <v>6.5004425183874002</v>
      </c>
    </row>
    <row r="886" spans="1:4" x14ac:dyDescent="0.45">
      <c r="A886">
        <v>68.442245483398395</v>
      </c>
      <c r="B886">
        <v>99.459953308105497</v>
      </c>
      <c r="C886">
        <v>93.930465698242202</v>
      </c>
      <c r="D886">
        <v>6.2562944425794198</v>
      </c>
    </row>
    <row r="887" spans="1:4" x14ac:dyDescent="0.45">
      <c r="A887">
        <v>68.227958679199205</v>
      </c>
      <c r="B887">
        <v>99.459953308105497</v>
      </c>
      <c r="C887">
        <v>93.930465698242202</v>
      </c>
      <c r="D887">
        <v>6.3783684804834104</v>
      </c>
    </row>
    <row r="888" spans="1:4" x14ac:dyDescent="0.45">
      <c r="A888">
        <v>71.227958679199205</v>
      </c>
      <c r="B888">
        <v>99.459953308105497</v>
      </c>
      <c r="C888">
        <v>93.716178894042997</v>
      </c>
      <c r="D888">
        <v>10.834070863979001</v>
      </c>
    </row>
    <row r="889" spans="1:4" x14ac:dyDescent="0.45">
      <c r="A889">
        <v>71.013671875</v>
      </c>
      <c r="B889">
        <v>99.459953308105497</v>
      </c>
      <c r="C889">
        <v>93.716178894042997</v>
      </c>
      <c r="D889">
        <v>10.773033845026999</v>
      </c>
    </row>
    <row r="890" spans="1:4" x14ac:dyDescent="0.45">
      <c r="A890">
        <v>70.799385070800795</v>
      </c>
      <c r="B890">
        <v>99.459953308105497</v>
      </c>
      <c r="C890">
        <v>93.716178894042997</v>
      </c>
      <c r="D890">
        <v>7.7517014069032903</v>
      </c>
    </row>
    <row r="891" spans="1:4" x14ac:dyDescent="0.45">
      <c r="A891">
        <v>70.585098266601605</v>
      </c>
      <c r="B891">
        <v>99.459953308105497</v>
      </c>
      <c r="C891">
        <v>93.716178894042997</v>
      </c>
      <c r="D891">
        <v>7.1108127079073498</v>
      </c>
    </row>
    <row r="892" spans="1:4" x14ac:dyDescent="0.45">
      <c r="A892">
        <v>70.370819091796903</v>
      </c>
      <c r="B892">
        <v>99.459953308105497</v>
      </c>
      <c r="C892">
        <v>93.716178894042997</v>
      </c>
      <c r="D892">
        <v>6.7140720847193798</v>
      </c>
    </row>
    <row r="893" spans="1:4" x14ac:dyDescent="0.45">
      <c r="A893">
        <v>70.156532287597699</v>
      </c>
      <c r="B893">
        <v>99.459953308105497</v>
      </c>
      <c r="C893">
        <v>93.716178894042997</v>
      </c>
      <c r="D893">
        <v>6.7140720847193798</v>
      </c>
    </row>
    <row r="894" spans="1:4" x14ac:dyDescent="0.45">
      <c r="A894">
        <v>69.942245483398395</v>
      </c>
      <c r="B894">
        <v>99.459953308105497</v>
      </c>
      <c r="C894">
        <v>93.716178894042997</v>
      </c>
      <c r="D894">
        <v>6.98873867000336</v>
      </c>
    </row>
    <row r="895" spans="1:4" x14ac:dyDescent="0.45">
      <c r="A895">
        <v>69.727958679199205</v>
      </c>
      <c r="B895">
        <v>99.459953308105497</v>
      </c>
      <c r="C895">
        <v>93.716178894042997</v>
      </c>
      <c r="D895">
        <v>7.1718497268593397</v>
      </c>
    </row>
    <row r="896" spans="1:4" x14ac:dyDescent="0.45">
      <c r="A896">
        <v>69.513671875</v>
      </c>
      <c r="B896">
        <v>99.459953308105497</v>
      </c>
      <c r="C896">
        <v>93.716178894042997</v>
      </c>
      <c r="D896">
        <v>7.5685903500473</v>
      </c>
    </row>
    <row r="897" spans="1:4" x14ac:dyDescent="0.45">
      <c r="A897">
        <v>69.299385070800795</v>
      </c>
      <c r="B897">
        <v>99.459953308105497</v>
      </c>
      <c r="C897">
        <v>93.716178894042997</v>
      </c>
      <c r="D897">
        <v>8.0874050111392606</v>
      </c>
    </row>
    <row r="898" spans="1:4" x14ac:dyDescent="0.45">
      <c r="A898">
        <v>69.085098266601605</v>
      </c>
      <c r="B898">
        <v>99.459953308105497</v>
      </c>
      <c r="C898">
        <v>93.716178894042997</v>
      </c>
      <c r="D898">
        <v>7.2939237647633304</v>
      </c>
    </row>
    <row r="899" spans="1:4" x14ac:dyDescent="0.45">
      <c r="A899">
        <v>68.870819091796903</v>
      </c>
      <c r="B899">
        <v>99.459953308105497</v>
      </c>
      <c r="C899">
        <v>93.716178894042997</v>
      </c>
      <c r="D899">
        <v>6.5004425183874002</v>
      </c>
    </row>
    <row r="900" spans="1:4" x14ac:dyDescent="0.45">
      <c r="A900">
        <v>68.656532287597699</v>
      </c>
      <c r="B900">
        <v>99.459953308105497</v>
      </c>
      <c r="C900">
        <v>93.716178894042997</v>
      </c>
      <c r="D900">
        <v>5.9205908383434602</v>
      </c>
    </row>
    <row r="901" spans="1:4" x14ac:dyDescent="0.45">
      <c r="A901">
        <v>68.442245483398395</v>
      </c>
      <c r="B901">
        <v>99.459953308105497</v>
      </c>
      <c r="C901">
        <v>93.716178894042997</v>
      </c>
      <c r="D901">
        <v>6.1342204046754398</v>
      </c>
    </row>
    <row r="902" spans="1:4" x14ac:dyDescent="0.45">
      <c r="A902">
        <v>68.227958679199205</v>
      </c>
      <c r="B902">
        <v>99.459953308105497</v>
      </c>
      <c r="C902">
        <v>93.716178894042997</v>
      </c>
      <c r="D902">
        <v>6.6530350657673898</v>
      </c>
    </row>
    <row r="903" spans="1:4" x14ac:dyDescent="0.45">
      <c r="A903">
        <v>71.227958679199205</v>
      </c>
      <c r="B903">
        <v>99.245674133300795</v>
      </c>
      <c r="C903">
        <v>96.716178894042997</v>
      </c>
      <c r="D903">
        <v>6.8361461226233704</v>
      </c>
    </row>
    <row r="904" spans="1:4" x14ac:dyDescent="0.45">
      <c r="A904">
        <v>71.013671875</v>
      </c>
      <c r="B904">
        <v>99.245674133300795</v>
      </c>
      <c r="C904">
        <v>96.716178894042997</v>
      </c>
      <c r="D904">
        <v>6.4394054994354102</v>
      </c>
    </row>
    <row r="905" spans="1:4" x14ac:dyDescent="0.45">
      <c r="A905">
        <v>70.799385070800795</v>
      </c>
      <c r="B905">
        <v>99.245674133300795</v>
      </c>
      <c r="C905">
        <v>96.716178894042997</v>
      </c>
      <c r="D905">
        <v>8.8198492385631901</v>
      </c>
    </row>
    <row r="906" spans="1:4" x14ac:dyDescent="0.45">
      <c r="A906">
        <v>70.585098266601605</v>
      </c>
      <c r="B906">
        <v>99.245674133300795</v>
      </c>
      <c r="C906">
        <v>96.716178894042997</v>
      </c>
      <c r="D906">
        <v>10.254219183935099</v>
      </c>
    </row>
    <row r="907" spans="1:4" x14ac:dyDescent="0.45">
      <c r="A907">
        <v>70.370819091796903</v>
      </c>
      <c r="B907">
        <v>99.245674133300795</v>
      </c>
      <c r="C907">
        <v>96.716178894042997</v>
      </c>
      <c r="D907">
        <v>9.4607379375591307</v>
      </c>
    </row>
    <row r="908" spans="1:4" x14ac:dyDescent="0.45">
      <c r="A908">
        <v>70.156532287597699</v>
      </c>
      <c r="B908">
        <v>99.245674133300795</v>
      </c>
      <c r="C908">
        <v>96.716178894042997</v>
      </c>
      <c r="D908">
        <v>11.5054780724509</v>
      </c>
    </row>
    <row r="909" spans="1:4" x14ac:dyDescent="0.45">
      <c r="A909">
        <v>69.942245483398395</v>
      </c>
      <c r="B909">
        <v>99.245674133300795</v>
      </c>
      <c r="C909">
        <v>96.716178894042997</v>
      </c>
      <c r="D909">
        <v>10.193182164983099</v>
      </c>
    </row>
    <row r="910" spans="1:4" x14ac:dyDescent="0.45">
      <c r="A910">
        <v>69.727958679199205</v>
      </c>
      <c r="B910">
        <v>99.245674133300795</v>
      </c>
      <c r="C910">
        <v>96.716178894042997</v>
      </c>
      <c r="D910">
        <v>9.3997009186071399</v>
      </c>
    </row>
    <row r="911" spans="1:4" x14ac:dyDescent="0.45">
      <c r="A911">
        <v>69.513671875</v>
      </c>
      <c r="B911">
        <v>99.245674133300795</v>
      </c>
      <c r="C911">
        <v>96.716178894042997</v>
      </c>
      <c r="D911">
        <v>10.1321451460311</v>
      </c>
    </row>
    <row r="912" spans="1:4" x14ac:dyDescent="0.45">
      <c r="A912">
        <v>69.299385070800795</v>
      </c>
      <c r="B912">
        <v>99.245674133300795</v>
      </c>
      <c r="C912">
        <v>96.716178894042997</v>
      </c>
      <c r="D912">
        <v>11.780144657734899</v>
      </c>
    </row>
    <row r="913" spans="1:4" x14ac:dyDescent="0.45">
      <c r="A913">
        <v>69.085098266601605</v>
      </c>
      <c r="B913">
        <v>99.245674133300795</v>
      </c>
      <c r="C913">
        <v>96.716178894042997</v>
      </c>
      <c r="D913">
        <v>11.383404034547</v>
      </c>
    </row>
    <row r="914" spans="1:4" x14ac:dyDescent="0.45">
      <c r="A914">
        <v>68.870819091796903</v>
      </c>
      <c r="B914">
        <v>99.245674133300795</v>
      </c>
      <c r="C914">
        <v>96.716178894042997</v>
      </c>
      <c r="D914">
        <v>9.7354045228431101</v>
      </c>
    </row>
    <row r="915" spans="1:4" x14ac:dyDescent="0.45">
      <c r="A915">
        <v>68.656532287597699</v>
      </c>
      <c r="B915">
        <v>99.245674133300795</v>
      </c>
      <c r="C915">
        <v>96.716178894042997</v>
      </c>
      <c r="D915">
        <v>9.1250343333231605</v>
      </c>
    </row>
    <row r="916" spans="1:4" x14ac:dyDescent="0.45">
      <c r="A916">
        <v>68.442245483398395</v>
      </c>
      <c r="B916">
        <v>99.245674133300795</v>
      </c>
      <c r="C916">
        <v>96.716178894042997</v>
      </c>
      <c r="D916">
        <v>8.3620715964232293</v>
      </c>
    </row>
    <row r="917" spans="1:4" x14ac:dyDescent="0.45">
      <c r="A917">
        <v>68.227958679199205</v>
      </c>
      <c r="B917">
        <v>99.245674133300795</v>
      </c>
      <c r="C917">
        <v>96.716178894042997</v>
      </c>
      <c r="D917">
        <v>8.8808862575151792</v>
      </c>
    </row>
    <row r="918" spans="1:4" x14ac:dyDescent="0.45">
      <c r="A918">
        <v>71.227958679199205</v>
      </c>
      <c r="B918">
        <v>99.245674133300795</v>
      </c>
      <c r="C918">
        <v>96.501892089843807</v>
      </c>
      <c r="D918">
        <v>7.5685903500473</v>
      </c>
    </row>
    <row r="919" spans="1:4" x14ac:dyDescent="0.45">
      <c r="A919">
        <v>71.013671875</v>
      </c>
      <c r="B919">
        <v>99.245674133300795</v>
      </c>
      <c r="C919">
        <v>96.501892089843807</v>
      </c>
      <c r="D919">
        <v>6.8971831415753702</v>
      </c>
    </row>
    <row r="920" spans="1:4" x14ac:dyDescent="0.45">
      <c r="A920">
        <v>70.799385070800795</v>
      </c>
      <c r="B920">
        <v>99.245674133300795</v>
      </c>
      <c r="C920">
        <v>96.501892089843807</v>
      </c>
      <c r="D920">
        <v>8.1484420300912497</v>
      </c>
    </row>
    <row r="921" spans="1:4" x14ac:dyDescent="0.45">
      <c r="A921">
        <v>70.585098266601605</v>
      </c>
      <c r="B921">
        <v>99.245674133300795</v>
      </c>
      <c r="C921">
        <v>96.501892089843807</v>
      </c>
      <c r="D921">
        <v>8.6062196722312105</v>
      </c>
    </row>
    <row r="922" spans="1:4" x14ac:dyDescent="0.45">
      <c r="A922">
        <v>70.370819091796903</v>
      </c>
      <c r="B922">
        <v>99.245674133300795</v>
      </c>
      <c r="C922">
        <v>96.501892089843807</v>
      </c>
      <c r="D922">
        <v>8.6062196722312105</v>
      </c>
    </row>
    <row r="923" spans="1:4" x14ac:dyDescent="0.45">
      <c r="A923">
        <v>70.156532287597699</v>
      </c>
      <c r="B923">
        <v>99.245674133300795</v>
      </c>
      <c r="C923">
        <v>96.501892089843807</v>
      </c>
      <c r="D923">
        <v>9.0029602954191699</v>
      </c>
    </row>
    <row r="924" spans="1:4" x14ac:dyDescent="0.45">
      <c r="A924">
        <v>69.942245483398395</v>
      </c>
      <c r="B924">
        <v>99.245674133300795</v>
      </c>
      <c r="C924">
        <v>96.501892089843807</v>
      </c>
      <c r="D924">
        <v>9.0639973143711696</v>
      </c>
    </row>
    <row r="925" spans="1:4" x14ac:dyDescent="0.45">
      <c r="A925">
        <v>69.727958679199205</v>
      </c>
      <c r="B925">
        <v>99.245674133300795</v>
      </c>
      <c r="C925">
        <v>96.501892089843807</v>
      </c>
      <c r="D925">
        <v>9.6133304849391195</v>
      </c>
    </row>
    <row r="926" spans="1:4" x14ac:dyDescent="0.45">
      <c r="A926">
        <v>69.513671875</v>
      </c>
      <c r="B926">
        <v>99.245674133300795</v>
      </c>
      <c r="C926">
        <v>96.501892089843807</v>
      </c>
      <c r="D926">
        <v>10.254219183935099</v>
      </c>
    </row>
    <row r="927" spans="1:4" x14ac:dyDescent="0.45">
      <c r="A927">
        <v>69.299385070800795</v>
      </c>
      <c r="B927">
        <v>99.245674133300795</v>
      </c>
      <c r="C927">
        <v>96.501892089843807</v>
      </c>
      <c r="D927">
        <v>8.5451826532792108</v>
      </c>
    </row>
    <row r="928" spans="1:4" x14ac:dyDescent="0.45">
      <c r="A928">
        <v>69.085098266601605</v>
      </c>
      <c r="B928">
        <v>99.245674133300795</v>
      </c>
      <c r="C928">
        <v>96.501892089843807</v>
      </c>
      <c r="D928">
        <v>10.1321451460311</v>
      </c>
    </row>
    <row r="929" spans="1:4" x14ac:dyDescent="0.45">
      <c r="A929">
        <v>68.870819091796903</v>
      </c>
      <c r="B929">
        <v>99.245674133300795</v>
      </c>
      <c r="C929">
        <v>96.501892089843807</v>
      </c>
      <c r="D929">
        <v>7.7517014069032903</v>
      </c>
    </row>
    <row r="930" spans="1:4" x14ac:dyDescent="0.45">
      <c r="A930">
        <v>68.656532287597699</v>
      </c>
      <c r="B930">
        <v>99.245674133300795</v>
      </c>
      <c r="C930">
        <v>96.501892089843807</v>
      </c>
      <c r="D930">
        <v>8.3620715964232293</v>
      </c>
    </row>
    <row r="931" spans="1:4" x14ac:dyDescent="0.45">
      <c r="A931">
        <v>68.442245483398395</v>
      </c>
      <c r="B931">
        <v>99.245674133300795</v>
      </c>
      <c r="C931">
        <v>96.501892089843807</v>
      </c>
      <c r="D931">
        <v>7.6296273689992997</v>
      </c>
    </row>
    <row r="932" spans="1:4" x14ac:dyDescent="0.45">
      <c r="A932">
        <v>68.227958679199205</v>
      </c>
      <c r="B932">
        <v>99.245674133300795</v>
      </c>
      <c r="C932">
        <v>96.501892089843807</v>
      </c>
      <c r="D932">
        <v>8.2094790490432406</v>
      </c>
    </row>
    <row r="933" spans="1:4" x14ac:dyDescent="0.45">
      <c r="A933">
        <v>71.227958679199205</v>
      </c>
      <c r="B933">
        <v>99.245674133300795</v>
      </c>
      <c r="C933">
        <v>96.287605285644503</v>
      </c>
      <c r="D933">
        <v>7.50755333109531</v>
      </c>
    </row>
    <row r="934" spans="1:4" x14ac:dyDescent="0.45">
      <c r="A934">
        <v>71.013671875</v>
      </c>
      <c r="B934">
        <v>99.245674133300795</v>
      </c>
      <c r="C934">
        <v>96.287605285644503</v>
      </c>
      <c r="D934">
        <v>7.2328867458113297</v>
      </c>
    </row>
    <row r="935" spans="1:4" x14ac:dyDescent="0.45">
      <c r="A935">
        <v>70.799385070800795</v>
      </c>
      <c r="B935">
        <v>99.245674133300795</v>
      </c>
      <c r="C935">
        <v>96.287605285644503</v>
      </c>
      <c r="D935">
        <v>7.50755333109531</v>
      </c>
    </row>
    <row r="936" spans="1:4" x14ac:dyDescent="0.45">
      <c r="A936">
        <v>70.585098266601605</v>
      </c>
      <c r="B936">
        <v>99.245674133300795</v>
      </c>
      <c r="C936">
        <v>96.287605285644503</v>
      </c>
      <c r="D936">
        <v>7.04977568895535</v>
      </c>
    </row>
    <row r="937" spans="1:4" x14ac:dyDescent="0.45">
      <c r="A937">
        <v>70.370819091796903</v>
      </c>
      <c r="B937">
        <v>99.245674133300795</v>
      </c>
      <c r="C937">
        <v>96.287605285644503</v>
      </c>
      <c r="D937">
        <v>9.9795525986510807</v>
      </c>
    </row>
    <row r="938" spans="1:4" x14ac:dyDescent="0.45">
      <c r="A938">
        <v>70.156532287597699</v>
      </c>
      <c r="B938">
        <v>99.245674133300795</v>
      </c>
      <c r="C938">
        <v>96.287605285644503</v>
      </c>
      <c r="D938">
        <v>9.0639973143711696</v>
      </c>
    </row>
    <row r="939" spans="1:4" x14ac:dyDescent="0.45">
      <c r="A939">
        <v>69.942245483398395</v>
      </c>
      <c r="B939">
        <v>99.245674133300795</v>
      </c>
      <c r="C939">
        <v>96.287605285644503</v>
      </c>
      <c r="D939">
        <v>8.3010345774712402</v>
      </c>
    </row>
    <row r="940" spans="1:4" x14ac:dyDescent="0.45">
      <c r="A940">
        <v>69.727958679199205</v>
      </c>
      <c r="B940">
        <v>99.245674133300795</v>
      </c>
      <c r="C940">
        <v>96.287605285644503</v>
      </c>
      <c r="D940">
        <v>7.6296273689992997</v>
      </c>
    </row>
    <row r="941" spans="1:4" x14ac:dyDescent="0.45">
      <c r="A941">
        <v>69.513671875</v>
      </c>
      <c r="B941">
        <v>99.245674133300795</v>
      </c>
      <c r="C941">
        <v>96.287605285644503</v>
      </c>
      <c r="D941">
        <v>8.4231086153752308</v>
      </c>
    </row>
    <row r="942" spans="1:4" x14ac:dyDescent="0.45">
      <c r="A942">
        <v>69.299385070800795</v>
      </c>
      <c r="B942">
        <v>99.245674133300795</v>
      </c>
      <c r="C942">
        <v>96.287605285644503</v>
      </c>
      <c r="D942">
        <v>8.3620715964232293</v>
      </c>
    </row>
    <row r="943" spans="1:4" x14ac:dyDescent="0.45">
      <c r="A943">
        <v>69.085098266601605</v>
      </c>
      <c r="B943">
        <v>99.245674133300795</v>
      </c>
      <c r="C943">
        <v>96.287605285644503</v>
      </c>
      <c r="D943">
        <v>9.6133304849391195</v>
      </c>
    </row>
    <row r="944" spans="1:4" x14ac:dyDescent="0.45">
      <c r="A944">
        <v>68.870819091796903</v>
      </c>
      <c r="B944">
        <v>99.245674133300795</v>
      </c>
      <c r="C944">
        <v>96.287605285644503</v>
      </c>
      <c r="D944">
        <v>9.4607379375591307</v>
      </c>
    </row>
    <row r="945" spans="1:4" x14ac:dyDescent="0.45">
      <c r="A945">
        <v>68.656532287597699</v>
      </c>
      <c r="B945">
        <v>99.245674133300795</v>
      </c>
      <c r="C945">
        <v>96.287605285644503</v>
      </c>
      <c r="D945">
        <v>8.7588122196111904</v>
      </c>
    </row>
    <row r="946" spans="1:4" x14ac:dyDescent="0.45">
      <c r="A946">
        <v>68.442245483398395</v>
      </c>
      <c r="B946">
        <v>99.245674133300795</v>
      </c>
      <c r="C946">
        <v>96.287605285644503</v>
      </c>
      <c r="D946">
        <v>9.8574785607470901</v>
      </c>
    </row>
    <row r="947" spans="1:4" x14ac:dyDescent="0.45">
      <c r="A947">
        <v>68.227958679199205</v>
      </c>
      <c r="B947">
        <v>99.245674133300795</v>
      </c>
      <c r="C947">
        <v>96.287605285644503</v>
      </c>
      <c r="D947">
        <v>7.50755333109531</v>
      </c>
    </row>
    <row r="948" spans="1:4" x14ac:dyDescent="0.45">
      <c r="A948">
        <v>71.227958679199205</v>
      </c>
      <c r="B948">
        <v>99.245674133300795</v>
      </c>
      <c r="C948">
        <v>96.073318481445298</v>
      </c>
      <c r="D948">
        <v>8.4231086153752308</v>
      </c>
    </row>
    <row r="949" spans="1:4" x14ac:dyDescent="0.45">
      <c r="A949">
        <v>71.013671875</v>
      </c>
      <c r="B949">
        <v>99.245674133300795</v>
      </c>
      <c r="C949">
        <v>96.073318481445298</v>
      </c>
      <c r="D949">
        <v>7.5685903500473</v>
      </c>
    </row>
    <row r="950" spans="1:4" x14ac:dyDescent="0.45">
      <c r="A950">
        <v>70.799385070800795</v>
      </c>
      <c r="B950">
        <v>99.245674133300795</v>
      </c>
      <c r="C950">
        <v>96.073318481445298</v>
      </c>
      <c r="D950">
        <v>7.2328867458113297</v>
      </c>
    </row>
    <row r="951" spans="1:4" x14ac:dyDescent="0.45">
      <c r="A951">
        <v>70.585098266601605</v>
      </c>
      <c r="B951">
        <v>99.245674133300795</v>
      </c>
      <c r="C951">
        <v>96.073318481445298</v>
      </c>
      <c r="D951">
        <v>8.0874050111392606</v>
      </c>
    </row>
    <row r="952" spans="1:4" x14ac:dyDescent="0.45">
      <c r="A952">
        <v>70.370819091796903</v>
      </c>
      <c r="B952">
        <v>99.245674133300795</v>
      </c>
      <c r="C952">
        <v>96.073318481445298</v>
      </c>
      <c r="D952">
        <v>7.6906643879512897</v>
      </c>
    </row>
    <row r="953" spans="1:4" x14ac:dyDescent="0.45">
      <c r="A953">
        <v>70.156532287597699</v>
      </c>
      <c r="B953">
        <v>99.245674133300795</v>
      </c>
      <c r="C953">
        <v>96.073318481445298</v>
      </c>
      <c r="D953">
        <v>7.50755333109531</v>
      </c>
    </row>
    <row r="954" spans="1:4" x14ac:dyDescent="0.45">
      <c r="A954">
        <v>69.942245483398395</v>
      </c>
      <c r="B954">
        <v>99.245674133300795</v>
      </c>
      <c r="C954">
        <v>96.073318481445298</v>
      </c>
      <c r="D954">
        <v>6.6530350657673898</v>
      </c>
    </row>
    <row r="955" spans="1:4" x14ac:dyDescent="0.45">
      <c r="A955">
        <v>69.727958679199205</v>
      </c>
      <c r="B955">
        <v>99.245674133300795</v>
      </c>
      <c r="C955">
        <v>96.073318481445298</v>
      </c>
      <c r="D955">
        <v>7.44651631214332</v>
      </c>
    </row>
    <row r="956" spans="1:4" x14ac:dyDescent="0.45">
      <c r="A956">
        <v>69.513671875</v>
      </c>
      <c r="B956">
        <v>99.245674133300795</v>
      </c>
      <c r="C956">
        <v>96.073318481445298</v>
      </c>
      <c r="D956">
        <v>8.3010345774712402</v>
      </c>
    </row>
    <row r="957" spans="1:4" x14ac:dyDescent="0.45">
      <c r="A957">
        <v>69.299385070800795</v>
      </c>
      <c r="B957">
        <v>99.245674133300795</v>
      </c>
      <c r="C957">
        <v>96.073318481445298</v>
      </c>
      <c r="D957">
        <v>6.8971831415753702</v>
      </c>
    </row>
    <row r="958" spans="1:4" x14ac:dyDescent="0.45">
      <c r="A958">
        <v>69.085098266601605</v>
      </c>
      <c r="B958">
        <v>99.245674133300795</v>
      </c>
      <c r="C958">
        <v>96.073318481445298</v>
      </c>
      <c r="D958">
        <v>7.2939237647633304</v>
      </c>
    </row>
    <row r="959" spans="1:4" x14ac:dyDescent="0.45">
      <c r="A959">
        <v>68.870819091796903</v>
      </c>
      <c r="B959">
        <v>99.245674133300795</v>
      </c>
      <c r="C959">
        <v>96.073318481445298</v>
      </c>
      <c r="D959">
        <v>6.9582201605273601</v>
      </c>
    </row>
    <row r="960" spans="1:4" x14ac:dyDescent="0.45">
      <c r="A960">
        <v>68.656532287597699</v>
      </c>
      <c r="B960">
        <v>99.245674133300795</v>
      </c>
      <c r="C960">
        <v>96.073318481445298</v>
      </c>
      <c r="D960">
        <v>7.1718497268593397</v>
      </c>
    </row>
    <row r="961" spans="1:4" x14ac:dyDescent="0.45">
      <c r="A961">
        <v>68.442245483398395</v>
      </c>
      <c r="B961">
        <v>99.245674133300795</v>
      </c>
      <c r="C961">
        <v>96.073318481445298</v>
      </c>
      <c r="D961">
        <v>9.2165898617511495</v>
      </c>
    </row>
    <row r="962" spans="1:4" x14ac:dyDescent="0.45">
      <c r="A962">
        <v>68.227958679199205</v>
      </c>
      <c r="B962">
        <v>99.245674133300795</v>
      </c>
      <c r="C962">
        <v>96.073318481445298</v>
      </c>
      <c r="D962">
        <v>8.1484420300912497</v>
      </c>
    </row>
    <row r="963" spans="1:4" x14ac:dyDescent="0.45">
      <c r="A963">
        <v>71.227958679199205</v>
      </c>
      <c r="B963">
        <v>99.245674133300795</v>
      </c>
      <c r="C963">
        <v>95.859039306640597</v>
      </c>
      <c r="D963">
        <v>9.6743675038911103</v>
      </c>
    </row>
    <row r="964" spans="1:4" x14ac:dyDescent="0.45">
      <c r="A964">
        <v>71.013671875</v>
      </c>
      <c r="B964">
        <v>99.245674133300795</v>
      </c>
      <c r="C964">
        <v>95.859039306640597</v>
      </c>
      <c r="D964">
        <v>6.3173314615314196</v>
      </c>
    </row>
    <row r="965" spans="1:4" x14ac:dyDescent="0.45">
      <c r="A965">
        <v>70.799385070800795</v>
      </c>
      <c r="B965">
        <v>99.245674133300795</v>
      </c>
      <c r="C965">
        <v>95.859039306640597</v>
      </c>
      <c r="D965">
        <v>8.8198492385631901</v>
      </c>
    </row>
    <row r="966" spans="1:4" x14ac:dyDescent="0.45">
      <c r="A966">
        <v>70.585098266601605</v>
      </c>
      <c r="B966">
        <v>99.245674133300795</v>
      </c>
      <c r="C966">
        <v>95.859039306640597</v>
      </c>
      <c r="D966">
        <v>8.5451826532792108</v>
      </c>
    </row>
    <row r="967" spans="1:4" x14ac:dyDescent="0.45">
      <c r="A967">
        <v>70.370819091796903</v>
      </c>
      <c r="B967">
        <v>99.245674133300795</v>
      </c>
      <c r="C967">
        <v>95.859039306640597</v>
      </c>
      <c r="D967">
        <v>7.7517014069032903</v>
      </c>
    </row>
    <row r="968" spans="1:4" x14ac:dyDescent="0.45">
      <c r="A968">
        <v>70.156532287597699</v>
      </c>
      <c r="B968">
        <v>99.245674133300795</v>
      </c>
      <c r="C968">
        <v>95.859039306640597</v>
      </c>
      <c r="D968">
        <v>8.4231086153752308</v>
      </c>
    </row>
    <row r="969" spans="1:4" x14ac:dyDescent="0.45">
      <c r="A969">
        <v>69.942245483398395</v>
      </c>
      <c r="B969">
        <v>99.245674133300795</v>
      </c>
      <c r="C969">
        <v>95.859039306640597</v>
      </c>
      <c r="D969">
        <v>7.1108127079073498</v>
      </c>
    </row>
    <row r="970" spans="1:4" x14ac:dyDescent="0.45">
      <c r="A970">
        <v>69.727958679199205</v>
      </c>
      <c r="B970">
        <v>99.245674133300795</v>
      </c>
      <c r="C970">
        <v>95.859039306640597</v>
      </c>
      <c r="D970">
        <v>6.4394054994354102</v>
      </c>
    </row>
    <row r="971" spans="1:4" x14ac:dyDescent="0.45">
      <c r="A971">
        <v>69.513671875</v>
      </c>
      <c r="B971">
        <v>99.245674133300795</v>
      </c>
      <c r="C971">
        <v>95.859039306640597</v>
      </c>
      <c r="D971">
        <v>6.2562944425794198</v>
      </c>
    </row>
    <row r="972" spans="1:4" x14ac:dyDescent="0.45">
      <c r="A972">
        <v>69.299385070800795</v>
      </c>
      <c r="B972">
        <v>99.245674133300795</v>
      </c>
      <c r="C972">
        <v>95.859039306640597</v>
      </c>
      <c r="D972">
        <v>7.2328867458113297</v>
      </c>
    </row>
    <row r="973" spans="1:4" x14ac:dyDescent="0.45">
      <c r="A973">
        <v>69.085098266601605</v>
      </c>
      <c r="B973">
        <v>99.245674133300795</v>
      </c>
      <c r="C973">
        <v>95.859039306640597</v>
      </c>
      <c r="D973">
        <v>6.3173314615314196</v>
      </c>
    </row>
    <row r="974" spans="1:4" x14ac:dyDescent="0.45">
      <c r="A974">
        <v>68.870819091796903</v>
      </c>
      <c r="B974">
        <v>99.245674133300795</v>
      </c>
      <c r="C974">
        <v>95.859039306640597</v>
      </c>
      <c r="D974">
        <v>8.2094790490432406</v>
      </c>
    </row>
    <row r="975" spans="1:4" x14ac:dyDescent="0.45">
      <c r="A975">
        <v>68.656532287597699</v>
      </c>
      <c r="B975">
        <v>99.245674133300795</v>
      </c>
      <c r="C975">
        <v>95.859039306640597</v>
      </c>
      <c r="D975">
        <v>6.98873867000336</v>
      </c>
    </row>
    <row r="976" spans="1:4" x14ac:dyDescent="0.45">
      <c r="A976">
        <v>68.442245483398395</v>
      </c>
      <c r="B976">
        <v>99.245674133300795</v>
      </c>
      <c r="C976">
        <v>95.859039306640597</v>
      </c>
      <c r="D976">
        <v>8.5451826532792108</v>
      </c>
    </row>
    <row r="977" spans="1:4" x14ac:dyDescent="0.45">
      <c r="A977">
        <v>68.227958679199205</v>
      </c>
      <c r="B977">
        <v>99.245674133300795</v>
      </c>
      <c r="C977">
        <v>95.859039306640597</v>
      </c>
      <c r="D977">
        <v>9.2776268807031492</v>
      </c>
    </row>
    <row r="978" spans="1:4" x14ac:dyDescent="0.45">
      <c r="A978">
        <v>71.227958679199205</v>
      </c>
      <c r="B978">
        <v>99.245674133300795</v>
      </c>
      <c r="C978">
        <v>95.644752502441406</v>
      </c>
      <c r="D978">
        <v>9.0639973143711696</v>
      </c>
    </row>
    <row r="979" spans="1:4" x14ac:dyDescent="0.45">
      <c r="A979">
        <v>71.013671875</v>
      </c>
      <c r="B979">
        <v>99.245674133300795</v>
      </c>
      <c r="C979">
        <v>95.644752502441406</v>
      </c>
      <c r="D979">
        <v>9.2776268807031492</v>
      </c>
    </row>
    <row r="980" spans="1:4" x14ac:dyDescent="0.45">
      <c r="A980">
        <v>70.799385070800795</v>
      </c>
      <c r="B980">
        <v>99.245674133300795</v>
      </c>
      <c r="C980">
        <v>95.644752502441406</v>
      </c>
      <c r="D980">
        <v>7.96533097323527</v>
      </c>
    </row>
    <row r="981" spans="1:4" x14ac:dyDescent="0.45">
      <c r="A981">
        <v>70.585098266601605</v>
      </c>
      <c r="B981">
        <v>99.245674133300795</v>
      </c>
      <c r="C981">
        <v>95.644752502441406</v>
      </c>
      <c r="D981">
        <v>7.96533097323527</v>
      </c>
    </row>
    <row r="982" spans="1:4" x14ac:dyDescent="0.45">
      <c r="A982">
        <v>70.370819091796903</v>
      </c>
      <c r="B982">
        <v>99.245674133300795</v>
      </c>
      <c r="C982">
        <v>95.644752502441406</v>
      </c>
      <c r="D982">
        <v>6.6530350657673898</v>
      </c>
    </row>
    <row r="983" spans="1:4" x14ac:dyDescent="0.45">
      <c r="A983">
        <v>70.156532287597699</v>
      </c>
      <c r="B983">
        <v>99.245674133300795</v>
      </c>
      <c r="C983">
        <v>95.644752502441406</v>
      </c>
      <c r="D983">
        <v>6.98873867000336</v>
      </c>
    </row>
    <row r="984" spans="1:4" x14ac:dyDescent="0.45">
      <c r="A984">
        <v>69.942245483398395</v>
      </c>
      <c r="B984">
        <v>99.245674133300795</v>
      </c>
      <c r="C984">
        <v>95.644752502441406</v>
      </c>
      <c r="D984">
        <v>6.3173314615314196</v>
      </c>
    </row>
    <row r="985" spans="1:4" x14ac:dyDescent="0.45">
      <c r="A985">
        <v>69.727958679199205</v>
      </c>
      <c r="B985">
        <v>99.245674133300795</v>
      </c>
      <c r="C985">
        <v>95.644752502441406</v>
      </c>
      <c r="D985">
        <v>5.8595538193914596</v>
      </c>
    </row>
    <row r="986" spans="1:4" x14ac:dyDescent="0.45">
      <c r="A986">
        <v>69.513671875</v>
      </c>
      <c r="B986">
        <v>99.245674133300795</v>
      </c>
      <c r="C986">
        <v>95.644752502441406</v>
      </c>
      <c r="D986">
        <v>6.5004425183874002</v>
      </c>
    </row>
    <row r="987" spans="1:4" x14ac:dyDescent="0.45">
      <c r="A987">
        <v>69.299385070800795</v>
      </c>
      <c r="B987">
        <v>99.245674133300795</v>
      </c>
      <c r="C987">
        <v>95.644752502441406</v>
      </c>
      <c r="D987">
        <v>6.4394054994354102</v>
      </c>
    </row>
    <row r="988" spans="1:4" x14ac:dyDescent="0.45">
      <c r="A988">
        <v>69.085098266601605</v>
      </c>
      <c r="B988">
        <v>99.245674133300795</v>
      </c>
      <c r="C988">
        <v>95.644752502441406</v>
      </c>
      <c r="D988">
        <v>6.7751091036713804</v>
      </c>
    </row>
    <row r="989" spans="1:4" x14ac:dyDescent="0.45">
      <c r="A989">
        <v>68.870819091796903</v>
      </c>
      <c r="B989">
        <v>99.245674133300795</v>
      </c>
      <c r="C989">
        <v>95.644752502441406</v>
      </c>
      <c r="D989">
        <v>6.0426648762474402</v>
      </c>
    </row>
    <row r="990" spans="1:4" x14ac:dyDescent="0.45">
      <c r="A990">
        <v>68.656532287597699</v>
      </c>
      <c r="B990">
        <v>99.245674133300795</v>
      </c>
      <c r="C990">
        <v>95.644752502441406</v>
      </c>
      <c r="D990">
        <v>8.4841456343272199</v>
      </c>
    </row>
    <row r="991" spans="1:4" x14ac:dyDescent="0.45">
      <c r="A991">
        <v>68.442245483398395</v>
      </c>
      <c r="B991">
        <v>99.245674133300795</v>
      </c>
      <c r="C991">
        <v>95.644752502441406</v>
      </c>
      <c r="D991">
        <v>7.8127384258552803</v>
      </c>
    </row>
    <row r="992" spans="1:4" x14ac:dyDescent="0.45">
      <c r="A992">
        <v>68.227958679199205</v>
      </c>
      <c r="B992">
        <v>99.245674133300795</v>
      </c>
      <c r="C992">
        <v>95.644752502441406</v>
      </c>
      <c r="D992">
        <v>7.44651631214332</v>
      </c>
    </row>
    <row r="993" spans="1:4" x14ac:dyDescent="0.45">
      <c r="A993">
        <v>71.227958679199205</v>
      </c>
      <c r="B993">
        <v>99.245674133300795</v>
      </c>
      <c r="C993">
        <v>95.430465698242202</v>
      </c>
      <c r="D993">
        <v>10.467848750267001</v>
      </c>
    </row>
    <row r="994" spans="1:4" x14ac:dyDescent="0.45">
      <c r="A994">
        <v>71.013671875</v>
      </c>
      <c r="B994">
        <v>99.245674133300795</v>
      </c>
      <c r="C994">
        <v>95.430465698242202</v>
      </c>
      <c r="D994">
        <v>9.0639973143711696</v>
      </c>
    </row>
    <row r="995" spans="1:4" x14ac:dyDescent="0.45">
      <c r="A995">
        <v>70.799385070800795</v>
      </c>
      <c r="B995">
        <v>99.245674133300795</v>
      </c>
      <c r="C995">
        <v>95.430465698242202</v>
      </c>
      <c r="D995">
        <v>9.2165898617511495</v>
      </c>
    </row>
    <row r="996" spans="1:4" x14ac:dyDescent="0.45">
      <c r="A996">
        <v>70.585098266601605</v>
      </c>
      <c r="B996">
        <v>99.245674133300795</v>
      </c>
      <c r="C996">
        <v>95.430465698242202</v>
      </c>
      <c r="D996">
        <v>9.6743675038911103</v>
      </c>
    </row>
    <row r="997" spans="1:4" x14ac:dyDescent="0.45">
      <c r="A997">
        <v>70.370819091796903</v>
      </c>
      <c r="B997">
        <v>99.245674133300795</v>
      </c>
      <c r="C997">
        <v>95.430465698242202</v>
      </c>
      <c r="D997">
        <v>6.7751091036713804</v>
      </c>
    </row>
    <row r="998" spans="1:4" x14ac:dyDescent="0.45">
      <c r="A998">
        <v>70.156532287597699</v>
      </c>
      <c r="B998">
        <v>99.245674133300795</v>
      </c>
      <c r="C998">
        <v>95.430465698242202</v>
      </c>
      <c r="D998">
        <v>6.7751091036713804</v>
      </c>
    </row>
    <row r="999" spans="1:4" x14ac:dyDescent="0.45">
      <c r="A999">
        <v>69.942245483398395</v>
      </c>
      <c r="B999">
        <v>99.245674133300795</v>
      </c>
      <c r="C999">
        <v>95.430465698242202</v>
      </c>
      <c r="D999">
        <v>7.1718497268593397</v>
      </c>
    </row>
    <row r="1000" spans="1:4" x14ac:dyDescent="0.45">
      <c r="A1000">
        <v>69.727958679199205</v>
      </c>
      <c r="B1000">
        <v>99.245674133300795</v>
      </c>
      <c r="C1000">
        <v>95.430465698242202</v>
      </c>
      <c r="D1000">
        <v>7.2328867458113297</v>
      </c>
    </row>
    <row r="1001" spans="1:4" x14ac:dyDescent="0.45">
      <c r="A1001">
        <v>69.513671875</v>
      </c>
      <c r="B1001">
        <v>99.245674133300795</v>
      </c>
      <c r="C1001">
        <v>95.430465698242202</v>
      </c>
      <c r="D1001">
        <v>7.1108127079073498</v>
      </c>
    </row>
    <row r="1002" spans="1:4" x14ac:dyDescent="0.45">
      <c r="A1002">
        <v>69.299385070800795</v>
      </c>
      <c r="B1002">
        <v>99.245674133300795</v>
      </c>
      <c r="C1002">
        <v>95.430465698242202</v>
      </c>
      <c r="D1002">
        <v>7.1718497268593397</v>
      </c>
    </row>
    <row r="1003" spans="1:4" x14ac:dyDescent="0.45">
      <c r="A1003">
        <v>69.085098266601605</v>
      </c>
      <c r="B1003">
        <v>99.245674133300795</v>
      </c>
      <c r="C1003">
        <v>95.430465698242202</v>
      </c>
      <c r="D1003">
        <v>6.0426648762474402</v>
      </c>
    </row>
    <row r="1004" spans="1:4" x14ac:dyDescent="0.45">
      <c r="A1004">
        <v>68.870819091796903</v>
      </c>
      <c r="B1004">
        <v>99.245674133300795</v>
      </c>
      <c r="C1004">
        <v>95.430465698242202</v>
      </c>
      <c r="D1004">
        <v>6.98873867000336</v>
      </c>
    </row>
    <row r="1005" spans="1:4" x14ac:dyDescent="0.45">
      <c r="A1005">
        <v>68.656532287597699</v>
      </c>
      <c r="B1005">
        <v>99.245674133300795</v>
      </c>
      <c r="C1005">
        <v>95.430465698242202</v>
      </c>
      <c r="D1005">
        <v>6.1952574236274298</v>
      </c>
    </row>
    <row r="1006" spans="1:4" x14ac:dyDescent="0.45">
      <c r="A1006">
        <v>68.442245483398395</v>
      </c>
      <c r="B1006">
        <v>99.245674133300795</v>
      </c>
      <c r="C1006">
        <v>95.430465698242202</v>
      </c>
      <c r="D1006">
        <v>7.96533097323527</v>
      </c>
    </row>
    <row r="1007" spans="1:4" x14ac:dyDescent="0.45">
      <c r="A1007">
        <v>68.227958679199205</v>
      </c>
      <c r="B1007">
        <v>99.245674133300795</v>
      </c>
      <c r="C1007">
        <v>95.430465698242202</v>
      </c>
      <c r="D1007">
        <v>7.1718497268593397</v>
      </c>
    </row>
    <row r="1008" spans="1:4" x14ac:dyDescent="0.45">
      <c r="A1008">
        <v>71.227958679199205</v>
      </c>
      <c r="B1008">
        <v>99.245674133300795</v>
      </c>
      <c r="C1008">
        <v>95.216178894042997</v>
      </c>
      <c r="D1008">
        <v>8.5451826532792108</v>
      </c>
    </row>
    <row r="1009" spans="1:4" x14ac:dyDescent="0.45">
      <c r="A1009">
        <v>71.013671875</v>
      </c>
      <c r="B1009">
        <v>99.245674133300795</v>
      </c>
      <c r="C1009">
        <v>95.216178894042997</v>
      </c>
      <c r="D1009">
        <v>8.1484420300912497</v>
      </c>
    </row>
    <row r="1010" spans="1:4" x14ac:dyDescent="0.45">
      <c r="A1010">
        <v>70.799385070800795</v>
      </c>
      <c r="B1010">
        <v>99.245674133300795</v>
      </c>
      <c r="C1010">
        <v>95.216178894042997</v>
      </c>
      <c r="D1010">
        <v>9.7964415417950992</v>
      </c>
    </row>
    <row r="1011" spans="1:4" x14ac:dyDescent="0.45">
      <c r="A1011">
        <v>70.585098266601605</v>
      </c>
      <c r="B1011">
        <v>99.245674133300795</v>
      </c>
      <c r="C1011">
        <v>95.216178894042997</v>
      </c>
      <c r="D1011">
        <v>8.8198492385631901</v>
      </c>
    </row>
    <row r="1012" spans="1:4" x14ac:dyDescent="0.45">
      <c r="A1012">
        <v>70.370819091796903</v>
      </c>
      <c r="B1012">
        <v>99.245674133300795</v>
      </c>
      <c r="C1012">
        <v>95.216178894042997</v>
      </c>
      <c r="D1012">
        <v>9.0639973143711696</v>
      </c>
    </row>
    <row r="1013" spans="1:4" x14ac:dyDescent="0.45">
      <c r="A1013">
        <v>70.156532287597699</v>
      </c>
      <c r="B1013">
        <v>99.245674133300795</v>
      </c>
      <c r="C1013">
        <v>95.216178894042997</v>
      </c>
      <c r="D1013">
        <v>8.3620715964232293</v>
      </c>
    </row>
    <row r="1014" spans="1:4" x14ac:dyDescent="0.45">
      <c r="A1014">
        <v>69.942245483398395</v>
      </c>
      <c r="B1014">
        <v>99.245674133300795</v>
      </c>
      <c r="C1014">
        <v>95.216178894042997</v>
      </c>
      <c r="D1014">
        <v>8.4231086153752308</v>
      </c>
    </row>
    <row r="1015" spans="1:4" x14ac:dyDescent="0.45">
      <c r="A1015">
        <v>69.727958679199205</v>
      </c>
      <c r="B1015">
        <v>99.245674133300795</v>
      </c>
      <c r="C1015">
        <v>95.216178894042997</v>
      </c>
      <c r="D1015">
        <v>7.6906643879512897</v>
      </c>
    </row>
    <row r="1016" spans="1:4" x14ac:dyDescent="0.45">
      <c r="A1016">
        <v>69.513671875</v>
      </c>
      <c r="B1016">
        <v>99.245674133300795</v>
      </c>
      <c r="C1016">
        <v>95.216178894042997</v>
      </c>
      <c r="D1016">
        <v>7.7517014069032903</v>
      </c>
    </row>
    <row r="1017" spans="1:4" x14ac:dyDescent="0.45">
      <c r="A1017">
        <v>69.299385070800795</v>
      </c>
      <c r="B1017">
        <v>99.245674133300795</v>
      </c>
      <c r="C1017">
        <v>95.216178894042997</v>
      </c>
      <c r="D1017">
        <v>9.1250343333231605</v>
      </c>
    </row>
    <row r="1018" spans="1:4" x14ac:dyDescent="0.45">
      <c r="A1018">
        <v>69.085098266601605</v>
      </c>
      <c r="B1018">
        <v>99.245674133300795</v>
      </c>
      <c r="C1018">
        <v>95.216178894042997</v>
      </c>
      <c r="D1018">
        <v>7.1718497268593397</v>
      </c>
    </row>
    <row r="1019" spans="1:4" x14ac:dyDescent="0.45">
      <c r="A1019">
        <v>68.870819091796903</v>
      </c>
      <c r="B1019">
        <v>99.245674133300795</v>
      </c>
      <c r="C1019">
        <v>95.216178894042997</v>
      </c>
      <c r="D1019">
        <v>7.04977568895535</v>
      </c>
    </row>
    <row r="1020" spans="1:4" x14ac:dyDescent="0.45">
      <c r="A1020">
        <v>68.656532287597699</v>
      </c>
      <c r="B1020">
        <v>99.245674133300795</v>
      </c>
      <c r="C1020">
        <v>95.216178894042997</v>
      </c>
      <c r="D1020">
        <v>6.0426648762474402</v>
      </c>
    </row>
    <row r="1021" spans="1:4" x14ac:dyDescent="0.45">
      <c r="A1021">
        <v>68.442245483398395</v>
      </c>
      <c r="B1021">
        <v>99.245674133300795</v>
      </c>
      <c r="C1021">
        <v>95.216178894042997</v>
      </c>
      <c r="D1021">
        <v>6.59199804681539</v>
      </c>
    </row>
    <row r="1022" spans="1:4" x14ac:dyDescent="0.45">
      <c r="A1022">
        <v>68.227958679199205</v>
      </c>
      <c r="B1022">
        <v>99.245674133300795</v>
      </c>
      <c r="C1022">
        <v>95.216178894042997</v>
      </c>
      <c r="D1022">
        <v>6.4394054994354102</v>
      </c>
    </row>
    <row r="1023" spans="1:4" x14ac:dyDescent="0.45">
      <c r="A1023">
        <v>71.227958679199205</v>
      </c>
      <c r="B1023">
        <v>99.245674133300795</v>
      </c>
      <c r="C1023">
        <v>95.001892089843807</v>
      </c>
      <c r="D1023">
        <v>9.3386638996551401</v>
      </c>
    </row>
    <row r="1024" spans="1:4" x14ac:dyDescent="0.45">
      <c r="A1024">
        <v>71.013671875</v>
      </c>
      <c r="B1024">
        <v>99.245674133300795</v>
      </c>
      <c r="C1024">
        <v>95.001892089843807</v>
      </c>
      <c r="D1024">
        <v>8.2094790490432406</v>
      </c>
    </row>
    <row r="1025" spans="1:4" x14ac:dyDescent="0.45">
      <c r="A1025">
        <v>70.799385070800795</v>
      </c>
      <c r="B1025">
        <v>99.245674133300795</v>
      </c>
      <c r="C1025">
        <v>95.001892089843807</v>
      </c>
      <c r="D1025">
        <v>8.4841456343272199</v>
      </c>
    </row>
    <row r="1026" spans="1:4" x14ac:dyDescent="0.45">
      <c r="A1026">
        <v>70.585098266601605</v>
      </c>
      <c r="B1026">
        <v>99.245674133300795</v>
      </c>
      <c r="C1026">
        <v>95.001892089843807</v>
      </c>
      <c r="D1026">
        <v>8.7588122196111904</v>
      </c>
    </row>
    <row r="1027" spans="1:4" x14ac:dyDescent="0.45">
      <c r="A1027">
        <v>70.370819091796903</v>
      </c>
      <c r="B1027">
        <v>99.245674133300795</v>
      </c>
      <c r="C1027">
        <v>95.001892089843807</v>
      </c>
      <c r="D1027">
        <v>8.2094790490432406</v>
      </c>
    </row>
    <row r="1028" spans="1:4" x14ac:dyDescent="0.45">
      <c r="A1028">
        <v>70.156532287597699</v>
      </c>
      <c r="B1028">
        <v>99.245674133300795</v>
      </c>
      <c r="C1028">
        <v>95.001892089843807</v>
      </c>
      <c r="D1028">
        <v>8.0874050111392606</v>
      </c>
    </row>
    <row r="1029" spans="1:4" x14ac:dyDescent="0.45">
      <c r="A1029">
        <v>69.942245483398395</v>
      </c>
      <c r="B1029">
        <v>99.245674133300795</v>
      </c>
      <c r="C1029">
        <v>95.001892089843807</v>
      </c>
      <c r="D1029">
        <v>8.1484420300912497</v>
      </c>
    </row>
    <row r="1030" spans="1:4" x14ac:dyDescent="0.45">
      <c r="A1030">
        <v>69.727958679199205</v>
      </c>
      <c r="B1030">
        <v>99.245674133300795</v>
      </c>
      <c r="C1030">
        <v>95.001892089843807</v>
      </c>
      <c r="D1030">
        <v>8.8808862575151792</v>
      </c>
    </row>
    <row r="1031" spans="1:4" x14ac:dyDescent="0.45">
      <c r="A1031">
        <v>69.513671875</v>
      </c>
      <c r="B1031">
        <v>99.245674133300795</v>
      </c>
      <c r="C1031">
        <v>95.001892089843807</v>
      </c>
      <c r="D1031">
        <v>7.2939237647633304</v>
      </c>
    </row>
    <row r="1032" spans="1:4" x14ac:dyDescent="0.45">
      <c r="A1032">
        <v>69.299385070800795</v>
      </c>
      <c r="B1032">
        <v>99.245674133300795</v>
      </c>
      <c r="C1032">
        <v>95.001892089843807</v>
      </c>
      <c r="D1032">
        <v>6.7751091036713804</v>
      </c>
    </row>
    <row r="1033" spans="1:4" x14ac:dyDescent="0.45">
      <c r="A1033">
        <v>69.085098266601605</v>
      </c>
      <c r="B1033">
        <v>99.245674133300795</v>
      </c>
      <c r="C1033">
        <v>95.001892089843807</v>
      </c>
      <c r="D1033">
        <v>6.6530350657673898</v>
      </c>
    </row>
    <row r="1034" spans="1:4" x14ac:dyDescent="0.45">
      <c r="A1034">
        <v>68.870819091796903</v>
      </c>
      <c r="B1034">
        <v>99.245674133300795</v>
      </c>
      <c r="C1034">
        <v>95.001892089843807</v>
      </c>
      <c r="D1034">
        <v>6.5004425183874002</v>
      </c>
    </row>
    <row r="1035" spans="1:4" x14ac:dyDescent="0.45">
      <c r="A1035">
        <v>68.656532287597699</v>
      </c>
      <c r="B1035">
        <v>99.245674133300795</v>
      </c>
      <c r="C1035">
        <v>95.001892089843807</v>
      </c>
      <c r="D1035">
        <v>7.3549607837153204</v>
      </c>
    </row>
    <row r="1036" spans="1:4" x14ac:dyDescent="0.45">
      <c r="A1036">
        <v>68.442245483398395</v>
      </c>
      <c r="B1036">
        <v>99.245674133300795</v>
      </c>
      <c r="C1036">
        <v>95.001892089843807</v>
      </c>
      <c r="D1036">
        <v>6.3173314615314196</v>
      </c>
    </row>
    <row r="1037" spans="1:4" x14ac:dyDescent="0.45">
      <c r="A1037">
        <v>68.227958679199205</v>
      </c>
      <c r="B1037">
        <v>99.245674133300795</v>
      </c>
      <c r="C1037">
        <v>95.001892089843807</v>
      </c>
      <c r="D1037">
        <v>6.1952574236274298</v>
      </c>
    </row>
    <row r="1038" spans="1:4" x14ac:dyDescent="0.45">
      <c r="A1038">
        <v>71.227958679199205</v>
      </c>
      <c r="B1038">
        <v>99.245674133300795</v>
      </c>
      <c r="C1038">
        <v>94.787605285644503</v>
      </c>
      <c r="D1038">
        <v>9.1250343333231605</v>
      </c>
    </row>
    <row r="1039" spans="1:4" x14ac:dyDescent="0.45">
      <c r="A1039">
        <v>71.013671875</v>
      </c>
      <c r="B1039">
        <v>99.245674133300795</v>
      </c>
      <c r="C1039">
        <v>94.787605285644503</v>
      </c>
      <c r="D1039">
        <v>10.0711081270791</v>
      </c>
    </row>
    <row r="1040" spans="1:4" x14ac:dyDescent="0.45">
      <c r="A1040">
        <v>70.799385070800795</v>
      </c>
      <c r="B1040">
        <v>99.245674133300795</v>
      </c>
      <c r="C1040">
        <v>94.787605285644503</v>
      </c>
      <c r="D1040">
        <v>9.7964415417950992</v>
      </c>
    </row>
    <row r="1041" spans="1:4" x14ac:dyDescent="0.45">
      <c r="A1041">
        <v>70.585098266601605</v>
      </c>
      <c r="B1041">
        <v>99.245674133300795</v>
      </c>
      <c r="C1041">
        <v>94.787605285644503</v>
      </c>
      <c r="D1041">
        <v>8.0874050111392606</v>
      </c>
    </row>
    <row r="1042" spans="1:4" x14ac:dyDescent="0.45">
      <c r="A1042">
        <v>70.370819091796903</v>
      </c>
      <c r="B1042">
        <v>99.245674133300795</v>
      </c>
      <c r="C1042">
        <v>94.787605285644503</v>
      </c>
      <c r="D1042">
        <v>8.4231086153752308</v>
      </c>
    </row>
    <row r="1043" spans="1:4" x14ac:dyDescent="0.45">
      <c r="A1043">
        <v>70.156532287597699</v>
      </c>
      <c r="B1043">
        <v>99.245674133300795</v>
      </c>
      <c r="C1043">
        <v>94.787605285644503</v>
      </c>
      <c r="D1043">
        <v>8.7588122196111904</v>
      </c>
    </row>
    <row r="1044" spans="1:4" x14ac:dyDescent="0.45">
      <c r="A1044">
        <v>69.942245483398395</v>
      </c>
      <c r="B1044">
        <v>99.245674133300795</v>
      </c>
      <c r="C1044">
        <v>94.787605285644503</v>
      </c>
      <c r="D1044">
        <v>9.0029602954191699</v>
      </c>
    </row>
    <row r="1045" spans="1:4" x14ac:dyDescent="0.45">
      <c r="A1045">
        <v>69.727958679199205</v>
      </c>
      <c r="B1045">
        <v>99.245674133300795</v>
      </c>
      <c r="C1045">
        <v>94.787605285644503</v>
      </c>
      <c r="D1045">
        <v>10.589922788171</v>
      </c>
    </row>
    <row r="1046" spans="1:4" x14ac:dyDescent="0.45">
      <c r="A1046">
        <v>69.513671875</v>
      </c>
      <c r="B1046">
        <v>99.245674133300795</v>
      </c>
      <c r="C1046">
        <v>94.787605285644503</v>
      </c>
      <c r="D1046">
        <v>8.4841456343272199</v>
      </c>
    </row>
    <row r="1047" spans="1:4" x14ac:dyDescent="0.45">
      <c r="A1047">
        <v>69.299385070800795</v>
      </c>
      <c r="B1047">
        <v>99.245674133300795</v>
      </c>
      <c r="C1047">
        <v>94.787605285644503</v>
      </c>
      <c r="D1047">
        <v>7.7517014069032903</v>
      </c>
    </row>
    <row r="1048" spans="1:4" x14ac:dyDescent="0.45">
      <c r="A1048">
        <v>69.085098266601605</v>
      </c>
      <c r="B1048">
        <v>99.245674133300795</v>
      </c>
      <c r="C1048">
        <v>94.787605285644503</v>
      </c>
      <c r="D1048">
        <v>7.44651631214332</v>
      </c>
    </row>
    <row r="1049" spans="1:4" x14ac:dyDescent="0.45">
      <c r="A1049">
        <v>68.870819091796903</v>
      </c>
      <c r="B1049">
        <v>99.245674133300795</v>
      </c>
      <c r="C1049">
        <v>94.787605285644503</v>
      </c>
      <c r="D1049">
        <v>7.04977568895535</v>
      </c>
    </row>
    <row r="1050" spans="1:4" x14ac:dyDescent="0.45">
      <c r="A1050">
        <v>68.656532287597699</v>
      </c>
      <c r="B1050">
        <v>99.245674133300795</v>
      </c>
      <c r="C1050">
        <v>94.787605285644503</v>
      </c>
      <c r="D1050">
        <v>6.3173314615314196</v>
      </c>
    </row>
    <row r="1051" spans="1:4" x14ac:dyDescent="0.45">
      <c r="A1051">
        <v>68.442245483398395</v>
      </c>
      <c r="B1051">
        <v>99.245674133300795</v>
      </c>
      <c r="C1051">
        <v>94.787605285644503</v>
      </c>
      <c r="D1051">
        <v>6.1342204046754398</v>
      </c>
    </row>
    <row r="1052" spans="1:4" x14ac:dyDescent="0.45">
      <c r="A1052">
        <v>68.227958679199205</v>
      </c>
      <c r="B1052">
        <v>99.245674133300795</v>
      </c>
      <c r="C1052">
        <v>94.787605285644503</v>
      </c>
      <c r="D1052">
        <v>6.1342204046754398</v>
      </c>
    </row>
    <row r="1053" spans="1:4" x14ac:dyDescent="0.45">
      <c r="A1053">
        <v>71.227958679199205</v>
      </c>
      <c r="B1053">
        <v>99.245674133300795</v>
      </c>
      <c r="C1053">
        <v>94.573318481445298</v>
      </c>
      <c r="D1053">
        <v>9.0029602954191699</v>
      </c>
    </row>
    <row r="1054" spans="1:4" x14ac:dyDescent="0.45">
      <c r="A1054">
        <v>71.013671875</v>
      </c>
      <c r="B1054">
        <v>99.245674133300795</v>
      </c>
      <c r="C1054">
        <v>94.573318481445298</v>
      </c>
      <c r="D1054">
        <v>9.2776268807031492</v>
      </c>
    </row>
    <row r="1055" spans="1:4" x14ac:dyDescent="0.45">
      <c r="A1055">
        <v>70.799385070800795</v>
      </c>
      <c r="B1055">
        <v>99.245674133300795</v>
      </c>
      <c r="C1055">
        <v>94.573318481445298</v>
      </c>
      <c r="D1055">
        <v>8.9419232764671808</v>
      </c>
    </row>
    <row r="1056" spans="1:4" x14ac:dyDescent="0.45">
      <c r="A1056">
        <v>70.585098266601605</v>
      </c>
      <c r="B1056">
        <v>99.245674133300795</v>
      </c>
      <c r="C1056">
        <v>94.573318481445298</v>
      </c>
      <c r="D1056">
        <v>7.6906643879512897</v>
      </c>
    </row>
    <row r="1057" spans="1:4" x14ac:dyDescent="0.45">
      <c r="A1057">
        <v>70.370819091796903</v>
      </c>
      <c r="B1057">
        <v>99.245674133300795</v>
      </c>
      <c r="C1057">
        <v>94.573318481445298</v>
      </c>
      <c r="D1057">
        <v>8.6062196722312105</v>
      </c>
    </row>
    <row r="1058" spans="1:4" x14ac:dyDescent="0.45">
      <c r="A1058">
        <v>70.156532287597699</v>
      </c>
      <c r="B1058">
        <v>99.245674133300795</v>
      </c>
      <c r="C1058">
        <v>94.573318481445298</v>
      </c>
      <c r="D1058">
        <v>9.1250343333231605</v>
      </c>
    </row>
    <row r="1059" spans="1:4" x14ac:dyDescent="0.45">
      <c r="A1059">
        <v>69.942245483398395</v>
      </c>
      <c r="B1059">
        <v>99.245674133300795</v>
      </c>
      <c r="C1059">
        <v>94.573318481445298</v>
      </c>
      <c r="D1059">
        <v>8.5451826532792108</v>
      </c>
    </row>
    <row r="1060" spans="1:4" x14ac:dyDescent="0.45">
      <c r="A1060">
        <v>69.727958679199205</v>
      </c>
      <c r="B1060">
        <v>99.245674133300795</v>
      </c>
      <c r="C1060">
        <v>94.573318481445298</v>
      </c>
      <c r="D1060">
        <v>9.3997009186071399</v>
      </c>
    </row>
    <row r="1061" spans="1:4" x14ac:dyDescent="0.45">
      <c r="A1061">
        <v>69.513671875</v>
      </c>
      <c r="B1061">
        <v>99.245674133300795</v>
      </c>
      <c r="C1061">
        <v>94.573318481445298</v>
      </c>
      <c r="D1061">
        <v>9.0029602954191699</v>
      </c>
    </row>
    <row r="1062" spans="1:4" x14ac:dyDescent="0.45">
      <c r="A1062">
        <v>69.299385070800795</v>
      </c>
      <c r="B1062">
        <v>99.245674133300795</v>
      </c>
      <c r="C1062">
        <v>94.573318481445298</v>
      </c>
      <c r="D1062">
        <v>9.7964415417950992</v>
      </c>
    </row>
    <row r="1063" spans="1:4" x14ac:dyDescent="0.45">
      <c r="A1063">
        <v>69.085098266601605</v>
      </c>
      <c r="B1063">
        <v>99.245674133300795</v>
      </c>
      <c r="C1063">
        <v>94.573318481445298</v>
      </c>
      <c r="D1063">
        <v>7.50755333109531</v>
      </c>
    </row>
    <row r="1064" spans="1:4" x14ac:dyDescent="0.45">
      <c r="A1064">
        <v>68.870819091796903</v>
      </c>
      <c r="B1064">
        <v>99.245674133300795</v>
      </c>
      <c r="C1064">
        <v>94.573318481445298</v>
      </c>
      <c r="D1064">
        <v>8.5451826532792108</v>
      </c>
    </row>
    <row r="1065" spans="1:4" x14ac:dyDescent="0.45">
      <c r="A1065">
        <v>68.656532287597699</v>
      </c>
      <c r="B1065">
        <v>99.245674133300795</v>
      </c>
      <c r="C1065">
        <v>94.573318481445298</v>
      </c>
      <c r="D1065">
        <v>7.2328867458113297</v>
      </c>
    </row>
    <row r="1066" spans="1:4" x14ac:dyDescent="0.45">
      <c r="A1066">
        <v>68.442245483398395</v>
      </c>
      <c r="B1066">
        <v>99.245674133300795</v>
      </c>
      <c r="C1066">
        <v>94.573318481445298</v>
      </c>
      <c r="D1066">
        <v>6.3173314615314196</v>
      </c>
    </row>
    <row r="1067" spans="1:4" x14ac:dyDescent="0.45">
      <c r="A1067">
        <v>68.227958679199205</v>
      </c>
      <c r="B1067">
        <v>99.245674133300795</v>
      </c>
      <c r="C1067">
        <v>94.573318481445298</v>
      </c>
      <c r="D1067">
        <v>5.9205908383434602</v>
      </c>
    </row>
    <row r="1068" spans="1:4" x14ac:dyDescent="0.45">
      <c r="A1068">
        <v>71.227958679199205</v>
      </c>
      <c r="B1068">
        <v>99.245674133300795</v>
      </c>
      <c r="C1068">
        <v>94.359039306640597</v>
      </c>
      <c r="D1068">
        <v>8.8198492385631901</v>
      </c>
    </row>
    <row r="1069" spans="1:4" x14ac:dyDescent="0.45">
      <c r="A1069">
        <v>71.013671875</v>
      </c>
      <c r="B1069">
        <v>99.245674133300795</v>
      </c>
      <c r="C1069">
        <v>94.359039306640597</v>
      </c>
      <c r="D1069">
        <v>7.44651631214332</v>
      </c>
    </row>
    <row r="1070" spans="1:4" x14ac:dyDescent="0.45">
      <c r="A1070">
        <v>70.799385070800795</v>
      </c>
      <c r="B1070">
        <v>99.245674133300795</v>
      </c>
      <c r="C1070">
        <v>94.359039306640597</v>
      </c>
      <c r="D1070">
        <v>9.7964415417950992</v>
      </c>
    </row>
    <row r="1071" spans="1:4" x14ac:dyDescent="0.45">
      <c r="A1071">
        <v>70.585098266601605</v>
      </c>
      <c r="B1071">
        <v>99.245674133300795</v>
      </c>
      <c r="C1071">
        <v>94.359039306640597</v>
      </c>
      <c r="D1071">
        <v>9.0639973143711696</v>
      </c>
    </row>
    <row r="1072" spans="1:4" x14ac:dyDescent="0.45">
      <c r="A1072">
        <v>70.370819091796903</v>
      </c>
      <c r="B1072">
        <v>99.245674133300795</v>
      </c>
      <c r="C1072">
        <v>94.359039306640597</v>
      </c>
      <c r="D1072">
        <v>8.6062196722312105</v>
      </c>
    </row>
    <row r="1073" spans="1:4" x14ac:dyDescent="0.45">
      <c r="A1073">
        <v>70.156532287597699</v>
      </c>
      <c r="B1073">
        <v>99.245674133300795</v>
      </c>
      <c r="C1073">
        <v>94.359039306640597</v>
      </c>
      <c r="D1073">
        <v>7.3549607837153204</v>
      </c>
    </row>
    <row r="1074" spans="1:4" x14ac:dyDescent="0.45">
      <c r="A1074">
        <v>69.942245483398395</v>
      </c>
      <c r="B1074">
        <v>99.245674133300795</v>
      </c>
      <c r="C1074">
        <v>94.359039306640597</v>
      </c>
      <c r="D1074">
        <v>8.8198492385631901</v>
      </c>
    </row>
    <row r="1075" spans="1:4" x14ac:dyDescent="0.45">
      <c r="A1075">
        <v>69.727958679199205</v>
      </c>
      <c r="B1075">
        <v>99.245674133300795</v>
      </c>
      <c r="C1075">
        <v>94.359039306640597</v>
      </c>
      <c r="D1075">
        <v>7.44651631214332</v>
      </c>
    </row>
    <row r="1076" spans="1:4" x14ac:dyDescent="0.45">
      <c r="A1076">
        <v>69.513671875</v>
      </c>
      <c r="B1076">
        <v>99.245674133300795</v>
      </c>
      <c r="C1076">
        <v>94.359039306640597</v>
      </c>
      <c r="D1076">
        <v>8.8198492385631901</v>
      </c>
    </row>
    <row r="1077" spans="1:4" x14ac:dyDescent="0.45">
      <c r="A1077">
        <v>69.299385070800795</v>
      </c>
      <c r="B1077">
        <v>99.245674133300795</v>
      </c>
      <c r="C1077">
        <v>94.359039306640597</v>
      </c>
      <c r="D1077">
        <v>10.315256202887101</v>
      </c>
    </row>
    <row r="1078" spans="1:4" x14ac:dyDescent="0.45">
      <c r="A1078">
        <v>69.085098266601605</v>
      </c>
      <c r="B1078">
        <v>99.245674133300795</v>
      </c>
      <c r="C1078">
        <v>94.359039306640597</v>
      </c>
      <c r="D1078">
        <v>8.9419232764671808</v>
      </c>
    </row>
    <row r="1079" spans="1:4" x14ac:dyDescent="0.45">
      <c r="A1079">
        <v>68.870819091796903</v>
      </c>
      <c r="B1079">
        <v>99.245674133300795</v>
      </c>
      <c r="C1079">
        <v>94.359039306640597</v>
      </c>
      <c r="D1079">
        <v>9.0639973143711696</v>
      </c>
    </row>
    <row r="1080" spans="1:4" x14ac:dyDescent="0.45">
      <c r="A1080">
        <v>68.656532287597699</v>
      </c>
      <c r="B1080">
        <v>99.245674133300795</v>
      </c>
      <c r="C1080">
        <v>94.359039306640597</v>
      </c>
      <c r="D1080">
        <v>6.4394054994354102</v>
      </c>
    </row>
    <row r="1081" spans="1:4" x14ac:dyDescent="0.45">
      <c r="A1081">
        <v>68.442245483398395</v>
      </c>
      <c r="B1081">
        <v>99.245674133300795</v>
      </c>
      <c r="C1081">
        <v>94.359039306640597</v>
      </c>
      <c r="D1081">
        <v>6.0426648762474402</v>
      </c>
    </row>
    <row r="1082" spans="1:4" x14ac:dyDescent="0.45">
      <c r="A1082">
        <v>68.227958679199205</v>
      </c>
      <c r="B1082">
        <v>99.245674133300795</v>
      </c>
      <c r="C1082">
        <v>94.359039306640597</v>
      </c>
      <c r="D1082">
        <v>6.1342204046754398</v>
      </c>
    </row>
    <row r="1083" spans="1:4" x14ac:dyDescent="0.45">
      <c r="A1083">
        <v>71.227958679199205</v>
      </c>
      <c r="B1083">
        <v>99.245674133300795</v>
      </c>
      <c r="C1083">
        <v>94.144752502441406</v>
      </c>
      <c r="D1083">
        <v>9.8574785607470901</v>
      </c>
    </row>
    <row r="1084" spans="1:4" x14ac:dyDescent="0.45">
      <c r="A1084">
        <v>71.013671875</v>
      </c>
      <c r="B1084">
        <v>99.245674133300795</v>
      </c>
      <c r="C1084">
        <v>94.144752502441406</v>
      </c>
      <c r="D1084">
        <v>9.4607379375591307</v>
      </c>
    </row>
    <row r="1085" spans="1:4" x14ac:dyDescent="0.45">
      <c r="A1085">
        <v>70.799385070800795</v>
      </c>
      <c r="B1085">
        <v>99.245674133300795</v>
      </c>
      <c r="C1085">
        <v>94.144752502441406</v>
      </c>
      <c r="D1085">
        <v>8.0263679921872608</v>
      </c>
    </row>
    <row r="1086" spans="1:4" x14ac:dyDescent="0.45">
      <c r="A1086">
        <v>70.585098266601605</v>
      </c>
      <c r="B1086">
        <v>99.245674133300795</v>
      </c>
      <c r="C1086">
        <v>94.144752502441406</v>
      </c>
      <c r="D1086">
        <v>9.8574785607470901</v>
      </c>
    </row>
    <row r="1087" spans="1:4" x14ac:dyDescent="0.45">
      <c r="A1087">
        <v>70.370819091796903</v>
      </c>
      <c r="B1087">
        <v>99.245674133300795</v>
      </c>
      <c r="C1087">
        <v>94.144752502441406</v>
      </c>
      <c r="D1087">
        <v>7.3549607837153204</v>
      </c>
    </row>
    <row r="1088" spans="1:4" x14ac:dyDescent="0.45">
      <c r="A1088">
        <v>70.156532287597699</v>
      </c>
      <c r="B1088">
        <v>99.245674133300795</v>
      </c>
      <c r="C1088">
        <v>94.144752502441406</v>
      </c>
      <c r="D1088">
        <v>7.3549607837153204</v>
      </c>
    </row>
    <row r="1089" spans="1:4" x14ac:dyDescent="0.45">
      <c r="A1089">
        <v>69.942245483398395</v>
      </c>
      <c r="B1089">
        <v>99.245674133300795</v>
      </c>
      <c r="C1089">
        <v>94.144752502441406</v>
      </c>
      <c r="D1089">
        <v>8.4231086153752308</v>
      </c>
    </row>
    <row r="1090" spans="1:4" x14ac:dyDescent="0.45">
      <c r="A1090">
        <v>69.727958679199205</v>
      </c>
      <c r="B1090">
        <v>99.245674133300795</v>
      </c>
      <c r="C1090">
        <v>94.144752502441406</v>
      </c>
      <c r="D1090">
        <v>9.0029602954191699</v>
      </c>
    </row>
    <row r="1091" spans="1:4" x14ac:dyDescent="0.45">
      <c r="A1091">
        <v>69.513671875</v>
      </c>
      <c r="B1091">
        <v>99.245674133300795</v>
      </c>
      <c r="C1091">
        <v>94.144752502441406</v>
      </c>
      <c r="D1091">
        <v>8.7588122196111904</v>
      </c>
    </row>
    <row r="1092" spans="1:4" x14ac:dyDescent="0.45">
      <c r="A1092">
        <v>69.299385070800795</v>
      </c>
      <c r="B1092">
        <v>99.245674133300795</v>
      </c>
      <c r="C1092">
        <v>94.144752502441406</v>
      </c>
      <c r="D1092">
        <v>9.3386638996551401</v>
      </c>
    </row>
    <row r="1093" spans="1:4" x14ac:dyDescent="0.45">
      <c r="A1093">
        <v>69.085098266601605</v>
      </c>
      <c r="B1093">
        <v>99.245674133300795</v>
      </c>
      <c r="C1093">
        <v>94.144752502441406</v>
      </c>
      <c r="D1093">
        <v>7.2328867458113297</v>
      </c>
    </row>
    <row r="1094" spans="1:4" x14ac:dyDescent="0.45">
      <c r="A1094">
        <v>68.870819091796903</v>
      </c>
      <c r="B1094">
        <v>99.245674133300795</v>
      </c>
      <c r="C1094">
        <v>94.144752502441406</v>
      </c>
      <c r="D1094">
        <v>7.04977568895535</v>
      </c>
    </row>
    <row r="1095" spans="1:4" x14ac:dyDescent="0.45">
      <c r="A1095">
        <v>68.656532287597699</v>
      </c>
      <c r="B1095">
        <v>99.245674133300795</v>
      </c>
      <c r="C1095">
        <v>94.144752502441406</v>
      </c>
      <c r="D1095">
        <v>6.3783684804834104</v>
      </c>
    </row>
    <row r="1096" spans="1:4" x14ac:dyDescent="0.45">
      <c r="A1096">
        <v>68.442245483398395</v>
      </c>
      <c r="B1096">
        <v>99.245674133300795</v>
      </c>
      <c r="C1096">
        <v>94.144752502441406</v>
      </c>
      <c r="D1096">
        <v>6.5004425183874002</v>
      </c>
    </row>
    <row r="1097" spans="1:4" x14ac:dyDescent="0.45">
      <c r="A1097">
        <v>68.227958679199205</v>
      </c>
      <c r="B1097">
        <v>99.245674133300795</v>
      </c>
      <c r="C1097">
        <v>94.144752502441406</v>
      </c>
      <c r="D1097">
        <v>6.8361461226233704</v>
      </c>
    </row>
    <row r="1098" spans="1:4" x14ac:dyDescent="0.45">
      <c r="A1098">
        <v>71.227958679199205</v>
      </c>
      <c r="B1098">
        <v>99.245674133300795</v>
      </c>
      <c r="C1098">
        <v>93.930465698242202</v>
      </c>
      <c r="D1098">
        <v>10.467848750267001</v>
      </c>
    </row>
    <row r="1099" spans="1:4" x14ac:dyDescent="0.45">
      <c r="A1099">
        <v>71.013671875</v>
      </c>
      <c r="B1099">
        <v>99.245674133300795</v>
      </c>
      <c r="C1099">
        <v>93.930465698242202</v>
      </c>
      <c r="D1099">
        <v>9.1250343333231605</v>
      </c>
    </row>
    <row r="1100" spans="1:4" x14ac:dyDescent="0.45">
      <c r="A1100">
        <v>70.799385070800795</v>
      </c>
      <c r="B1100">
        <v>99.245674133300795</v>
      </c>
      <c r="C1100">
        <v>93.930465698242202</v>
      </c>
      <c r="D1100">
        <v>7.6906643879512897</v>
      </c>
    </row>
    <row r="1101" spans="1:4" x14ac:dyDescent="0.45">
      <c r="A1101">
        <v>70.585098266601605</v>
      </c>
      <c r="B1101">
        <v>99.245674133300795</v>
      </c>
      <c r="C1101">
        <v>93.930465698242202</v>
      </c>
      <c r="D1101">
        <v>7.44651631214332</v>
      </c>
    </row>
    <row r="1102" spans="1:4" x14ac:dyDescent="0.45">
      <c r="A1102">
        <v>70.370819091796903</v>
      </c>
      <c r="B1102">
        <v>99.245674133300795</v>
      </c>
      <c r="C1102">
        <v>93.930465698242202</v>
      </c>
      <c r="D1102">
        <v>9.0029602954191699</v>
      </c>
    </row>
    <row r="1103" spans="1:4" x14ac:dyDescent="0.45">
      <c r="A1103">
        <v>70.156532287597699</v>
      </c>
      <c r="B1103">
        <v>99.245674133300795</v>
      </c>
      <c r="C1103">
        <v>93.930465698242202</v>
      </c>
      <c r="D1103">
        <v>7.1108127079073498</v>
      </c>
    </row>
    <row r="1104" spans="1:4" x14ac:dyDescent="0.45">
      <c r="A1104">
        <v>69.942245483398395</v>
      </c>
      <c r="B1104">
        <v>99.245674133300795</v>
      </c>
      <c r="C1104">
        <v>93.930465698242202</v>
      </c>
      <c r="D1104">
        <v>7.6296273689992997</v>
      </c>
    </row>
    <row r="1105" spans="1:4" x14ac:dyDescent="0.45">
      <c r="A1105">
        <v>69.727958679199205</v>
      </c>
      <c r="B1105">
        <v>99.245674133300795</v>
      </c>
      <c r="C1105">
        <v>93.930465698242202</v>
      </c>
      <c r="D1105">
        <v>9.0639973143711696</v>
      </c>
    </row>
    <row r="1106" spans="1:4" x14ac:dyDescent="0.45">
      <c r="A1106">
        <v>69.513671875</v>
      </c>
      <c r="B1106">
        <v>99.245674133300795</v>
      </c>
      <c r="C1106">
        <v>93.930465698242202</v>
      </c>
      <c r="D1106">
        <v>9.0639973143711696</v>
      </c>
    </row>
    <row r="1107" spans="1:4" x14ac:dyDescent="0.45">
      <c r="A1107">
        <v>69.299385070800795</v>
      </c>
      <c r="B1107">
        <v>99.245674133300795</v>
      </c>
      <c r="C1107">
        <v>93.930465698242202</v>
      </c>
      <c r="D1107">
        <v>8.6672566911831996</v>
      </c>
    </row>
    <row r="1108" spans="1:4" x14ac:dyDescent="0.45">
      <c r="A1108">
        <v>69.085098266601605</v>
      </c>
      <c r="B1108">
        <v>99.245674133300795</v>
      </c>
      <c r="C1108">
        <v>93.930465698242202</v>
      </c>
      <c r="D1108">
        <v>7.6296273689992997</v>
      </c>
    </row>
    <row r="1109" spans="1:4" x14ac:dyDescent="0.45">
      <c r="A1109">
        <v>68.870819091796903</v>
      </c>
      <c r="B1109">
        <v>99.245674133300795</v>
      </c>
      <c r="C1109">
        <v>93.930465698242202</v>
      </c>
      <c r="D1109">
        <v>8.2094790490432406</v>
      </c>
    </row>
    <row r="1110" spans="1:4" x14ac:dyDescent="0.45">
      <c r="A1110">
        <v>68.656532287597699</v>
      </c>
      <c r="B1110">
        <v>99.245674133300795</v>
      </c>
      <c r="C1110">
        <v>93.930465698242202</v>
      </c>
      <c r="D1110">
        <v>5.9816278572954502</v>
      </c>
    </row>
    <row r="1111" spans="1:4" x14ac:dyDescent="0.45">
      <c r="A1111">
        <v>68.442245483398395</v>
      </c>
      <c r="B1111">
        <v>99.245674133300795</v>
      </c>
      <c r="C1111">
        <v>93.930465698242202</v>
      </c>
      <c r="D1111">
        <v>6.3783684804834104</v>
      </c>
    </row>
    <row r="1112" spans="1:4" x14ac:dyDescent="0.45">
      <c r="A1112">
        <v>68.227958679199205</v>
      </c>
      <c r="B1112">
        <v>99.245674133300795</v>
      </c>
      <c r="C1112">
        <v>93.930465698242202</v>
      </c>
      <c r="D1112">
        <v>6.1952574236274298</v>
      </c>
    </row>
    <row r="1113" spans="1:4" x14ac:dyDescent="0.45">
      <c r="A1113">
        <v>71.227958679199205</v>
      </c>
      <c r="B1113">
        <v>99.245674133300795</v>
      </c>
      <c r="C1113">
        <v>93.716178894042997</v>
      </c>
      <c r="D1113">
        <v>10.315256202887101</v>
      </c>
    </row>
    <row r="1114" spans="1:4" x14ac:dyDescent="0.45">
      <c r="A1114">
        <v>71.013671875</v>
      </c>
      <c r="B1114">
        <v>99.245674133300795</v>
      </c>
      <c r="C1114">
        <v>93.716178894042997</v>
      </c>
      <c r="D1114">
        <v>9.5217749565111198</v>
      </c>
    </row>
    <row r="1115" spans="1:4" x14ac:dyDescent="0.45">
      <c r="A1115">
        <v>70.799385070800795</v>
      </c>
      <c r="B1115">
        <v>99.245674133300795</v>
      </c>
      <c r="C1115">
        <v>93.716178894042997</v>
      </c>
      <c r="D1115">
        <v>9.5217749565111198</v>
      </c>
    </row>
    <row r="1116" spans="1:4" x14ac:dyDescent="0.45">
      <c r="A1116">
        <v>70.585098266601605</v>
      </c>
      <c r="B1116">
        <v>99.245674133300795</v>
      </c>
      <c r="C1116">
        <v>93.716178894042997</v>
      </c>
      <c r="D1116">
        <v>7.96533097323527</v>
      </c>
    </row>
    <row r="1117" spans="1:4" x14ac:dyDescent="0.45">
      <c r="A1117">
        <v>70.370819091796903</v>
      </c>
      <c r="B1117">
        <v>99.245674133300795</v>
      </c>
      <c r="C1117">
        <v>93.716178894042997</v>
      </c>
      <c r="D1117">
        <v>6.8971831415753702</v>
      </c>
    </row>
    <row r="1118" spans="1:4" x14ac:dyDescent="0.45">
      <c r="A1118">
        <v>70.156532287597699</v>
      </c>
      <c r="B1118">
        <v>99.245674133300795</v>
      </c>
      <c r="C1118">
        <v>93.716178894042997</v>
      </c>
      <c r="D1118">
        <v>6.7751091036713804</v>
      </c>
    </row>
    <row r="1119" spans="1:4" x14ac:dyDescent="0.45">
      <c r="A1119">
        <v>69.942245483398395</v>
      </c>
      <c r="B1119">
        <v>99.245674133300795</v>
      </c>
      <c r="C1119">
        <v>93.716178894042997</v>
      </c>
      <c r="D1119">
        <v>7.6296273689992997</v>
      </c>
    </row>
    <row r="1120" spans="1:4" x14ac:dyDescent="0.45">
      <c r="A1120">
        <v>69.727958679199205</v>
      </c>
      <c r="B1120">
        <v>99.245674133300795</v>
      </c>
      <c r="C1120">
        <v>93.716178894042997</v>
      </c>
      <c r="D1120">
        <v>7.1108127079073498</v>
      </c>
    </row>
    <row r="1121" spans="1:4" x14ac:dyDescent="0.45">
      <c r="A1121">
        <v>69.513671875</v>
      </c>
      <c r="B1121">
        <v>99.245674133300795</v>
      </c>
      <c r="C1121">
        <v>93.716178894042997</v>
      </c>
      <c r="D1121">
        <v>7.7517014069032903</v>
      </c>
    </row>
    <row r="1122" spans="1:4" x14ac:dyDescent="0.45">
      <c r="A1122">
        <v>69.299385070800795</v>
      </c>
      <c r="B1122">
        <v>99.245674133300795</v>
      </c>
      <c r="C1122">
        <v>93.716178894042997</v>
      </c>
      <c r="D1122">
        <v>8.6672566911831996</v>
      </c>
    </row>
    <row r="1123" spans="1:4" x14ac:dyDescent="0.45">
      <c r="A1123">
        <v>69.085098266601605</v>
      </c>
      <c r="B1123">
        <v>99.245674133300795</v>
      </c>
      <c r="C1123">
        <v>93.716178894042997</v>
      </c>
      <c r="D1123">
        <v>8.1484420300912497</v>
      </c>
    </row>
    <row r="1124" spans="1:4" x14ac:dyDescent="0.45">
      <c r="A1124">
        <v>68.870819091796903</v>
      </c>
      <c r="B1124">
        <v>99.245674133300795</v>
      </c>
      <c r="C1124">
        <v>93.716178894042997</v>
      </c>
      <c r="D1124">
        <v>7.3549607837153204</v>
      </c>
    </row>
    <row r="1125" spans="1:4" x14ac:dyDescent="0.45">
      <c r="A1125">
        <v>68.656532287597699</v>
      </c>
      <c r="B1125">
        <v>99.245674133300795</v>
      </c>
      <c r="C1125">
        <v>93.716178894042997</v>
      </c>
      <c r="D1125">
        <v>5.9816278572954502</v>
      </c>
    </row>
    <row r="1126" spans="1:4" x14ac:dyDescent="0.45">
      <c r="A1126">
        <v>68.442245483398395</v>
      </c>
      <c r="B1126">
        <v>99.245674133300795</v>
      </c>
      <c r="C1126">
        <v>93.716178894042997</v>
      </c>
      <c r="D1126">
        <v>6.2562944425794198</v>
      </c>
    </row>
    <row r="1127" spans="1:4" x14ac:dyDescent="0.45">
      <c r="A1127">
        <v>68.227958679199205</v>
      </c>
      <c r="B1127">
        <v>99.245674133300795</v>
      </c>
      <c r="C1127">
        <v>93.716178894042997</v>
      </c>
      <c r="D1127">
        <v>5.7374797814874698</v>
      </c>
    </row>
    <row r="1128" spans="1:4" x14ac:dyDescent="0.45">
      <c r="A1128">
        <v>71.227958679199205</v>
      </c>
      <c r="B1128">
        <v>99.031387329101605</v>
      </c>
      <c r="C1128">
        <v>96.716178894042997</v>
      </c>
      <c r="D1128">
        <v>6.1952574236274298</v>
      </c>
    </row>
    <row r="1129" spans="1:4" x14ac:dyDescent="0.45">
      <c r="A1129">
        <v>71.013671875</v>
      </c>
      <c r="B1129">
        <v>99.031387329101605</v>
      </c>
      <c r="C1129">
        <v>96.716178894042997</v>
      </c>
      <c r="D1129">
        <v>7.04977568895535</v>
      </c>
    </row>
    <row r="1130" spans="1:4" x14ac:dyDescent="0.45">
      <c r="A1130">
        <v>70.799385070800795</v>
      </c>
      <c r="B1130">
        <v>99.031387329101605</v>
      </c>
      <c r="C1130">
        <v>96.716178894042997</v>
      </c>
      <c r="D1130">
        <v>7.96533097323527</v>
      </c>
    </row>
    <row r="1131" spans="1:4" x14ac:dyDescent="0.45">
      <c r="A1131">
        <v>70.585098266601605</v>
      </c>
      <c r="B1131">
        <v>99.031387329101605</v>
      </c>
      <c r="C1131">
        <v>96.716178894042997</v>
      </c>
      <c r="D1131">
        <v>8.1484420300912497</v>
      </c>
    </row>
    <row r="1132" spans="1:4" x14ac:dyDescent="0.45">
      <c r="A1132">
        <v>70.370819091796903</v>
      </c>
      <c r="B1132">
        <v>99.031387329101605</v>
      </c>
      <c r="C1132">
        <v>96.716178894042997</v>
      </c>
      <c r="D1132">
        <v>9.0029602954191699</v>
      </c>
    </row>
    <row r="1133" spans="1:4" x14ac:dyDescent="0.45">
      <c r="A1133">
        <v>70.156532287597699</v>
      </c>
      <c r="B1133">
        <v>99.031387329101605</v>
      </c>
      <c r="C1133">
        <v>96.716178894042997</v>
      </c>
      <c r="D1133">
        <v>10.528885769219</v>
      </c>
    </row>
    <row r="1134" spans="1:4" x14ac:dyDescent="0.45">
      <c r="A1134">
        <v>69.942245483398395</v>
      </c>
      <c r="B1134">
        <v>99.031387329101605</v>
      </c>
      <c r="C1134">
        <v>96.716178894042997</v>
      </c>
      <c r="D1134">
        <v>9.5217749565111198</v>
      </c>
    </row>
    <row r="1135" spans="1:4" x14ac:dyDescent="0.45">
      <c r="A1135">
        <v>69.727958679199205</v>
      </c>
      <c r="B1135">
        <v>99.031387329101605</v>
      </c>
      <c r="C1135">
        <v>96.716178894042997</v>
      </c>
      <c r="D1135">
        <v>8.7588122196111904</v>
      </c>
    </row>
    <row r="1136" spans="1:4" x14ac:dyDescent="0.45">
      <c r="A1136">
        <v>69.513671875</v>
      </c>
      <c r="B1136">
        <v>99.031387329101605</v>
      </c>
      <c r="C1136">
        <v>96.716178894042997</v>
      </c>
      <c r="D1136">
        <v>10.925626392407001</v>
      </c>
    </row>
    <row r="1137" spans="1:4" x14ac:dyDescent="0.45">
      <c r="A1137">
        <v>69.299385070800795</v>
      </c>
      <c r="B1137">
        <v>99.031387329101605</v>
      </c>
      <c r="C1137">
        <v>96.716178894042997</v>
      </c>
      <c r="D1137">
        <v>9.4607379375591307</v>
      </c>
    </row>
    <row r="1138" spans="1:4" x14ac:dyDescent="0.45">
      <c r="A1138">
        <v>69.085098266601605</v>
      </c>
      <c r="B1138">
        <v>99.031387329101605</v>
      </c>
      <c r="C1138">
        <v>96.716178894042997</v>
      </c>
      <c r="D1138">
        <v>8.1484420300912497</v>
      </c>
    </row>
    <row r="1139" spans="1:4" x14ac:dyDescent="0.45">
      <c r="A1139">
        <v>68.870819091796903</v>
      </c>
      <c r="B1139">
        <v>99.031387329101605</v>
      </c>
      <c r="C1139">
        <v>96.716178894042997</v>
      </c>
      <c r="D1139">
        <v>9.0029602954191699</v>
      </c>
    </row>
    <row r="1140" spans="1:4" x14ac:dyDescent="0.45">
      <c r="A1140">
        <v>68.656532287597699</v>
      </c>
      <c r="B1140">
        <v>99.031387329101605</v>
      </c>
      <c r="C1140">
        <v>96.716178894042997</v>
      </c>
      <c r="D1140">
        <v>7.44651631214332</v>
      </c>
    </row>
    <row r="1141" spans="1:4" x14ac:dyDescent="0.45">
      <c r="A1141">
        <v>68.442245483398395</v>
      </c>
      <c r="B1141">
        <v>99.031387329101605</v>
      </c>
      <c r="C1141">
        <v>96.716178894042997</v>
      </c>
      <c r="D1141">
        <v>8.9419232764671808</v>
      </c>
    </row>
    <row r="1142" spans="1:4" x14ac:dyDescent="0.45">
      <c r="A1142">
        <v>68.227958679199205</v>
      </c>
      <c r="B1142">
        <v>99.031387329101605</v>
      </c>
      <c r="C1142">
        <v>96.716178894042997</v>
      </c>
      <c r="D1142">
        <v>8.3010345774712402</v>
      </c>
    </row>
    <row r="1143" spans="1:4" x14ac:dyDescent="0.45">
      <c r="A1143">
        <v>71.227958679199205</v>
      </c>
      <c r="B1143">
        <v>99.031387329101605</v>
      </c>
      <c r="C1143">
        <v>96.501892089843807</v>
      </c>
      <c r="D1143">
        <v>9.1250343333231605</v>
      </c>
    </row>
    <row r="1144" spans="1:4" x14ac:dyDescent="0.45">
      <c r="A1144">
        <v>71.013671875</v>
      </c>
      <c r="B1144">
        <v>99.031387329101605</v>
      </c>
      <c r="C1144">
        <v>96.501892089843807</v>
      </c>
      <c r="D1144">
        <v>6.3173314615314196</v>
      </c>
    </row>
    <row r="1145" spans="1:4" x14ac:dyDescent="0.45">
      <c r="A1145">
        <v>70.799385070800795</v>
      </c>
      <c r="B1145">
        <v>99.031387329101605</v>
      </c>
      <c r="C1145">
        <v>96.501892089843807</v>
      </c>
      <c r="D1145">
        <v>7.9042939542832702</v>
      </c>
    </row>
    <row r="1146" spans="1:4" x14ac:dyDescent="0.45">
      <c r="A1146">
        <v>70.585098266601605</v>
      </c>
      <c r="B1146">
        <v>99.031387329101605</v>
      </c>
      <c r="C1146">
        <v>96.501892089843807</v>
      </c>
      <c r="D1146">
        <v>8.7588122196111904</v>
      </c>
    </row>
    <row r="1147" spans="1:4" x14ac:dyDescent="0.45">
      <c r="A1147">
        <v>70.370819091796903</v>
      </c>
      <c r="B1147">
        <v>99.031387329101605</v>
      </c>
      <c r="C1147">
        <v>96.501892089843807</v>
      </c>
      <c r="D1147">
        <v>8.4841456343272199</v>
      </c>
    </row>
    <row r="1148" spans="1:4" x14ac:dyDescent="0.45">
      <c r="A1148">
        <v>70.156532287597699</v>
      </c>
      <c r="B1148">
        <v>99.031387329101605</v>
      </c>
      <c r="C1148">
        <v>96.501892089843807</v>
      </c>
      <c r="D1148">
        <v>9.7964415417950992</v>
      </c>
    </row>
    <row r="1149" spans="1:4" x14ac:dyDescent="0.45">
      <c r="A1149">
        <v>69.942245483398395</v>
      </c>
      <c r="B1149">
        <v>99.031387329101605</v>
      </c>
      <c r="C1149">
        <v>96.501892089843807</v>
      </c>
      <c r="D1149">
        <v>9.2165898617511495</v>
      </c>
    </row>
    <row r="1150" spans="1:4" x14ac:dyDescent="0.45">
      <c r="A1150">
        <v>69.727958679199205</v>
      </c>
      <c r="B1150">
        <v>99.031387329101605</v>
      </c>
      <c r="C1150">
        <v>96.501892089843807</v>
      </c>
      <c r="D1150">
        <v>9.6743675038911103</v>
      </c>
    </row>
    <row r="1151" spans="1:4" x14ac:dyDescent="0.45">
      <c r="A1151">
        <v>69.513671875</v>
      </c>
      <c r="B1151">
        <v>99.031387329101605</v>
      </c>
      <c r="C1151">
        <v>96.501892089843807</v>
      </c>
      <c r="D1151">
        <v>9.2776268807031492</v>
      </c>
    </row>
    <row r="1152" spans="1:4" x14ac:dyDescent="0.45">
      <c r="A1152">
        <v>69.299385070800795</v>
      </c>
      <c r="B1152">
        <v>99.031387329101605</v>
      </c>
      <c r="C1152">
        <v>96.501892089843807</v>
      </c>
      <c r="D1152">
        <v>9.0639973143711696</v>
      </c>
    </row>
    <row r="1153" spans="1:4" x14ac:dyDescent="0.45">
      <c r="A1153">
        <v>69.085098266601605</v>
      </c>
      <c r="B1153">
        <v>99.031387329101605</v>
      </c>
      <c r="C1153">
        <v>96.501892089843807</v>
      </c>
      <c r="D1153">
        <v>9.3386638996551401</v>
      </c>
    </row>
    <row r="1154" spans="1:4" x14ac:dyDescent="0.45">
      <c r="A1154">
        <v>68.870819091796903</v>
      </c>
      <c r="B1154">
        <v>99.031387329101605</v>
      </c>
      <c r="C1154">
        <v>96.501892089843807</v>
      </c>
      <c r="D1154">
        <v>8.9419232764671808</v>
      </c>
    </row>
    <row r="1155" spans="1:4" x14ac:dyDescent="0.45">
      <c r="A1155">
        <v>68.656532287597699</v>
      </c>
      <c r="B1155">
        <v>99.031387329101605</v>
      </c>
      <c r="C1155">
        <v>96.501892089843807</v>
      </c>
      <c r="D1155">
        <v>8.6672566911831996</v>
      </c>
    </row>
    <row r="1156" spans="1:4" x14ac:dyDescent="0.45">
      <c r="A1156">
        <v>68.442245483398395</v>
      </c>
      <c r="B1156">
        <v>99.031387329101605</v>
      </c>
      <c r="C1156">
        <v>96.501892089843807</v>
      </c>
      <c r="D1156">
        <v>8.0874050111392606</v>
      </c>
    </row>
    <row r="1157" spans="1:4" x14ac:dyDescent="0.45">
      <c r="A1157">
        <v>68.227958679199205</v>
      </c>
      <c r="B1157">
        <v>99.031387329101605</v>
      </c>
      <c r="C1157">
        <v>96.501892089843807</v>
      </c>
      <c r="D1157">
        <v>10.1321451460311</v>
      </c>
    </row>
    <row r="1158" spans="1:4" x14ac:dyDescent="0.45">
      <c r="A1158">
        <v>71.227958679199205</v>
      </c>
      <c r="B1158">
        <v>99.031387329101605</v>
      </c>
      <c r="C1158">
        <v>96.287605285644503</v>
      </c>
      <c r="D1158">
        <v>7.8127384258552803</v>
      </c>
    </row>
    <row r="1159" spans="1:4" x14ac:dyDescent="0.45">
      <c r="A1159">
        <v>71.013671875</v>
      </c>
      <c r="B1159">
        <v>99.031387329101605</v>
      </c>
      <c r="C1159">
        <v>96.287605285644503</v>
      </c>
      <c r="D1159">
        <v>6.1952574236274298</v>
      </c>
    </row>
    <row r="1160" spans="1:4" x14ac:dyDescent="0.45">
      <c r="A1160">
        <v>70.799385070800795</v>
      </c>
      <c r="B1160">
        <v>99.031387329101605</v>
      </c>
      <c r="C1160">
        <v>96.287605285644503</v>
      </c>
      <c r="D1160">
        <v>7.7517014069032903</v>
      </c>
    </row>
    <row r="1161" spans="1:4" x14ac:dyDescent="0.45">
      <c r="A1161">
        <v>70.585098266601605</v>
      </c>
      <c r="B1161">
        <v>99.031387329101605</v>
      </c>
      <c r="C1161">
        <v>96.287605285644503</v>
      </c>
      <c r="D1161">
        <v>6.3173314615314196</v>
      </c>
    </row>
    <row r="1162" spans="1:4" x14ac:dyDescent="0.45">
      <c r="A1162">
        <v>70.370819091796903</v>
      </c>
      <c r="B1162">
        <v>99.031387329101605</v>
      </c>
      <c r="C1162">
        <v>96.287605285644503</v>
      </c>
      <c r="D1162">
        <v>7.2328867458113297</v>
      </c>
    </row>
    <row r="1163" spans="1:4" x14ac:dyDescent="0.45">
      <c r="A1163">
        <v>70.156532287597699</v>
      </c>
      <c r="B1163">
        <v>99.031387329101605</v>
      </c>
      <c r="C1163">
        <v>96.287605285644503</v>
      </c>
      <c r="D1163">
        <v>8.0874050111392606</v>
      </c>
    </row>
    <row r="1164" spans="1:4" x14ac:dyDescent="0.45">
      <c r="A1164">
        <v>69.942245483398395</v>
      </c>
      <c r="B1164">
        <v>99.031387329101605</v>
      </c>
      <c r="C1164">
        <v>96.287605285644503</v>
      </c>
      <c r="D1164">
        <v>8.6062196722312105</v>
      </c>
    </row>
    <row r="1165" spans="1:4" x14ac:dyDescent="0.45">
      <c r="A1165">
        <v>69.727958679199205</v>
      </c>
      <c r="B1165">
        <v>99.031387329101605</v>
      </c>
      <c r="C1165">
        <v>96.287605285644503</v>
      </c>
      <c r="D1165">
        <v>8.2094790490432406</v>
      </c>
    </row>
    <row r="1166" spans="1:4" x14ac:dyDescent="0.45">
      <c r="A1166">
        <v>69.513671875</v>
      </c>
      <c r="B1166">
        <v>99.031387329101605</v>
      </c>
      <c r="C1166">
        <v>96.287605285644503</v>
      </c>
      <c r="D1166">
        <v>7.5685903500473</v>
      </c>
    </row>
    <row r="1167" spans="1:4" x14ac:dyDescent="0.45">
      <c r="A1167">
        <v>69.299385070800795</v>
      </c>
      <c r="B1167">
        <v>99.031387329101605</v>
      </c>
      <c r="C1167">
        <v>96.287605285644503</v>
      </c>
      <c r="D1167">
        <v>7.5685903500473</v>
      </c>
    </row>
    <row r="1168" spans="1:4" x14ac:dyDescent="0.45">
      <c r="A1168">
        <v>69.085098266601605</v>
      </c>
      <c r="B1168">
        <v>99.031387329101605</v>
      </c>
      <c r="C1168">
        <v>96.287605285644503</v>
      </c>
      <c r="D1168">
        <v>7.44651631214332</v>
      </c>
    </row>
    <row r="1169" spans="1:4" x14ac:dyDescent="0.45">
      <c r="A1169">
        <v>68.870819091796903</v>
      </c>
      <c r="B1169">
        <v>99.031387329101605</v>
      </c>
      <c r="C1169">
        <v>96.287605285644503</v>
      </c>
      <c r="D1169">
        <v>9.7964415417950992</v>
      </c>
    </row>
    <row r="1170" spans="1:4" x14ac:dyDescent="0.45">
      <c r="A1170">
        <v>68.656532287597699</v>
      </c>
      <c r="B1170">
        <v>99.031387329101605</v>
      </c>
      <c r="C1170">
        <v>96.287605285644503</v>
      </c>
      <c r="D1170">
        <v>9.7964415417950992</v>
      </c>
    </row>
    <row r="1171" spans="1:4" x14ac:dyDescent="0.45">
      <c r="A1171">
        <v>68.442245483398395</v>
      </c>
      <c r="B1171">
        <v>99.031387329101605</v>
      </c>
      <c r="C1171">
        <v>96.287605285644503</v>
      </c>
      <c r="D1171">
        <v>8.8198492385631901</v>
      </c>
    </row>
    <row r="1172" spans="1:4" x14ac:dyDescent="0.45">
      <c r="A1172">
        <v>68.227958679199205</v>
      </c>
      <c r="B1172">
        <v>99.031387329101605</v>
      </c>
      <c r="C1172">
        <v>96.287605285644503</v>
      </c>
      <c r="D1172">
        <v>9.0029602954191699</v>
      </c>
    </row>
    <row r="1173" spans="1:4" x14ac:dyDescent="0.45">
      <c r="A1173">
        <v>71.227958679199205</v>
      </c>
      <c r="B1173">
        <v>99.031387329101605</v>
      </c>
      <c r="C1173">
        <v>96.073318481445298</v>
      </c>
      <c r="D1173">
        <v>8.4231086153752308</v>
      </c>
    </row>
    <row r="1174" spans="1:4" x14ac:dyDescent="0.45">
      <c r="A1174">
        <v>71.013671875</v>
      </c>
      <c r="B1174">
        <v>99.031387329101605</v>
      </c>
      <c r="C1174">
        <v>96.073318481445298</v>
      </c>
      <c r="D1174">
        <v>7.2939237647633304</v>
      </c>
    </row>
    <row r="1175" spans="1:4" x14ac:dyDescent="0.45">
      <c r="A1175">
        <v>70.799385070800795</v>
      </c>
      <c r="B1175">
        <v>99.031387329101605</v>
      </c>
      <c r="C1175">
        <v>96.073318481445298</v>
      </c>
      <c r="D1175">
        <v>9.0639973143711696</v>
      </c>
    </row>
    <row r="1176" spans="1:4" x14ac:dyDescent="0.45">
      <c r="A1176">
        <v>70.585098266601605</v>
      </c>
      <c r="B1176">
        <v>99.031387329101605</v>
      </c>
      <c r="C1176">
        <v>96.073318481445298</v>
      </c>
      <c r="D1176">
        <v>7.6296273689992997</v>
      </c>
    </row>
    <row r="1177" spans="1:4" x14ac:dyDescent="0.45">
      <c r="A1177">
        <v>70.370819091796903</v>
      </c>
      <c r="B1177">
        <v>99.031387329101605</v>
      </c>
      <c r="C1177">
        <v>96.073318481445298</v>
      </c>
      <c r="D1177">
        <v>6.8361461226233704</v>
      </c>
    </row>
    <row r="1178" spans="1:4" x14ac:dyDescent="0.45">
      <c r="A1178">
        <v>70.156532287597699</v>
      </c>
      <c r="B1178">
        <v>99.031387329101605</v>
      </c>
      <c r="C1178">
        <v>96.073318481445298</v>
      </c>
      <c r="D1178">
        <v>6.7751091036713804</v>
      </c>
    </row>
    <row r="1179" spans="1:4" x14ac:dyDescent="0.45">
      <c r="A1179">
        <v>69.942245483398395</v>
      </c>
      <c r="B1179">
        <v>99.031387329101605</v>
      </c>
      <c r="C1179">
        <v>96.073318481445298</v>
      </c>
      <c r="D1179">
        <v>7.04977568895535</v>
      </c>
    </row>
    <row r="1180" spans="1:4" x14ac:dyDescent="0.45">
      <c r="A1180">
        <v>69.727958679199205</v>
      </c>
      <c r="B1180">
        <v>99.031387329101605</v>
      </c>
      <c r="C1180">
        <v>96.073318481445298</v>
      </c>
      <c r="D1180">
        <v>7.2939237647633304</v>
      </c>
    </row>
    <row r="1181" spans="1:4" x14ac:dyDescent="0.45">
      <c r="A1181">
        <v>69.513671875</v>
      </c>
      <c r="B1181">
        <v>99.031387329101605</v>
      </c>
      <c r="C1181">
        <v>96.073318481445298</v>
      </c>
      <c r="D1181">
        <v>6.7140720847193798</v>
      </c>
    </row>
    <row r="1182" spans="1:4" x14ac:dyDescent="0.45">
      <c r="A1182">
        <v>69.299385070800795</v>
      </c>
      <c r="B1182">
        <v>99.031387329101605</v>
      </c>
      <c r="C1182">
        <v>96.073318481445298</v>
      </c>
      <c r="D1182">
        <v>6.3173314615314196</v>
      </c>
    </row>
    <row r="1183" spans="1:4" x14ac:dyDescent="0.45">
      <c r="A1183">
        <v>69.085098266601605</v>
      </c>
      <c r="B1183">
        <v>99.031387329101605</v>
      </c>
      <c r="C1183">
        <v>96.073318481445298</v>
      </c>
      <c r="D1183">
        <v>9.4607379375591307</v>
      </c>
    </row>
    <row r="1184" spans="1:4" x14ac:dyDescent="0.45">
      <c r="A1184">
        <v>68.870819091796903</v>
      </c>
      <c r="B1184">
        <v>99.031387329101605</v>
      </c>
      <c r="C1184">
        <v>96.073318481445298</v>
      </c>
      <c r="D1184">
        <v>7.96533097323527</v>
      </c>
    </row>
    <row r="1185" spans="1:4" x14ac:dyDescent="0.45">
      <c r="A1185">
        <v>68.656532287597699</v>
      </c>
      <c r="B1185">
        <v>99.031387329101605</v>
      </c>
      <c r="C1185">
        <v>96.073318481445298</v>
      </c>
      <c r="D1185">
        <v>8.7282937101351994</v>
      </c>
    </row>
    <row r="1186" spans="1:4" x14ac:dyDescent="0.45">
      <c r="A1186">
        <v>68.442245483398395</v>
      </c>
      <c r="B1186">
        <v>99.031387329101605</v>
      </c>
      <c r="C1186">
        <v>96.073318481445298</v>
      </c>
      <c r="D1186">
        <v>8.2705160679952403</v>
      </c>
    </row>
    <row r="1187" spans="1:4" x14ac:dyDescent="0.45">
      <c r="A1187">
        <v>68.227958679199205</v>
      </c>
      <c r="B1187">
        <v>99.031387329101605</v>
      </c>
      <c r="C1187">
        <v>96.073318481445298</v>
      </c>
      <c r="D1187">
        <v>8.9419232764671808</v>
      </c>
    </row>
    <row r="1188" spans="1:4" x14ac:dyDescent="0.45">
      <c r="A1188">
        <v>71.227958679199205</v>
      </c>
      <c r="B1188">
        <v>99.031387329101605</v>
      </c>
      <c r="C1188">
        <v>95.859039306640597</v>
      </c>
      <c r="D1188">
        <v>7.1108127079073498</v>
      </c>
    </row>
    <row r="1189" spans="1:4" x14ac:dyDescent="0.45">
      <c r="A1189">
        <v>71.013671875</v>
      </c>
      <c r="B1189">
        <v>99.031387329101605</v>
      </c>
      <c r="C1189">
        <v>95.859039306640597</v>
      </c>
      <c r="D1189">
        <v>8.4231086153752308</v>
      </c>
    </row>
    <row r="1190" spans="1:4" x14ac:dyDescent="0.45">
      <c r="A1190">
        <v>70.799385070800795</v>
      </c>
      <c r="B1190">
        <v>99.031387329101605</v>
      </c>
      <c r="C1190">
        <v>95.859039306640597</v>
      </c>
      <c r="D1190">
        <v>8.7282937101351994</v>
      </c>
    </row>
    <row r="1191" spans="1:4" x14ac:dyDescent="0.45">
      <c r="A1191">
        <v>70.585098266601605</v>
      </c>
      <c r="B1191">
        <v>99.031387329101605</v>
      </c>
      <c r="C1191">
        <v>95.859039306640597</v>
      </c>
      <c r="D1191">
        <v>7.3549607837153204</v>
      </c>
    </row>
    <row r="1192" spans="1:4" x14ac:dyDescent="0.45">
      <c r="A1192">
        <v>70.370819091796903</v>
      </c>
      <c r="B1192">
        <v>99.031387329101605</v>
      </c>
      <c r="C1192">
        <v>95.859039306640597</v>
      </c>
      <c r="D1192">
        <v>9.1250343333231605</v>
      </c>
    </row>
    <row r="1193" spans="1:4" x14ac:dyDescent="0.45">
      <c r="A1193">
        <v>70.156532287597699</v>
      </c>
      <c r="B1193">
        <v>99.031387329101605</v>
      </c>
      <c r="C1193">
        <v>95.859039306640597</v>
      </c>
      <c r="D1193">
        <v>6.4394054994354102</v>
      </c>
    </row>
    <row r="1194" spans="1:4" x14ac:dyDescent="0.45">
      <c r="A1194">
        <v>69.942245483398395</v>
      </c>
      <c r="B1194">
        <v>99.031387329101605</v>
      </c>
      <c r="C1194">
        <v>95.859039306640597</v>
      </c>
      <c r="D1194">
        <v>6.3783684804834104</v>
      </c>
    </row>
    <row r="1195" spans="1:4" x14ac:dyDescent="0.45">
      <c r="A1195">
        <v>69.727958679199205</v>
      </c>
      <c r="B1195">
        <v>99.031387329101605</v>
      </c>
      <c r="C1195">
        <v>95.859039306640597</v>
      </c>
      <c r="D1195">
        <v>6.3173314615314196</v>
      </c>
    </row>
    <row r="1196" spans="1:4" x14ac:dyDescent="0.45">
      <c r="A1196">
        <v>69.513671875</v>
      </c>
      <c r="B1196">
        <v>99.031387329101605</v>
      </c>
      <c r="C1196">
        <v>95.859039306640597</v>
      </c>
      <c r="D1196">
        <v>6.2562944425794198</v>
      </c>
    </row>
    <row r="1197" spans="1:4" x14ac:dyDescent="0.45">
      <c r="A1197">
        <v>69.299385070800795</v>
      </c>
      <c r="B1197">
        <v>99.031387329101605</v>
      </c>
      <c r="C1197">
        <v>95.859039306640597</v>
      </c>
      <c r="D1197">
        <v>6.0426648762474402</v>
      </c>
    </row>
    <row r="1198" spans="1:4" x14ac:dyDescent="0.45">
      <c r="A1198">
        <v>69.085098266601605</v>
      </c>
      <c r="B1198">
        <v>99.031387329101605</v>
      </c>
      <c r="C1198">
        <v>95.859039306640597</v>
      </c>
      <c r="D1198">
        <v>7.3549607837153204</v>
      </c>
    </row>
    <row r="1199" spans="1:4" x14ac:dyDescent="0.45">
      <c r="A1199">
        <v>68.870819091796903</v>
      </c>
      <c r="B1199">
        <v>99.031387329101605</v>
      </c>
      <c r="C1199">
        <v>95.859039306640597</v>
      </c>
      <c r="D1199">
        <v>7.6296273689992997</v>
      </c>
    </row>
    <row r="1200" spans="1:4" x14ac:dyDescent="0.45">
      <c r="A1200">
        <v>68.656532287597699</v>
      </c>
      <c r="B1200">
        <v>99.031387329101605</v>
      </c>
      <c r="C1200">
        <v>95.859039306640597</v>
      </c>
      <c r="D1200">
        <v>6.7751091036713804</v>
      </c>
    </row>
    <row r="1201" spans="1:4" x14ac:dyDescent="0.45">
      <c r="A1201">
        <v>68.442245483398395</v>
      </c>
      <c r="B1201">
        <v>99.031387329101605</v>
      </c>
      <c r="C1201">
        <v>95.859039306640597</v>
      </c>
      <c r="D1201">
        <v>8.0263679921872608</v>
      </c>
    </row>
    <row r="1202" spans="1:4" x14ac:dyDescent="0.45">
      <c r="A1202">
        <v>68.227958679199205</v>
      </c>
      <c r="B1202">
        <v>99.031387329101605</v>
      </c>
      <c r="C1202">
        <v>95.859039306640597</v>
      </c>
      <c r="D1202">
        <v>8.4231086153752308</v>
      </c>
    </row>
    <row r="1203" spans="1:4" x14ac:dyDescent="0.45">
      <c r="A1203">
        <v>71.227958679199205</v>
      </c>
      <c r="B1203">
        <v>99.031387329101605</v>
      </c>
      <c r="C1203">
        <v>95.644752502441406</v>
      </c>
      <c r="D1203">
        <v>8.5451826532792108</v>
      </c>
    </row>
    <row r="1204" spans="1:4" x14ac:dyDescent="0.45">
      <c r="A1204">
        <v>71.013671875</v>
      </c>
      <c r="B1204">
        <v>99.031387329101605</v>
      </c>
      <c r="C1204">
        <v>95.644752502441406</v>
      </c>
      <c r="D1204">
        <v>6.0426648762474402</v>
      </c>
    </row>
    <row r="1205" spans="1:4" x14ac:dyDescent="0.45">
      <c r="A1205">
        <v>70.799385070800795</v>
      </c>
      <c r="B1205">
        <v>99.031387329101605</v>
      </c>
      <c r="C1205">
        <v>95.644752502441406</v>
      </c>
      <c r="D1205">
        <v>8.8198492385631901</v>
      </c>
    </row>
    <row r="1206" spans="1:4" x14ac:dyDescent="0.45">
      <c r="A1206">
        <v>70.585098266601605</v>
      </c>
      <c r="B1206">
        <v>99.031387329101605</v>
      </c>
      <c r="C1206">
        <v>95.644752502441406</v>
      </c>
      <c r="D1206">
        <v>7.6906643879512897</v>
      </c>
    </row>
    <row r="1207" spans="1:4" x14ac:dyDescent="0.45">
      <c r="A1207">
        <v>70.370819091796903</v>
      </c>
      <c r="B1207">
        <v>99.031387329101605</v>
      </c>
      <c r="C1207">
        <v>95.644752502441406</v>
      </c>
      <c r="D1207">
        <v>6.8361461226233704</v>
      </c>
    </row>
    <row r="1208" spans="1:4" x14ac:dyDescent="0.45">
      <c r="A1208">
        <v>70.156532287597699</v>
      </c>
      <c r="B1208">
        <v>99.031387329101605</v>
      </c>
      <c r="C1208">
        <v>95.644752502441406</v>
      </c>
      <c r="D1208">
        <v>6.5004425183874002</v>
      </c>
    </row>
    <row r="1209" spans="1:4" x14ac:dyDescent="0.45">
      <c r="A1209">
        <v>69.942245483398395</v>
      </c>
      <c r="B1209">
        <v>99.031387329101605</v>
      </c>
      <c r="C1209">
        <v>95.644752502441406</v>
      </c>
      <c r="D1209">
        <v>7.04977568895535</v>
      </c>
    </row>
    <row r="1210" spans="1:4" x14ac:dyDescent="0.45">
      <c r="A1210">
        <v>69.727958679199205</v>
      </c>
      <c r="B1210">
        <v>99.031387329101605</v>
      </c>
      <c r="C1210">
        <v>95.644752502441406</v>
      </c>
      <c r="D1210">
        <v>7.8127384258552803</v>
      </c>
    </row>
    <row r="1211" spans="1:4" x14ac:dyDescent="0.45">
      <c r="A1211">
        <v>69.513671875</v>
      </c>
      <c r="B1211">
        <v>99.031387329101605</v>
      </c>
      <c r="C1211">
        <v>95.644752502441406</v>
      </c>
      <c r="D1211">
        <v>7.1718497268593397</v>
      </c>
    </row>
    <row r="1212" spans="1:4" x14ac:dyDescent="0.45">
      <c r="A1212">
        <v>69.299385070800795</v>
      </c>
      <c r="B1212">
        <v>99.031387329101605</v>
      </c>
      <c r="C1212">
        <v>95.644752502441406</v>
      </c>
      <c r="D1212">
        <v>6.2562944425794198</v>
      </c>
    </row>
    <row r="1213" spans="1:4" x14ac:dyDescent="0.45">
      <c r="A1213">
        <v>69.085098266601605</v>
      </c>
      <c r="B1213">
        <v>99.031387329101605</v>
      </c>
      <c r="C1213">
        <v>95.644752502441406</v>
      </c>
      <c r="D1213">
        <v>6.3173314615314196</v>
      </c>
    </row>
    <row r="1214" spans="1:4" x14ac:dyDescent="0.45">
      <c r="A1214">
        <v>68.870819091796903</v>
      </c>
      <c r="B1214">
        <v>99.031387329101605</v>
      </c>
      <c r="C1214">
        <v>95.644752502441406</v>
      </c>
      <c r="D1214">
        <v>6.3173314615314196</v>
      </c>
    </row>
    <row r="1215" spans="1:4" x14ac:dyDescent="0.45">
      <c r="A1215">
        <v>68.656532287597699</v>
      </c>
      <c r="B1215">
        <v>99.031387329101605</v>
      </c>
      <c r="C1215">
        <v>95.644752502441406</v>
      </c>
      <c r="D1215">
        <v>7.2939237647633304</v>
      </c>
    </row>
    <row r="1216" spans="1:4" x14ac:dyDescent="0.45">
      <c r="A1216">
        <v>68.442245483398395</v>
      </c>
      <c r="B1216">
        <v>99.031387329101605</v>
      </c>
      <c r="C1216">
        <v>95.644752502441406</v>
      </c>
      <c r="D1216">
        <v>7.9042939542832702</v>
      </c>
    </row>
    <row r="1217" spans="1:4" x14ac:dyDescent="0.45">
      <c r="A1217">
        <v>68.227958679199205</v>
      </c>
      <c r="B1217">
        <v>99.031387329101605</v>
      </c>
      <c r="C1217">
        <v>95.644752502441406</v>
      </c>
      <c r="D1217">
        <v>7.5685903500473</v>
      </c>
    </row>
    <row r="1218" spans="1:4" x14ac:dyDescent="0.45">
      <c r="A1218">
        <v>71.227958679199205</v>
      </c>
      <c r="B1218">
        <v>99.031387329101605</v>
      </c>
      <c r="C1218">
        <v>95.430465698242202</v>
      </c>
      <c r="D1218">
        <v>8.2094790490432406</v>
      </c>
    </row>
    <row r="1219" spans="1:4" x14ac:dyDescent="0.45">
      <c r="A1219">
        <v>71.013671875</v>
      </c>
      <c r="B1219">
        <v>99.031387329101605</v>
      </c>
      <c r="C1219">
        <v>95.430465698242202</v>
      </c>
      <c r="D1219">
        <v>8.3010345774712402</v>
      </c>
    </row>
    <row r="1220" spans="1:4" x14ac:dyDescent="0.45">
      <c r="A1220">
        <v>70.799385070800795</v>
      </c>
      <c r="B1220">
        <v>99.031387329101605</v>
      </c>
      <c r="C1220">
        <v>95.430465698242202</v>
      </c>
      <c r="D1220">
        <v>8.4841456343272199</v>
      </c>
    </row>
    <row r="1221" spans="1:4" x14ac:dyDescent="0.45">
      <c r="A1221">
        <v>70.585098266601605</v>
      </c>
      <c r="B1221">
        <v>99.031387329101605</v>
      </c>
      <c r="C1221">
        <v>95.430465698242202</v>
      </c>
      <c r="D1221">
        <v>8.1484420300912497</v>
      </c>
    </row>
    <row r="1222" spans="1:4" x14ac:dyDescent="0.45">
      <c r="A1222">
        <v>70.370819091796903</v>
      </c>
      <c r="B1222">
        <v>99.031387329101605</v>
      </c>
      <c r="C1222">
        <v>95.430465698242202</v>
      </c>
      <c r="D1222">
        <v>8.4841456343272199</v>
      </c>
    </row>
    <row r="1223" spans="1:4" x14ac:dyDescent="0.45">
      <c r="A1223">
        <v>70.156532287597699</v>
      </c>
      <c r="B1223">
        <v>99.031387329101605</v>
      </c>
      <c r="C1223">
        <v>95.430465698242202</v>
      </c>
      <c r="D1223">
        <v>7.8127384258552803</v>
      </c>
    </row>
    <row r="1224" spans="1:4" x14ac:dyDescent="0.45">
      <c r="A1224">
        <v>69.942245483398395</v>
      </c>
      <c r="B1224">
        <v>99.031387329101605</v>
      </c>
      <c r="C1224">
        <v>95.430465698242202</v>
      </c>
      <c r="D1224">
        <v>7.1718497268593397</v>
      </c>
    </row>
    <row r="1225" spans="1:4" x14ac:dyDescent="0.45">
      <c r="A1225">
        <v>69.727958679199205</v>
      </c>
      <c r="B1225">
        <v>99.031387329101605</v>
      </c>
      <c r="C1225">
        <v>95.430465698242202</v>
      </c>
      <c r="D1225">
        <v>7.44651631214332</v>
      </c>
    </row>
    <row r="1226" spans="1:4" x14ac:dyDescent="0.45">
      <c r="A1226">
        <v>69.513671875</v>
      </c>
      <c r="B1226">
        <v>99.031387329101605</v>
      </c>
      <c r="C1226">
        <v>95.430465698242202</v>
      </c>
      <c r="D1226">
        <v>6.4394054994354102</v>
      </c>
    </row>
    <row r="1227" spans="1:4" x14ac:dyDescent="0.45">
      <c r="A1227">
        <v>69.299385070800795</v>
      </c>
      <c r="B1227">
        <v>99.031387329101605</v>
      </c>
      <c r="C1227">
        <v>95.430465698242202</v>
      </c>
      <c r="D1227">
        <v>6.59199804681539</v>
      </c>
    </row>
    <row r="1228" spans="1:4" x14ac:dyDescent="0.45">
      <c r="A1228">
        <v>69.085098266601605</v>
      </c>
      <c r="B1228">
        <v>99.031387329101605</v>
      </c>
      <c r="C1228">
        <v>95.430465698242202</v>
      </c>
      <c r="D1228">
        <v>6.8971831415753702</v>
      </c>
    </row>
    <row r="1229" spans="1:4" x14ac:dyDescent="0.45">
      <c r="A1229">
        <v>68.870819091796903</v>
      </c>
      <c r="B1229">
        <v>99.031387329101605</v>
      </c>
      <c r="C1229">
        <v>95.430465698242202</v>
      </c>
      <c r="D1229">
        <v>6.3783684804834104</v>
      </c>
    </row>
    <row r="1230" spans="1:4" x14ac:dyDescent="0.45">
      <c r="A1230">
        <v>68.656532287597699</v>
      </c>
      <c r="B1230">
        <v>99.031387329101605</v>
      </c>
      <c r="C1230">
        <v>95.430465698242202</v>
      </c>
      <c r="D1230">
        <v>5.9816278572954502</v>
      </c>
    </row>
    <row r="1231" spans="1:4" x14ac:dyDescent="0.45">
      <c r="A1231">
        <v>68.442245483398395</v>
      </c>
      <c r="B1231">
        <v>99.031387329101605</v>
      </c>
      <c r="C1231">
        <v>95.430465698242202</v>
      </c>
      <c r="D1231">
        <v>8.2094790490432406</v>
      </c>
    </row>
    <row r="1232" spans="1:4" x14ac:dyDescent="0.45">
      <c r="A1232">
        <v>68.227958679199205</v>
      </c>
      <c r="B1232">
        <v>99.031387329101605</v>
      </c>
      <c r="C1232">
        <v>95.430465698242202</v>
      </c>
      <c r="D1232">
        <v>6.98873867000336</v>
      </c>
    </row>
    <row r="1233" spans="1:4" x14ac:dyDescent="0.45">
      <c r="A1233">
        <v>71.227958679199205</v>
      </c>
      <c r="B1233">
        <v>99.031387329101605</v>
      </c>
      <c r="C1233">
        <v>95.216178894042997</v>
      </c>
      <c r="D1233">
        <v>8.6062196722312105</v>
      </c>
    </row>
    <row r="1234" spans="1:4" x14ac:dyDescent="0.45">
      <c r="A1234">
        <v>71.013671875</v>
      </c>
      <c r="B1234">
        <v>99.031387329101605</v>
      </c>
      <c r="C1234">
        <v>95.216178894042997</v>
      </c>
      <c r="D1234">
        <v>8.6672566911831996</v>
      </c>
    </row>
    <row r="1235" spans="1:4" x14ac:dyDescent="0.45">
      <c r="A1235">
        <v>70.799385070800795</v>
      </c>
      <c r="B1235">
        <v>99.031387329101605</v>
      </c>
      <c r="C1235">
        <v>95.216178894042997</v>
      </c>
      <c r="D1235">
        <v>8.4841456343272199</v>
      </c>
    </row>
    <row r="1236" spans="1:4" x14ac:dyDescent="0.45">
      <c r="A1236">
        <v>70.585098266601605</v>
      </c>
      <c r="B1236">
        <v>99.031387329101605</v>
      </c>
      <c r="C1236">
        <v>95.216178894042997</v>
      </c>
      <c r="D1236">
        <v>8.3620715964232293</v>
      </c>
    </row>
    <row r="1237" spans="1:4" x14ac:dyDescent="0.45">
      <c r="A1237">
        <v>70.370819091796903</v>
      </c>
      <c r="B1237">
        <v>99.031387329101605</v>
      </c>
      <c r="C1237">
        <v>95.216178894042997</v>
      </c>
      <c r="D1237">
        <v>8.8198492385631901</v>
      </c>
    </row>
    <row r="1238" spans="1:4" x14ac:dyDescent="0.45">
      <c r="A1238">
        <v>70.156532287597699</v>
      </c>
      <c r="B1238">
        <v>99.031387329101605</v>
      </c>
      <c r="C1238">
        <v>95.216178894042997</v>
      </c>
      <c r="D1238">
        <v>8.0263679921872608</v>
      </c>
    </row>
    <row r="1239" spans="1:4" x14ac:dyDescent="0.45">
      <c r="A1239">
        <v>69.942245483398395</v>
      </c>
      <c r="B1239">
        <v>99.031387329101605</v>
      </c>
      <c r="C1239">
        <v>95.216178894042997</v>
      </c>
      <c r="D1239">
        <v>6.7140720847193798</v>
      </c>
    </row>
    <row r="1240" spans="1:4" x14ac:dyDescent="0.45">
      <c r="A1240">
        <v>69.727958679199205</v>
      </c>
      <c r="B1240">
        <v>99.031387329101605</v>
      </c>
      <c r="C1240">
        <v>95.216178894042997</v>
      </c>
      <c r="D1240">
        <v>7.2939237647633304</v>
      </c>
    </row>
    <row r="1241" spans="1:4" x14ac:dyDescent="0.45">
      <c r="A1241">
        <v>69.513671875</v>
      </c>
      <c r="B1241">
        <v>99.031387329101605</v>
      </c>
      <c r="C1241">
        <v>95.216178894042997</v>
      </c>
      <c r="D1241">
        <v>8.3620715964232293</v>
      </c>
    </row>
    <row r="1242" spans="1:4" x14ac:dyDescent="0.45">
      <c r="A1242">
        <v>69.299385070800795</v>
      </c>
      <c r="B1242">
        <v>99.031387329101605</v>
      </c>
      <c r="C1242">
        <v>95.216178894042997</v>
      </c>
      <c r="D1242">
        <v>8.2094790490432406</v>
      </c>
    </row>
    <row r="1243" spans="1:4" x14ac:dyDescent="0.45">
      <c r="A1243">
        <v>69.085098266601605</v>
      </c>
      <c r="B1243">
        <v>99.031387329101605</v>
      </c>
      <c r="C1243">
        <v>95.216178894042997</v>
      </c>
      <c r="D1243">
        <v>8.3010345774712402</v>
      </c>
    </row>
    <row r="1244" spans="1:4" x14ac:dyDescent="0.45">
      <c r="A1244">
        <v>68.870819091796903</v>
      </c>
      <c r="B1244">
        <v>99.031387329101605</v>
      </c>
      <c r="C1244">
        <v>95.216178894042997</v>
      </c>
      <c r="D1244">
        <v>6.1952574236274298</v>
      </c>
    </row>
    <row r="1245" spans="1:4" x14ac:dyDescent="0.45">
      <c r="A1245">
        <v>68.656532287597699</v>
      </c>
      <c r="B1245">
        <v>99.031387329101605</v>
      </c>
      <c r="C1245">
        <v>95.216178894042997</v>
      </c>
      <c r="D1245">
        <v>6.8361461226233704</v>
      </c>
    </row>
    <row r="1246" spans="1:4" x14ac:dyDescent="0.45">
      <c r="A1246">
        <v>68.442245483398395</v>
      </c>
      <c r="B1246">
        <v>99.031387329101605</v>
      </c>
      <c r="C1246">
        <v>95.216178894042997</v>
      </c>
      <c r="D1246">
        <v>6.98873867000336</v>
      </c>
    </row>
    <row r="1247" spans="1:4" x14ac:dyDescent="0.45">
      <c r="A1247">
        <v>68.227958679199205</v>
      </c>
      <c r="B1247">
        <v>99.031387329101605</v>
      </c>
      <c r="C1247">
        <v>95.216178894042997</v>
      </c>
      <c r="D1247">
        <v>6.2562944425794198</v>
      </c>
    </row>
    <row r="1248" spans="1:4" x14ac:dyDescent="0.45">
      <c r="A1248">
        <v>71.227958679199205</v>
      </c>
      <c r="B1248">
        <v>99.031387329101605</v>
      </c>
      <c r="C1248">
        <v>95.001892089843807</v>
      </c>
      <c r="D1248">
        <v>7.96533097323527</v>
      </c>
    </row>
    <row r="1249" spans="1:4" x14ac:dyDescent="0.45">
      <c r="A1249">
        <v>71.013671875</v>
      </c>
      <c r="B1249">
        <v>99.031387329101605</v>
      </c>
      <c r="C1249">
        <v>95.001892089843807</v>
      </c>
      <c r="D1249">
        <v>9.0639973143711696</v>
      </c>
    </row>
    <row r="1250" spans="1:4" x14ac:dyDescent="0.45">
      <c r="A1250">
        <v>70.799385070800795</v>
      </c>
      <c r="B1250">
        <v>99.031387329101605</v>
      </c>
      <c r="C1250">
        <v>95.001892089843807</v>
      </c>
      <c r="D1250">
        <v>10.315256202887101</v>
      </c>
    </row>
    <row r="1251" spans="1:4" x14ac:dyDescent="0.45">
      <c r="A1251">
        <v>70.585098266601605</v>
      </c>
      <c r="B1251">
        <v>99.031387329101605</v>
      </c>
      <c r="C1251">
        <v>95.001892089843807</v>
      </c>
      <c r="D1251">
        <v>7.7517014069032903</v>
      </c>
    </row>
    <row r="1252" spans="1:4" x14ac:dyDescent="0.45">
      <c r="A1252">
        <v>70.370819091796903</v>
      </c>
      <c r="B1252">
        <v>99.031387329101605</v>
      </c>
      <c r="C1252">
        <v>95.001892089843807</v>
      </c>
      <c r="D1252">
        <v>8.3620715964232293</v>
      </c>
    </row>
    <row r="1253" spans="1:4" x14ac:dyDescent="0.45">
      <c r="A1253">
        <v>70.156532287597699</v>
      </c>
      <c r="B1253">
        <v>99.031387329101605</v>
      </c>
      <c r="C1253">
        <v>95.001892089843807</v>
      </c>
      <c r="D1253">
        <v>9.2165898617511495</v>
      </c>
    </row>
    <row r="1254" spans="1:4" x14ac:dyDescent="0.45">
      <c r="A1254">
        <v>69.942245483398395</v>
      </c>
      <c r="B1254">
        <v>99.031387329101605</v>
      </c>
      <c r="C1254">
        <v>95.001892089843807</v>
      </c>
      <c r="D1254">
        <v>7.8127384258552803</v>
      </c>
    </row>
    <row r="1255" spans="1:4" x14ac:dyDescent="0.45">
      <c r="A1255">
        <v>69.727958679199205</v>
      </c>
      <c r="B1255">
        <v>99.031387329101605</v>
      </c>
      <c r="C1255">
        <v>95.001892089843807</v>
      </c>
      <c r="D1255">
        <v>7.6906643879512897</v>
      </c>
    </row>
    <row r="1256" spans="1:4" x14ac:dyDescent="0.45">
      <c r="A1256">
        <v>69.513671875</v>
      </c>
      <c r="B1256">
        <v>99.031387329101605</v>
      </c>
      <c r="C1256">
        <v>95.001892089843807</v>
      </c>
      <c r="D1256">
        <v>8.6672566911831996</v>
      </c>
    </row>
    <row r="1257" spans="1:4" x14ac:dyDescent="0.45">
      <c r="A1257">
        <v>69.299385070800795</v>
      </c>
      <c r="B1257">
        <v>99.031387329101605</v>
      </c>
      <c r="C1257">
        <v>95.001892089843807</v>
      </c>
      <c r="D1257">
        <v>7.8127384258552803</v>
      </c>
    </row>
    <row r="1258" spans="1:4" x14ac:dyDescent="0.45">
      <c r="A1258">
        <v>69.085098266601605</v>
      </c>
      <c r="B1258">
        <v>99.031387329101605</v>
      </c>
      <c r="C1258">
        <v>95.001892089843807</v>
      </c>
      <c r="D1258">
        <v>8.6062196722312105</v>
      </c>
    </row>
    <row r="1259" spans="1:4" x14ac:dyDescent="0.45">
      <c r="A1259">
        <v>68.870819091796903</v>
      </c>
      <c r="B1259">
        <v>99.031387329101605</v>
      </c>
      <c r="C1259">
        <v>95.001892089843807</v>
      </c>
      <c r="D1259">
        <v>6.6530350657673898</v>
      </c>
    </row>
    <row r="1260" spans="1:4" x14ac:dyDescent="0.45">
      <c r="A1260">
        <v>68.656532287597699</v>
      </c>
      <c r="B1260">
        <v>99.031387329101605</v>
      </c>
      <c r="C1260">
        <v>95.001892089843807</v>
      </c>
      <c r="D1260">
        <v>6.0426648762474402</v>
      </c>
    </row>
    <row r="1261" spans="1:4" x14ac:dyDescent="0.45">
      <c r="A1261">
        <v>68.442245483398395</v>
      </c>
      <c r="B1261">
        <v>99.031387329101605</v>
      </c>
      <c r="C1261">
        <v>95.001892089843807</v>
      </c>
      <c r="D1261">
        <v>6.3173314615314196</v>
      </c>
    </row>
    <row r="1262" spans="1:4" x14ac:dyDescent="0.45">
      <c r="A1262">
        <v>68.227958679199205</v>
      </c>
      <c r="B1262">
        <v>99.031387329101605</v>
      </c>
      <c r="C1262">
        <v>95.001892089843807</v>
      </c>
      <c r="D1262">
        <v>6.8971831415753702</v>
      </c>
    </row>
    <row r="1263" spans="1:4" x14ac:dyDescent="0.45">
      <c r="A1263">
        <v>71.227958679199205</v>
      </c>
      <c r="B1263">
        <v>99.031387329101605</v>
      </c>
      <c r="C1263">
        <v>94.787605285644503</v>
      </c>
      <c r="D1263">
        <v>8.6062196722312105</v>
      </c>
    </row>
    <row r="1264" spans="1:4" x14ac:dyDescent="0.45">
      <c r="A1264">
        <v>71.013671875</v>
      </c>
      <c r="B1264">
        <v>99.031387329101605</v>
      </c>
      <c r="C1264">
        <v>94.787605285644503</v>
      </c>
      <c r="D1264">
        <v>8.8808862575151792</v>
      </c>
    </row>
    <row r="1265" spans="1:4" x14ac:dyDescent="0.45">
      <c r="A1265">
        <v>70.799385070800795</v>
      </c>
      <c r="B1265">
        <v>99.031387329101605</v>
      </c>
      <c r="C1265">
        <v>94.787605285644503</v>
      </c>
      <c r="D1265">
        <v>9.3386638996551401</v>
      </c>
    </row>
    <row r="1266" spans="1:4" x14ac:dyDescent="0.45">
      <c r="A1266">
        <v>70.585098266601605</v>
      </c>
      <c r="B1266">
        <v>99.031387329101605</v>
      </c>
      <c r="C1266">
        <v>94.787605285644503</v>
      </c>
      <c r="D1266">
        <v>7.2939237647633304</v>
      </c>
    </row>
    <row r="1267" spans="1:4" x14ac:dyDescent="0.45">
      <c r="A1267">
        <v>70.370819091796903</v>
      </c>
      <c r="B1267">
        <v>99.031387329101605</v>
      </c>
      <c r="C1267">
        <v>94.787605285644503</v>
      </c>
      <c r="D1267">
        <v>9.7354045228431101</v>
      </c>
    </row>
    <row r="1268" spans="1:4" x14ac:dyDescent="0.45">
      <c r="A1268">
        <v>70.156532287597699</v>
      </c>
      <c r="B1268">
        <v>99.031387329101605</v>
      </c>
      <c r="C1268">
        <v>94.787605285644503</v>
      </c>
      <c r="D1268">
        <v>8.1484420300912497</v>
      </c>
    </row>
    <row r="1269" spans="1:4" x14ac:dyDescent="0.45">
      <c r="A1269">
        <v>69.942245483398395</v>
      </c>
      <c r="B1269">
        <v>99.031387329101605</v>
      </c>
      <c r="C1269">
        <v>94.787605285644503</v>
      </c>
      <c r="D1269">
        <v>8.0263679921872608</v>
      </c>
    </row>
    <row r="1270" spans="1:4" x14ac:dyDescent="0.45">
      <c r="A1270">
        <v>69.727958679199205</v>
      </c>
      <c r="B1270">
        <v>99.031387329101605</v>
      </c>
      <c r="C1270">
        <v>94.787605285644503</v>
      </c>
      <c r="D1270">
        <v>7.96533097323527</v>
      </c>
    </row>
    <row r="1271" spans="1:4" x14ac:dyDescent="0.45">
      <c r="A1271">
        <v>69.513671875</v>
      </c>
      <c r="B1271">
        <v>99.031387329101605</v>
      </c>
      <c r="C1271">
        <v>94.787605285644503</v>
      </c>
      <c r="D1271">
        <v>9.7964415417950992</v>
      </c>
    </row>
    <row r="1272" spans="1:4" x14ac:dyDescent="0.45">
      <c r="A1272">
        <v>69.299385070800795</v>
      </c>
      <c r="B1272">
        <v>99.031387329101605</v>
      </c>
      <c r="C1272">
        <v>94.787605285644503</v>
      </c>
      <c r="D1272">
        <v>9.6743675038911103</v>
      </c>
    </row>
    <row r="1273" spans="1:4" x14ac:dyDescent="0.45">
      <c r="A1273">
        <v>69.085098266601605</v>
      </c>
      <c r="B1273">
        <v>99.031387329101605</v>
      </c>
      <c r="C1273">
        <v>94.787605285644503</v>
      </c>
      <c r="D1273">
        <v>8.0263679921872608</v>
      </c>
    </row>
    <row r="1274" spans="1:4" x14ac:dyDescent="0.45">
      <c r="A1274">
        <v>68.870819091796903</v>
      </c>
      <c r="B1274">
        <v>99.031387329101605</v>
      </c>
      <c r="C1274">
        <v>94.787605285644503</v>
      </c>
      <c r="D1274">
        <v>7.2328867458113297</v>
      </c>
    </row>
    <row r="1275" spans="1:4" x14ac:dyDescent="0.45">
      <c r="A1275">
        <v>68.656532287597699</v>
      </c>
      <c r="B1275">
        <v>99.031387329101605</v>
      </c>
      <c r="C1275">
        <v>94.787605285644503</v>
      </c>
      <c r="D1275">
        <v>6.8361461226233704</v>
      </c>
    </row>
    <row r="1276" spans="1:4" x14ac:dyDescent="0.45">
      <c r="A1276">
        <v>68.442245483398395</v>
      </c>
      <c r="B1276">
        <v>99.031387329101605</v>
      </c>
      <c r="C1276">
        <v>94.787605285644503</v>
      </c>
      <c r="D1276">
        <v>6.98873867000336</v>
      </c>
    </row>
    <row r="1277" spans="1:4" x14ac:dyDescent="0.45">
      <c r="A1277">
        <v>68.227958679199205</v>
      </c>
      <c r="B1277">
        <v>99.031387329101605</v>
      </c>
      <c r="C1277">
        <v>94.787605285644503</v>
      </c>
      <c r="D1277">
        <v>5.9816278572954502</v>
      </c>
    </row>
    <row r="1278" spans="1:4" x14ac:dyDescent="0.45">
      <c r="A1278">
        <v>71.227958679199205</v>
      </c>
      <c r="B1278">
        <v>99.031387329101605</v>
      </c>
      <c r="C1278">
        <v>94.573318481445298</v>
      </c>
      <c r="D1278">
        <v>9.4607379375591307</v>
      </c>
    </row>
    <row r="1279" spans="1:4" x14ac:dyDescent="0.45">
      <c r="A1279">
        <v>71.013671875</v>
      </c>
      <c r="B1279">
        <v>99.031387329101605</v>
      </c>
      <c r="C1279">
        <v>94.573318481445298</v>
      </c>
      <c r="D1279">
        <v>8.4841456343272199</v>
      </c>
    </row>
    <row r="1280" spans="1:4" x14ac:dyDescent="0.45">
      <c r="A1280">
        <v>70.799385070800795</v>
      </c>
      <c r="B1280">
        <v>99.031387329101605</v>
      </c>
      <c r="C1280">
        <v>94.573318481445298</v>
      </c>
      <c r="D1280">
        <v>7.9042939542832702</v>
      </c>
    </row>
    <row r="1281" spans="1:4" x14ac:dyDescent="0.45">
      <c r="A1281">
        <v>70.585098266601605</v>
      </c>
      <c r="B1281">
        <v>99.031387329101605</v>
      </c>
      <c r="C1281">
        <v>94.573318481445298</v>
      </c>
      <c r="D1281">
        <v>9.5217749565111198</v>
      </c>
    </row>
    <row r="1282" spans="1:4" x14ac:dyDescent="0.45">
      <c r="A1282">
        <v>70.370819091796903</v>
      </c>
      <c r="B1282">
        <v>99.031387329101605</v>
      </c>
      <c r="C1282">
        <v>94.573318481445298</v>
      </c>
      <c r="D1282">
        <v>8.4231086153752308</v>
      </c>
    </row>
    <row r="1283" spans="1:4" x14ac:dyDescent="0.45">
      <c r="A1283">
        <v>70.156532287597699</v>
      </c>
      <c r="B1283">
        <v>99.031387329101605</v>
      </c>
      <c r="C1283">
        <v>94.573318481445298</v>
      </c>
      <c r="D1283">
        <v>9.6743675038911103</v>
      </c>
    </row>
    <row r="1284" spans="1:4" x14ac:dyDescent="0.45">
      <c r="A1284">
        <v>69.942245483398395</v>
      </c>
      <c r="B1284">
        <v>99.031387329101605</v>
      </c>
      <c r="C1284">
        <v>94.573318481445298</v>
      </c>
      <c r="D1284">
        <v>9.9795525986510807</v>
      </c>
    </row>
    <row r="1285" spans="1:4" x14ac:dyDescent="0.45">
      <c r="A1285">
        <v>69.727958679199205</v>
      </c>
      <c r="B1285">
        <v>99.031387329101605</v>
      </c>
      <c r="C1285">
        <v>94.573318481445298</v>
      </c>
      <c r="D1285">
        <v>12.1463667714469</v>
      </c>
    </row>
    <row r="1286" spans="1:4" x14ac:dyDescent="0.45">
      <c r="A1286">
        <v>69.513671875</v>
      </c>
      <c r="B1286">
        <v>99.031387329101605</v>
      </c>
      <c r="C1286">
        <v>94.573318481445298</v>
      </c>
      <c r="D1286">
        <v>10.254219183935099</v>
      </c>
    </row>
    <row r="1287" spans="1:4" x14ac:dyDescent="0.45">
      <c r="A1287">
        <v>69.299385070800795</v>
      </c>
      <c r="B1287">
        <v>99.031387329101605</v>
      </c>
      <c r="C1287">
        <v>94.573318481445298</v>
      </c>
      <c r="D1287">
        <v>10.467848750267001</v>
      </c>
    </row>
    <row r="1288" spans="1:4" x14ac:dyDescent="0.45">
      <c r="A1288">
        <v>69.085098266601605</v>
      </c>
      <c r="B1288">
        <v>99.031387329101605</v>
      </c>
      <c r="C1288">
        <v>94.573318481445298</v>
      </c>
      <c r="D1288">
        <v>7.2328867458113297</v>
      </c>
    </row>
    <row r="1289" spans="1:4" x14ac:dyDescent="0.45">
      <c r="A1289">
        <v>68.870819091796903</v>
      </c>
      <c r="B1289">
        <v>99.031387329101605</v>
      </c>
      <c r="C1289">
        <v>94.573318481445298</v>
      </c>
      <c r="D1289">
        <v>8.1484420300912497</v>
      </c>
    </row>
    <row r="1290" spans="1:4" x14ac:dyDescent="0.45">
      <c r="A1290">
        <v>68.656532287597699</v>
      </c>
      <c r="B1290">
        <v>99.031387329101605</v>
      </c>
      <c r="C1290">
        <v>94.573318481445298</v>
      </c>
      <c r="D1290">
        <v>6.59199804681539</v>
      </c>
    </row>
    <row r="1291" spans="1:4" x14ac:dyDescent="0.45">
      <c r="A1291">
        <v>68.442245483398395</v>
      </c>
      <c r="B1291">
        <v>99.031387329101605</v>
      </c>
      <c r="C1291">
        <v>94.573318481445298</v>
      </c>
      <c r="D1291">
        <v>6.59199804681539</v>
      </c>
    </row>
    <row r="1292" spans="1:4" x14ac:dyDescent="0.45">
      <c r="A1292">
        <v>68.227958679199205</v>
      </c>
      <c r="B1292">
        <v>99.031387329101605</v>
      </c>
      <c r="C1292">
        <v>94.573318481445298</v>
      </c>
      <c r="D1292">
        <v>6.2562944425794198</v>
      </c>
    </row>
    <row r="1293" spans="1:4" x14ac:dyDescent="0.45">
      <c r="A1293">
        <v>71.227958679199205</v>
      </c>
      <c r="B1293">
        <v>99.031387329101605</v>
      </c>
      <c r="C1293">
        <v>94.359039306640597</v>
      </c>
      <c r="D1293">
        <v>8.0263679921872608</v>
      </c>
    </row>
    <row r="1294" spans="1:4" x14ac:dyDescent="0.45">
      <c r="A1294">
        <v>71.013671875</v>
      </c>
      <c r="B1294">
        <v>99.031387329101605</v>
      </c>
      <c r="C1294">
        <v>94.359039306640597</v>
      </c>
      <c r="D1294">
        <v>8.5451826532792108</v>
      </c>
    </row>
    <row r="1295" spans="1:4" x14ac:dyDescent="0.45">
      <c r="A1295">
        <v>70.799385070800795</v>
      </c>
      <c r="B1295">
        <v>99.031387329101605</v>
      </c>
      <c r="C1295">
        <v>94.359039306640597</v>
      </c>
      <c r="D1295">
        <v>7.9042939542832702</v>
      </c>
    </row>
    <row r="1296" spans="1:4" x14ac:dyDescent="0.45">
      <c r="A1296">
        <v>70.585098266601605</v>
      </c>
      <c r="B1296">
        <v>99.031387329101605</v>
      </c>
      <c r="C1296">
        <v>94.359039306640597</v>
      </c>
      <c r="D1296">
        <v>7.5685903500473</v>
      </c>
    </row>
    <row r="1297" spans="1:4" x14ac:dyDescent="0.45">
      <c r="A1297">
        <v>70.370819091796903</v>
      </c>
      <c r="B1297">
        <v>99.031387329101605</v>
      </c>
      <c r="C1297">
        <v>94.359039306640597</v>
      </c>
      <c r="D1297">
        <v>7.2939237647633304</v>
      </c>
    </row>
    <row r="1298" spans="1:4" x14ac:dyDescent="0.45">
      <c r="A1298">
        <v>70.156532287597699</v>
      </c>
      <c r="B1298">
        <v>99.031387329101605</v>
      </c>
      <c r="C1298">
        <v>94.359039306640597</v>
      </c>
      <c r="D1298">
        <v>8.8808862575151792</v>
      </c>
    </row>
    <row r="1299" spans="1:4" x14ac:dyDescent="0.45">
      <c r="A1299">
        <v>69.942245483398395</v>
      </c>
      <c r="B1299">
        <v>99.031387329101605</v>
      </c>
      <c r="C1299">
        <v>94.359039306640597</v>
      </c>
      <c r="D1299">
        <v>9.7964415417950992</v>
      </c>
    </row>
    <row r="1300" spans="1:4" x14ac:dyDescent="0.45">
      <c r="A1300">
        <v>69.727958679199205</v>
      </c>
      <c r="B1300">
        <v>99.031387329101605</v>
      </c>
      <c r="C1300">
        <v>94.359039306640597</v>
      </c>
      <c r="D1300">
        <v>7.5685903500473</v>
      </c>
    </row>
    <row r="1301" spans="1:4" x14ac:dyDescent="0.45">
      <c r="A1301">
        <v>69.513671875</v>
      </c>
      <c r="B1301">
        <v>99.031387329101605</v>
      </c>
      <c r="C1301">
        <v>94.359039306640597</v>
      </c>
      <c r="D1301">
        <v>8.8808862575151792</v>
      </c>
    </row>
    <row r="1302" spans="1:4" x14ac:dyDescent="0.45">
      <c r="A1302">
        <v>69.299385070800795</v>
      </c>
      <c r="B1302">
        <v>99.031387329101605</v>
      </c>
      <c r="C1302">
        <v>94.359039306640597</v>
      </c>
      <c r="D1302">
        <v>8.8808862575151792</v>
      </c>
    </row>
    <row r="1303" spans="1:4" x14ac:dyDescent="0.45">
      <c r="A1303">
        <v>69.085098266601605</v>
      </c>
      <c r="B1303">
        <v>99.031387329101605</v>
      </c>
      <c r="C1303">
        <v>94.359039306640597</v>
      </c>
      <c r="D1303">
        <v>8.3620715964232293</v>
      </c>
    </row>
    <row r="1304" spans="1:4" x14ac:dyDescent="0.45">
      <c r="A1304">
        <v>68.870819091796903</v>
      </c>
      <c r="B1304">
        <v>99.031387329101605</v>
      </c>
      <c r="C1304">
        <v>94.359039306640597</v>
      </c>
      <c r="D1304">
        <v>8.6672566911831996</v>
      </c>
    </row>
    <row r="1305" spans="1:4" x14ac:dyDescent="0.45">
      <c r="A1305">
        <v>68.656532287597699</v>
      </c>
      <c r="B1305">
        <v>99.031387329101605</v>
      </c>
      <c r="C1305">
        <v>94.359039306640597</v>
      </c>
      <c r="D1305">
        <v>5.9816278572954502</v>
      </c>
    </row>
    <row r="1306" spans="1:4" x14ac:dyDescent="0.45">
      <c r="A1306">
        <v>68.442245483398395</v>
      </c>
      <c r="B1306">
        <v>99.031387329101605</v>
      </c>
      <c r="C1306">
        <v>94.359039306640597</v>
      </c>
      <c r="D1306">
        <v>6.3173314615314196</v>
      </c>
    </row>
    <row r="1307" spans="1:4" x14ac:dyDescent="0.45">
      <c r="A1307">
        <v>68.227958679199205</v>
      </c>
      <c r="B1307">
        <v>99.031387329101605</v>
      </c>
      <c r="C1307">
        <v>94.359039306640597</v>
      </c>
      <c r="D1307">
        <v>5.9205908383434602</v>
      </c>
    </row>
    <row r="1308" spans="1:4" x14ac:dyDescent="0.45">
      <c r="A1308">
        <v>71.227958679199205</v>
      </c>
      <c r="B1308">
        <v>99.031387329101605</v>
      </c>
      <c r="C1308">
        <v>94.144752502441406</v>
      </c>
      <c r="D1308">
        <v>9.6133304849391195</v>
      </c>
    </row>
    <row r="1309" spans="1:4" x14ac:dyDescent="0.45">
      <c r="A1309">
        <v>71.013671875</v>
      </c>
      <c r="B1309">
        <v>99.031387329101605</v>
      </c>
      <c r="C1309">
        <v>94.144752502441406</v>
      </c>
      <c r="D1309">
        <v>7.7517014069032903</v>
      </c>
    </row>
    <row r="1310" spans="1:4" x14ac:dyDescent="0.45">
      <c r="A1310">
        <v>70.799385070800795</v>
      </c>
      <c r="B1310">
        <v>99.031387329101605</v>
      </c>
      <c r="C1310">
        <v>94.144752502441406</v>
      </c>
      <c r="D1310">
        <v>10.0711081270791</v>
      </c>
    </row>
    <row r="1311" spans="1:4" x14ac:dyDescent="0.45">
      <c r="A1311">
        <v>70.585098266601605</v>
      </c>
      <c r="B1311">
        <v>99.031387329101605</v>
      </c>
      <c r="C1311">
        <v>94.144752502441406</v>
      </c>
      <c r="D1311">
        <v>7.8127384258552803</v>
      </c>
    </row>
    <row r="1312" spans="1:4" x14ac:dyDescent="0.45">
      <c r="A1312">
        <v>70.370819091796903</v>
      </c>
      <c r="B1312">
        <v>99.031387329101605</v>
      </c>
      <c r="C1312">
        <v>94.144752502441406</v>
      </c>
      <c r="D1312">
        <v>7.3549607837153204</v>
      </c>
    </row>
    <row r="1313" spans="1:4" x14ac:dyDescent="0.45">
      <c r="A1313">
        <v>70.156532287597699</v>
      </c>
      <c r="B1313">
        <v>99.031387329101605</v>
      </c>
      <c r="C1313">
        <v>94.144752502441406</v>
      </c>
      <c r="D1313">
        <v>9.2776268807031492</v>
      </c>
    </row>
    <row r="1314" spans="1:4" x14ac:dyDescent="0.45">
      <c r="A1314">
        <v>69.942245483398395</v>
      </c>
      <c r="B1314">
        <v>99.031387329101605</v>
      </c>
      <c r="C1314">
        <v>94.144752502441406</v>
      </c>
      <c r="D1314">
        <v>7.5685903500473</v>
      </c>
    </row>
    <row r="1315" spans="1:4" x14ac:dyDescent="0.45">
      <c r="A1315">
        <v>69.727958679199205</v>
      </c>
      <c r="B1315">
        <v>99.031387329101605</v>
      </c>
      <c r="C1315">
        <v>94.144752502441406</v>
      </c>
      <c r="D1315">
        <v>8.8808862575151792</v>
      </c>
    </row>
    <row r="1316" spans="1:4" x14ac:dyDescent="0.45">
      <c r="A1316">
        <v>69.513671875</v>
      </c>
      <c r="B1316">
        <v>99.031387329101605</v>
      </c>
      <c r="C1316">
        <v>94.144752502441406</v>
      </c>
      <c r="D1316">
        <v>9.7354045228431101</v>
      </c>
    </row>
    <row r="1317" spans="1:4" x14ac:dyDescent="0.45">
      <c r="A1317">
        <v>69.299385070800795</v>
      </c>
      <c r="B1317">
        <v>99.031387329101605</v>
      </c>
      <c r="C1317">
        <v>94.144752502441406</v>
      </c>
      <c r="D1317">
        <v>10.0711081270791</v>
      </c>
    </row>
    <row r="1318" spans="1:4" x14ac:dyDescent="0.45">
      <c r="A1318">
        <v>69.085098266601605</v>
      </c>
      <c r="B1318">
        <v>99.031387329101605</v>
      </c>
      <c r="C1318">
        <v>94.144752502441406</v>
      </c>
      <c r="D1318">
        <v>8.5451826532792108</v>
      </c>
    </row>
    <row r="1319" spans="1:4" x14ac:dyDescent="0.45">
      <c r="A1319">
        <v>68.870819091796903</v>
      </c>
      <c r="B1319">
        <v>99.031387329101605</v>
      </c>
      <c r="C1319">
        <v>94.144752502441406</v>
      </c>
      <c r="D1319">
        <v>7.6296273689992997</v>
      </c>
    </row>
    <row r="1320" spans="1:4" x14ac:dyDescent="0.45">
      <c r="A1320">
        <v>68.656532287597699</v>
      </c>
      <c r="B1320">
        <v>99.031387329101605</v>
      </c>
      <c r="C1320">
        <v>94.144752502441406</v>
      </c>
      <c r="D1320">
        <v>6.6530350657673898</v>
      </c>
    </row>
    <row r="1321" spans="1:4" x14ac:dyDescent="0.45">
      <c r="A1321">
        <v>68.442245483398395</v>
      </c>
      <c r="B1321">
        <v>99.031387329101605</v>
      </c>
      <c r="C1321">
        <v>94.144752502441406</v>
      </c>
      <c r="D1321">
        <v>6.2562944425794198</v>
      </c>
    </row>
    <row r="1322" spans="1:4" x14ac:dyDescent="0.45">
      <c r="A1322">
        <v>68.227958679199205</v>
      </c>
      <c r="B1322">
        <v>99.031387329101605</v>
      </c>
      <c r="C1322">
        <v>94.144752502441406</v>
      </c>
      <c r="D1322">
        <v>5.9205908383434602</v>
      </c>
    </row>
    <row r="1323" spans="1:4" x14ac:dyDescent="0.45">
      <c r="A1323">
        <v>71.227958679199205</v>
      </c>
      <c r="B1323">
        <v>99.031387329101605</v>
      </c>
      <c r="C1323">
        <v>93.930465698242202</v>
      </c>
      <c r="D1323">
        <v>8.4841456343272199</v>
      </c>
    </row>
    <row r="1324" spans="1:4" x14ac:dyDescent="0.45">
      <c r="A1324">
        <v>71.013671875</v>
      </c>
      <c r="B1324">
        <v>99.031387329101605</v>
      </c>
      <c r="C1324">
        <v>93.930465698242202</v>
      </c>
      <c r="D1324">
        <v>9.1250343333231605</v>
      </c>
    </row>
    <row r="1325" spans="1:4" x14ac:dyDescent="0.45">
      <c r="A1325">
        <v>70.799385070800795</v>
      </c>
      <c r="B1325">
        <v>99.031387329101605</v>
      </c>
      <c r="C1325">
        <v>93.930465698242202</v>
      </c>
      <c r="D1325">
        <v>8.2094790490432406</v>
      </c>
    </row>
    <row r="1326" spans="1:4" x14ac:dyDescent="0.45">
      <c r="A1326">
        <v>70.585098266601605</v>
      </c>
      <c r="B1326">
        <v>99.031387329101605</v>
      </c>
      <c r="C1326">
        <v>93.930465698242202</v>
      </c>
      <c r="D1326">
        <v>7.5685903500473</v>
      </c>
    </row>
    <row r="1327" spans="1:4" x14ac:dyDescent="0.45">
      <c r="A1327">
        <v>70.370819091796903</v>
      </c>
      <c r="B1327">
        <v>99.031387329101605</v>
      </c>
      <c r="C1327">
        <v>93.930465698242202</v>
      </c>
      <c r="D1327">
        <v>6.8971831415753702</v>
      </c>
    </row>
    <row r="1328" spans="1:4" x14ac:dyDescent="0.45">
      <c r="A1328">
        <v>70.156532287597699</v>
      </c>
      <c r="B1328">
        <v>99.031387329101605</v>
      </c>
      <c r="C1328">
        <v>93.930465698242202</v>
      </c>
      <c r="D1328">
        <v>7.1108127079073498</v>
      </c>
    </row>
    <row r="1329" spans="1:4" x14ac:dyDescent="0.45">
      <c r="A1329">
        <v>69.942245483398395</v>
      </c>
      <c r="B1329">
        <v>99.031387329101605</v>
      </c>
      <c r="C1329">
        <v>93.930465698242202</v>
      </c>
      <c r="D1329">
        <v>8.2705160679952403</v>
      </c>
    </row>
    <row r="1330" spans="1:4" x14ac:dyDescent="0.45">
      <c r="A1330">
        <v>69.727958679199205</v>
      </c>
      <c r="B1330">
        <v>99.031387329101605</v>
      </c>
      <c r="C1330">
        <v>93.930465698242202</v>
      </c>
      <c r="D1330">
        <v>8.4231086153752308</v>
      </c>
    </row>
    <row r="1331" spans="1:4" x14ac:dyDescent="0.45">
      <c r="A1331">
        <v>69.513671875</v>
      </c>
      <c r="B1331">
        <v>99.031387329101605</v>
      </c>
      <c r="C1331">
        <v>93.930465698242202</v>
      </c>
      <c r="D1331">
        <v>9.7964415417950992</v>
      </c>
    </row>
    <row r="1332" spans="1:4" x14ac:dyDescent="0.45">
      <c r="A1332">
        <v>69.299385070800795</v>
      </c>
      <c r="B1332">
        <v>99.031387329101605</v>
      </c>
      <c r="C1332">
        <v>93.930465698242202</v>
      </c>
      <c r="D1332">
        <v>9.1250343333231605</v>
      </c>
    </row>
    <row r="1333" spans="1:4" x14ac:dyDescent="0.45">
      <c r="A1333">
        <v>69.085098266601605</v>
      </c>
      <c r="B1333">
        <v>99.031387329101605</v>
      </c>
      <c r="C1333">
        <v>93.930465698242202</v>
      </c>
      <c r="D1333">
        <v>8.8808862575151792</v>
      </c>
    </row>
    <row r="1334" spans="1:4" x14ac:dyDescent="0.45">
      <c r="A1334">
        <v>68.870819091796903</v>
      </c>
      <c r="B1334">
        <v>99.031387329101605</v>
      </c>
      <c r="C1334">
        <v>93.930465698242202</v>
      </c>
      <c r="D1334">
        <v>8.8198492385631901</v>
      </c>
    </row>
    <row r="1335" spans="1:4" x14ac:dyDescent="0.45">
      <c r="A1335">
        <v>68.656532287597699</v>
      </c>
      <c r="B1335">
        <v>99.031387329101605</v>
      </c>
      <c r="C1335">
        <v>93.930465698242202</v>
      </c>
      <c r="D1335">
        <v>7.2328867458113297</v>
      </c>
    </row>
    <row r="1336" spans="1:4" x14ac:dyDescent="0.45">
      <c r="A1336">
        <v>68.442245483398395</v>
      </c>
      <c r="B1336">
        <v>99.031387329101605</v>
      </c>
      <c r="C1336">
        <v>93.930465698242202</v>
      </c>
      <c r="D1336">
        <v>6.2562944425794198</v>
      </c>
    </row>
    <row r="1337" spans="1:4" x14ac:dyDescent="0.45">
      <c r="A1337">
        <v>68.227958679199205</v>
      </c>
      <c r="B1337">
        <v>99.031387329101605</v>
      </c>
      <c r="C1337">
        <v>93.930465698242202</v>
      </c>
      <c r="D1337">
        <v>5.9816278572954502</v>
      </c>
    </row>
    <row r="1338" spans="1:4" x14ac:dyDescent="0.45">
      <c r="A1338">
        <v>71.227958679199205</v>
      </c>
      <c r="B1338">
        <v>99.031387329101605</v>
      </c>
      <c r="C1338">
        <v>93.716178894042997</v>
      </c>
      <c r="D1338">
        <v>9.2776268807031492</v>
      </c>
    </row>
    <row r="1339" spans="1:4" x14ac:dyDescent="0.45">
      <c r="A1339">
        <v>71.013671875</v>
      </c>
      <c r="B1339">
        <v>99.031387329101605</v>
      </c>
      <c r="C1339">
        <v>93.716178894042997</v>
      </c>
      <c r="D1339">
        <v>9.3997009186071399</v>
      </c>
    </row>
    <row r="1340" spans="1:4" x14ac:dyDescent="0.45">
      <c r="A1340">
        <v>70.799385070800795</v>
      </c>
      <c r="B1340">
        <v>99.031387329101605</v>
      </c>
      <c r="C1340">
        <v>93.716178894042997</v>
      </c>
      <c r="D1340">
        <v>6.7751091036713804</v>
      </c>
    </row>
    <row r="1341" spans="1:4" x14ac:dyDescent="0.45">
      <c r="A1341">
        <v>70.585098266601605</v>
      </c>
      <c r="B1341">
        <v>99.031387329101605</v>
      </c>
      <c r="C1341">
        <v>93.716178894042997</v>
      </c>
      <c r="D1341">
        <v>8.4231086153752308</v>
      </c>
    </row>
    <row r="1342" spans="1:4" x14ac:dyDescent="0.45">
      <c r="A1342">
        <v>70.370819091796903</v>
      </c>
      <c r="B1342">
        <v>99.031387329101605</v>
      </c>
      <c r="C1342">
        <v>93.716178894042997</v>
      </c>
      <c r="D1342">
        <v>7.50755333109531</v>
      </c>
    </row>
    <row r="1343" spans="1:4" x14ac:dyDescent="0.45">
      <c r="A1343">
        <v>70.156532287597699</v>
      </c>
      <c r="B1343">
        <v>99.031387329101605</v>
      </c>
      <c r="C1343">
        <v>93.716178894042997</v>
      </c>
      <c r="D1343">
        <v>7.50755333109531</v>
      </c>
    </row>
    <row r="1344" spans="1:4" x14ac:dyDescent="0.45">
      <c r="A1344">
        <v>69.942245483398395</v>
      </c>
      <c r="B1344">
        <v>99.031387329101605</v>
      </c>
      <c r="C1344">
        <v>93.716178894042997</v>
      </c>
      <c r="D1344">
        <v>7.3549607837153204</v>
      </c>
    </row>
    <row r="1345" spans="1:4" x14ac:dyDescent="0.45">
      <c r="A1345">
        <v>69.727958679199205</v>
      </c>
      <c r="B1345">
        <v>99.031387329101605</v>
      </c>
      <c r="C1345">
        <v>93.716178894042997</v>
      </c>
      <c r="D1345">
        <v>8.0263679921872608</v>
      </c>
    </row>
    <row r="1346" spans="1:4" x14ac:dyDescent="0.45">
      <c r="A1346">
        <v>69.513671875</v>
      </c>
      <c r="B1346">
        <v>99.031387329101605</v>
      </c>
      <c r="C1346">
        <v>93.716178894042997</v>
      </c>
      <c r="D1346">
        <v>8.3620715964232293</v>
      </c>
    </row>
    <row r="1347" spans="1:4" x14ac:dyDescent="0.45">
      <c r="A1347">
        <v>69.299385070800795</v>
      </c>
      <c r="B1347">
        <v>99.031387329101605</v>
      </c>
      <c r="C1347">
        <v>93.716178894042997</v>
      </c>
      <c r="D1347">
        <v>9.6743675038911103</v>
      </c>
    </row>
    <row r="1348" spans="1:4" x14ac:dyDescent="0.45">
      <c r="A1348">
        <v>69.085098266601605</v>
      </c>
      <c r="B1348">
        <v>99.031387329101605</v>
      </c>
      <c r="C1348">
        <v>93.716178894042997</v>
      </c>
      <c r="D1348">
        <v>6.98873867000336</v>
      </c>
    </row>
    <row r="1349" spans="1:4" x14ac:dyDescent="0.45">
      <c r="A1349">
        <v>68.870819091796903</v>
      </c>
      <c r="B1349">
        <v>99.031387329101605</v>
      </c>
      <c r="C1349">
        <v>93.716178894042997</v>
      </c>
      <c r="D1349">
        <v>8.4841456343272199</v>
      </c>
    </row>
    <row r="1350" spans="1:4" x14ac:dyDescent="0.45">
      <c r="A1350">
        <v>68.656532287597699</v>
      </c>
      <c r="B1350">
        <v>99.031387329101605</v>
      </c>
      <c r="C1350">
        <v>93.716178894042997</v>
      </c>
      <c r="D1350">
        <v>6.3783684804834104</v>
      </c>
    </row>
    <row r="1351" spans="1:4" x14ac:dyDescent="0.45">
      <c r="A1351">
        <v>68.442245483398395</v>
      </c>
      <c r="B1351">
        <v>99.031387329101605</v>
      </c>
      <c r="C1351">
        <v>93.716178894042997</v>
      </c>
      <c r="D1351">
        <v>7.04977568895535</v>
      </c>
    </row>
    <row r="1352" spans="1:4" x14ac:dyDescent="0.45">
      <c r="A1352">
        <v>68.227958679199205</v>
      </c>
      <c r="B1352">
        <v>99.031387329101605</v>
      </c>
      <c r="C1352">
        <v>93.716178894042997</v>
      </c>
      <c r="D1352">
        <v>6.7140720847193798</v>
      </c>
    </row>
    <row r="1353" spans="1:4" x14ac:dyDescent="0.45">
      <c r="A1353">
        <v>71.227958679199205</v>
      </c>
      <c r="B1353">
        <v>98.817100524902301</v>
      </c>
      <c r="C1353">
        <v>96.716178894042997</v>
      </c>
      <c r="D1353">
        <v>7.50755333109531</v>
      </c>
    </row>
    <row r="1354" spans="1:4" x14ac:dyDescent="0.45">
      <c r="A1354">
        <v>71.013671875</v>
      </c>
      <c r="B1354">
        <v>98.817100524902301</v>
      </c>
      <c r="C1354">
        <v>96.716178894042997</v>
      </c>
      <c r="D1354">
        <v>6.6530350657673898</v>
      </c>
    </row>
    <row r="1355" spans="1:4" x14ac:dyDescent="0.45">
      <c r="A1355">
        <v>70.799385070800795</v>
      </c>
      <c r="B1355">
        <v>98.817100524902301</v>
      </c>
      <c r="C1355">
        <v>96.716178894042997</v>
      </c>
      <c r="D1355">
        <v>6.98873867000336</v>
      </c>
    </row>
    <row r="1356" spans="1:4" x14ac:dyDescent="0.45">
      <c r="A1356">
        <v>70.585098266601605</v>
      </c>
      <c r="B1356">
        <v>98.817100524902301</v>
      </c>
      <c r="C1356">
        <v>96.716178894042997</v>
      </c>
      <c r="D1356">
        <v>9.7964415417950992</v>
      </c>
    </row>
    <row r="1357" spans="1:4" x14ac:dyDescent="0.45">
      <c r="A1357">
        <v>70.370819091796903</v>
      </c>
      <c r="B1357">
        <v>98.817100524902301</v>
      </c>
      <c r="C1357">
        <v>96.716178894042997</v>
      </c>
      <c r="D1357">
        <v>8.0874050111392606</v>
      </c>
    </row>
    <row r="1358" spans="1:4" x14ac:dyDescent="0.45">
      <c r="A1358">
        <v>70.156532287597699</v>
      </c>
      <c r="B1358">
        <v>98.817100524902301</v>
      </c>
      <c r="C1358">
        <v>96.716178894042997</v>
      </c>
      <c r="D1358">
        <v>7.96533097323527</v>
      </c>
    </row>
    <row r="1359" spans="1:4" x14ac:dyDescent="0.45">
      <c r="A1359">
        <v>69.942245483398395</v>
      </c>
      <c r="B1359">
        <v>98.817100524902301</v>
      </c>
      <c r="C1359">
        <v>96.716178894042997</v>
      </c>
      <c r="D1359">
        <v>9.6133304849391195</v>
      </c>
    </row>
    <row r="1360" spans="1:4" x14ac:dyDescent="0.45">
      <c r="A1360">
        <v>69.727958679199205</v>
      </c>
      <c r="B1360">
        <v>98.817100524902301</v>
      </c>
      <c r="C1360">
        <v>96.716178894042997</v>
      </c>
      <c r="D1360">
        <v>10.0711081270791</v>
      </c>
    </row>
    <row r="1361" spans="1:4" x14ac:dyDescent="0.45">
      <c r="A1361">
        <v>69.513671875</v>
      </c>
      <c r="B1361">
        <v>98.817100524902301</v>
      </c>
      <c r="C1361">
        <v>96.716178894042997</v>
      </c>
      <c r="D1361">
        <v>9.6133304849391195</v>
      </c>
    </row>
    <row r="1362" spans="1:4" x14ac:dyDescent="0.45">
      <c r="A1362">
        <v>69.299385070800795</v>
      </c>
      <c r="B1362">
        <v>98.817100524902301</v>
      </c>
      <c r="C1362">
        <v>96.716178894042997</v>
      </c>
      <c r="D1362">
        <v>9.7354045228431101</v>
      </c>
    </row>
    <row r="1363" spans="1:4" x14ac:dyDescent="0.45">
      <c r="A1363">
        <v>69.085098266601605</v>
      </c>
      <c r="B1363">
        <v>98.817100524902301</v>
      </c>
      <c r="C1363">
        <v>96.716178894042997</v>
      </c>
      <c r="D1363">
        <v>8.5451826532792108</v>
      </c>
    </row>
    <row r="1364" spans="1:4" x14ac:dyDescent="0.45">
      <c r="A1364">
        <v>68.870819091796903</v>
      </c>
      <c r="B1364">
        <v>98.817100524902301</v>
      </c>
      <c r="C1364">
        <v>96.716178894042997</v>
      </c>
      <c r="D1364">
        <v>8.4841456343272199</v>
      </c>
    </row>
    <row r="1365" spans="1:4" x14ac:dyDescent="0.45">
      <c r="A1365">
        <v>68.656532287597699</v>
      </c>
      <c r="B1365">
        <v>98.817100524902301</v>
      </c>
      <c r="C1365">
        <v>96.716178894042997</v>
      </c>
      <c r="D1365">
        <v>9.9795525986510807</v>
      </c>
    </row>
    <row r="1366" spans="1:4" x14ac:dyDescent="0.45">
      <c r="A1366">
        <v>68.442245483398395</v>
      </c>
      <c r="B1366">
        <v>98.817100524902301</v>
      </c>
      <c r="C1366">
        <v>96.716178894042997</v>
      </c>
      <c r="D1366">
        <v>9.8574785607470901</v>
      </c>
    </row>
    <row r="1367" spans="1:4" x14ac:dyDescent="0.45">
      <c r="A1367">
        <v>68.227958679199205</v>
      </c>
      <c r="B1367">
        <v>98.817100524902301</v>
      </c>
      <c r="C1367">
        <v>96.716178894042997</v>
      </c>
      <c r="D1367">
        <v>8.1484420300912497</v>
      </c>
    </row>
    <row r="1368" spans="1:4" x14ac:dyDescent="0.45">
      <c r="A1368">
        <v>71.227958679199205</v>
      </c>
      <c r="B1368">
        <v>98.817100524902301</v>
      </c>
      <c r="C1368">
        <v>96.501892089843807</v>
      </c>
      <c r="D1368">
        <v>6.6530350657673898</v>
      </c>
    </row>
    <row r="1369" spans="1:4" x14ac:dyDescent="0.45">
      <c r="A1369">
        <v>71.013671875</v>
      </c>
      <c r="B1369">
        <v>98.817100524902301</v>
      </c>
      <c r="C1369">
        <v>96.501892089843807</v>
      </c>
      <c r="D1369">
        <v>6.5004425183874002</v>
      </c>
    </row>
    <row r="1370" spans="1:4" x14ac:dyDescent="0.45">
      <c r="A1370">
        <v>70.799385070800795</v>
      </c>
      <c r="B1370">
        <v>98.817100524902301</v>
      </c>
      <c r="C1370">
        <v>96.501892089843807</v>
      </c>
      <c r="D1370">
        <v>7.5685903500473</v>
      </c>
    </row>
    <row r="1371" spans="1:4" x14ac:dyDescent="0.45">
      <c r="A1371">
        <v>70.585098266601605</v>
      </c>
      <c r="B1371">
        <v>98.817100524902301</v>
      </c>
      <c r="C1371">
        <v>96.501892089843807</v>
      </c>
      <c r="D1371">
        <v>6.9582201605273601</v>
      </c>
    </row>
    <row r="1372" spans="1:4" x14ac:dyDescent="0.45">
      <c r="A1372">
        <v>70.370819091796903</v>
      </c>
      <c r="B1372">
        <v>98.817100524902301</v>
      </c>
      <c r="C1372">
        <v>96.501892089843807</v>
      </c>
      <c r="D1372">
        <v>8.6672566911831996</v>
      </c>
    </row>
    <row r="1373" spans="1:4" x14ac:dyDescent="0.45">
      <c r="A1373">
        <v>70.156532287597699</v>
      </c>
      <c r="B1373">
        <v>98.817100524902301</v>
      </c>
      <c r="C1373">
        <v>96.501892089843807</v>
      </c>
      <c r="D1373">
        <v>7.8127384258552803</v>
      </c>
    </row>
    <row r="1374" spans="1:4" x14ac:dyDescent="0.45">
      <c r="A1374">
        <v>69.942245483398395</v>
      </c>
      <c r="B1374">
        <v>98.817100524902301</v>
      </c>
      <c r="C1374">
        <v>96.501892089843807</v>
      </c>
      <c r="D1374">
        <v>8.8808862575151792</v>
      </c>
    </row>
    <row r="1375" spans="1:4" x14ac:dyDescent="0.45">
      <c r="A1375">
        <v>69.727958679199205</v>
      </c>
      <c r="B1375">
        <v>98.817100524902301</v>
      </c>
      <c r="C1375">
        <v>96.501892089843807</v>
      </c>
      <c r="D1375">
        <v>8.4231086153752308</v>
      </c>
    </row>
    <row r="1376" spans="1:4" x14ac:dyDescent="0.45">
      <c r="A1376">
        <v>69.513671875</v>
      </c>
      <c r="B1376">
        <v>98.817100524902301</v>
      </c>
      <c r="C1376">
        <v>96.501892089843807</v>
      </c>
      <c r="D1376">
        <v>9.1250343333231605</v>
      </c>
    </row>
    <row r="1377" spans="1:4" x14ac:dyDescent="0.45">
      <c r="A1377">
        <v>69.299385070800795</v>
      </c>
      <c r="B1377">
        <v>98.817100524902301</v>
      </c>
      <c r="C1377">
        <v>96.501892089843807</v>
      </c>
      <c r="D1377">
        <v>8.8808862575151792</v>
      </c>
    </row>
    <row r="1378" spans="1:4" x14ac:dyDescent="0.45">
      <c r="A1378">
        <v>69.085098266601605</v>
      </c>
      <c r="B1378">
        <v>98.817100524902301</v>
      </c>
      <c r="C1378">
        <v>96.501892089843807</v>
      </c>
      <c r="D1378">
        <v>9.6743675038911103</v>
      </c>
    </row>
    <row r="1379" spans="1:4" x14ac:dyDescent="0.45">
      <c r="A1379">
        <v>68.870819091796903</v>
      </c>
      <c r="B1379">
        <v>98.817100524902301</v>
      </c>
      <c r="C1379">
        <v>96.501892089843807</v>
      </c>
      <c r="D1379">
        <v>8.8808862575151792</v>
      </c>
    </row>
    <row r="1380" spans="1:4" x14ac:dyDescent="0.45">
      <c r="A1380">
        <v>68.656532287597699</v>
      </c>
      <c r="B1380">
        <v>98.817100524902301</v>
      </c>
      <c r="C1380">
        <v>96.501892089843807</v>
      </c>
      <c r="D1380">
        <v>7.1108127079073498</v>
      </c>
    </row>
    <row r="1381" spans="1:4" x14ac:dyDescent="0.45">
      <c r="A1381">
        <v>68.442245483398395</v>
      </c>
      <c r="B1381">
        <v>98.817100524902301</v>
      </c>
      <c r="C1381">
        <v>96.501892089843807</v>
      </c>
      <c r="D1381">
        <v>8.8198492385631901</v>
      </c>
    </row>
    <row r="1382" spans="1:4" x14ac:dyDescent="0.45">
      <c r="A1382">
        <v>68.227958679199205</v>
      </c>
      <c r="B1382">
        <v>98.817100524902301</v>
      </c>
      <c r="C1382">
        <v>96.501892089843807</v>
      </c>
      <c r="D1382">
        <v>7.44651631214332</v>
      </c>
    </row>
    <row r="1383" spans="1:4" x14ac:dyDescent="0.45">
      <c r="A1383">
        <v>71.227958679199205</v>
      </c>
      <c r="B1383">
        <v>98.817100524902301</v>
      </c>
      <c r="C1383">
        <v>96.287605285644503</v>
      </c>
      <c r="D1383">
        <v>7.96533097323527</v>
      </c>
    </row>
    <row r="1384" spans="1:4" x14ac:dyDescent="0.45">
      <c r="A1384">
        <v>71.013671875</v>
      </c>
      <c r="B1384">
        <v>98.817100524902301</v>
      </c>
      <c r="C1384">
        <v>96.287605285644503</v>
      </c>
      <c r="D1384">
        <v>7.7517014069032903</v>
      </c>
    </row>
    <row r="1385" spans="1:4" x14ac:dyDescent="0.45">
      <c r="A1385">
        <v>70.799385070800795</v>
      </c>
      <c r="B1385">
        <v>98.817100524902301</v>
      </c>
      <c r="C1385">
        <v>96.287605285644503</v>
      </c>
      <c r="D1385">
        <v>7.1108127079073498</v>
      </c>
    </row>
    <row r="1386" spans="1:4" x14ac:dyDescent="0.45">
      <c r="A1386">
        <v>70.585098266601605</v>
      </c>
      <c r="B1386">
        <v>98.817100524902301</v>
      </c>
      <c r="C1386">
        <v>96.287605285644503</v>
      </c>
      <c r="D1386">
        <v>7.04977568895535</v>
      </c>
    </row>
    <row r="1387" spans="1:4" x14ac:dyDescent="0.45">
      <c r="A1387">
        <v>70.370819091796903</v>
      </c>
      <c r="B1387">
        <v>98.817100524902301</v>
      </c>
      <c r="C1387">
        <v>96.287605285644503</v>
      </c>
      <c r="D1387">
        <v>6.7140720847193798</v>
      </c>
    </row>
    <row r="1388" spans="1:4" x14ac:dyDescent="0.45">
      <c r="A1388">
        <v>70.156532287597699</v>
      </c>
      <c r="B1388">
        <v>98.817100524902301</v>
      </c>
      <c r="C1388">
        <v>96.287605285644503</v>
      </c>
      <c r="D1388">
        <v>7.5685903500473</v>
      </c>
    </row>
    <row r="1389" spans="1:4" x14ac:dyDescent="0.45">
      <c r="A1389">
        <v>69.942245483398395</v>
      </c>
      <c r="B1389">
        <v>98.817100524902301</v>
      </c>
      <c r="C1389">
        <v>96.287605285644503</v>
      </c>
      <c r="D1389">
        <v>8.9419232764671808</v>
      </c>
    </row>
    <row r="1390" spans="1:4" x14ac:dyDescent="0.45">
      <c r="A1390">
        <v>69.727958679199205</v>
      </c>
      <c r="B1390">
        <v>98.817100524902301</v>
      </c>
      <c r="C1390">
        <v>96.287605285644503</v>
      </c>
      <c r="D1390">
        <v>8.5451826532792108</v>
      </c>
    </row>
    <row r="1391" spans="1:4" x14ac:dyDescent="0.45">
      <c r="A1391">
        <v>69.513671875</v>
      </c>
      <c r="B1391">
        <v>98.817100524902301</v>
      </c>
      <c r="C1391">
        <v>96.287605285644503</v>
      </c>
      <c r="D1391">
        <v>7.2939237647633304</v>
      </c>
    </row>
    <row r="1392" spans="1:4" x14ac:dyDescent="0.45">
      <c r="A1392">
        <v>69.299385070800795</v>
      </c>
      <c r="B1392">
        <v>98.817100524902301</v>
      </c>
      <c r="C1392">
        <v>96.287605285644503</v>
      </c>
      <c r="D1392">
        <v>8.4231086153752308</v>
      </c>
    </row>
    <row r="1393" spans="1:4" x14ac:dyDescent="0.45">
      <c r="A1393">
        <v>69.085098266601605</v>
      </c>
      <c r="B1393">
        <v>98.817100524902301</v>
      </c>
      <c r="C1393">
        <v>96.287605285644503</v>
      </c>
      <c r="D1393">
        <v>7.3549607837153204</v>
      </c>
    </row>
    <row r="1394" spans="1:4" x14ac:dyDescent="0.45">
      <c r="A1394">
        <v>68.870819091796903</v>
      </c>
      <c r="B1394">
        <v>98.817100524902301</v>
      </c>
      <c r="C1394">
        <v>96.287605285644503</v>
      </c>
      <c r="D1394">
        <v>7.7517014069032903</v>
      </c>
    </row>
    <row r="1395" spans="1:4" x14ac:dyDescent="0.45">
      <c r="A1395">
        <v>68.656532287597699</v>
      </c>
      <c r="B1395">
        <v>98.817100524902301</v>
      </c>
      <c r="C1395">
        <v>96.287605285644503</v>
      </c>
      <c r="D1395">
        <v>7.3549607837153204</v>
      </c>
    </row>
    <row r="1396" spans="1:4" x14ac:dyDescent="0.45">
      <c r="A1396">
        <v>68.442245483398395</v>
      </c>
      <c r="B1396">
        <v>98.817100524902301</v>
      </c>
      <c r="C1396">
        <v>96.287605285644503</v>
      </c>
      <c r="D1396">
        <v>8.4231086153752308</v>
      </c>
    </row>
    <row r="1397" spans="1:4" x14ac:dyDescent="0.45">
      <c r="A1397">
        <v>68.227958679199205</v>
      </c>
      <c r="B1397">
        <v>98.817100524902301</v>
      </c>
      <c r="C1397">
        <v>96.287605285644503</v>
      </c>
      <c r="D1397">
        <v>7.7517014069032903</v>
      </c>
    </row>
    <row r="1398" spans="1:4" x14ac:dyDescent="0.45">
      <c r="A1398">
        <v>71.227958679199205</v>
      </c>
      <c r="B1398">
        <v>98.817100524902301</v>
      </c>
      <c r="C1398">
        <v>96.073318481445298</v>
      </c>
      <c r="D1398">
        <v>7.7517014069032903</v>
      </c>
    </row>
    <row r="1399" spans="1:4" x14ac:dyDescent="0.45">
      <c r="A1399">
        <v>71.013671875</v>
      </c>
      <c r="B1399">
        <v>98.817100524902301</v>
      </c>
      <c r="C1399">
        <v>96.073318481445298</v>
      </c>
      <c r="D1399">
        <v>6.1952574236274298</v>
      </c>
    </row>
    <row r="1400" spans="1:4" x14ac:dyDescent="0.45">
      <c r="A1400">
        <v>70.799385070800795</v>
      </c>
      <c r="B1400">
        <v>98.817100524902301</v>
      </c>
      <c r="C1400">
        <v>96.073318481445298</v>
      </c>
      <c r="D1400">
        <v>7.5685903500473</v>
      </c>
    </row>
    <row r="1401" spans="1:4" x14ac:dyDescent="0.45">
      <c r="A1401">
        <v>70.585098266601605</v>
      </c>
      <c r="B1401">
        <v>98.817100524902301</v>
      </c>
      <c r="C1401">
        <v>96.073318481445298</v>
      </c>
      <c r="D1401">
        <v>6.2562944425794198</v>
      </c>
    </row>
    <row r="1402" spans="1:4" x14ac:dyDescent="0.45">
      <c r="A1402">
        <v>70.370819091796903</v>
      </c>
      <c r="B1402">
        <v>98.817100524902301</v>
      </c>
      <c r="C1402">
        <v>96.073318481445298</v>
      </c>
      <c r="D1402">
        <v>6.7751091036713804</v>
      </c>
    </row>
    <row r="1403" spans="1:4" x14ac:dyDescent="0.45">
      <c r="A1403">
        <v>70.156532287597699</v>
      </c>
      <c r="B1403">
        <v>98.817100524902301</v>
      </c>
      <c r="C1403">
        <v>96.073318481445298</v>
      </c>
      <c r="D1403">
        <v>7.6906643879512897</v>
      </c>
    </row>
    <row r="1404" spans="1:4" x14ac:dyDescent="0.45">
      <c r="A1404">
        <v>69.942245483398395</v>
      </c>
      <c r="B1404">
        <v>98.817100524902301</v>
      </c>
      <c r="C1404">
        <v>96.073318481445298</v>
      </c>
      <c r="D1404">
        <v>7.1108127079073498</v>
      </c>
    </row>
    <row r="1405" spans="1:4" x14ac:dyDescent="0.45">
      <c r="A1405">
        <v>69.727958679199205</v>
      </c>
      <c r="B1405">
        <v>98.817100524902301</v>
      </c>
      <c r="C1405">
        <v>96.073318481445298</v>
      </c>
      <c r="D1405">
        <v>6.8971831415753702</v>
      </c>
    </row>
    <row r="1406" spans="1:4" x14ac:dyDescent="0.45">
      <c r="A1406">
        <v>69.513671875</v>
      </c>
      <c r="B1406">
        <v>98.817100524902301</v>
      </c>
      <c r="C1406">
        <v>96.073318481445298</v>
      </c>
      <c r="D1406">
        <v>6.5004425183874002</v>
      </c>
    </row>
    <row r="1407" spans="1:4" x14ac:dyDescent="0.45">
      <c r="A1407">
        <v>69.299385070800795</v>
      </c>
      <c r="B1407">
        <v>98.817100524902301</v>
      </c>
      <c r="C1407">
        <v>96.073318481445298</v>
      </c>
      <c r="D1407">
        <v>7.44651631214332</v>
      </c>
    </row>
    <row r="1408" spans="1:4" x14ac:dyDescent="0.45">
      <c r="A1408">
        <v>69.085098266601605</v>
      </c>
      <c r="B1408">
        <v>98.817100524902301</v>
      </c>
      <c r="C1408">
        <v>96.073318481445298</v>
      </c>
      <c r="D1408">
        <v>8.5451826532792108</v>
      </c>
    </row>
    <row r="1409" spans="1:4" x14ac:dyDescent="0.45">
      <c r="A1409">
        <v>68.870819091796903</v>
      </c>
      <c r="B1409">
        <v>98.817100524902301</v>
      </c>
      <c r="C1409">
        <v>96.073318481445298</v>
      </c>
      <c r="D1409">
        <v>6.7751091036713804</v>
      </c>
    </row>
    <row r="1410" spans="1:4" x14ac:dyDescent="0.45">
      <c r="A1410">
        <v>68.656532287597699</v>
      </c>
      <c r="B1410">
        <v>98.817100524902301</v>
      </c>
      <c r="C1410">
        <v>96.073318481445298</v>
      </c>
      <c r="D1410">
        <v>7.04977568895535</v>
      </c>
    </row>
    <row r="1411" spans="1:4" x14ac:dyDescent="0.45">
      <c r="A1411">
        <v>68.442245483398395</v>
      </c>
      <c r="B1411">
        <v>98.817100524902301</v>
      </c>
      <c r="C1411">
        <v>96.073318481445298</v>
      </c>
      <c r="D1411">
        <v>6.3783684804834104</v>
      </c>
    </row>
    <row r="1412" spans="1:4" x14ac:dyDescent="0.45">
      <c r="A1412">
        <v>68.227958679199205</v>
      </c>
      <c r="B1412">
        <v>98.817100524902301</v>
      </c>
      <c r="C1412">
        <v>96.073318481445298</v>
      </c>
      <c r="D1412">
        <v>8.3620715964232293</v>
      </c>
    </row>
    <row r="1413" spans="1:4" x14ac:dyDescent="0.45">
      <c r="A1413">
        <v>71.227958679199205</v>
      </c>
      <c r="B1413">
        <v>98.817100524902301</v>
      </c>
      <c r="C1413">
        <v>95.859039306640597</v>
      </c>
      <c r="D1413">
        <v>7.7517014069032903</v>
      </c>
    </row>
    <row r="1414" spans="1:4" x14ac:dyDescent="0.45">
      <c r="A1414">
        <v>71.013671875</v>
      </c>
      <c r="B1414">
        <v>98.817100524902301</v>
      </c>
      <c r="C1414">
        <v>95.859039306640597</v>
      </c>
      <c r="D1414">
        <v>7.3549607837153204</v>
      </c>
    </row>
    <row r="1415" spans="1:4" x14ac:dyDescent="0.45">
      <c r="A1415">
        <v>70.799385070800795</v>
      </c>
      <c r="B1415">
        <v>98.817100524902301</v>
      </c>
      <c r="C1415">
        <v>95.859039306640597</v>
      </c>
      <c r="D1415">
        <v>7.9042939542832702</v>
      </c>
    </row>
    <row r="1416" spans="1:4" x14ac:dyDescent="0.45">
      <c r="A1416">
        <v>70.585098266601605</v>
      </c>
      <c r="B1416">
        <v>98.817100524902301</v>
      </c>
      <c r="C1416">
        <v>95.859039306640597</v>
      </c>
      <c r="D1416">
        <v>6.59199804681539</v>
      </c>
    </row>
    <row r="1417" spans="1:4" x14ac:dyDescent="0.45">
      <c r="A1417">
        <v>70.370819091796903</v>
      </c>
      <c r="B1417">
        <v>98.817100524902301</v>
      </c>
      <c r="C1417">
        <v>95.859039306640597</v>
      </c>
      <c r="D1417">
        <v>8.1484420300912497</v>
      </c>
    </row>
    <row r="1418" spans="1:4" x14ac:dyDescent="0.45">
      <c r="A1418">
        <v>70.156532287597699</v>
      </c>
      <c r="B1418">
        <v>98.817100524902301</v>
      </c>
      <c r="C1418">
        <v>95.859039306640597</v>
      </c>
      <c r="D1418">
        <v>6.59199804681539</v>
      </c>
    </row>
    <row r="1419" spans="1:4" x14ac:dyDescent="0.45">
      <c r="A1419">
        <v>69.942245483398395</v>
      </c>
      <c r="B1419">
        <v>98.817100524902301</v>
      </c>
      <c r="C1419">
        <v>95.859039306640597</v>
      </c>
      <c r="D1419">
        <v>6.59199804681539</v>
      </c>
    </row>
    <row r="1420" spans="1:4" x14ac:dyDescent="0.45">
      <c r="A1420">
        <v>69.727958679199205</v>
      </c>
      <c r="B1420">
        <v>98.817100524902301</v>
      </c>
      <c r="C1420">
        <v>95.859039306640597</v>
      </c>
      <c r="D1420">
        <v>5.9816278572954502</v>
      </c>
    </row>
    <row r="1421" spans="1:4" x14ac:dyDescent="0.45">
      <c r="A1421">
        <v>69.513671875</v>
      </c>
      <c r="B1421">
        <v>98.817100524902301</v>
      </c>
      <c r="C1421">
        <v>95.859039306640597</v>
      </c>
      <c r="D1421">
        <v>6.3173314615314196</v>
      </c>
    </row>
    <row r="1422" spans="1:4" x14ac:dyDescent="0.45">
      <c r="A1422">
        <v>69.299385070800795</v>
      </c>
      <c r="B1422">
        <v>98.817100524902301</v>
      </c>
      <c r="C1422">
        <v>95.859039306640597</v>
      </c>
      <c r="D1422">
        <v>7.1718497268593397</v>
      </c>
    </row>
    <row r="1423" spans="1:4" x14ac:dyDescent="0.45">
      <c r="A1423">
        <v>69.085098266601605</v>
      </c>
      <c r="B1423">
        <v>98.817100524902301</v>
      </c>
      <c r="C1423">
        <v>95.859039306640597</v>
      </c>
      <c r="D1423">
        <v>5.9816278572954502</v>
      </c>
    </row>
    <row r="1424" spans="1:4" x14ac:dyDescent="0.45">
      <c r="A1424">
        <v>68.870819091796903</v>
      </c>
      <c r="B1424">
        <v>98.817100524902301</v>
      </c>
      <c r="C1424">
        <v>95.859039306640597</v>
      </c>
      <c r="D1424">
        <v>7.7517014069032903</v>
      </c>
    </row>
    <row r="1425" spans="1:4" x14ac:dyDescent="0.45">
      <c r="A1425">
        <v>68.656532287597699</v>
      </c>
      <c r="B1425">
        <v>98.817100524902301</v>
      </c>
      <c r="C1425">
        <v>95.859039306640597</v>
      </c>
      <c r="D1425">
        <v>6.3783684804834104</v>
      </c>
    </row>
    <row r="1426" spans="1:4" x14ac:dyDescent="0.45">
      <c r="A1426">
        <v>68.442245483398395</v>
      </c>
      <c r="B1426">
        <v>98.817100524902301</v>
      </c>
      <c r="C1426">
        <v>95.859039306640597</v>
      </c>
      <c r="D1426">
        <v>7.96533097323527</v>
      </c>
    </row>
    <row r="1427" spans="1:4" x14ac:dyDescent="0.45">
      <c r="A1427">
        <v>68.227958679199205</v>
      </c>
      <c r="B1427">
        <v>98.817100524902301</v>
      </c>
      <c r="C1427">
        <v>95.859039306640597</v>
      </c>
      <c r="D1427">
        <v>9.9795525986510807</v>
      </c>
    </row>
    <row r="1428" spans="1:4" x14ac:dyDescent="0.45">
      <c r="A1428">
        <v>71.227958679199205</v>
      </c>
      <c r="B1428">
        <v>98.817100524902301</v>
      </c>
      <c r="C1428">
        <v>95.644752502441406</v>
      </c>
      <c r="D1428">
        <v>7.44651631214332</v>
      </c>
    </row>
    <row r="1429" spans="1:4" x14ac:dyDescent="0.45">
      <c r="A1429">
        <v>71.013671875</v>
      </c>
      <c r="B1429">
        <v>98.817100524902301</v>
      </c>
      <c r="C1429">
        <v>95.644752502441406</v>
      </c>
      <c r="D1429">
        <v>9.3997009186071399</v>
      </c>
    </row>
    <row r="1430" spans="1:4" x14ac:dyDescent="0.45">
      <c r="A1430">
        <v>70.799385070800795</v>
      </c>
      <c r="B1430">
        <v>98.817100524902301</v>
      </c>
      <c r="C1430">
        <v>95.644752502441406</v>
      </c>
      <c r="D1430">
        <v>7.2328867458113297</v>
      </c>
    </row>
    <row r="1431" spans="1:4" x14ac:dyDescent="0.45">
      <c r="A1431">
        <v>70.585098266601605</v>
      </c>
      <c r="B1431">
        <v>98.817100524902301</v>
      </c>
      <c r="C1431">
        <v>95.644752502441406</v>
      </c>
      <c r="D1431">
        <v>7.2939237647633304</v>
      </c>
    </row>
    <row r="1432" spans="1:4" x14ac:dyDescent="0.45">
      <c r="A1432">
        <v>70.370819091796903</v>
      </c>
      <c r="B1432">
        <v>98.817100524902301</v>
      </c>
      <c r="C1432">
        <v>95.644752502441406</v>
      </c>
      <c r="D1432">
        <v>6.8971831415753702</v>
      </c>
    </row>
    <row r="1433" spans="1:4" x14ac:dyDescent="0.45">
      <c r="A1433">
        <v>70.156532287597699</v>
      </c>
      <c r="B1433">
        <v>98.817100524902301</v>
      </c>
      <c r="C1433">
        <v>95.644752502441406</v>
      </c>
      <c r="D1433">
        <v>6.6530350657673898</v>
      </c>
    </row>
    <row r="1434" spans="1:4" x14ac:dyDescent="0.45">
      <c r="A1434">
        <v>69.942245483398395</v>
      </c>
      <c r="B1434">
        <v>98.817100524902301</v>
      </c>
      <c r="C1434">
        <v>95.644752502441406</v>
      </c>
      <c r="D1434">
        <v>6.3783684804834104</v>
      </c>
    </row>
    <row r="1435" spans="1:4" x14ac:dyDescent="0.45">
      <c r="A1435">
        <v>69.727958679199205</v>
      </c>
      <c r="B1435">
        <v>98.817100524902301</v>
      </c>
      <c r="C1435">
        <v>95.644752502441406</v>
      </c>
      <c r="D1435">
        <v>6.0426648762474402</v>
      </c>
    </row>
    <row r="1436" spans="1:4" x14ac:dyDescent="0.45">
      <c r="A1436">
        <v>69.513671875</v>
      </c>
      <c r="B1436">
        <v>98.817100524902301</v>
      </c>
      <c r="C1436">
        <v>95.644752502441406</v>
      </c>
      <c r="D1436">
        <v>7.2328867458113297</v>
      </c>
    </row>
    <row r="1437" spans="1:4" x14ac:dyDescent="0.45">
      <c r="A1437">
        <v>69.299385070800795</v>
      </c>
      <c r="B1437">
        <v>98.817100524902301</v>
      </c>
      <c r="C1437">
        <v>95.644752502441406</v>
      </c>
      <c r="D1437">
        <v>6.7140720847193798</v>
      </c>
    </row>
    <row r="1438" spans="1:4" x14ac:dyDescent="0.45">
      <c r="A1438">
        <v>69.085098266601605</v>
      </c>
      <c r="B1438">
        <v>98.817100524902301</v>
      </c>
      <c r="C1438">
        <v>95.644752502441406</v>
      </c>
      <c r="D1438">
        <v>5.9205908383434602</v>
      </c>
    </row>
    <row r="1439" spans="1:4" x14ac:dyDescent="0.45">
      <c r="A1439">
        <v>68.870819091796903</v>
      </c>
      <c r="B1439">
        <v>98.817100524902301</v>
      </c>
      <c r="C1439">
        <v>95.644752502441406</v>
      </c>
      <c r="D1439">
        <v>7.7517014069032903</v>
      </c>
    </row>
    <row r="1440" spans="1:4" x14ac:dyDescent="0.45">
      <c r="A1440">
        <v>68.656532287597699</v>
      </c>
      <c r="B1440">
        <v>98.817100524902301</v>
      </c>
      <c r="C1440">
        <v>95.644752502441406</v>
      </c>
      <c r="D1440">
        <v>6.2562944425794198</v>
      </c>
    </row>
    <row r="1441" spans="1:4" x14ac:dyDescent="0.45">
      <c r="A1441">
        <v>68.442245483398395</v>
      </c>
      <c r="B1441">
        <v>98.817100524902301</v>
      </c>
      <c r="C1441">
        <v>95.644752502441406</v>
      </c>
      <c r="D1441">
        <v>7.1108127079073498</v>
      </c>
    </row>
    <row r="1442" spans="1:4" x14ac:dyDescent="0.45">
      <c r="A1442">
        <v>68.227958679199205</v>
      </c>
      <c r="B1442">
        <v>98.817100524902301</v>
      </c>
      <c r="C1442">
        <v>95.644752502441406</v>
      </c>
      <c r="D1442">
        <v>8.6672566911831996</v>
      </c>
    </row>
    <row r="1443" spans="1:4" x14ac:dyDescent="0.45">
      <c r="A1443">
        <v>71.227958679199205</v>
      </c>
      <c r="B1443">
        <v>98.817100524902301</v>
      </c>
      <c r="C1443">
        <v>95.430465698242202</v>
      </c>
      <c r="D1443">
        <v>9.8574785607470901</v>
      </c>
    </row>
    <row r="1444" spans="1:4" x14ac:dyDescent="0.45">
      <c r="A1444">
        <v>71.013671875</v>
      </c>
      <c r="B1444">
        <v>98.817100524902301</v>
      </c>
      <c r="C1444">
        <v>95.430465698242202</v>
      </c>
      <c r="D1444">
        <v>9.3386638996551401</v>
      </c>
    </row>
    <row r="1445" spans="1:4" x14ac:dyDescent="0.45">
      <c r="A1445">
        <v>70.799385070800795</v>
      </c>
      <c r="B1445">
        <v>98.817100524902301</v>
      </c>
      <c r="C1445">
        <v>95.430465698242202</v>
      </c>
      <c r="D1445">
        <v>9.1250343333231605</v>
      </c>
    </row>
    <row r="1446" spans="1:4" x14ac:dyDescent="0.45">
      <c r="A1446">
        <v>70.585098266601605</v>
      </c>
      <c r="B1446">
        <v>98.817100524902301</v>
      </c>
      <c r="C1446">
        <v>95.430465698242202</v>
      </c>
      <c r="D1446">
        <v>8.0263679921872608</v>
      </c>
    </row>
    <row r="1447" spans="1:4" x14ac:dyDescent="0.45">
      <c r="A1447">
        <v>70.370819091796903</v>
      </c>
      <c r="B1447">
        <v>98.817100524902301</v>
      </c>
      <c r="C1447">
        <v>95.430465698242202</v>
      </c>
      <c r="D1447">
        <v>8.8808862575151792</v>
      </c>
    </row>
    <row r="1448" spans="1:4" x14ac:dyDescent="0.45">
      <c r="A1448">
        <v>70.156532287597699</v>
      </c>
      <c r="B1448">
        <v>98.817100524902301</v>
      </c>
      <c r="C1448">
        <v>95.430465698242202</v>
      </c>
      <c r="D1448">
        <v>7.7517014069032903</v>
      </c>
    </row>
    <row r="1449" spans="1:4" x14ac:dyDescent="0.45">
      <c r="A1449">
        <v>69.942245483398395</v>
      </c>
      <c r="B1449">
        <v>98.817100524902301</v>
      </c>
      <c r="C1449">
        <v>95.430465698242202</v>
      </c>
      <c r="D1449">
        <v>8.2094790490432406</v>
      </c>
    </row>
    <row r="1450" spans="1:4" x14ac:dyDescent="0.45">
      <c r="A1450">
        <v>69.727958679199205</v>
      </c>
      <c r="B1450">
        <v>98.817100524902301</v>
      </c>
      <c r="C1450">
        <v>95.430465698242202</v>
      </c>
      <c r="D1450">
        <v>7.9042939542832702</v>
      </c>
    </row>
    <row r="1451" spans="1:4" x14ac:dyDescent="0.45">
      <c r="A1451">
        <v>69.513671875</v>
      </c>
      <c r="B1451">
        <v>98.817100524902301</v>
      </c>
      <c r="C1451">
        <v>95.430465698242202</v>
      </c>
      <c r="D1451">
        <v>7.2939237647633304</v>
      </c>
    </row>
    <row r="1452" spans="1:4" x14ac:dyDescent="0.45">
      <c r="A1452">
        <v>69.299385070800795</v>
      </c>
      <c r="B1452">
        <v>98.817100524902301</v>
      </c>
      <c r="C1452">
        <v>95.430465698242202</v>
      </c>
      <c r="D1452">
        <v>7.9042939542832702</v>
      </c>
    </row>
    <row r="1453" spans="1:4" x14ac:dyDescent="0.45">
      <c r="A1453">
        <v>69.085098266601605</v>
      </c>
      <c r="B1453">
        <v>98.817100524902301</v>
      </c>
      <c r="C1453">
        <v>95.430465698242202</v>
      </c>
      <c r="D1453">
        <v>6.7751091036713804</v>
      </c>
    </row>
    <row r="1454" spans="1:4" x14ac:dyDescent="0.45">
      <c r="A1454">
        <v>68.870819091796903</v>
      </c>
      <c r="B1454">
        <v>98.817100524902301</v>
      </c>
      <c r="C1454">
        <v>95.430465698242202</v>
      </c>
      <c r="D1454">
        <v>6.3783684804834104</v>
      </c>
    </row>
    <row r="1455" spans="1:4" x14ac:dyDescent="0.45">
      <c r="A1455">
        <v>68.656532287597699</v>
      </c>
      <c r="B1455">
        <v>98.817100524902301</v>
      </c>
      <c r="C1455">
        <v>95.430465698242202</v>
      </c>
      <c r="D1455">
        <v>6.5004425183874002</v>
      </c>
    </row>
    <row r="1456" spans="1:4" x14ac:dyDescent="0.45">
      <c r="A1456">
        <v>68.442245483398395</v>
      </c>
      <c r="B1456">
        <v>98.817100524902301</v>
      </c>
      <c r="C1456">
        <v>95.430465698242202</v>
      </c>
      <c r="D1456">
        <v>6.8361461226233704</v>
      </c>
    </row>
    <row r="1457" spans="1:4" x14ac:dyDescent="0.45">
      <c r="A1457">
        <v>68.227958679199205</v>
      </c>
      <c r="B1457">
        <v>98.817100524902301</v>
      </c>
      <c r="C1457">
        <v>95.430465698242202</v>
      </c>
      <c r="D1457">
        <v>6.7751091036713804</v>
      </c>
    </row>
    <row r="1458" spans="1:4" x14ac:dyDescent="0.45">
      <c r="A1458">
        <v>71.227958679199205</v>
      </c>
      <c r="B1458">
        <v>98.817100524902301</v>
      </c>
      <c r="C1458">
        <v>95.216178894042997</v>
      </c>
      <c r="D1458">
        <v>8.3620715964232293</v>
      </c>
    </row>
    <row r="1459" spans="1:4" x14ac:dyDescent="0.45">
      <c r="A1459">
        <v>71.013671875</v>
      </c>
      <c r="B1459">
        <v>98.817100524902301</v>
      </c>
      <c r="C1459">
        <v>95.216178894042997</v>
      </c>
      <c r="D1459">
        <v>9.1250343333231605</v>
      </c>
    </row>
    <row r="1460" spans="1:4" x14ac:dyDescent="0.45">
      <c r="A1460">
        <v>70.799385070800795</v>
      </c>
      <c r="B1460">
        <v>98.817100524902301</v>
      </c>
      <c r="C1460">
        <v>95.216178894042997</v>
      </c>
      <c r="D1460">
        <v>9.3386638996551401</v>
      </c>
    </row>
    <row r="1461" spans="1:4" x14ac:dyDescent="0.45">
      <c r="A1461">
        <v>70.585098266601605</v>
      </c>
      <c r="B1461">
        <v>98.817100524902301</v>
      </c>
      <c r="C1461">
        <v>95.216178894042997</v>
      </c>
      <c r="D1461">
        <v>7.96533097323527</v>
      </c>
    </row>
    <row r="1462" spans="1:4" x14ac:dyDescent="0.45">
      <c r="A1462">
        <v>70.370819091796903</v>
      </c>
      <c r="B1462">
        <v>98.817100524902301</v>
      </c>
      <c r="C1462">
        <v>95.216178894042997</v>
      </c>
      <c r="D1462">
        <v>7.6906643879512897</v>
      </c>
    </row>
    <row r="1463" spans="1:4" x14ac:dyDescent="0.45">
      <c r="A1463">
        <v>70.156532287597699</v>
      </c>
      <c r="B1463">
        <v>98.817100524902301</v>
      </c>
      <c r="C1463">
        <v>95.216178894042997</v>
      </c>
      <c r="D1463">
        <v>8.1484420300912497</v>
      </c>
    </row>
    <row r="1464" spans="1:4" x14ac:dyDescent="0.45">
      <c r="A1464">
        <v>69.942245483398395</v>
      </c>
      <c r="B1464">
        <v>98.817100524902301</v>
      </c>
      <c r="C1464">
        <v>95.216178894042997</v>
      </c>
      <c r="D1464">
        <v>7.8127384258552803</v>
      </c>
    </row>
    <row r="1465" spans="1:4" x14ac:dyDescent="0.45">
      <c r="A1465">
        <v>69.727958679199205</v>
      </c>
      <c r="B1465">
        <v>98.817100524902301</v>
      </c>
      <c r="C1465">
        <v>95.216178894042997</v>
      </c>
      <c r="D1465">
        <v>7.50755333109531</v>
      </c>
    </row>
    <row r="1466" spans="1:4" x14ac:dyDescent="0.45">
      <c r="A1466">
        <v>69.513671875</v>
      </c>
      <c r="B1466">
        <v>98.817100524902301</v>
      </c>
      <c r="C1466">
        <v>95.216178894042997</v>
      </c>
      <c r="D1466">
        <v>8.4231086153752308</v>
      </c>
    </row>
    <row r="1467" spans="1:4" x14ac:dyDescent="0.45">
      <c r="A1467">
        <v>69.299385070800795</v>
      </c>
      <c r="B1467">
        <v>98.817100524902301</v>
      </c>
      <c r="C1467">
        <v>95.216178894042997</v>
      </c>
      <c r="D1467">
        <v>7.7517014069032903</v>
      </c>
    </row>
    <row r="1468" spans="1:4" x14ac:dyDescent="0.45">
      <c r="A1468">
        <v>69.085098266601605</v>
      </c>
      <c r="B1468">
        <v>98.817100524902301</v>
      </c>
      <c r="C1468">
        <v>95.216178894042997</v>
      </c>
      <c r="D1468">
        <v>6.98873867000336</v>
      </c>
    </row>
    <row r="1469" spans="1:4" x14ac:dyDescent="0.45">
      <c r="A1469">
        <v>68.870819091796903</v>
      </c>
      <c r="B1469">
        <v>98.817100524902301</v>
      </c>
      <c r="C1469">
        <v>95.216178894042997</v>
      </c>
      <c r="D1469">
        <v>6.98873867000336</v>
      </c>
    </row>
    <row r="1470" spans="1:4" x14ac:dyDescent="0.45">
      <c r="A1470">
        <v>68.656532287597699</v>
      </c>
      <c r="B1470">
        <v>98.817100524902301</v>
      </c>
      <c r="C1470">
        <v>95.216178894042997</v>
      </c>
      <c r="D1470">
        <v>6.5004425183874002</v>
      </c>
    </row>
    <row r="1471" spans="1:4" x14ac:dyDescent="0.45">
      <c r="A1471">
        <v>68.442245483398395</v>
      </c>
      <c r="B1471">
        <v>98.817100524902301</v>
      </c>
      <c r="C1471">
        <v>95.216178894042997</v>
      </c>
      <c r="D1471">
        <v>6.0426648762474402</v>
      </c>
    </row>
    <row r="1472" spans="1:4" x14ac:dyDescent="0.45">
      <c r="A1472">
        <v>68.227958679199205</v>
      </c>
      <c r="B1472">
        <v>98.817100524902301</v>
      </c>
      <c r="C1472">
        <v>95.216178894042997</v>
      </c>
      <c r="D1472">
        <v>6.7140720847193798</v>
      </c>
    </row>
    <row r="1473" spans="1:4" x14ac:dyDescent="0.45">
      <c r="A1473">
        <v>71.227958679199205</v>
      </c>
      <c r="B1473">
        <v>98.817100524902301</v>
      </c>
      <c r="C1473">
        <v>95.001892089843807</v>
      </c>
      <c r="D1473">
        <v>9.6133304849391195</v>
      </c>
    </row>
    <row r="1474" spans="1:4" x14ac:dyDescent="0.45">
      <c r="A1474">
        <v>71.013671875</v>
      </c>
      <c r="B1474">
        <v>98.817100524902301</v>
      </c>
      <c r="C1474">
        <v>95.001892089843807</v>
      </c>
      <c r="D1474">
        <v>8.7588122196111904</v>
      </c>
    </row>
    <row r="1475" spans="1:4" x14ac:dyDescent="0.45">
      <c r="A1475">
        <v>70.799385070800795</v>
      </c>
      <c r="B1475">
        <v>98.817100524902301</v>
      </c>
      <c r="C1475">
        <v>95.001892089843807</v>
      </c>
      <c r="D1475">
        <v>9.2165898617511495</v>
      </c>
    </row>
    <row r="1476" spans="1:4" x14ac:dyDescent="0.45">
      <c r="A1476">
        <v>70.585098266601605</v>
      </c>
      <c r="B1476">
        <v>98.817100524902301</v>
      </c>
      <c r="C1476">
        <v>95.001892089843807</v>
      </c>
      <c r="D1476">
        <v>9.6743675038911103</v>
      </c>
    </row>
    <row r="1477" spans="1:4" x14ac:dyDescent="0.45">
      <c r="A1477">
        <v>70.370819091796903</v>
      </c>
      <c r="B1477">
        <v>98.817100524902301</v>
      </c>
      <c r="C1477">
        <v>95.001892089843807</v>
      </c>
      <c r="D1477">
        <v>7.1108127079073498</v>
      </c>
    </row>
    <row r="1478" spans="1:4" x14ac:dyDescent="0.45">
      <c r="A1478">
        <v>70.156532287597699</v>
      </c>
      <c r="B1478">
        <v>98.817100524902301</v>
      </c>
      <c r="C1478">
        <v>95.001892089843807</v>
      </c>
      <c r="D1478">
        <v>8.5451826532792108</v>
      </c>
    </row>
    <row r="1479" spans="1:4" x14ac:dyDescent="0.45">
      <c r="A1479">
        <v>69.942245483398395</v>
      </c>
      <c r="B1479">
        <v>98.817100524902301</v>
      </c>
      <c r="C1479">
        <v>95.001892089843807</v>
      </c>
      <c r="D1479">
        <v>7.96533097323527</v>
      </c>
    </row>
    <row r="1480" spans="1:4" x14ac:dyDescent="0.45">
      <c r="A1480">
        <v>69.727958679199205</v>
      </c>
      <c r="B1480">
        <v>98.817100524902301</v>
      </c>
      <c r="C1480">
        <v>95.001892089843807</v>
      </c>
      <c r="D1480">
        <v>7.9042939542832702</v>
      </c>
    </row>
    <row r="1481" spans="1:4" x14ac:dyDescent="0.45">
      <c r="A1481">
        <v>69.513671875</v>
      </c>
      <c r="B1481">
        <v>98.817100524902301</v>
      </c>
      <c r="C1481">
        <v>95.001892089843807</v>
      </c>
      <c r="D1481">
        <v>7.8127384258552803</v>
      </c>
    </row>
    <row r="1482" spans="1:4" x14ac:dyDescent="0.45">
      <c r="A1482">
        <v>69.299385070800795</v>
      </c>
      <c r="B1482">
        <v>98.817100524902301</v>
      </c>
      <c r="C1482">
        <v>95.001892089843807</v>
      </c>
      <c r="D1482">
        <v>8.6672566911831996</v>
      </c>
    </row>
    <row r="1483" spans="1:4" x14ac:dyDescent="0.45">
      <c r="A1483">
        <v>69.085098266601605</v>
      </c>
      <c r="B1483">
        <v>98.817100524902301</v>
      </c>
      <c r="C1483">
        <v>95.001892089843807</v>
      </c>
      <c r="D1483">
        <v>7.5685903500473</v>
      </c>
    </row>
    <row r="1484" spans="1:4" x14ac:dyDescent="0.45">
      <c r="A1484">
        <v>68.870819091796903</v>
      </c>
      <c r="B1484">
        <v>98.817100524902301</v>
      </c>
      <c r="C1484">
        <v>95.001892089843807</v>
      </c>
      <c r="D1484">
        <v>8.8198492385631901</v>
      </c>
    </row>
    <row r="1485" spans="1:4" x14ac:dyDescent="0.45">
      <c r="A1485">
        <v>68.656532287597699</v>
      </c>
      <c r="B1485">
        <v>98.817100524902301</v>
      </c>
      <c r="C1485">
        <v>95.001892089843807</v>
      </c>
      <c r="D1485">
        <v>6.2562944425794198</v>
      </c>
    </row>
    <row r="1486" spans="1:4" x14ac:dyDescent="0.45">
      <c r="A1486">
        <v>68.442245483398395</v>
      </c>
      <c r="B1486">
        <v>98.817100524902301</v>
      </c>
      <c r="C1486">
        <v>95.001892089843807</v>
      </c>
      <c r="D1486">
        <v>6.8971831415753702</v>
      </c>
    </row>
    <row r="1487" spans="1:4" x14ac:dyDescent="0.45">
      <c r="A1487">
        <v>68.227958679199205</v>
      </c>
      <c r="B1487">
        <v>98.817100524902301</v>
      </c>
      <c r="C1487">
        <v>95.001892089843807</v>
      </c>
      <c r="D1487">
        <v>6.1952574236274298</v>
      </c>
    </row>
    <row r="1488" spans="1:4" x14ac:dyDescent="0.45">
      <c r="A1488">
        <v>71.227958679199205</v>
      </c>
      <c r="B1488">
        <v>98.817100524902301</v>
      </c>
      <c r="C1488">
        <v>94.787605285644503</v>
      </c>
      <c r="D1488">
        <v>8.0263679921872608</v>
      </c>
    </row>
    <row r="1489" spans="1:4" x14ac:dyDescent="0.45">
      <c r="A1489">
        <v>71.013671875</v>
      </c>
      <c r="B1489">
        <v>98.817100524902301</v>
      </c>
      <c r="C1489">
        <v>94.787605285644503</v>
      </c>
      <c r="D1489">
        <v>7.2328867458113297</v>
      </c>
    </row>
    <row r="1490" spans="1:4" x14ac:dyDescent="0.45">
      <c r="A1490">
        <v>70.799385070800795</v>
      </c>
      <c r="B1490">
        <v>98.817100524902301</v>
      </c>
      <c r="C1490">
        <v>94.787605285644503</v>
      </c>
      <c r="D1490">
        <v>7.9042939542832702</v>
      </c>
    </row>
    <row r="1491" spans="1:4" x14ac:dyDescent="0.45">
      <c r="A1491">
        <v>70.585098266601605</v>
      </c>
      <c r="B1491">
        <v>98.817100524902301</v>
      </c>
      <c r="C1491">
        <v>94.787605285644503</v>
      </c>
      <c r="D1491">
        <v>7.9042939542832702</v>
      </c>
    </row>
    <row r="1492" spans="1:4" x14ac:dyDescent="0.45">
      <c r="A1492">
        <v>70.370819091796903</v>
      </c>
      <c r="B1492">
        <v>98.817100524902301</v>
      </c>
      <c r="C1492">
        <v>94.787605285644503</v>
      </c>
      <c r="D1492">
        <v>7.04977568895535</v>
      </c>
    </row>
    <row r="1493" spans="1:4" x14ac:dyDescent="0.45">
      <c r="A1493">
        <v>70.156532287597699</v>
      </c>
      <c r="B1493">
        <v>98.817100524902301</v>
      </c>
      <c r="C1493">
        <v>94.787605285644503</v>
      </c>
      <c r="D1493">
        <v>8.8198492385631901</v>
      </c>
    </row>
    <row r="1494" spans="1:4" x14ac:dyDescent="0.45">
      <c r="A1494">
        <v>69.942245483398395</v>
      </c>
      <c r="B1494">
        <v>98.817100524902301</v>
      </c>
      <c r="C1494">
        <v>94.787605285644503</v>
      </c>
      <c r="D1494">
        <v>10.650959807123</v>
      </c>
    </row>
    <row r="1495" spans="1:4" x14ac:dyDescent="0.45">
      <c r="A1495">
        <v>69.727958679199205</v>
      </c>
      <c r="B1495">
        <v>98.817100524902301</v>
      </c>
      <c r="C1495">
        <v>94.787605285644503</v>
      </c>
      <c r="D1495">
        <v>9.6743675038911103</v>
      </c>
    </row>
    <row r="1496" spans="1:4" x14ac:dyDescent="0.45">
      <c r="A1496">
        <v>69.513671875</v>
      </c>
      <c r="B1496">
        <v>98.817100524902301</v>
      </c>
      <c r="C1496">
        <v>94.787605285644503</v>
      </c>
      <c r="D1496">
        <v>9.9795525986510807</v>
      </c>
    </row>
    <row r="1497" spans="1:4" x14ac:dyDescent="0.45">
      <c r="A1497">
        <v>69.299385070800795</v>
      </c>
      <c r="B1497">
        <v>98.817100524902301</v>
      </c>
      <c r="C1497">
        <v>94.787605285644503</v>
      </c>
      <c r="D1497">
        <v>11.108737449263</v>
      </c>
    </row>
    <row r="1498" spans="1:4" x14ac:dyDescent="0.45">
      <c r="A1498">
        <v>69.085098266601605</v>
      </c>
      <c r="B1498">
        <v>98.817100524902301</v>
      </c>
      <c r="C1498">
        <v>94.787605285644503</v>
      </c>
      <c r="D1498">
        <v>8.0874050111392606</v>
      </c>
    </row>
    <row r="1499" spans="1:4" x14ac:dyDescent="0.45">
      <c r="A1499">
        <v>68.870819091796903</v>
      </c>
      <c r="B1499">
        <v>98.817100524902301</v>
      </c>
      <c r="C1499">
        <v>94.787605285644503</v>
      </c>
      <c r="D1499">
        <v>8.0874050111392606</v>
      </c>
    </row>
    <row r="1500" spans="1:4" x14ac:dyDescent="0.45">
      <c r="A1500">
        <v>68.656532287597699</v>
      </c>
      <c r="B1500">
        <v>98.817100524902301</v>
      </c>
      <c r="C1500">
        <v>94.787605285644503</v>
      </c>
      <c r="D1500">
        <v>8.2094790490432406</v>
      </c>
    </row>
    <row r="1501" spans="1:4" x14ac:dyDescent="0.45">
      <c r="A1501">
        <v>68.442245483398395</v>
      </c>
      <c r="B1501">
        <v>98.817100524902301</v>
      </c>
      <c r="C1501">
        <v>94.787605285644503</v>
      </c>
      <c r="D1501">
        <v>6.8971831415753702</v>
      </c>
    </row>
    <row r="1502" spans="1:4" x14ac:dyDescent="0.45">
      <c r="A1502">
        <v>68.227958679199205</v>
      </c>
      <c r="B1502">
        <v>98.817100524902301</v>
      </c>
      <c r="C1502">
        <v>94.787605285644503</v>
      </c>
      <c r="D1502">
        <v>6.8971831415753702</v>
      </c>
    </row>
    <row r="1503" spans="1:4" x14ac:dyDescent="0.45">
      <c r="A1503">
        <v>71.227958679199205</v>
      </c>
      <c r="B1503">
        <v>98.817100524902301</v>
      </c>
      <c r="C1503">
        <v>94.573318481445298</v>
      </c>
      <c r="D1503">
        <v>7.2939237647633304</v>
      </c>
    </row>
    <row r="1504" spans="1:4" x14ac:dyDescent="0.45">
      <c r="A1504">
        <v>71.013671875</v>
      </c>
      <c r="B1504">
        <v>98.817100524902301</v>
      </c>
      <c r="C1504">
        <v>94.573318481445298</v>
      </c>
      <c r="D1504">
        <v>9.0639973143711696</v>
      </c>
    </row>
    <row r="1505" spans="1:4" x14ac:dyDescent="0.45">
      <c r="A1505">
        <v>70.799385070800795</v>
      </c>
      <c r="B1505">
        <v>98.817100524902301</v>
      </c>
      <c r="C1505">
        <v>94.573318481445298</v>
      </c>
      <c r="D1505">
        <v>7.5685903500473</v>
      </c>
    </row>
    <row r="1506" spans="1:4" x14ac:dyDescent="0.45">
      <c r="A1506">
        <v>70.585098266601605</v>
      </c>
      <c r="B1506">
        <v>98.817100524902301</v>
      </c>
      <c r="C1506">
        <v>94.573318481445298</v>
      </c>
      <c r="D1506">
        <v>6.8361461226233704</v>
      </c>
    </row>
    <row r="1507" spans="1:4" x14ac:dyDescent="0.45">
      <c r="A1507">
        <v>70.370819091796903</v>
      </c>
      <c r="B1507">
        <v>98.817100524902301</v>
      </c>
      <c r="C1507">
        <v>94.573318481445298</v>
      </c>
      <c r="D1507">
        <v>8.9419232764671808</v>
      </c>
    </row>
    <row r="1508" spans="1:4" x14ac:dyDescent="0.45">
      <c r="A1508">
        <v>70.156532287597699</v>
      </c>
      <c r="B1508">
        <v>98.817100524902301</v>
      </c>
      <c r="C1508">
        <v>94.573318481445298</v>
      </c>
      <c r="D1508">
        <v>8.0874050111392606</v>
      </c>
    </row>
    <row r="1509" spans="1:4" x14ac:dyDescent="0.45">
      <c r="A1509">
        <v>69.942245483398395</v>
      </c>
      <c r="B1509">
        <v>98.817100524902301</v>
      </c>
      <c r="C1509">
        <v>94.573318481445298</v>
      </c>
      <c r="D1509">
        <v>9.2165898617511495</v>
      </c>
    </row>
    <row r="1510" spans="1:4" x14ac:dyDescent="0.45">
      <c r="A1510">
        <v>69.727958679199205</v>
      </c>
      <c r="B1510">
        <v>98.817100524902301</v>
      </c>
      <c r="C1510">
        <v>94.573318481445298</v>
      </c>
      <c r="D1510">
        <v>7.7517014069032903</v>
      </c>
    </row>
    <row r="1511" spans="1:4" x14ac:dyDescent="0.45">
      <c r="A1511">
        <v>69.513671875</v>
      </c>
      <c r="B1511">
        <v>98.817100524902301</v>
      </c>
      <c r="C1511">
        <v>94.573318481445298</v>
      </c>
      <c r="D1511">
        <v>7.6296273689992997</v>
      </c>
    </row>
    <row r="1512" spans="1:4" x14ac:dyDescent="0.45">
      <c r="A1512">
        <v>69.299385070800795</v>
      </c>
      <c r="B1512">
        <v>98.817100524902301</v>
      </c>
      <c r="C1512">
        <v>94.573318481445298</v>
      </c>
      <c r="D1512">
        <v>9.8574785607470901</v>
      </c>
    </row>
    <row r="1513" spans="1:4" x14ac:dyDescent="0.45">
      <c r="A1513">
        <v>69.085098266601605</v>
      </c>
      <c r="B1513">
        <v>98.817100524902301</v>
      </c>
      <c r="C1513">
        <v>94.573318481445298</v>
      </c>
      <c r="D1513">
        <v>8.2094790490432406</v>
      </c>
    </row>
    <row r="1514" spans="1:4" x14ac:dyDescent="0.45">
      <c r="A1514">
        <v>68.870819091796903</v>
      </c>
      <c r="B1514">
        <v>98.817100524902301</v>
      </c>
      <c r="C1514">
        <v>94.573318481445298</v>
      </c>
      <c r="D1514">
        <v>8.2094790490432406</v>
      </c>
    </row>
    <row r="1515" spans="1:4" x14ac:dyDescent="0.45">
      <c r="A1515">
        <v>68.656532287597699</v>
      </c>
      <c r="B1515">
        <v>98.817100524902301</v>
      </c>
      <c r="C1515">
        <v>94.573318481445298</v>
      </c>
      <c r="D1515">
        <v>7.6296273689992997</v>
      </c>
    </row>
    <row r="1516" spans="1:4" x14ac:dyDescent="0.45">
      <c r="A1516">
        <v>68.442245483398395</v>
      </c>
      <c r="B1516">
        <v>98.817100524902301</v>
      </c>
      <c r="C1516">
        <v>94.573318481445298</v>
      </c>
      <c r="D1516">
        <v>6.3173314615314196</v>
      </c>
    </row>
    <row r="1517" spans="1:4" x14ac:dyDescent="0.45">
      <c r="A1517">
        <v>68.227958679199205</v>
      </c>
      <c r="B1517">
        <v>98.817100524902301</v>
      </c>
      <c r="C1517">
        <v>94.573318481445298</v>
      </c>
      <c r="D1517">
        <v>6.59199804681539</v>
      </c>
    </row>
    <row r="1518" spans="1:4" x14ac:dyDescent="0.45">
      <c r="A1518">
        <v>71.227958679199205</v>
      </c>
      <c r="B1518">
        <v>98.817100524902301</v>
      </c>
      <c r="C1518">
        <v>94.359039306640597</v>
      </c>
      <c r="D1518">
        <v>9.0639973143711696</v>
      </c>
    </row>
    <row r="1519" spans="1:4" x14ac:dyDescent="0.45">
      <c r="A1519">
        <v>71.013671875</v>
      </c>
      <c r="B1519">
        <v>98.817100524902301</v>
      </c>
      <c r="C1519">
        <v>94.359039306640597</v>
      </c>
      <c r="D1519">
        <v>9.0029602954191699</v>
      </c>
    </row>
    <row r="1520" spans="1:4" x14ac:dyDescent="0.45">
      <c r="A1520">
        <v>70.799385070800795</v>
      </c>
      <c r="B1520">
        <v>98.817100524902301</v>
      </c>
      <c r="C1520">
        <v>94.359039306640597</v>
      </c>
      <c r="D1520">
        <v>7.5685903500473</v>
      </c>
    </row>
    <row r="1521" spans="1:4" x14ac:dyDescent="0.45">
      <c r="A1521">
        <v>70.585098266601605</v>
      </c>
      <c r="B1521">
        <v>98.817100524902301</v>
      </c>
      <c r="C1521">
        <v>94.359039306640597</v>
      </c>
      <c r="D1521">
        <v>8.3620715964232293</v>
      </c>
    </row>
    <row r="1522" spans="1:4" x14ac:dyDescent="0.45">
      <c r="A1522">
        <v>70.370819091796903</v>
      </c>
      <c r="B1522">
        <v>98.817100524902301</v>
      </c>
      <c r="C1522">
        <v>94.359039306640597</v>
      </c>
      <c r="D1522">
        <v>7.6906643879512897</v>
      </c>
    </row>
    <row r="1523" spans="1:4" x14ac:dyDescent="0.45">
      <c r="A1523">
        <v>70.156532287597699</v>
      </c>
      <c r="B1523">
        <v>98.817100524902301</v>
      </c>
      <c r="C1523">
        <v>94.359039306640597</v>
      </c>
      <c r="D1523">
        <v>7.9042939542832702</v>
      </c>
    </row>
    <row r="1524" spans="1:4" x14ac:dyDescent="0.45">
      <c r="A1524">
        <v>69.942245483398395</v>
      </c>
      <c r="B1524">
        <v>98.817100524902301</v>
      </c>
      <c r="C1524">
        <v>94.359039306640597</v>
      </c>
      <c r="D1524">
        <v>8.8198492385631901</v>
      </c>
    </row>
    <row r="1525" spans="1:4" x14ac:dyDescent="0.45">
      <c r="A1525">
        <v>69.727958679199205</v>
      </c>
      <c r="B1525">
        <v>98.817100524902301</v>
      </c>
      <c r="C1525">
        <v>94.359039306640597</v>
      </c>
      <c r="D1525">
        <v>9.3386638996551401</v>
      </c>
    </row>
    <row r="1526" spans="1:4" x14ac:dyDescent="0.45">
      <c r="A1526">
        <v>69.513671875</v>
      </c>
      <c r="B1526">
        <v>98.817100524902301</v>
      </c>
      <c r="C1526">
        <v>94.359039306640597</v>
      </c>
      <c r="D1526">
        <v>9.0639973143711696</v>
      </c>
    </row>
    <row r="1527" spans="1:4" x14ac:dyDescent="0.45">
      <c r="A1527">
        <v>69.299385070800795</v>
      </c>
      <c r="B1527">
        <v>98.817100524902301</v>
      </c>
      <c r="C1527">
        <v>94.359039306640597</v>
      </c>
      <c r="D1527">
        <v>9.6743675038911103</v>
      </c>
    </row>
    <row r="1528" spans="1:4" x14ac:dyDescent="0.45">
      <c r="A1528">
        <v>69.085098266601605</v>
      </c>
      <c r="B1528">
        <v>98.817100524902301</v>
      </c>
      <c r="C1528">
        <v>94.359039306640597</v>
      </c>
      <c r="D1528">
        <v>9.4607379375591307</v>
      </c>
    </row>
    <row r="1529" spans="1:4" x14ac:dyDescent="0.45">
      <c r="A1529">
        <v>68.870819091796903</v>
      </c>
      <c r="B1529">
        <v>98.817100524902301</v>
      </c>
      <c r="C1529">
        <v>94.359039306640597</v>
      </c>
      <c r="D1529">
        <v>9.6133304849391195</v>
      </c>
    </row>
    <row r="1530" spans="1:4" x14ac:dyDescent="0.45">
      <c r="A1530">
        <v>68.656532287597699</v>
      </c>
      <c r="B1530">
        <v>98.817100524902301</v>
      </c>
      <c r="C1530">
        <v>94.359039306640597</v>
      </c>
      <c r="D1530">
        <v>6.5004425183874002</v>
      </c>
    </row>
    <row r="1531" spans="1:4" x14ac:dyDescent="0.45">
      <c r="A1531">
        <v>68.442245483398395</v>
      </c>
      <c r="B1531">
        <v>98.817100524902301</v>
      </c>
      <c r="C1531">
        <v>94.359039306640597</v>
      </c>
      <c r="D1531">
        <v>7.5685903500473</v>
      </c>
    </row>
    <row r="1532" spans="1:4" x14ac:dyDescent="0.45">
      <c r="A1532">
        <v>68.227958679199205</v>
      </c>
      <c r="B1532">
        <v>98.817100524902301</v>
      </c>
      <c r="C1532">
        <v>94.359039306640597</v>
      </c>
      <c r="D1532">
        <v>5.9205908383434602</v>
      </c>
    </row>
    <row r="1533" spans="1:4" x14ac:dyDescent="0.45">
      <c r="A1533">
        <v>71.227958679199205</v>
      </c>
      <c r="B1533">
        <v>98.817100524902301</v>
      </c>
      <c r="C1533">
        <v>94.144752502441406</v>
      </c>
      <c r="D1533">
        <v>8.0263679921872608</v>
      </c>
    </row>
    <row r="1534" spans="1:4" x14ac:dyDescent="0.45">
      <c r="A1534">
        <v>71.013671875</v>
      </c>
      <c r="B1534">
        <v>98.817100524902301</v>
      </c>
      <c r="C1534">
        <v>94.144752502441406</v>
      </c>
      <c r="D1534">
        <v>8.3010345774712402</v>
      </c>
    </row>
    <row r="1535" spans="1:4" x14ac:dyDescent="0.45">
      <c r="A1535">
        <v>70.799385070800795</v>
      </c>
      <c r="B1535">
        <v>98.817100524902301</v>
      </c>
      <c r="C1535">
        <v>94.144752502441406</v>
      </c>
      <c r="D1535">
        <v>9.0029602954191699</v>
      </c>
    </row>
    <row r="1536" spans="1:4" x14ac:dyDescent="0.45">
      <c r="A1536">
        <v>70.585098266601605</v>
      </c>
      <c r="B1536">
        <v>98.817100524902301</v>
      </c>
      <c r="C1536">
        <v>94.144752502441406</v>
      </c>
      <c r="D1536">
        <v>8.3620715964232293</v>
      </c>
    </row>
    <row r="1537" spans="1:4" x14ac:dyDescent="0.45">
      <c r="A1537">
        <v>70.370819091796903</v>
      </c>
      <c r="B1537">
        <v>98.817100524902301</v>
      </c>
      <c r="C1537">
        <v>94.144752502441406</v>
      </c>
      <c r="D1537">
        <v>7.7517014069032903</v>
      </c>
    </row>
    <row r="1538" spans="1:4" x14ac:dyDescent="0.45">
      <c r="A1538">
        <v>70.156532287597699</v>
      </c>
      <c r="B1538">
        <v>98.817100524902301</v>
      </c>
      <c r="C1538">
        <v>94.144752502441406</v>
      </c>
      <c r="D1538">
        <v>7.1718497268593397</v>
      </c>
    </row>
    <row r="1539" spans="1:4" x14ac:dyDescent="0.45">
      <c r="A1539">
        <v>69.942245483398395</v>
      </c>
      <c r="B1539">
        <v>98.817100524902301</v>
      </c>
      <c r="C1539">
        <v>94.144752502441406</v>
      </c>
      <c r="D1539">
        <v>7.7517014069032903</v>
      </c>
    </row>
    <row r="1540" spans="1:4" x14ac:dyDescent="0.45">
      <c r="A1540">
        <v>69.727958679199205</v>
      </c>
      <c r="B1540">
        <v>98.817100524902301</v>
      </c>
      <c r="C1540">
        <v>94.144752502441406</v>
      </c>
      <c r="D1540">
        <v>9.2776268807031492</v>
      </c>
    </row>
    <row r="1541" spans="1:4" x14ac:dyDescent="0.45">
      <c r="A1541">
        <v>69.513671875</v>
      </c>
      <c r="B1541">
        <v>98.817100524902301</v>
      </c>
      <c r="C1541">
        <v>94.144752502441406</v>
      </c>
      <c r="D1541">
        <v>9.7354045228431101</v>
      </c>
    </row>
    <row r="1542" spans="1:4" x14ac:dyDescent="0.45">
      <c r="A1542">
        <v>69.299385070800795</v>
      </c>
      <c r="B1542">
        <v>98.817100524902301</v>
      </c>
      <c r="C1542">
        <v>94.144752502441406</v>
      </c>
      <c r="D1542">
        <v>9.1250343333231605</v>
      </c>
    </row>
    <row r="1543" spans="1:4" x14ac:dyDescent="0.45">
      <c r="A1543">
        <v>69.085098266601605</v>
      </c>
      <c r="B1543">
        <v>98.817100524902301</v>
      </c>
      <c r="C1543">
        <v>94.144752502441406</v>
      </c>
      <c r="D1543">
        <v>10.467848750267001</v>
      </c>
    </row>
    <row r="1544" spans="1:4" x14ac:dyDescent="0.45">
      <c r="A1544">
        <v>68.870819091796903</v>
      </c>
      <c r="B1544">
        <v>98.817100524902301</v>
      </c>
      <c r="C1544">
        <v>94.144752502441406</v>
      </c>
      <c r="D1544">
        <v>8.7588122196111904</v>
      </c>
    </row>
    <row r="1545" spans="1:4" x14ac:dyDescent="0.45">
      <c r="A1545">
        <v>68.656532287597699</v>
      </c>
      <c r="B1545">
        <v>98.817100524902301</v>
      </c>
      <c r="C1545">
        <v>94.144752502441406</v>
      </c>
      <c r="D1545">
        <v>7.7517014069032903</v>
      </c>
    </row>
    <row r="1546" spans="1:4" x14ac:dyDescent="0.45">
      <c r="A1546">
        <v>68.442245483398395</v>
      </c>
      <c r="B1546">
        <v>98.817100524902301</v>
      </c>
      <c r="C1546">
        <v>94.144752502441406</v>
      </c>
      <c r="D1546">
        <v>6.4394054994354102</v>
      </c>
    </row>
    <row r="1547" spans="1:4" x14ac:dyDescent="0.45">
      <c r="A1547">
        <v>68.227958679199205</v>
      </c>
      <c r="B1547">
        <v>98.817100524902301</v>
      </c>
      <c r="C1547">
        <v>94.144752502441406</v>
      </c>
      <c r="D1547">
        <v>5.9816278572954502</v>
      </c>
    </row>
    <row r="1548" spans="1:4" x14ac:dyDescent="0.45">
      <c r="A1548">
        <v>71.227958679199205</v>
      </c>
      <c r="B1548">
        <v>98.817100524902301</v>
      </c>
      <c r="C1548">
        <v>93.930465698242202</v>
      </c>
      <c r="D1548">
        <v>10.650959807123</v>
      </c>
    </row>
    <row r="1549" spans="1:4" x14ac:dyDescent="0.45">
      <c r="A1549">
        <v>71.013671875</v>
      </c>
      <c r="B1549">
        <v>98.817100524902301</v>
      </c>
      <c r="C1549">
        <v>93.930465698242202</v>
      </c>
      <c r="D1549">
        <v>8.4231086153752308</v>
      </c>
    </row>
    <row r="1550" spans="1:4" x14ac:dyDescent="0.45">
      <c r="A1550">
        <v>70.799385070800795</v>
      </c>
      <c r="B1550">
        <v>98.817100524902301</v>
      </c>
      <c r="C1550">
        <v>93.930465698242202</v>
      </c>
      <c r="D1550">
        <v>6.9582201605273601</v>
      </c>
    </row>
    <row r="1551" spans="1:4" x14ac:dyDescent="0.45">
      <c r="A1551">
        <v>70.585098266601605</v>
      </c>
      <c r="B1551">
        <v>98.817100524902301</v>
      </c>
      <c r="C1551">
        <v>93.930465698242202</v>
      </c>
      <c r="D1551">
        <v>6.59199804681539</v>
      </c>
    </row>
    <row r="1552" spans="1:4" x14ac:dyDescent="0.45">
      <c r="A1552">
        <v>70.370819091796903</v>
      </c>
      <c r="B1552">
        <v>98.817100524902301</v>
      </c>
      <c r="C1552">
        <v>93.930465698242202</v>
      </c>
      <c r="D1552">
        <v>7.04977568895535</v>
      </c>
    </row>
    <row r="1553" spans="1:4" x14ac:dyDescent="0.45">
      <c r="A1553">
        <v>70.156532287597699</v>
      </c>
      <c r="B1553">
        <v>98.817100524902301</v>
      </c>
      <c r="C1553">
        <v>93.930465698242202</v>
      </c>
      <c r="D1553">
        <v>8.2094790490432406</v>
      </c>
    </row>
    <row r="1554" spans="1:4" x14ac:dyDescent="0.45">
      <c r="A1554">
        <v>69.942245483398395</v>
      </c>
      <c r="B1554">
        <v>98.817100524902301</v>
      </c>
      <c r="C1554">
        <v>93.930465698242202</v>
      </c>
      <c r="D1554">
        <v>6.7751091036713804</v>
      </c>
    </row>
    <row r="1555" spans="1:4" x14ac:dyDescent="0.45">
      <c r="A1555">
        <v>69.727958679199205</v>
      </c>
      <c r="B1555">
        <v>98.817100524902301</v>
      </c>
      <c r="C1555">
        <v>93.930465698242202</v>
      </c>
      <c r="D1555">
        <v>8.9419232764671808</v>
      </c>
    </row>
    <row r="1556" spans="1:4" x14ac:dyDescent="0.45">
      <c r="A1556">
        <v>69.513671875</v>
      </c>
      <c r="B1556">
        <v>98.817100524902301</v>
      </c>
      <c r="C1556">
        <v>93.930465698242202</v>
      </c>
      <c r="D1556">
        <v>9.4607379375591307</v>
      </c>
    </row>
    <row r="1557" spans="1:4" x14ac:dyDescent="0.45">
      <c r="A1557">
        <v>69.299385070800795</v>
      </c>
      <c r="B1557">
        <v>98.817100524902301</v>
      </c>
      <c r="C1557">
        <v>93.930465698242202</v>
      </c>
      <c r="D1557">
        <v>9.6133304849391195</v>
      </c>
    </row>
    <row r="1558" spans="1:4" x14ac:dyDescent="0.45">
      <c r="A1558">
        <v>69.085098266601605</v>
      </c>
      <c r="B1558">
        <v>98.817100524902301</v>
      </c>
      <c r="C1558">
        <v>93.930465698242202</v>
      </c>
      <c r="D1558">
        <v>8.3620715964232293</v>
      </c>
    </row>
    <row r="1559" spans="1:4" x14ac:dyDescent="0.45">
      <c r="A1559">
        <v>68.870819091796903</v>
      </c>
      <c r="B1559">
        <v>98.817100524902301</v>
      </c>
      <c r="C1559">
        <v>93.930465698242202</v>
      </c>
      <c r="D1559">
        <v>7.9042939542832702</v>
      </c>
    </row>
    <row r="1560" spans="1:4" x14ac:dyDescent="0.45">
      <c r="A1560">
        <v>68.656532287597699</v>
      </c>
      <c r="B1560">
        <v>98.817100524902301</v>
      </c>
      <c r="C1560">
        <v>93.930465698242202</v>
      </c>
      <c r="D1560">
        <v>7.44651631214332</v>
      </c>
    </row>
    <row r="1561" spans="1:4" x14ac:dyDescent="0.45">
      <c r="A1561">
        <v>68.442245483398395</v>
      </c>
      <c r="B1561">
        <v>98.817100524902301</v>
      </c>
      <c r="C1561">
        <v>93.930465698242202</v>
      </c>
      <c r="D1561">
        <v>6.1952574236274298</v>
      </c>
    </row>
    <row r="1562" spans="1:4" x14ac:dyDescent="0.45">
      <c r="A1562">
        <v>68.227958679199205</v>
      </c>
      <c r="B1562">
        <v>98.817100524902301</v>
      </c>
      <c r="C1562">
        <v>93.930465698242202</v>
      </c>
      <c r="D1562">
        <v>6.0426648762474402</v>
      </c>
    </row>
    <row r="1563" spans="1:4" x14ac:dyDescent="0.45">
      <c r="A1563">
        <v>71.227958679199205</v>
      </c>
      <c r="B1563">
        <v>98.817100524902301</v>
      </c>
      <c r="C1563">
        <v>93.716178894042997</v>
      </c>
      <c r="D1563">
        <v>8.9419232764671808</v>
      </c>
    </row>
    <row r="1564" spans="1:4" x14ac:dyDescent="0.45">
      <c r="A1564">
        <v>71.013671875</v>
      </c>
      <c r="B1564">
        <v>98.817100524902301</v>
      </c>
      <c r="C1564">
        <v>93.716178894042997</v>
      </c>
      <c r="D1564">
        <v>7.5685903500473</v>
      </c>
    </row>
    <row r="1565" spans="1:4" x14ac:dyDescent="0.45">
      <c r="A1565">
        <v>70.799385070800795</v>
      </c>
      <c r="B1565">
        <v>98.817100524902301</v>
      </c>
      <c r="C1565">
        <v>93.716178894042997</v>
      </c>
      <c r="D1565">
        <v>7.7517014069032903</v>
      </c>
    </row>
    <row r="1566" spans="1:4" x14ac:dyDescent="0.45">
      <c r="A1566">
        <v>70.585098266601605</v>
      </c>
      <c r="B1566">
        <v>98.817100524902301</v>
      </c>
      <c r="C1566">
        <v>93.716178894042997</v>
      </c>
      <c r="D1566">
        <v>6.9582201605273601</v>
      </c>
    </row>
    <row r="1567" spans="1:4" x14ac:dyDescent="0.45">
      <c r="A1567">
        <v>70.370819091796903</v>
      </c>
      <c r="B1567">
        <v>98.817100524902301</v>
      </c>
      <c r="C1567">
        <v>93.716178894042997</v>
      </c>
      <c r="D1567">
        <v>8.4231086153752308</v>
      </c>
    </row>
    <row r="1568" spans="1:4" x14ac:dyDescent="0.45">
      <c r="A1568">
        <v>70.156532287597699</v>
      </c>
      <c r="B1568">
        <v>98.817100524902301</v>
      </c>
      <c r="C1568">
        <v>93.716178894042997</v>
      </c>
      <c r="D1568">
        <v>6.6530350657673898</v>
      </c>
    </row>
    <row r="1569" spans="1:4" x14ac:dyDescent="0.45">
      <c r="A1569">
        <v>69.942245483398395</v>
      </c>
      <c r="B1569">
        <v>98.817100524902301</v>
      </c>
      <c r="C1569">
        <v>93.716178894042997</v>
      </c>
      <c r="D1569">
        <v>8.0263679921872608</v>
      </c>
    </row>
    <row r="1570" spans="1:4" x14ac:dyDescent="0.45">
      <c r="A1570">
        <v>69.727958679199205</v>
      </c>
      <c r="B1570">
        <v>98.817100524902301</v>
      </c>
      <c r="C1570">
        <v>93.716178894042997</v>
      </c>
      <c r="D1570">
        <v>9.0029602954191699</v>
      </c>
    </row>
    <row r="1571" spans="1:4" x14ac:dyDescent="0.45">
      <c r="A1571">
        <v>69.513671875</v>
      </c>
      <c r="B1571">
        <v>98.817100524902301</v>
      </c>
      <c r="C1571">
        <v>93.716178894042997</v>
      </c>
      <c r="D1571">
        <v>8.2094790490432406</v>
      </c>
    </row>
    <row r="1572" spans="1:4" x14ac:dyDescent="0.45">
      <c r="A1572">
        <v>69.299385070800795</v>
      </c>
      <c r="B1572">
        <v>98.817100524902301</v>
      </c>
      <c r="C1572">
        <v>93.716178894042997</v>
      </c>
      <c r="D1572">
        <v>9.5217749565111198</v>
      </c>
    </row>
    <row r="1573" spans="1:4" x14ac:dyDescent="0.45">
      <c r="A1573">
        <v>69.085098266601605</v>
      </c>
      <c r="B1573">
        <v>98.817100524902301</v>
      </c>
      <c r="C1573">
        <v>93.716178894042997</v>
      </c>
      <c r="D1573">
        <v>9.2165898617511495</v>
      </c>
    </row>
    <row r="1574" spans="1:4" x14ac:dyDescent="0.45">
      <c r="A1574">
        <v>68.870819091796903</v>
      </c>
      <c r="B1574">
        <v>98.817100524902301</v>
      </c>
      <c r="C1574">
        <v>93.716178894042997</v>
      </c>
      <c r="D1574">
        <v>7.2939237647633304</v>
      </c>
    </row>
    <row r="1575" spans="1:4" x14ac:dyDescent="0.45">
      <c r="A1575">
        <v>68.656532287597699</v>
      </c>
      <c r="B1575">
        <v>98.817100524902301</v>
      </c>
      <c r="C1575">
        <v>93.716178894042997</v>
      </c>
      <c r="D1575">
        <v>6.3783684804834104</v>
      </c>
    </row>
    <row r="1576" spans="1:4" x14ac:dyDescent="0.45">
      <c r="A1576">
        <v>68.442245483398395</v>
      </c>
      <c r="B1576">
        <v>98.817100524902301</v>
      </c>
      <c r="C1576">
        <v>93.716178894042997</v>
      </c>
      <c r="D1576">
        <v>6.6530350657673898</v>
      </c>
    </row>
    <row r="1577" spans="1:4" x14ac:dyDescent="0.45">
      <c r="A1577">
        <v>68.227958679199205</v>
      </c>
      <c r="B1577">
        <v>98.817100524902301</v>
      </c>
      <c r="C1577">
        <v>93.716178894042997</v>
      </c>
      <c r="D1577">
        <v>6.3783684804834104</v>
      </c>
    </row>
    <row r="1578" spans="1:4" x14ac:dyDescent="0.45">
      <c r="A1578">
        <v>71.227958679199205</v>
      </c>
      <c r="B1578">
        <v>98.602813720703097</v>
      </c>
      <c r="C1578">
        <v>96.716178894042997</v>
      </c>
      <c r="D1578">
        <v>5.7985168004394696</v>
      </c>
    </row>
    <row r="1579" spans="1:4" x14ac:dyDescent="0.45">
      <c r="A1579">
        <v>71.013671875</v>
      </c>
      <c r="B1579">
        <v>98.602813720703097</v>
      </c>
      <c r="C1579">
        <v>96.716178894042997</v>
      </c>
      <c r="D1579">
        <v>7.1108127079073498</v>
      </c>
    </row>
    <row r="1580" spans="1:4" x14ac:dyDescent="0.45">
      <c r="A1580">
        <v>70.799385070800795</v>
      </c>
      <c r="B1580">
        <v>98.602813720703097</v>
      </c>
      <c r="C1580">
        <v>96.716178894042997</v>
      </c>
      <c r="D1580">
        <v>7.1108127079073498</v>
      </c>
    </row>
    <row r="1581" spans="1:4" x14ac:dyDescent="0.45">
      <c r="A1581">
        <v>70.585098266601605</v>
      </c>
      <c r="B1581">
        <v>98.602813720703097</v>
      </c>
      <c r="C1581">
        <v>96.716178894042997</v>
      </c>
      <c r="D1581">
        <v>7.6906643879512897</v>
      </c>
    </row>
    <row r="1582" spans="1:4" x14ac:dyDescent="0.45">
      <c r="A1582">
        <v>70.370819091796903</v>
      </c>
      <c r="B1582">
        <v>98.602813720703097</v>
      </c>
      <c r="C1582">
        <v>96.716178894042997</v>
      </c>
      <c r="D1582">
        <v>8.3620715964232293</v>
      </c>
    </row>
    <row r="1583" spans="1:4" x14ac:dyDescent="0.45">
      <c r="A1583">
        <v>70.156532287597699</v>
      </c>
      <c r="B1583">
        <v>98.602813720703097</v>
      </c>
      <c r="C1583">
        <v>96.716178894042997</v>
      </c>
      <c r="D1583">
        <v>9.2776268807031492</v>
      </c>
    </row>
    <row r="1584" spans="1:4" x14ac:dyDescent="0.45">
      <c r="A1584">
        <v>69.942245483398395</v>
      </c>
      <c r="B1584">
        <v>98.602813720703097</v>
      </c>
      <c r="C1584">
        <v>96.716178894042997</v>
      </c>
      <c r="D1584">
        <v>8.5451826532792108</v>
      </c>
    </row>
    <row r="1585" spans="1:4" x14ac:dyDescent="0.45">
      <c r="A1585">
        <v>69.727958679199205</v>
      </c>
      <c r="B1585">
        <v>98.602813720703097</v>
      </c>
      <c r="C1585">
        <v>96.716178894042997</v>
      </c>
      <c r="D1585">
        <v>9.9185155796990898</v>
      </c>
    </row>
    <row r="1586" spans="1:4" x14ac:dyDescent="0.45">
      <c r="A1586">
        <v>69.513671875</v>
      </c>
      <c r="B1586">
        <v>98.602813720703097</v>
      </c>
      <c r="C1586">
        <v>96.716178894042997</v>
      </c>
      <c r="D1586">
        <v>8.6672566911831996</v>
      </c>
    </row>
    <row r="1587" spans="1:4" x14ac:dyDescent="0.45">
      <c r="A1587">
        <v>69.299385070800795</v>
      </c>
      <c r="B1587">
        <v>98.602813720703097</v>
      </c>
      <c r="C1587">
        <v>96.716178894042997</v>
      </c>
      <c r="D1587">
        <v>9.3997009186071399</v>
      </c>
    </row>
    <row r="1588" spans="1:4" x14ac:dyDescent="0.45">
      <c r="A1588">
        <v>69.085098266601605</v>
      </c>
      <c r="B1588">
        <v>98.602813720703097</v>
      </c>
      <c r="C1588">
        <v>96.716178894042997</v>
      </c>
      <c r="D1588">
        <v>8.8808862575151792</v>
      </c>
    </row>
    <row r="1589" spans="1:4" x14ac:dyDescent="0.45">
      <c r="A1589">
        <v>68.870819091796903</v>
      </c>
      <c r="B1589">
        <v>98.602813720703097</v>
      </c>
      <c r="C1589">
        <v>96.716178894042997</v>
      </c>
      <c r="D1589">
        <v>8.4841456343272199</v>
      </c>
    </row>
    <row r="1590" spans="1:4" x14ac:dyDescent="0.45">
      <c r="A1590">
        <v>68.656532287597699</v>
      </c>
      <c r="B1590">
        <v>98.602813720703097</v>
      </c>
      <c r="C1590">
        <v>96.716178894042997</v>
      </c>
      <c r="D1590">
        <v>8.2094790490432406</v>
      </c>
    </row>
    <row r="1591" spans="1:4" x14ac:dyDescent="0.45">
      <c r="A1591">
        <v>68.442245483398395</v>
      </c>
      <c r="B1591">
        <v>98.602813720703097</v>
      </c>
      <c r="C1591">
        <v>96.716178894042997</v>
      </c>
      <c r="D1591">
        <v>8.4841456343272199</v>
      </c>
    </row>
    <row r="1592" spans="1:4" x14ac:dyDescent="0.45">
      <c r="A1592">
        <v>68.227958679199205</v>
      </c>
      <c r="B1592">
        <v>98.602813720703097</v>
      </c>
      <c r="C1592">
        <v>96.716178894042997</v>
      </c>
      <c r="D1592">
        <v>6.98873867000336</v>
      </c>
    </row>
    <row r="1593" spans="1:4" x14ac:dyDescent="0.45">
      <c r="A1593">
        <v>71.227958679199205</v>
      </c>
      <c r="B1593">
        <v>98.602813720703097</v>
      </c>
      <c r="C1593">
        <v>96.501892089843807</v>
      </c>
      <c r="D1593">
        <v>6.7140720847193798</v>
      </c>
    </row>
    <row r="1594" spans="1:4" x14ac:dyDescent="0.45">
      <c r="A1594">
        <v>71.013671875</v>
      </c>
      <c r="B1594">
        <v>98.602813720703097</v>
      </c>
      <c r="C1594">
        <v>96.501892089843807</v>
      </c>
      <c r="D1594">
        <v>6.8971831415753702</v>
      </c>
    </row>
    <row r="1595" spans="1:4" x14ac:dyDescent="0.45">
      <c r="A1595">
        <v>70.799385070800795</v>
      </c>
      <c r="B1595">
        <v>98.602813720703097</v>
      </c>
      <c r="C1595">
        <v>96.501892089843807</v>
      </c>
      <c r="D1595">
        <v>6.59199804681539</v>
      </c>
    </row>
    <row r="1596" spans="1:4" x14ac:dyDescent="0.45">
      <c r="A1596">
        <v>70.585098266601605</v>
      </c>
      <c r="B1596">
        <v>98.602813720703097</v>
      </c>
      <c r="C1596">
        <v>96.501892089843807</v>
      </c>
      <c r="D1596">
        <v>7.6906643879512897</v>
      </c>
    </row>
    <row r="1597" spans="1:4" x14ac:dyDescent="0.45">
      <c r="A1597">
        <v>70.370819091796903</v>
      </c>
      <c r="B1597">
        <v>98.602813720703097</v>
      </c>
      <c r="C1597">
        <v>96.501892089843807</v>
      </c>
      <c r="D1597">
        <v>8.3620715964232293</v>
      </c>
    </row>
    <row r="1598" spans="1:4" x14ac:dyDescent="0.45">
      <c r="A1598">
        <v>70.156532287597699</v>
      </c>
      <c r="B1598">
        <v>98.602813720703097</v>
      </c>
      <c r="C1598">
        <v>96.501892089843807</v>
      </c>
      <c r="D1598">
        <v>8.2094790490432406</v>
      </c>
    </row>
    <row r="1599" spans="1:4" x14ac:dyDescent="0.45">
      <c r="A1599">
        <v>69.942245483398395</v>
      </c>
      <c r="B1599">
        <v>98.602813720703097</v>
      </c>
      <c r="C1599">
        <v>96.501892089843807</v>
      </c>
      <c r="D1599">
        <v>8.0263679921872608</v>
      </c>
    </row>
    <row r="1600" spans="1:4" x14ac:dyDescent="0.45">
      <c r="A1600">
        <v>69.727958679199205</v>
      </c>
      <c r="B1600">
        <v>98.602813720703097</v>
      </c>
      <c r="C1600">
        <v>96.501892089843807</v>
      </c>
      <c r="D1600">
        <v>8.2094790490432406</v>
      </c>
    </row>
    <row r="1601" spans="1:4" x14ac:dyDescent="0.45">
      <c r="A1601">
        <v>69.513671875</v>
      </c>
      <c r="B1601">
        <v>98.602813720703097</v>
      </c>
      <c r="C1601">
        <v>96.501892089843807</v>
      </c>
      <c r="D1601">
        <v>6.7751091036713804</v>
      </c>
    </row>
    <row r="1602" spans="1:4" x14ac:dyDescent="0.45">
      <c r="A1602">
        <v>69.299385070800795</v>
      </c>
      <c r="B1602">
        <v>98.602813720703097</v>
      </c>
      <c r="C1602">
        <v>96.501892089843807</v>
      </c>
      <c r="D1602">
        <v>7.7517014069032903</v>
      </c>
    </row>
    <row r="1603" spans="1:4" x14ac:dyDescent="0.45">
      <c r="A1603">
        <v>69.085098266601605</v>
      </c>
      <c r="B1603">
        <v>98.602813720703097</v>
      </c>
      <c r="C1603">
        <v>96.501892089843807</v>
      </c>
      <c r="D1603">
        <v>7.1718497268593397</v>
      </c>
    </row>
    <row r="1604" spans="1:4" x14ac:dyDescent="0.45">
      <c r="A1604">
        <v>68.870819091796903</v>
      </c>
      <c r="B1604">
        <v>98.602813720703097</v>
      </c>
      <c r="C1604">
        <v>96.501892089843807</v>
      </c>
      <c r="D1604">
        <v>7.2939237647633304</v>
      </c>
    </row>
    <row r="1605" spans="1:4" x14ac:dyDescent="0.45">
      <c r="A1605">
        <v>68.656532287597699</v>
      </c>
      <c r="B1605">
        <v>98.602813720703097</v>
      </c>
      <c r="C1605">
        <v>96.501892089843807</v>
      </c>
      <c r="D1605">
        <v>7.2328867458113297</v>
      </c>
    </row>
    <row r="1606" spans="1:4" x14ac:dyDescent="0.45">
      <c r="A1606">
        <v>68.442245483398395</v>
      </c>
      <c r="B1606">
        <v>98.602813720703097</v>
      </c>
      <c r="C1606">
        <v>96.501892089843807</v>
      </c>
      <c r="D1606">
        <v>7.6296273689992997</v>
      </c>
    </row>
    <row r="1607" spans="1:4" x14ac:dyDescent="0.45">
      <c r="A1607">
        <v>68.227958679199205</v>
      </c>
      <c r="B1607">
        <v>98.602813720703097</v>
      </c>
      <c r="C1607">
        <v>96.501892089843807</v>
      </c>
      <c r="D1607">
        <v>6.7140720847193798</v>
      </c>
    </row>
    <row r="1608" spans="1:4" x14ac:dyDescent="0.45">
      <c r="A1608">
        <v>71.227958679199205</v>
      </c>
      <c r="B1608">
        <v>98.602813720703097</v>
      </c>
      <c r="C1608">
        <v>96.287605285644503</v>
      </c>
      <c r="D1608">
        <v>6.7140720847193798</v>
      </c>
    </row>
    <row r="1609" spans="1:4" x14ac:dyDescent="0.45">
      <c r="A1609">
        <v>71.013671875</v>
      </c>
      <c r="B1609">
        <v>98.602813720703097</v>
      </c>
      <c r="C1609">
        <v>96.287605285644503</v>
      </c>
      <c r="D1609">
        <v>7.5685903500473</v>
      </c>
    </row>
    <row r="1610" spans="1:4" x14ac:dyDescent="0.45">
      <c r="A1610">
        <v>70.799385070800795</v>
      </c>
      <c r="B1610">
        <v>98.602813720703097</v>
      </c>
      <c r="C1610">
        <v>96.287605285644503</v>
      </c>
      <c r="D1610">
        <v>6.7140720847193798</v>
      </c>
    </row>
    <row r="1611" spans="1:4" x14ac:dyDescent="0.45">
      <c r="A1611">
        <v>70.585098266601605</v>
      </c>
      <c r="B1611">
        <v>98.602813720703097</v>
      </c>
      <c r="C1611">
        <v>96.287605285644503</v>
      </c>
      <c r="D1611">
        <v>7.8127384258552803</v>
      </c>
    </row>
    <row r="1612" spans="1:4" x14ac:dyDescent="0.45">
      <c r="A1612">
        <v>70.370819091796903</v>
      </c>
      <c r="B1612">
        <v>98.602813720703097</v>
      </c>
      <c r="C1612">
        <v>96.287605285644503</v>
      </c>
      <c r="D1612">
        <v>7.5685903500473</v>
      </c>
    </row>
    <row r="1613" spans="1:4" x14ac:dyDescent="0.45">
      <c r="A1613">
        <v>70.156532287597699</v>
      </c>
      <c r="B1613">
        <v>98.602813720703097</v>
      </c>
      <c r="C1613">
        <v>96.287605285644503</v>
      </c>
      <c r="D1613">
        <v>7.1718497268593397</v>
      </c>
    </row>
    <row r="1614" spans="1:4" x14ac:dyDescent="0.45">
      <c r="A1614">
        <v>69.942245483398395</v>
      </c>
      <c r="B1614">
        <v>98.602813720703097</v>
      </c>
      <c r="C1614">
        <v>96.287605285644503</v>
      </c>
      <c r="D1614">
        <v>6.6530350657673898</v>
      </c>
    </row>
    <row r="1615" spans="1:4" x14ac:dyDescent="0.45">
      <c r="A1615">
        <v>69.727958679199205</v>
      </c>
      <c r="B1615">
        <v>98.602813720703097</v>
      </c>
      <c r="C1615">
        <v>96.287605285644503</v>
      </c>
      <c r="D1615">
        <v>6.9582201605273601</v>
      </c>
    </row>
    <row r="1616" spans="1:4" x14ac:dyDescent="0.45">
      <c r="A1616">
        <v>69.513671875</v>
      </c>
      <c r="B1616">
        <v>98.602813720703097</v>
      </c>
      <c r="C1616">
        <v>96.287605285644503</v>
      </c>
      <c r="D1616">
        <v>7.2939237647633304</v>
      </c>
    </row>
    <row r="1617" spans="1:4" x14ac:dyDescent="0.45">
      <c r="A1617">
        <v>69.299385070800795</v>
      </c>
      <c r="B1617">
        <v>98.602813720703097</v>
      </c>
      <c r="C1617">
        <v>96.287605285644503</v>
      </c>
      <c r="D1617">
        <v>7.1108127079073498</v>
      </c>
    </row>
    <row r="1618" spans="1:4" x14ac:dyDescent="0.45">
      <c r="A1618">
        <v>69.085098266601605</v>
      </c>
      <c r="B1618">
        <v>98.602813720703097</v>
      </c>
      <c r="C1618">
        <v>96.287605285644503</v>
      </c>
      <c r="D1618">
        <v>7.6906643879512897</v>
      </c>
    </row>
    <row r="1619" spans="1:4" x14ac:dyDescent="0.45">
      <c r="A1619">
        <v>68.870819091796903</v>
      </c>
      <c r="B1619">
        <v>98.602813720703097</v>
      </c>
      <c r="C1619">
        <v>96.287605285644503</v>
      </c>
      <c r="D1619">
        <v>7.6906643879512897</v>
      </c>
    </row>
    <row r="1620" spans="1:4" x14ac:dyDescent="0.45">
      <c r="A1620">
        <v>68.656532287597699</v>
      </c>
      <c r="B1620">
        <v>98.602813720703097</v>
      </c>
      <c r="C1620">
        <v>96.287605285644503</v>
      </c>
      <c r="D1620">
        <v>7.4159978026673201</v>
      </c>
    </row>
    <row r="1621" spans="1:4" x14ac:dyDescent="0.45">
      <c r="A1621">
        <v>68.442245483398395</v>
      </c>
      <c r="B1621">
        <v>98.602813720703097</v>
      </c>
      <c r="C1621">
        <v>96.287605285644503</v>
      </c>
      <c r="D1621">
        <v>7.2939237647633304</v>
      </c>
    </row>
    <row r="1622" spans="1:4" x14ac:dyDescent="0.45">
      <c r="A1622">
        <v>68.227958679199205</v>
      </c>
      <c r="B1622">
        <v>98.602813720703097</v>
      </c>
      <c r="C1622">
        <v>96.287605285644503</v>
      </c>
      <c r="D1622">
        <v>7.8127384258552803</v>
      </c>
    </row>
    <row r="1623" spans="1:4" x14ac:dyDescent="0.45">
      <c r="A1623">
        <v>71.227958679199205</v>
      </c>
      <c r="B1623">
        <v>98.602813720703097</v>
      </c>
      <c r="C1623">
        <v>96.073318481445298</v>
      </c>
      <c r="D1623">
        <v>7.5685903500473</v>
      </c>
    </row>
    <row r="1624" spans="1:4" x14ac:dyDescent="0.45">
      <c r="A1624">
        <v>71.013671875</v>
      </c>
      <c r="B1624">
        <v>98.602813720703097</v>
      </c>
      <c r="C1624">
        <v>96.073318481445298</v>
      </c>
      <c r="D1624">
        <v>7.2328867458113297</v>
      </c>
    </row>
    <row r="1625" spans="1:4" x14ac:dyDescent="0.45">
      <c r="A1625">
        <v>70.799385070800795</v>
      </c>
      <c r="B1625">
        <v>98.602813720703097</v>
      </c>
      <c r="C1625">
        <v>96.073318481445298</v>
      </c>
      <c r="D1625">
        <v>8.6062196722312105</v>
      </c>
    </row>
    <row r="1626" spans="1:4" x14ac:dyDescent="0.45">
      <c r="A1626">
        <v>70.585098266601605</v>
      </c>
      <c r="B1626">
        <v>98.602813720703097</v>
      </c>
      <c r="C1626">
        <v>96.073318481445298</v>
      </c>
      <c r="D1626">
        <v>7.2939237647633304</v>
      </c>
    </row>
    <row r="1627" spans="1:4" x14ac:dyDescent="0.45">
      <c r="A1627">
        <v>70.370819091796903</v>
      </c>
      <c r="B1627">
        <v>98.602813720703097</v>
      </c>
      <c r="C1627">
        <v>96.073318481445298</v>
      </c>
      <c r="D1627">
        <v>6.7751091036713804</v>
      </c>
    </row>
    <row r="1628" spans="1:4" x14ac:dyDescent="0.45">
      <c r="A1628">
        <v>70.156532287597699</v>
      </c>
      <c r="B1628">
        <v>98.602813720703097</v>
      </c>
      <c r="C1628">
        <v>96.073318481445298</v>
      </c>
      <c r="D1628">
        <v>7.3549607837153204</v>
      </c>
    </row>
    <row r="1629" spans="1:4" x14ac:dyDescent="0.45">
      <c r="A1629">
        <v>69.942245483398395</v>
      </c>
      <c r="B1629">
        <v>98.602813720703097</v>
      </c>
      <c r="C1629">
        <v>96.073318481445298</v>
      </c>
      <c r="D1629">
        <v>7.2328867458113297</v>
      </c>
    </row>
    <row r="1630" spans="1:4" x14ac:dyDescent="0.45">
      <c r="A1630">
        <v>69.727958679199205</v>
      </c>
      <c r="B1630">
        <v>98.602813720703097</v>
      </c>
      <c r="C1630">
        <v>96.073318481445298</v>
      </c>
      <c r="D1630">
        <v>6.2562944425794198</v>
      </c>
    </row>
    <row r="1631" spans="1:4" x14ac:dyDescent="0.45">
      <c r="A1631">
        <v>69.513671875</v>
      </c>
      <c r="B1631">
        <v>98.602813720703097</v>
      </c>
      <c r="C1631">
        <v>96.073318481445298</v>
      </c>
      <c r="D1631">
        <v>7.2328867458113297</v>
      </c>
    </row>
    <row r="1632" spans="1:4" x14ac:dyDescent="0.45">
      <c r="A1632">
        <v>69.299385070800795</v>
      </c>
      <c r="B1632">
        <v>98.602813720703097</v>
      </c>
      <c r="C1632">
        <v>96.073318481445298</v>
      </c>
      <c r="D1632">
        <v>8.1484420300912497</v>
      </c>
    </row>
    <row r="1633" spans="1:4" x14ac:dyDescent="0.45">
      <c r="A1633">
        <v>69.085098266601605</v>
      </c>
      <c r="B1633">
        <v>98.602813720703097</v>
      </c>
      <c r="C1633">
        <v>96.073318481445298</v>
      </c>
      <c r="D1633">
        <v>7.1718497268593397</v>
      </c>
    </row>
    <row r="1634" spans="1:4" x14ac:dyDescent="0.45">
      <c r="A1634">
        <v>68.870819091796903</v>
      </c>
      <c r="B1634">
        <v>98.602813720703097</v>
      </c>
      <c r="C1634">
        <v>96.073318481445298</v>
      </c>
      <c r="D1634">
        <v>6.8361461226233704</v>
      </c>
    </row>
    <row r="1635" spans="1:4" x14ac:dyDescent="0.45">
      <c r="A1635">
        <v>68.656532287597699</v>
      </c>
      <c r="B1635">
        <v>98.602813720703097</v>
      </c>
      <c r="C1635">
        <v>96.073318481445298</v>
      </c>
      <c r="D1635">
        <v>7.5685903500473</v>
      </c>
    </row>
    <row r="1636" spans="1:4" x14ac:dyDescent="0.45">
      <c r="A1636">
        <v>68.442245483398395</v>
      </c>
      <c r="B1636">
        <v>98.602813720703097</v>
      </c>
      <c r="C1636">
        <v>96.073318481445298</v>
      </c>
      <c r="D1636">
        <v>7.2939237647633304</v>
      </c>
    </row>
    <row r="1637" spans="1:4" x14ac:dyDescent="0.45">
      <c r="A1637">
        <v>68.227958679199205</v>
      </c>
      <c r="B1637">
        <v>98.602813720703097</v>
      </c>
      <c r="C1637">
        <v>96.073318481445298</v>
      </c>
      <c r="D1637">
        <v>7.2939237647633304</v>
      </c>
    </row>
    <row r="1638" spans="1:4" x14ac:dyDescent="0.45">
      <c r="A1638">
        <v>71.227958679199205</v>
      </c>
      <c r="B1638">
        <v>98.602813720703097</v>
      </c>
      <c r="C1638">
        <v>95.859039306640597</v>
      </c>
      <c r="D1638">
        <v>7.9042939542832702</v>
      </c>
    </row>
    <row r="1639" spans="1:4" x14ac:dyDescent="0.45">
      <c r="A1639">
        <v>71.013671875</v>
      </c>
      <c r="B1639">
        <v>98.602813720703097</v>
      </c>
      <c r="C1639">
        <v>95.859039306640597</v>
      </c>
      <c r="D1639">
        <v>7.4159978026673201</v>
      </c>
    </row>
    <row r="1640" spans="1:4" x14ac:dyDescent="0.45">
      <c r="A1640">
        <v>70.799385070800795</v>
      </c>
      <c r="B1640">
        <v>98.602813720703097</v>
      </c>
      <c r="C1640">
        <v>95.859039306640597</v>
      </c>
      <c r="D1640">
        <v>8.0263679921872608</v>
      </c>
    </row>
    <row r="1641" spans="1:4" x14ac:dyDescent="0.45">
      <c r="A1641">
        <v>70.585098266601605</v>
      </c>
      <c r="B1641">
        <v>98.602813720703097</v>
      </c>
      <c r="C1641">
        <v>95.859039306640597</v>
      </c>
      <c r="D1641">
        <v>6.8971831415753702</v>
      </c>
    </row>
    <row r="1642" spans="1:4" x14ac:dyDescent="0.45">
      <c r="A1642">
        <v>70.370819091796903</v>
      </c>
      <c r="B1642">
        <v>98.602813720703097</v>
      </c>
      <c r="C1642">
        <v>95.859039306640597</v>
      </c>
      <c r="D1642">
        <v>7.6296273689992997</v>
      </c>
    </row>
    <row r="1643" spans="1:4" x14ac:dyDescent="0.45">
      <c r="A1643">
        <v>70.156532287597699</v>
      </c>
      <c r="B1643">
        <v>98.602813720703097</v>
      </c>
      <c r="C1643">
        <v>95.859039306640597</v>
      </c>
      <c r="D1643">
        <v>6.5004425183874002</v>
      </c>
    </row>
    <row r="1644" spans="1:4" x14ac:dyDescent="0.45">
      <c r="A1644">
        <v>69.942245483398395</v>
      </c>
      <c r="B1644">
        <v>98.602813720703097</v>
      </c>
      <c r="C1644">
        <v>95.859039306640597</v>
      </c>
      <c r="D1644">
        <v>6.3173314615314196</v>
      </c>
    </row>
    <row r="1645" spans="1:4" x14ac:dyDescent="0.45">
      <c r="A1645">
        <v>69.727958679199205</v>
      </c>
      <c r="B1645">
        <v>98.602813720703097</v>
      </c>
      <c r="C1645">
        <v>95.859039306640597</v>
      </c>
      <c r="D1645">
        <v>5.8595538193914596</v>
      </c>
    </row>
    <row r="1646" spans="1:4" x14ac:dyDescent="0.45">
      <c r="A1646">
        <v>69.513671875</v>
      </c>
      <c r="B1646">
        <v>98.602813720703097</v>
      </c>
      <c r="C1646">
        <v>95.859039306640597</v>
      </c>
      <c r="D1646">
        <v>6.2562944425794198</v>
      </c>
    </row>
    <row r="1647" spans="1:4" x14ac:dyDescent="0.45">
      <c r="A1647">
        <v>69.299385070800795</v>
      </c>
      <c r="B1647">
        <v>98.602813720703097</v>
      </c>
      <c r="C1647">
        <v>95.859039306640597</v>
      </c>
      <c r="D1647">
        <v>6.2562944425794198</v>
      </c>
    </row>
    <row r="1648" spans="1:4" x14ac:dyDescent="0.45">
      <c r="A1648">
        <v>69.085098266601605</v>
      </c>
      <c r="B1648">
        <v>98.602813720703097</v>
      </c>
      <c r="C1648">
        <v>95.859039306640597</v>
      </c>
      <c r="D1648">
        <v>7.1108127079073498</v>
      </c>
    </row>
    <row r="1649" spans="1:4" x14ac:dyDescent="0.45">
      <c r="A1649">
        <v>68.870819091796903</v>
      </c>
      <c r="B1649">
        <v>98.602813720703097</v>
      </c>
      <c r="C1649">
        <v>95.859039306640597</v>
      </c>
      <c r="D1649">
        <v>6.2562944425794198</v>
      </c>
    </row>
    <row r="1650" spans="1:4" x14ac:dyDescent="0.45">
      <c r="A1650">
        <v>68.656532287597699</v>
      </c>
      <c r="B1650">
        <v>98.602813720703097</v>
      </c>
      <c r="C1650">
        <v>95.859039306640597</v>
      </c>
      <c r="D1650">
        <v>6.4394054994354102</v>
      </c>
    </row>
    <row r="1651" spans="1:4" x14ac:dyDescent="0.45">
      <c r="A1651">
        <v>68.442245483398395</v>
      </c>
      <c r="B1651">
        <v>98.602813720703097</v>
      </c>
      <c r="C1651">
        <v>95.859039306640597</v>
      </c>
      <c r="D1651">
        <v>7.9042939542832702</v>
      </c>
    </row>
    <row r="1652" spans="1:4" x14ac:dyDescent="0.45">
      <c r="A1652">
        <v>68.227958679199205</v>
      </c>
      <c r="B1652">
        <v>98.602813720703097</v>
      </c>
      <c r="C1652">
        <v>95.859039306640597</v>
      </c>
      <c r="D1652">
        <v>7.1108127079073498</v>
      </c>
    </row>
    <row r="1653" spans="1:4" x14ac:dyDescent="0.45">
      <c r="A1653">
        <v>71.227958679199205</v>
      </c>
      <c r="B1653">
        <v>98.602813720703097</v>
      </c>
      <c r="C1653">
        <v>95.644752502441406</v>
      </c>
      <c r="D1653">
        <v>9.6133304849391195</v>
      </c>
    </row>
    <row r="1654" spans="1:4" x14ac:dyDescent="0.45">
      <c r="A1654">
        <v>71.013671875</v>
      </c>
      <c r="B1654">
        <v>98.602813720703097</v>
      </c>
      <c r="C1654">
        <v>95.644752502441406</v>
      </c>
      <c r="D1654">
        <v>7.2328867458113297</v>
      </c>
    </row>
    <row r="1655" spans="1:4" x14ac:dyDescent="0.45">
      <c r="A1655">
        <v>70.799385070800795</v>
      </c>
      <c r="B1655">
        <v>98.602813720703097</v>
      </c>
      <c r="C1655">
        <v>95.644752502441406</v>
      </c>
      <c r="D1655">
        <v>7.8127384258552803</v>
      </c>
    </row>
    <row r="1656" spans="1:4" x14ac:dyDescent="0.45">
      <c r="A1656">
        <v>70.585098266601605</v>
      </c>
      <c r="B1656">
        <v>98.602813720703097</v>
      </c>
      <c r="C1656">
        <v>95.644752502441406</v>
      </c>
      <c r="D1656">
        <v>8.1484420300912497</v>
      </c>
    </row>
    <row r="1657" spans="1:4" x14ac:dyDescent="0.45">
      <c r="A1657">
        <v>70.370819091796903</v>
      </c>
      <c r="B1657">
        <v>98.602813720703097</v>
      </c>
      <c r="C1657">
        <v>95.644752502441406</v>
      </c>
      <c r="D1657">
        <v>6.98873867000336</v>
      </c>
    </row>
    <row r="1658" spans="1:4" x14ac:dyDescent="0.45">
      <c r="A1658">
        <v>70.156532287597699</v>
      </c>
      <c r="B1658">
        <v>98.602813720703097</v>
      </c>
      <c r="C1658">
        <v>95.644752502441406</v>
      </c>
      <c r="D1658">
        <v>8.0263679921872608</v>
      </c>
    </row>
    <row r="1659" spans="1:4" x14ac:dyDescent="0.45">
      <c r="A1659">
        <v>69.942245483398395</v>
      </c>
      <c r="B1659">
        <v>98.602813720703097</v>
      </c>
      <c r="C1659">
        <v>95.644752502441406</v>
      </c>
      <c r="D1659">
        <v>7.1108127079073498</v>
      </c>
    </row>
    <row r="1660" spans="1:4" x14ac:dyDescent="0.45">
      <c r="A1660">
        <v>69.727958679199205</v>
      </c>
      <c r="B1660">
        <v>98.602813720703097</v>
      </c>
      <c r="C1660">
        <v>95.644752502441406</v>
      </c>
      <c r="D1660">
        <v>6.5004425183874002</v>
      </c>
    </row>
    <row r="1661" spans="1:4" x14ac:dyDescent="0.45">
      <c r="A1661">
        <v>69.513671875</v>
      </c>
      <c r="B1661">
        <v>98.602813720703097</v>
      </c>
      <c r="C1661">
        <v>95.644752502441406</v>
      </c>
      <c r="D1661">
        <v>6.2562944425794198</v>
      </c>
    </row>
    <row r="1662" spans="1:4" x14ac:dyDescent="0.45">
      <c r="A1662">
        <v>69.299385070800795</v>
      </c>
      <c r="B1662">
        <v>98.602813720703097</v>
      </c>
      <c r="C1662">
        <v>95.644752502441406</v>
      </c>
      <c r="D1662">
        <v>7.3549607837153204</v>
      </c>
    </row>
    <row r="1663" spans="1:4" x14ac:dyDescent="0.45">
      <c r="A1663">
        <v>69.085098266601605</v>
      </c>
      <c r="B1663">
        <v>98.602813720703097</v>
      </c>
      <c r="C1663">
        <v>95.644752502441406</v>
      </c>
      <c r="D1663">
        <v>6.4394054994354102</v>
      </c>
    </row>
    <row r="1664" spans="1:4" x14ac:dyDescent="0.45">
      <c r="A1664">
        <v>68.870819091796903</v>
      </c>
      <c r="B1664">
        <v>98.602813720703097</v>
      </c>
      <c r="C1664">
        <v>95.644752502441406</v>
      </c>
      <c r="D1664">
        <v>7.1718497268593397</v>
      </c>
    </row>
    <row r="1665" spans="1:4" x14ac:dyDescent="0.45">
      <c r="A1665">
        <v>68.656532287597699</v>
      </c>
      <c r="B1665">
        <v>98.602813720703097</v>
      </c>
      <c r="C1665">
        <v>95.644752502441406</v>
      </c>
      <c r="D1665">
        <v>5.9816278572954502</v>
      </c>
    </row>
    <row r="1666" spans="1:4" x14ac:dyDescent="0.45">
      <c r="A1666">
        <v>68.442245483398395</v>
      </c>
      <c r="B1666">
        <v>98.602813720703097</v>
      </c>
      <c r="C1666">
        <v>95.644752502441406</v>
      </c>
      <c r="D1666">
        <v>6.8361461226233704</v>
      </c>
    </row>
    <row r="1667" spans="1:4" x14ac:dyDescent="0.45">
      <c r="A1667">
        <v>68.227958679199205</v>
      </c>
      <c r="B1667">
        <v>98.602813720703097</v>
      </c>
      <c r="C1667">
        <v>95.644752502441406</v>
      </c>
      <c r="D1667">
        <v>7.1718497268593397</v>
      </c>
    </row>
    <row r="1668" spans="1:4" x14ac:dyDescent="0.45">
      <c r="A1668">
        <v>71.227958679199205</v>
      </c>
      <c r="B1668">
        <v>98.602813720703097</v>
      </c>
      <c r="C1668">
        <v>95.430465698242202</v>
      </c>
      <c r="D1668">
        <v>7.1108127079073498</v>
      </c>
    </row>
    <row r="1669" spans="1:4" x14ac:dyDescent="0.45">
      <c r="A1669">
        <v>71.013671875</v>
      </c>
      <c r="B1669">
        <v>98.602813720703097</v>
      </c>
      <c r="C1669">
        <v>95.430465698242202</v>
      </c>
      <c r="D1669">
        <v>9.0029602954191699</v>
      </c>
    </row>
    <row r="1670" spans="1:4" x14ac:dyDescent="0.45">
      <c r="A1670">
        <v>70.799385070800795</v>
      </c>
      <c r="B1670">
        <v>98.602813720703097</v>
      </c>
      <c r="C1670">
        <v>95.430465698242202</v>
      </c>
      <c r="D1670">
        <v>8.8198492385631901</v>
      </c>
    </row>
    <row r="1671" spans="1:4" x14ac:dyDescent="0.45">
      <c r="A1671">
        <v>70.585098266601605</v>
      </c>
      <c r="B1671">
        <v>98.602813720703097</v>
      </c>
      <c r="C1671">
        <v>95.430465698242202</v>
      </c>
      <c r="D1671">
        <v>7.2939237647633304</v>
      </c>
    </row>
    <row r="1672" spans="1:4" x14ac:dyDescent="0.45">
      <c r="A1672">
        <v>70.370819091796903</v>
      </c>
      <c r="B1672">
        <v>98.602813720703097</v>
      </c>
      <c r="C1672">
        <v>95.430465698242202</v>
      </c>
      <c r="D1672">
        <v>7.6296273689992997</v>
      </c>
    </row>
    <row r="1673" spans="1:4" x14ac:dyDescent="0.45">
      <c r="A1673">
        <v>70.156532287597699</v>
      </c>
      <c r="B1673">
        <v>98.602813720703097</v>
      </c>
      <c r="C1673">
        <v>95.430465698242202</v>
      </c>
      <c r="D1673">
        <v>7.96533097323527</v>
      </c>
    </row>
    <row r="1674" spans="1:4" x14ac:dyDescent="0.45">
      <c r="A1674">
        <v>69.942245483398395</v>
      </c>
      <c r="B1674">
        <v>98.602813720703097</v>
      </c>
      <c r="C1674">
        <v>95.430465698242202</v>
      </c>
      <c r="D1674">
        <v>7.4159978026673201</v>
      </c>
    </row>
    <row r="1675" spans="1:4" x14ac:dyDescent="0.45">
      <c r="A1675">
        <v>69.727958679199205</v>
      </c>
      <c r="B1675">
        <v>98.602813720703097</v>
      </c>
      <c r="C1675">
        <v>95.430465698242202</v>
      </c>
      <c r="D1675">
        <v>8.0263679921872608</v>
      </c>
    </row>
    <row r="1676" spans="1:4" x14ac:dyDescent="0.45">
      <c r="A1676">
        <v>69.513671875</v>
      </c>
      <c r="B1676">
        <v>98.602813720703097</v>
      </c>
      <c r="C1676">
        <v>95.430465698242202</v>
      </c>
      <c r="D1676">
        <v>7.04977568895535</v>
      </c>
    </row>
    <row r="1677" spans="1:4" x14ac:dyDescent="0.45">
      <c r="A1677">
        <v>69.299385070800795</v>
      </c>
      <c r="B1677">
        <v>98.602813720703097</v>
      </c>
      <c r="C1677">
        <v>95.430465698242202</v>
      </c>
      <c r="D1677">
        <v>7.2328867458113297</v>
      </c>
    </row>
    <row r="1678" spans="1:4" x14ac:dyDescent="0.45">
      <c r="A1678">
        <v>69.085098266601605</v>
      </c>
      <c r="B1678">
        <v>98.602813720703097</v>
      </c>
      <c r="C1678">
        <v>95.430465698242202</v>
      </c>
      <c r="D1678">
        <v>5.9816278572954502</v>
      </c>
    </row>
    <row r="1679" spans="1:4" x14ac:dyDescent="0.45">
      <c r="A1679">
        <v>68.870819091796903</v>
      </c>
      <c r="B1679">
        <v>98.602813720703097</v>
      </c>
      <c r="C1679">
        <v>95.430465698242202</v>
      </c>
      <c r="D1679">
        <v>6.59199804681539</v>
      </c>
    </row>
    <row r="1680" spans="1:4" x14ac:dyDescent="0.45">
      <c r="A1680">
        <v>68.656532287597699</v>
      </c>
      <c r="B1680">
        <v>98.602813720703097</v>
      </c>
      <c r="C1680">
        <v>95.430465698242202</v>
      </c>
      <c r="D1680">
        <v>7.3549607837153204</v>
      </c>
    </row>
    <row r="1681" spans="1:4" x14ac:dyDescent="0.45">
      <c r="A1681">
        <v>68.442245483398395</v>
      </c>
      <c r="B1681">
        <v>98.602813720703097</v>
      </c>
      <c r="C1681">
        <v>95.430465698242202</v>
      </c>
      <c r="D1681">
        <v>6.98873867000336</v>
      </c>
    </row>
    <row r="1682" spans="1:4" x14ac:dyDescent="0.45">
      <c r="A1682">
        <v>68.227958679199205</v>
      </c>
      <c r="B1682">
        <v>98.602813720703097</v>
      </c>
      <c r="C1682">
        <v>95.430465698242202</v>
      </c>
      <c r="D1682">
        <v>8.0263679921872608</v>
      </c>
    </row>
    <row r="1683" spans="1:4" x14ac:dyDescent="0.45">
      <c r="A1683">
        <v>71.227958679199205</v>
      </c>
      <c r="B1683">
        <v>98.602813720703097</v>
      </c>
      <c r="C1683">
        <v>95.216178894042997</v>
      </c>
      <c r="D1683">
        <v>7.96533097323527</v>
      </c>
    </row>
    <row r="1684" spans="1:4" x14ac:dyDescent="0.45">
      <c r="A1684">
        <v>71.013671875</v>
      </c>
      <c r="B1684">
        <v>98.602813720703097</v>
      </c>
      <c r="C1684">
        <v>95.216178894042997</v>
      </c>
      <c r="D1684">
        <v>9.3997009186071399</v>
      </c>
    </row>
    <row r="1685" spans="1:4" x14ac:dyDescent="0.45">
      <c r="A1685">
        <v>70.799385070800795</v>
      </c>
      <c r="B1685">
        <v>98.602813720703097</v>
      </c>
      <c r="C1685">
        <v>95.216178894042997</v>
      </c>
      <c r="D1685">
        <v>7.1718497268593397</v>
      </c>
    </row>
    <row r="1686" spans="1:4" x14ac:dyDescent="0.45">
      <c r="A1686">
        <v>70.585098266601605</v>
      </c>
      <c r="B1686">
        <v>98.602813720703097</v>
      </c>
      <c r="C1686">
        <v>95.216178894042997</v>
      </c>
      <c r="D1686">
        <v>7.96533097323527</v>
      </c>
    </row>
    <row r="1687" spans="1:4" x14ac:dyDescent="0.45">
      <c r="A1687">
        <v>70.370819091796903</v>
      </c>
      <c r="B1687">
        <v>98.602813720703097</v>
      </c>
      <c r="C1687">
        <v>95.216178894042997</v>
      </c>
      <c r="D1687">
        <v>7.6906643879512897</v>
      </c>
    </row>
    <row r="1688" spans="1:4" x14ac:dyDescent="0.45">
      <c r="A1688">
        <v>70.156532287597699</v>
      </c>
      <c r="B1688">
        <v>98.602813720703097</v>
      </c>
      <c r="C1688">
        <v>95.216178894042997</v>
      </c>
      <c r="D1688">
        <v>7.2328867458113297</v>
      </c>
    </row>
    <row r="1689" spans="1:4" x14ac:dyDescent="0.45">
      <c r="A1689">
        <v>69.942245483398395</v>
      </c>
      <c r="B1689">
        <v>98.602813720703097</v>
      </c>
      <c r="C1689">
        <v>95.216178894042997</v>
      </c>
      <c r="D1689">
        <v>7.8127384258552803</v>
      </c>
    </row>
    <row r="1690" spans="1:4" x14ac:dyDescent="0.45">
      <c r="A1690">
        <v>69.727958679199205</v>
      </c>
      <c r="B1690">
        <v>98.602813720703097</v>
      </c>
      <c r="C1690">
        <v>95.216178894042997</v>
      </c>
      <c r="D1690">
        <v>7.1108127079073498</v>
      </c>
    </row>
    <row r="1691" spans="1:4" x14ac:dyDescent="0.45">
      <c r="A1691">
        <v>69.513671875</v>
      </c>
      <c r="B1691">
        <v>98.602813720703097</v>
      </c>
      <c r="C1691">
        <v>95.216178894042997</v>
      </c>
      <c r="D1691">
        <v>8.3620715964232293</v>
      </c>
    </row>
    <row r="1692" spans="1:4" x14ac:dyDescent="0.45">
      <c r="A1692">
        <v>69.299385070800795</v>
      </c>
      <c r="B1692">
        <v>98.602813720703097</v>
      </c>
      <c r="C1692">
        <v>95.216178894042997</v>
      </c>
      <c r="D1692">
        <v>9.2165898617511495</v>
      </c>
    </row>
    <row r="1693" spans="1:4" x14ac:dyDescent="0.45">
      <c r="A1693">
        <v>69.085098266601605</v>
      </c>
      <c r="B1693">
        <v>98.602813720703097</v>
      </c>
      <c r="C1693">
        <v>95.216178894042997</v>
      </c>
      <c r="D1693">
        <v>8.6062196722312105</v>
      </c>
    </row>
    <row r="1694" spans="1:4" x14ac:dyDescent="0.45">
      <c r="A1694">
        <v>68.870819091796903</v>
      </c>
      <c r="B1694">
        <v>98.602813720703097</v>
      </c>
      <c r="C1694">
        <v>95.216178894042997</v>
      </c>
      <c r="D1694">
        <v>7.3549607837153204</v>
      </c>
    </row>
    <row r="1695" spans="1:4" x14ac:dyDescent="0.45">
      <c r="A1695">
        <v>68.656532287597699</v>
      </c>
      <c r="B1695">
        <v>98.602813720703097</v>
      </c>
      <c r="C1695">
        <v>95.216178894042997</v>
      </c>
      <c r="D1695">
        <v>7.96533097323527</v>
      </c>
    </row>
    <row r="1696" spans="1:4" x14ac:dyDescent="0.45">
      <c r="A1696">
        <v>68.442245483398395</v>
      </c>
      <c r="B1696">
        <v>98.602813720703097</v>
      </c>
      <c r="C1696">
        <v>95.216178894042997</v>
      </c>
      <c r="D1696">
        <v>6.7140720847193798</v>
      </c>
    </row>
    <row r="1697" spans="1:4" x14ac:dyDescent="0.45">
      <c r="A1697">
        <v>68.227958679199205</v>
      </c>
      <c r="B1697">
        <v>98.602813720703097</v>
      </c>
      <c r="C1697">
        <v>95.216178894042997</v>
      </c>
      <c r="D1697">
        <v>7.4159978026673201</v>
      </c>
    </row>
    <row r="1698" spans="1:4" x14ac:dyDescent="0.45">
      <c r="A1698">
        <v>71.227958679199205</v>
      </c>
      <c r="B1698">
        <v>98.602813720703097</v>
      </c>
      <c r="C1698">
        <v>95.001892089843807</v>
      </c>
      <c r="D1698">
        <v>7.8127384258552803</v>
      </c>
    </row>
    <row r="1699" spans="1:4" x14ac:dyDescent="0.45">
      <c r="A1699">
        <v>71.013671875</v>
      </c>
      <c r="B1699">
        <v>98.602813720703097</v>
      </c>
      <c r="C1699">
        <v>95.001892089843807</v>
      </c>
      <c r="D1699">
        <v>6.9582201605273601</v>
      </c>
    </row>
    <row r="1700" spans="1:4" x14ac:dyDescent="0.45">
      <c r="A1700">
        <v>70.799385070800795</v>
      </c>
      <c r="B1700">
        <v>98.602813720703097</v>
      </c>
      <c r="C1700">
        <v>95.001892089843807</v>
      </c>
      <c r="D1700">
        <v>8.0874050111392606</v>
      </c>
    </row>
    <row r="1701" spans="1:4" x14ac:dyDescent="0.45">
      <c r="A1701">
        <v>70.585098266601605</v>
      </c>
      <c r="B1701">
        <v>98.602813720703097</v>
      </c>
      <c r="C1701">
        <v>95.001892089843807</v>
      </c>
      <c r="D1701">
        <v>9.2776268807031492</v>
      </c>
    </row>
    <row r="1702" spans="1:4" x14ac:dyDescent="0.45">
      <c r="A1702">
        <v>70.370819091796903</v>
      </c>
      <c r="B1702">
        <v>98.602813720703097</v>
      </c>
      <c r="C1702">
        <v>95.001892089843807</v>
      </c>
      <c r="D1702">
        <v>8.3620715964232293</v>
      </c>
    </row>
    <row r="1703" spans="1:4" x14ac:dyDescent="0.45">
      <c r="A1703">
        <v>70.156532287597699</v>
      </c>
      <c r="B1703">
        <v>98.602813720703097</v>
      </c>
      <c r="C1703">
        <v>95.001892089843807</v>
      </c>
      <c r="D1703">
        <v>8.4231086153752308</v>
      </c>
    </row>
    <row r="1704" spans="1:4" x14ac:dyDescent="0.45">
      <c r="A1704">
        <v>69.942245483398395</v>
      </c>
      <c r="B1704">
        <v>98.602813720703097</v>
      </c>
      <c r="C1704">
        <v>95.001892089843807</v>
      </c>
      <c r="D1704">
        <v>9.0029602954191699</v>
      </c>
    </row>
    <row r="1705" spans="1:4" x14ac:dyDescent="0.45">
      <c r="A1705">
        <v>69.727958679199205</v>
      </c>
      <c r="B1705">
        <v>98.602813720703097</v>
      </c>
      <c r="C1705">
        <v>95.001892089843807</v>
      </c>
      <c r="D1705">
        <v>7.7517014069032903</v>
      </c>
    </row>
    <row r="1706" spans="1:4" x14ac:dyDescent="0.45">
      <c r="A1706">
        <v>69.513671875</v>
      </c>
      <c r="B1706">
        <v>98.602813720703097</v>
      </c>
      <c r="C1706">
        <v>95.001892089843807</v>
      </c>
      <c r="D1706">
        <v>9.5217749565111198</v>
      </c>
    </row>
    <row r="1707" spans="1:4" x14ac:dyDescent="0.45">
      <c r="A1707">
        <v>69.299385070800795</v>
      </c>
      <c r="B1707">
        <v>98.602813720703097</v>
      </c>
      <c r="C1707">
        <v>95.001892089843807</v>
      </c>
      <c r="D1707">
        <v>9.2165898617511495</v>
      </c>
    </row>
    <row r="1708" spans="1:4" x14ac:dyDescent="0.45">
      <c r="A1708">
        <v>69.085098266601605</v>
      </c>
      <c r="B1708">
        <v>98.602813720703097</v>
      </c>
      <c r="C1708">
        <v>95.001892089843807</v>
      </c>
      <c r="D1708">
        <v>8.4841456343272199</v>
      </c>
    </row>
    <row r="1709" spans="1:4" x14ac:dyDescent="0.45">
      <c r="A1709">
        <v>68.870819091796903</v>
      </c>
      <c r="B1709">
        <v>98.602813720703097</v>
      </c>
      <c r="C1709">
        <v>95.001892089843807</v>
      </c>
      <c r="D1709">
        <v>7.6906643879512897</v>
      </c>
    </row>
    <row r="1710" spans="1:4" x14ac:dyDescent="0.45">
      <c r="A1710">
        <v>68.656532287597699</v>
      </c>
      <c r="B1710">
        <v>98.602813720703097</v>
      </c>
      <c r="C1710">
        <v>95.001892089843807</v>
      </c>
      <c r="D1710">
        <v>7.8127384258552803</v>
      </c>
    </row>
    <row r="1711" spans="1:4" x14ac:dyDescent="0.45">
      <c r="A1711">
        <v>68.442245483398395</v>
      </c>
      <c r="B1711">
        <v>98.602813720703097</v>
      </c>
      <c r="C1711">
        <v>95.001892089843807</v>
      </c>
      <c r="D1711">
        <v>6.98873867000336</v>
      </c>
    </row>
    <row r="1712" spans="1:4" x14ac:dyDescent="0.45">
      <c r="A1712">
        <v>68.227958679199205</v>
      </c>
      <c r="B1712">
        <v>98.602813720703097</v>
      </c>
      <c r="C1712">
        <v>95.001892089843807</v>
      </c>
      <c r="D1712">
        <v>6.8971831415753702</v>
      </c>
    </row>
    <row r="1713" spans="1:4" x14ac:dyDescent="0.45">
      <c r="A1713">
        <v>71.227958679199205</v>
      </c>
      <c r="B1713">
        <v>98.602813720703097</v>
      </c>
      <c r="C1713">
        <v>94.787605285644503</v>
      </c>
      <c r="D1713">
        <v>7.96533097323527</v>
      </c>
    </row>
    <row r="1714" spans="1:4" x14ac:dyDescent="0.45">
      <c r="A1714">
        <v>71.013671875</v>
      </c>
      <c r="B1714">
        <v>98.602813720703097</v>
      </c>
      <c r="C1714">
        <v>94.787605285644503</v>
      </c>
      <c r="D1714">
        <v>8.6672566911831996</v>
      </c>
    </row>
    <row r="1715" spans="1:4" x14ac:dyDescent="0.45">
      <c r="A1715">
        <v>70.799385070800795</v>
      </c>
      <c r="B1715">
        <v>98.602813720703097</v>
      </c>
      <c r="C1715">
        <v>94.787605285644503</v>
      </c>
      <c r="D1715">
        <v>7.2939237647633304</v>
      </c>
    </row>
    <row r="1716" spans="1:4" x14ac:dyDescent="0.45">
      <c r="A1716">
        <v>70.585098266601605</v>
      </c>
      <c r="B1716">
        <v>98.602813720703097</v>
      </c>
      <c r="C1716">
        <v>94.787605285644503</v>
      </c>
      <c r="D1716">
        <v>8.4841456343272199</v>
      </c>
    </row>
    <row r="1717" spans="1:4" x14ac:dyDescent="0.45">
      <c r="A1717">
        <v>70.370819091796903</v>
      </c>
      <c r="B1717">
        <v>98.602813720703097</v>
      </c>
      <c r="C1717">
        <v>94.787605285644503</v>
      </c>
      <c r="D1717">
        <v>7.7517014069032903</v>
      </c>
    </row>
    <row r="1718" spans="1:4" x14ac:dyDescent="0.45">
      <c r="A1718">
        <v>70.156532287597699</v>
      </c>
      <c r="B1718">
        <v>98.602813720703097</v>
      </c>
      <c r="C1718">
        <v>94.787605285644503</v>
      </c>
      <c r="D1718">
        <v>7.50755333109531</v>
      </c>
    </row>
    <row r="1719" spans="1:4" x14ac:dyDescent="0.45">
      <c r="A1719">
        <v>69.942245483398395</v>
      </c>
      <c r="B1719">
        <v>98.602813720703097</v>
      </c>
      <c r="C1719">
        <v>94.787605285644503</v>
      </c>
      <c r="D1719">
        <v>7.96533097323527</v>
      </c>
    </row>
    <row r="1720" spans="1:4" x14ac:dyDescent="0.45">
      <c r="A1720">
        <v>69.727958679199205</v>
      </c>
      <c r="B1720">
        <v>98.602813720703097</v>
      </c>
      <c r="C1720">
        <v>94.787605285644503</v>
      </c>
      <c r="D1720">
        <v>8.1484420300912497</v>
      </c>
    </row>
    <row r="1721" spans="1:4" x14ac:dyDescent="0.45">
      <c r="A1721">
        <v>69.513671875</v>
      </c>
      <c r="B1721">
        <v>98.602813720703097</v>
      </c>
      <c r="C1721">
        <v>94.787605285644503</v>
      </c>
      <c r="D1721">
        <v>9.3997009186071399</v>
      </c>
    </row>
    <row r="1722" spans="1:4" x14ac:dyDescent="0.45">
      <c r="A1722">
        <v>69.299385070800795</v>
      </c>
      <c r="B1722">
        <v>98.602813720703097</v>
      </c>
      <c r="C1722">
        <v>94.787605285644503</v>
      </c>
      <c r="D1722">
        <v>10.528885769219</v>
      </c>
    </row>
    <row r="1723" spans="1:4" x14ac:dyDescent="0.45">
      <c r="A1723">
        <v>69.085098266601605</v>
      </c>
      <c r="B1723">
        <v>98.602813720703097</v>
      </c>
      <c r="C1723">
        <v>94.787605285644503</v>
      </c>
      <c r="D1723">
        <v>9.6133304849391195</v>
      </c>
    </row>
    <row r="1724" spans="1:4" x14ac:dyDescent="0.45">
      <c r="A1724">
        <v>68.870819091796903</v>
      </c>
      <c r="B1724">
        <v>98.602813720703097</v>
      </c>
      <c r="C1724">
        <v>94.787605285644503</v>
      </c>
      <c r="D1724">
        <v>9.2165898617511495</v>
      </c>
    </row>
    <row r="1725" spans="1:4" x14ac:dyDescent="0.45">
      <c r="A1725">
        <v>68.656532287597699</v>
      </c>
      <c r="B1725">
        <v>98.602813720703097</v>
      </c>
      <c r="C1725">
        <v>94.787605285644503</v>
      </c>
      <c r="D1725">
        <v>6.8971831415753702</v>
      </c>
    </row>
    <row r="1726" spans="1:4" x14ac:dyDescent="0.45">
      <c r="A1726">
        <v>68.442245483398395</v>
      </c>
      <c r="B1726">
        <v>98.602813720703097</v>
      </c>
      <c r="C1726">
        <v>94.787605285644503</v>
      </c>
      <c r="D1726">
        <v>6.7140720847193798</v>
      </c>
    </row>
    <row r="1727" spans="1:4" x14ac:dyDescent="0.45">
      <c r="A1727">
        <v>68.227958679199205</v>
      </c>
      <c r="B1727">
        <v>98.602813720703097</v>
      </c>
      <c r="C1727">
        <v>94.787605285644503</v>
      </c>
      <c r="D1727">
        <v>7.04977568895535</v>
      </c>
    </row>
    <row r="1728" spans="1:4" x14ac:dyDescent="0.45">
      <c r="A1728">
        <v>71.227958679199205</v>
      </c>
      <c r="B1728">
        <v>98.602813720703097</v>
      </c>
      <c r="C1728">
        <v>94.573318481445298</v>
      </c>
      <c r="D1728">
        <v>9.1250343333231605</v>
      </c>
    </row>
    <row r="1729" spans="1:4" x14ac:dyDescent="0.45">
      <c r="A1729">
        <v>71.013671875</v>
      </c>
      <c r="B1729">
        <v>98.602813720703097</v>
      </c>
      <c r="C1729">
        <v>94.573318481445298</v>
      </c>
      <c r="D1729">
        <v>8.8198492385631901</v>
      </c>
    </row>
    <row r="1730" spans="1:4" x14ac:dyDescent="0.45">
      <c r="A1730">
        <v>70.799385070800795</v>
      </c>
      <c r="B1730">
        <v>98.602813720703097</v>
      </c>
      <c r="C1730">
        <v>94.573318481445298</v>
      </c>
      <c r="D1730">
        <v>8.0263679921872608</v>
      </c>
    </row>
    <row r="1731" spans="1:4" x14ac:dyDescent="0.45">
      <c r="A1731">
        <v>70.585098266601605</v>
      </c>
      <c r="B1731">
        <v>98.602813720703097</v>
      </c>
      <c r="C1731">
        <v>94.573318481445298</v>
      </c>
      <c r="D1731">
        <v>6.8971831415753702</v>
      </c>
    </row>
    <row r="1732" spans="1:4" x14ac:dyDescent="0.45">
      <c r="A1732">
        <v>70.370819091796903</v>
      </c>
      <c r="B1732">
        <v>98.602813720703097</v>
      </c>
      <c r="C1732">
        <v>94.573318481445298</v>
      </c>
      <c r="D1732">
        <v>7.4159978026673201</v>
      </c>
    </row>
    <row r="1733" spans="1:4" x14ac:dyDescent="0.45">
      <c r="A1733">
        <v>70.156532287597699</v>
      </c>
      <c r="B1733">
        <v>98.602813720703097</v>
      </c>
      <c r="C1733">
        <v>94.573318481445298</v>
      </c>
      <c r="D1733">
        <v>8.0263679921872608</v>
      </c>
    </row>
    <row r="1734" spans="1:4" x14ac:dyDescent="0.45">
      <c r="A1734">
        <v>69.942245483398395</v>
      </c>
      <c r="B1734">
        <v>98.602813720703097</v>
      </c>
      <c r="C1734">
        <v>94.573318481445298</v>
      </c>
      <c r="D1734">
        <v>7.6906643879512897</v>
      </c>
    </row>
    <row r="1735" spans="1:4" x14ac:dyDescent="0.45">
      <c r="A1735">
        <v>69.727958679199205</v>
      </c>
      <c r="B1735">
        <v>98.602813720703097</v>
      </c>
      <c r="C1735">
        <v>94.573318481445298</v>
      </c>
      <c r="D1735">
        <v>8.6062196722312105</v>
      </c>
    </row>
    <row r="1736" spans="1:4" x14ac:dyDescent="0.45">
      <c r="A1736">
        <v>69.513671875</v>
      </c>
      <c r="B1736">
        <v>98.602813720703097</v>
      </c>
      <c r="C1736">
        <v>94.573318481445298</v>
      </c>
      <c r="D1736">
        <v>9.4607379375591307</v>
      </c>
    </row>
    <row r="1737" spans="1:4" x14ac:dyDescent="0.45">
      <c r="A1737">
        <v>69.299385070800795</v>
      </c>
      <c r="B1737">
        <v>98.602813720703097</v>
      </c>
      <c r="C1737">
        <v>94.573318481445298</v>
      </c>
      <c r="D1737">
        <v>9.9795525986510807</v>
      </c>
    </row>
    <row r="1738" spans="1:4" x14ac:dyDescent="0.45">
      <c r="A1738">
        <v>69.085098266601605</v>
      </c>
      <c r="B1738">
        <v>98.602813720703097</v>
      </c>
      <c r="C1738">
        <v>94.573318481445298</v>
      </c>
      <c r="D1738">
        <v>9.3997009186071399</v>
      </c>
    </row>
    <row r="1739" spans="1:4" x14ac:dyDescent="0.45">
      <c r="A1739">
        <v>68.870819091796903</v>
      </c>
      <c r="B1739">
        <v>98.602813720703097</v>
      </c>
      <c r="C1739">
        <v>94.573318481445298</v>
      </c>
      <c r="D1739">
        <v>8.1484420300912497</v>
      </c>
    </row>
    <row r="1740" spans="1:4" x14ac:dyDescent="0.45">
      <c r="A1740">
        <v>68.656532287597699</v>
      </c>
      <c r="B1740">
        <v>98.602813720703097</v>
      </c>
      <c r="C1740">
        <v>94.573318481445298</v>
      </c>
      <c r="D1740">
        <v>7.50755333109531</v>
      </c>
    </row>
    <row r="1741" spans="1:4" x14ac:dyDescent="0.45">
      <c r="A1741">
        <v>68.442245483398395</v>
      </c>
      <c r="B1741">
        <v>98.602813720703097</v>
      </c>
      <c r="C1741">
        <v>94.573318481445298</v>
      </c>
      <c r="D1741">
        <v>6.8361461226233704</v>
      </c>
    </row>
    <row r="1742" spans="1:4" x14ac:dyDescent="0.45">
      <c r="A1742">
        <v>68.227958679199205</v>
      </c>
      <c r="B1742">
        <v>98.602813720703097</v>
      </c>
      <c r="C1742">
        <v>94.573318481445298</v>
      </c>
      <c r="D1742">
        <v>6.3173314615314196</v>
      </c>
    </row>
    <row r="1743" spans="1:4" x14ac:dyDescent="0.45">
      <c r="A1743">
        <v>71.227958679199205</v>
      </c>
      <c r="B1743">
        <v>98.602813720703097</v>
      </c>
      <c r="C1743">
        <v>94.359039306640597</v>
      </c>
      <c r="D1743">
        <v>7.8127384258552803</v>
      </c>
    </row>
    <row r="1744" spans="1:4" x14ac:dyDescent="0.45">
      <c r="A1744">
        <v>71.013671875</v>
      </c>
      <c r="B1744">
        <v>98.602813720703097</v>
      </c>
      <c r="C1744">
        <v>94.359039306640597</v>
      </c>
      <c r="D1744">
        <v>6.5004425183874002</v>
      </c>
    </row>
    <row r="1745" spans="1:4" x14ac:dyDescent="0.45">
      <c r="A1745">
        <v>70.799385070800795</v>
      </c>
      <c r="B1745">
        <v>98.602813720703097</v>
      </c>
      <c r="C1745">
        <v>94.359039306640597</v>
      </c>
      <c r="D1745">
        <v>7.96533097323527</v>
      </c>
    </row>
    <row r="1746" spans="1:4" x14ac:dyDescent="0.45">
      <c r="A1746">
        <v>70.585098266601605</v>
      </c>
      <c r="B1746">
        <v>98.602813720703097</v>
      </c>
      <c r="C1746">
        <v>94.359039306640597</v>
      </c>
      <c r="D1746">
        <v>8.6672566911831996</v>
      </c>
    </row>
    <row r="1747" spans="1:4" x14ac:dyDescent="0.45">
      <c r="A1747">
        <v>70.370819091796903</v>
      </c>
      <c r="B1747">
        <v>98.602813720703097</v>
      </c>
      <c r="C1747">
        <v>94.359039306640597</v>
      </c>
      <c r="D1747">
        <v>7.8127384258552803</v>
      </c>
    </row>
    <row r="1748" spans="1:4" x14ac:dyDescent="0.45">
      <c r="A1748">
        <v>70.156532287597699</v>
      </c>
      <c r="B1748">
        <v>98.602813720703097</v>
      </c>
      <c r="C1748">
        <v>94.359039306640597</v>
      </c>
      <c r="D1748">
        <v>9.1250343333231605</v>
      </c>
    </row>
    <row r="1749" spans="1:4" x14ac:dyDescent="0.45">
      <c r="A1749">
        <v>69.942245483398395</v>
      </c>
      <c r="B1749">
        <v>98.602813720703097</v>
      </c>
      <c r="C1749">
        <v>94.359039306640597</v>
      </c>
      <c r="D1749">
        <v>8.4841456343272199</v>
      </c>
    </row>
    <row r="1750" spans="1:4" x14ac:dyDescent="0.45">
      <c r="A1750">
        <v>69.727958679199205</v>
      </c>
      <c r="B1750">
        <v>98.602813720703097</v>
      </c>
      <c r="C1750">
        <v>94.359039306640597</v>
      </c>
      <c r="D1750">
        <v>11.6275521103549</v>
      </c>
    </row>
    <row r="1751" spans="1:4" x14ac:dyDescent="0.45">
      <c r="A1751">
        <v>69.513671875</v>
      </c>
      <c r="B1751">
        <v>98.602813720703097</v>
      </c>
      <c r="C1751">
        <v>94.359039306640597</v>
      </c>
      <c r="D1751">
        <v>11.108737449263</v>
      </c>
    </row>
    <row r="1752" spans="1:4" x14ac:dyDescent="0.45">
      <c r="A1752">
        <v>69.299385070800795</v>
      </c>
      <c r="B1752">
        <v>98.602813720703097</v>
      </c>
      <c r="C1752">
        <v>94.359039306640597</v>
      </c>
      <c r="D1752">
        <v>9.0639973143711696</v>
      </c>
    </row>
    <row r="1753" spans="1:4" x14ac:dyDescent="0.45">
      <c r="A1753">
        <v>69.085098266601605</v>
      </c>
      <c r="B1753">
        <v>98.602813720703097</v>
      </c>
      <c r="C1753">
        <v>94.359039306640597</v>
      </c>
      <c r="D1753">
        <v>8.0263679921872608</v>
      </c>
    </row>
    <row r="1754" spans="1:4" x14ac:dyDescent="0.45">
      <c r="A1754">
        <v>68.870819091796903</v>
      </c>
      <c r="B1754">
        <v>98.602813720703097</v>
      </c>
      <c r="C1754">
        <v>94.359039306640597</v>
      </c>
      <c r="D1754">
        <v>9.2165898617511495</v>
      </c>
    </row>
    <row r="1755" spans="1:4" x14ac:dyDescent="0.45">
      <c r="A1755">
        <v>68.656532287597699</v>
      </c>
      <c r="B1755">
        <v>98.602813720703097</v>
      </c>
      <c r="C1755">
        <v>94.359039306640597</v>
      </c>
      <c r="D1755">
        <v>8.7588122196111904</v>
      </c>
    </row>
    <row r="1756" spans="1:4" x14ac:dyDescent="0.45">
      <c r="A1756">
        <v>68.442245483398395</v>
      </c>
      <c r="B1756">
        <v>98.602813720703097</v>
      </c>
      <c r="C1756">
        <v>94.359039306640597</v>
      </c>
      <c r="D1756">
        <v>7.04977568895535</v>
      </c>
    </row>
    <row r="1757" spans="1:4" x14ac:dyDescent="0.45">
      <c r="A1757">
        <v>68.227958679199205</v>
      </c>
      <c r="B1757">
        <v>98.602813720703097</v>
      </c>
      <c r="C1757">
        <v>94.359039306640597</v>
      </c>
      <c r="D1757">
        <v>6.1952574236274298</v>
      </c>
    </row>
    <row r="1758" spans="1:4" x14ac:dyDescent="0.45">
      <c r="A1758">
        <v>71.227958679199205</v>
      </c>
      <c r="B1758">
        <v>98.602813720703097</v>
      </c>
      <c r="C1758">
        <v>94.144752502441406</v>
      </c>
      <c r="D1758">
        <v>8.2094790490432406</v>
      </c>
    </row>
    <row r="1759" spans="1:4" x14ac:dyDescent="0.45">
      <c r="A1759">
        <v>71.013671875</v>
      </c>
      <c r="B1759">
        <v>98.602813720703097</v>
      </c>
      <c r="C1759">
        <v>94.144752502441406</v>
      </c>
      <c r="D1759">
        <v>7.04977568895535</v>
      </c>
    </row>
    <row r="1760" spans="1:4" x14ac:dyDescent="0.45">
      <c r="A1760">
        <v>70.799385070800795</v>
      </c>
      <c r="B1760">
        <v>98.602813720703097</v>
      </c>
      <c r="C1760">
        <v>94.144752502441406</v>
      </c>
      <c r="D1760">
        <v>6.6530350657673898</v>
      </c>
    </row>
    <row r="1761" spans="1:4" x14ac:dyDescent="0.45">
      <c r="A1761">
        <v>70.585098266601605</v>
      </c>
      <c r="B1761">
        <v>98.602813720703097</v>
      </c>
      <c r="C1761">
        <v>94.144752502441406</v>
      </c>
      <c r="D1761">
        <v>6.59199804681539</v>
      </c>
    </row>
    <row r="1762" spans="1:4" x14ac:dyDescent="0.45">
      <c r="A1762">
        <v>70.370819091796903</v>
      </c>
      <c r="B1762">
        <v>98.602813720703097</v>
      </c>
      <c r="C1762">
        <v>94.144752502441406</v>
      </c>
      <c r="D1762">
        <v>7.9042939542832702</v>
      </c>
    </row>
    <row r="1763" spans="1:4" x14ac:dyDescent="0.45">
      <c r="A1763">
        <v>70.156532287597699</v>
      </c>
      <c r="B1763">
        <v>98.602813720703097</v>
      </c>
      <c r="C1763">
        <v>94.144752502441406</v>
      </c>
      <c r="D1763">
        <v>7.04977568895535</v>
      </c>
    </row>
    <row r="1764" spans="1:4" x14ac:dyDescent="0.45">
      <c r="A1764">
        <v>69.942245483398395</v>
      </c>
      <c r="B1764">
        <v>98.602813720703097</v>
      </c>
      <c r="C1764">
        <v>94.144752502441406</v>
      </c>
      <c r="D1764">
        <v>9.6133304849391195</v>
      </c>
    </row>
    <row r="1765" spans="1:4" x14ac:dyDescent="0.45">
      <c r="A1765">
        <v>69.727958679199205</v>
      </c>
      <c r="B1765">
        <v>98.602813720703097</v>
      </c>
      <c r="C1765">
        <v>94.144752502441406</v>
      </c>
      <c r="D1765">
        <v>10.193182164983099</v>
      </c>
    </row>
    <row r="1766" spans="1:4" x14ac:dyDescent="0.45">
      <c r="A1766">
        <v>69.513671875</v>
      </c>
      <c r="B1766">
        <v>98.602813720703097</v>
      </c>
      <c r="C1766">
        <v>94.144752502441406</v>
      </c>
      <c r="D1766">
        <v>10.589922788171</v>
      </c>
    </row>
    <row r="1767" spans="1:4" x14ac:dyDescent="0.45">
      <c r="A1767">
        <v>69.299385070800795</v>
      </c>
      <c r="B1767">
        <v>98.602813720703097</v>
      </c>
      <c r="C1767">
        <v>94.144752502441406</v>
      </c>
      <c r="D1767">
        <v>9.5217749565111198</v>
      </c>
    </row>
    <row r="1768" spans="1:4" x14ac:dyDescent="0.45">
      <c r="A1768">
        <v>69.085098266601605</v>
      </c>
      <c r="B1768">
        <v>98.602813720703097</v>
      </c>
      <c r="C1768">
        <v>94.144752502441406</v>
      </c>
      <c r="D1768">
        <v>9.2165898617511495</v>
      </c>
    </row>
    <row r="1769" spans="1:4" x14ac:dyDescent="0.45">
      <c r="A1769">
        <v>68.870819091796903</v>
      </c>
      <c r="B1769">
        <v>98.602813720703097</v>
      </c>
      <c r="C1769">
        <v>94.144752502441406</v>
      </c>
      <c r="D1769">
        <v>9.3997009186071399</v>
      </c>
    </row>
    <row r="1770" spans="1:4" x14ac:dyDescent="0.45">
      <c r="A1770">
        <v>68.656532287597699</v>
      </c>
      <c r="B1770">
        <v>98.602813720703097</v>
      </c>
      <c r="C1770">
        <v>94.144752502441406</v>
      </c>
      <c r="D1770">
        <v>7.9042939542832702</v>
      </c>
    </row>
    <row r="1771" spans="1:4" x14ac:dyDescent="0.45">
      <c r="A1771">
        <v>68.442245483398395</v>
      </c>
      <c r="B1771">
        <v>98.602813720703097</v>
      </c>
      <c r="C1771">
        <v>94.144752502441406</v>
      </c>
      <c r="D1771">
        <v>6.1952574236274298</v>
      </c>
    </row>
    <row r="1772" spans="1:4" x14ac:dyDescent="0.45">
      <c r="A1772">
        <v>68.227958679199205</v>
      </c>
      <c r="B1772">
        <v>98.602813720703097</v>
      </c>
      <c r="C1772">
        <v>94.144752502441406</v>
      </c>
      <c r="D1772">
        <v>6.7751091036713804</v>
      </c>
    </row>
    <row r="1773" spans="1:4" x14ac:dyDescent="0.45">
      <c r="A1773">
        <v>71.227958679199205</v>
      </c>
      <c r="B1773">
        <v>98.602813720703097</v>
      </c>
      <c r="C1773">
        <v>93.930465698242202</v>
      </c>
      <c r="D1773">
        <v>7.1718497268593397</v>
      </c>
    </row>
    <row r="1774" spans="1:4" x14ac:dyDescent="0.45">
      <c r="A1774">
        <v>71.013671875</v>
      </c>
      <c r="B1774">
        <v>98.602813720703097</v>
      </c>
      <c r="C1774">
        <v>93.930465698242202</v>
      </c>
      <c r="D1774">
        <v>7.2939237647633304</v>
      </c>
    </row>
    <row r="1775" spans="1:4" x14ac:dyDescent="0.45">
      <c r="A1775">
        <v>70.799385070800795</v>
      </c>
      <c r="B1775">
        <v>98.602813720703097</v>
      </c>
      <c r="C1775">
        <v>93.930465698242202</v>
      </c>
      <c r="D1775">
        <v>6.9582201605273601</v>
      </c>
    </row>
    <row r="1776" spans="1:4" x14ac:dyDescent="0.45">
      <c r="A1776">
        <v>70.585098266601605</v>
      </c>
      <c r="B1776">
        <v>98.602813720703097</v>
      </c>
      <c r="C1776">
        <v>93.930465698242202</v>
      </c>
      <c r="D1776">
        <v>7.6906643879512897</v>
      </c>
    </row>
    <row r="1777" spans="1:4" x14ac:dyDescent="0.45">
      <c r="A1777">
        <v>70.370819091796903</v>
      </c>
      <c r="B1777">
        <v>98.602813720703097</v>
      </c>
      <c r="C1777">
        <v>93.930465698242202</v>
      </c>
      <c r="D1777">
        <v>8.6672566911831996</v>
      </c>
    </row>
    <row r="1778" spans="1:4" x14ac:dyDescent="0.45">
      <c r="A1778">
        <v>70.156532287597699</v>
      </c>
      <c r="B1778">
        <v>98.602813720703097</v>
      </c>
      <c r="C1778">
        <v>93.930465698242202</v>
      </c>
      <c r="D1778">
        <v>6.9582201605273601</v>
      </c>
    </row>
    <row r="1779" spans="1:4" x14ac:dyDescent="0.45">
      <c r="A1779">
        <v>69.942245483398395</v>
      </c>
      <c r="B1779">
        <v>98.602813720703097</v>
      </c>
      <c r="C1779">
        <v>93.930465698242202</v>
      </c>
      <c r="D1779">
        <v>8.3620715964232293</v>
      </c>
    </row>
    <row r="1780" spans="1:4" x14ac:dyDescent="0.45">
      <c r="A1780">
        <v>69.727958679199205</v>
      </c>
      <c r="B1780">
        <v>98.602813720703097</v>
      </c>
      <c r="C1780">
        <v>93.930465698242202</v>
      </c>
      <c r="D1780">
        <v>9.5828119754631196</v>
      </c>
    </row>
    <row r="1781" spans="1:4" x14ac:dyDescent="0.45">
      <c r="A1781">
        <v>69.513671875</v>
      </c>
      <c r="B1781">
        <v>98.602813720703097</v>
      </c>
      <c r="C1781">
        <v>93.930465698242202</v>
      </c>
      <c r="D1781">
        <v>10.315256202887101</v>
      </c>
    </row>
    <row r="1782" spans="1:4" x14ac:dyDescent="0.45">
      <c r="A1782">
        <v>69.299385070800795</v>
      </c>
      <c r="B1782">
        <v>98.602813720703097</v>
      </c>
      <c r="C1782">
        <v>93.930465698242202</v>
      </c>
      <c r="D1782">
        <v>8.4231086153752308</v>
      </c>
    </row>
    <row r="1783" spans="1:4" x14ac:dyDescent="0.45">
      <c r="A1783">
        <v>69.085098266601605</v>
      </c>
      <c r="B1783">
        <v>98.602813720703097</v>
      </c>
      <c r="C1783">
        <v>93.930465698242202</v>
      </c>
      <c r="D1783">
        <v>9.9795525986510807</v>
      </c>
    </row>
    <row r="1784" spans="1:4" x14ac:dyDescent="0.45">
      <c r="A1784">
        <v>68.870819091796903</v>
      </c>
      <c r="B1784">
        <v>98.602813720703097</v>
      </c>
      <c r="C1784">
        <v>93.930465698242202</v>
      </c>
      <c r="D1784">
        <v>10.467848750267001</v>
      </c>
    </row>
    <row r="1785" spans="1:4" x14ac:dyDescent="0.45">
      <c r="A1785">
        <v>68.656532287597699</v>
      </c>
      <c r="B1785">
        <v>98.602813720703097</v>
      </c>
      <c r="C1785">
        <v>93.930465698242202</v>
      </c>
      <c r="D1785">
        <v>8.3620715964232293</v>
      </c>
    </row>
    <row r="1786" spans="1:4" x14ac:dyDescent="0.45">
      <c r="A1786">
        <v>68.442245483398395</v>
      </c>
      <c r="B1786">
        <v>98.602813720703097</v>
      </c>
      <c r="C1786">
        <v>93.930465698242202</v>
      </c>
      <c r="D1786">
        <v>7.1108127079073498</v>
      </c>
    </row>
    <row r="1787" spans="1:4" x14ac:dyDescent="0.45">
      <c r="A1787">
        <v>68.227958679199205</v>
      </c>
      <c r="B1787">
        <v>98.602813720703097</v>
      </c>
      <c r="C1787">
        <v>93.930465698242202</v>
      </c>
      <c r="D1787">
        <v>6.0426648762474402</v>
      </c>
    </row>
    <row r="1788" spans="1:4" x14ac:dyDescent="0.45">
      <c r="A1788">
        <v>71.227958679199205</v>
      </c>
      <c r="B1788">
        <v>98.602813720703097</v>
      </c>
      <c r="C1788">
        <v>93.716178894042997</v>
      </c>
      <c r="D1788">
        <v>8.7588122196111904</v>
      </c>
    </row>
    <row r="1789" spans="1:4" x14ac:dyDescent="0.45">
      <c r="A1789">
        <v>71.013671875</v>
      </c>
      <c r="B1789">
        <v>98.602813720703097</v>
      </c>
      <c r="C1789">
        <v>93.716178894042997</v>
      </c>
      <c r="D1789">
        <v>6.59199804681539</v>
      </c>
    </row>
    <row r="1790" spans="1:4" x14ac:dyDescent="0.45">
      <c r="A1790">
        <v>70.799385070800795</v>
      </c>
      <c r="B1790">
        <v>98.602813720703097</v>
      </c>
      <c r="C1790">
        <v>93.716178894042997</v>
      </c>
      <c r="D1790">
        <v>7.1718497268593397</v>
      </c>
    </row>
    <row r="1791" spans="1:4" x14ac:dyDescent="0.45">
      <c r="A1791">
        <v>70.585098266601605</v>
      </c>
      <c r="B1791">
        <v>98.602813720703097</v>
      </c>
      <c r="C1791">
        <v>93.716178894042997</v>
      </c>
      <c r="D1791">
        <v>7.3549607837153204</v>
      </c>
    </row>
    <row r="1792" spans="1:4" x14ac:dyDescent="0.45">
      <c r="A1792">
        <v>70.370819091796903</v>
      </c>
      <c r="B1792">
        <v>98.602813720703097</v>
      </c>
      <c r="C1792">
        <v>93.716178894042997</v>
      </c>
      <c r="D1792">
        <v>8.1484420300912497</v>
      </c>
    </row>
    <row r="1793" spans="1:4" x14ac:dyDescent="0.45">
      <c r="A1793">
        <v>70.156532287597699</v>
      </c>
      <c r="B1793">
        <v>98.602813720703097</v>
      </c>
      <c r="C1793">
        <v>93.716178894042997</v>
      </c>
      <c r="D1793">
        <v>6.8361461226233704</v>
      </c>
    </row>
    <row r="1794" spans="1:4" x14ac:dyDescent="0.45">
      <c r="A1794">
        <v>69.942245483398395</v>
      </c>
      <c r="B1794">
        <v>98.602813720703097</v>
      </c>
      <c r="C1794">
        <v>93.716178894042997</v>
      </c>
      <c r="D1794">
        <v>7.2328867458113297</v>
      </c>
    </row>
    <row r="1795" spans="1:4" x14ac:dyDescent="0.45">
      <c r="A1795">
        <v>69.727958679199205</v>
      </c>
      <c r="B1795">
        <v>98.602813720703097</v>
      </c>
      <c r="C1795">
        <v>93.716178894042997</v>
      </c>
      <c r="D1795">
        <v>8.6672566911831996</v>
      </c>
    </row>
    <row r="1796" spans="1:4" x14ac:dyDescent="0.45">
      <c r="A1796">
        <v>69.513671875</v>
      </c>
      <c r="B1796">
        <v>98.602813720703097</v>
      </c>
      <c r="C1796">
        <v>93.716178894042997</v>
      </c>
      <c r="D1796">
        <v>9.1250343333231605</v>
      </c>
    </row>
    <row r="1797" spans="1:4" x14ac:dyDescent="0.45">
      <c r="A1797">
        <v>69.299385070800795</v>
      </c>
      <c r="B1797">
        <v>98.602813720703097</v>
      </c>
      <c r="C1797">
        <v>93.716178894042997</v>
      </c>
      <c r="D1797">
        <v>7.7517014069032903</v>
      </c>
    </row>
    <row r="1798" spans="1:4" x14ac:dyDescent="0.45">
      <c r="A1798">
        <v>69.085098266601605</v>
      </c>
      <c r="B1798">
        <v>98.602813720703097</v>
      </c>
      <c r="C1798">
        <v>93.716178894042997</v>
      </c>
      <c r="D1798">
        <v>9.3386638996551401</v>
      </c>
    </row>
    <row r="1799" spans="1:4" x14ac:dyDescent="0.45">
      <c r="A1799">
        <v>68.870819091796903</v>
      </c>
      <c r="B1799">
        <v>98.602813720703097</v>
      </c>
      <c r="C1799">
        <v>93.716178894042997</v>
      </c>
      <c r="D1799">
        <v>8.9419232764671808</v>
      </c>
    </row>
    <row r="1800" spans="1:4" x14ac:dyDescent="0.45">
      <c r="A1800">
        <v>68.656532287597699</v>
      </c>
      <c r="B1800">
        <v>98.602813720703097</v>
      </c>
      <c r="C1800">
        <v>93.716178894042997</v>
      </c>
      <c r="D1800">
        <v>6.8361461226233704</v>
      </c>
    </row>
    <row r="1801" spans="1:4" x14ac:dyDescent="0.45">
      <c r="A1801">
        <v>68.442245483398395</v>
      </c>
      <c r="B1801">
        <v>98.602813720703097</v>
      </c>
      <c r="C1801">
        <v>93.716178894042997</v>
      </c>
      <c r="D1801">
        <v>7.6296273689992997</v>
      </c>
    </row>
    <row r="1802" spans="1:4" x14ac:dyDescent="0.45">
      <c r="A1802">
        <v>68.227958679199205</v>
      </c>
      <c r="B1802">
        <v>98.602813720703097</v>
      </c>
      <c r="C1802">
        <v>93.716178894042997</v>
      </c>
      <c r="D1802">
        <v>6.1952574236274298</v>
      </c>
    </row>
    <row r="1803" spans="1:4" x14ac:dyDescent="0.45">
      <c r="A1803">
        <v>71.227958679199205</v>
      </c>
      <c r="B1803">
        <v>98.388526916503906</v>
      </c>
      <c r="C1803">
        <v>96.716178894042997</v>
      </c>
      <c r="D1803">
        <v>6.10370189519944</v>
      </c>
    </row>
    <row r="1804" spans="1:4" x14ac:dyDescent="0.45">
      <c r="A1804">
        <v>71.013671875</v>
      </c>
      <c r="B1804">
        <v>98.388526916503906</v>
      </c>
      <c r="C1804">
        <v>96.716178894042997</v>
      </c>
      <c r="D1804">
        <v>6.0426648762474402</v>
      </c>
    </row>
    <row r="1805" spans="1:4" x14ac:dyDescent="0.45">
      <c r="A1805">
        <v>70.799385070800795</v>
      </c>
      <c r="B1805">
        <v>98.388526916503906</v>
      </c>
      <c r="C1805">
        <v>96.716178894042997</v>
      </c>
      <c r="D1805">
        <v>6.3783684804834104</v>
      </c>
    </row>
    <row r="1806" spans="1:4" x14ac:dyDescent="0.45">
      <c r="A1806">
        <v>70.585098266601605</v>
      </c>
      <c r="B1806">
        <v>98.388526916503906</v>
      </c>
      <c r="C1806">
        <v>96.716178894042997</v>
      </c>
      <c r="D1806">
        <v>6.8971831415753702</v>
      </c>
    </row>
    <row r="1807" spans="1:4" x14ac:dyDescent="0.45">
      <c r="A1807">
        <v>70.370819091796903</v>
      </c>
      <c r="B1807">
        <v>98.388526916503906</v>
      </c>
      <c r="C1807">
        <v>96.716178894042997</v>
      </c>
      <c r="D1807">
        <v>8.0874050111392606</v>
      </c>
    </row>
    <row r="1808" spans="1:4" x14ac:dyDescent="0.45">
      <c r="A1808">
        <v>70.156532287597699</v>
      </c>
      <c r="B1808">
        <v>98.388526916503906</v>
      </c>
      <c r="C1808">
        <v>96.716178894042997</v>
      </c>
      <c r="D1808">
        <v>8.8808862575151792</v>
      </c>
    </row>
    <row r="1809" spans="1:4" x14ac:dyDescent="0.45">
      <c r="A1809">
        <v>69.942245483398395</v>
      </c>
      <c r="B1809">
        <v>98.388526916503906</v>
      </c>
      <c r="C1809">
        <v>96.716178894042997</v>
      </c>
      <c r="D1809">
        <v>8.6062196722312105</v>
      </c>
    </row>
    <row r="1810" spans="1:4" x14ac:dyDescent="0.45">
      <c r="A1810">
        <v>69.727958679199205</v>
      </c>
      <c r="B1810">
        <v>98.388526916503906</v>
      </c>
      <c r="C1810">
        <v>96.716178894042997</v>
      </c>
      <c r="D1810">
        <v>7.8127384258552803</v>
      </c>
    </row>
    <row r="1811" spans="1:4" x14ac:dyDescent="0.45">
      <c r="A1811">
        <v>69.513671875</v>
      </c>
      <c r="B1811">
        <v>98.388526916503906</v>
      </c>
      <c r="C1811">
        <v>96.716178894042997</v>
      </c>
      <c r="D1811">
        <v>7.8127384258552803</v>
      </c>
    </row>
    <row r="1812" spans="1:4" x14ac:dyDescent="0.45">
      <c r="A1812">
        <v>69.299385070800795</v>
      </c>
      <c r="B1812">
        <v>98.388526916503906</v>
      </c>
      <c r="C1812">
        <v>96.716178894042997</v>
      </c>
      <c r="D1812">
        <v>8.0874050111392606</v>
      </c>
    </row>
    <row r="1813" spans="1:4" x14ac:dyDescent="0.45">
      <c r="A1813">
        <v>69.085098266601605</v>
      </c>
      <c r="B1813">
        <v>98.388526916503906</v>
      </c>
      <c r="C1813">
        <v>96.716178894042997</v>
      </c>
      <c r="D1813">
        <v>7.1108127079073498</v>
      </c>
    </row>
    <row r="1814" spans="1:4" x14ac:dyDescent="0.45">
      <c r="A1814">
        <v>68.870819091796903</v>
      </c>
      <c r="B1814">
        <v>98.388526916503906</v>
      </c>
      <c r="C1814">
        <v>96.716178894042997</v>
      </c>
      <c r="D1814">
        <v>7.96533097323527</v>
      </c>
    </row>
    <row r="1815" spans="1:4" x14ac:dyDescent="0.45">
      <c r="A1815">
        <v>68.656532287597699</v>
      </c>
      <c r="B1815">
        <v>98.388526916503906</v>
      </c>
      <c r="C1815">
        <v>96.716178894042997</v>
      </c>
      <c r="D1815">
        <v>7.1718497268593397</v>
      </c>
    </row>
    <row r="1816" spans="1:4" x14ac:dyDescent="0.45">
      <c r="A1816">
        <v>68.442245483398395</v>
      </c>
      <c r="B1816">
        <v>98.388526916503906</v>
      </c>
      <c r="C1816">
        <v>96.716178894042997</v>
      </c>
      <c r="D1816">
        <v>6.98873867000336</v>
      </c>
    </row>
    <row r="1817" spans="1:4" x14ac:dyDescent="0.45">
      <c r="A1817">
        <v>68.227958679199205</v>
      </c>
      <c r="B1817">
        <v>98.388526916503906</v>
      </c>
      <c r="C1817">
        <v>96.716178894042997</v>
      </c>
      <c r="D1817">
        <v>8.6062196722312105</v>
      </c>
    </row>
    <row r="1818" spans="1:4" x14ac:dyDescent="0.45">
      <c r="A1818">
        <v>71.227958679199205</v>
      </c>
      <c r="B1818">
        <v>98.388526916503906</v>
      </c>
      <c r="C1818">
        <v>96.501892089843807</v>
      </c>
      <c r="D1818">
        <v>6.59199804681539</v>
      </c>
    </row>
    <row r="1819" spans="1:4" x14ac:dyDescent="0.45">
      <c r="A1819">
        <v>71.013671875</v>
      </c>
      <c r="B1819">
        <v>98.388526916503906</v>
      </c>
      <c r="C1819">
        <v>96.501892089843807</v>
      </c>
      <c r="D1819">
        <v>5.9816278572954502</v>
      </c>
    </row>
    <row r="1820" spans="1:4" x14ac:dyDescent="0.45">
      <c r="A1820">
        <v>70.799385070800795</v>
      </c>
      <c r="B1820">
        <v>98.388526916503906</v>
      </c>
      <c r="C1820">
        <v>96.501892089843807</v>
      </c>
      <c r="D1820">
        <v>6.8361461226233704</v>
      </c>
    </row>
    <row r="1821" spans="1:4" x14ac:dyDescent="0.45">
      <c r="A1821">
        <v>70.585098266601605</v>
      </c>
      <c r="B1821">
        <v>98.388526916503906</v>
      </c>
      <c r="C1821">
        <v>96.501892089843807</v>
      </c>
      <c r="D1821">
        <v>7.96533097323527</v>
      </c>
    </row>
    <row r="1822" spans="1:4" x14ac:dyDescent="0.45">
      <c r="A1822">
        <v>70.370819091796903</v>
      </c>
      <c r="B1822">
        <v>98.388526916503906</v>
      </c>
      <c r="C1822">
        <v>96.501892089843807</v>
      </c>
      <c r="D1822">
        <v>6.3783684804834104</v>
      </c>
    </row>
    <row r="1823" spans="1:4" x14ac:dyDescent="0.45">
      <c r="A1823">
        <v>70.156532287597699</v>
      </c>
      <c r="B1823">
        <v>98.388526916503906</v>
      </c>
      <c r="C1823">
        <v>96.501892089843807</v>
      </c>
      <c r="D1823">
        <v>7.7517014069032903</v>
      </c>
    </row>
    <row r="1824" spans="1:4" x14ac:dyDescent="0.45">
      <c r="A1824">
        <v>69.942245483398395</v>
      </c>
      <c r="B1824">
        <v>98.388526916503906</v>
      </c>
      <c r="C1824">
        <v>96.501892089843807</v>
      </c>
      <c r="D1824">
        <v>7.1108127079073498</v>
      </c>
    </row>
    <row r="1825" spans="1:4" x14ac:dyDescent="0.45">
      <c r="A1825">
        <v>69.727958679199205</v>
      </c>
      <c r="B1825">
        <v>98.388526916503906</v>
      </c>
      <c r="C1825">
        <v>96.501892089843807</v>
      </c>
      <c r="D1825">
        <v>7.1108127079073498</v>
      </c>
    </row>
    <row r="1826" spans="1:4" x14ac:dyDescent="0.45">
      <c r="A1826">
        <v>69.513671875</v>
      </c>
      <c r="B1826">
        <v>98.388526916503906</v>
      </c>
      <c r="C1826">
        <v>96.501892089843807</v>
      </c>
      <c r="D1826">
        <v>7.3549607837153204</v>
      </c>
    </row>
    <row r="1827" spans="1:4" x14ac:dyDescent="0.45">
      <c r="A1827">
        <v>69.299385070800795</v>
      </c>
      <c r="B1827">
        <v>98.388526916503906</v>
      </c>
      <c r="C1827">
        <v>96.501892089843807</v>
      </c>
      <c r="D1827">
        <v>7.6296273689992997</v>
      </c>
    </row>
    <row r="1828" spans="1:4" x14ac:dyDescent="0.45">
      <c r="A1828">
        <v>69.085098266601605</v>
      </c>
      <c r="B1828">
        <v>98.388526916503906</v>
      </c>
      <c r="C1828">
        <v>96.501892089843807</v>
      </c>
      <c r="D1828">
        <v>8.3010345774712402</v>
      </c>
    </row>
    <row r="1829" spans="1:4" x14ac:dyDescent="0.45">
      <c r="A1829">
        <v>68.870819091796903</v>
      </c>
      <c r="B1829">
        <v>98.388526916503906</v>
      </c>
      <c r="C1829">
        <v>96.501892089843807</v>
      </c>
      <c r="D1829">
        <v>9.3997009186071399</v>
      </c>
    </row>
    <row r="1830" spans="1:4" x14ac:dyDescent="0.45">
      <c r="A1830">
        <v>68.656532287597699</v>
      </c>
      <c r="B1830">
        <v>98.388526916503906</v>
      </c>
      <c r="C1830">
        <v>96.501892089843807</v>
      </c>
      <c r="D1830">
        <v>8.7282937101351994</v>
      </c>
    </row>
    <row r="1831" spans="1:4" x14ac:dyDescent="0.45">
      <c r="A1831">
        <v>68.442245483398395</v>
      </c>
      <c r="B1831">
        <v>98.388526916503906</v>
      </c>
      <c r="C1831">
        <v>96.501892089843807</v>
      </c>
      <c r="D1831">
        <v>8.2094790490432406</v>
      </c>
    </row>
    <row r="1832" spans="1:4" x14ac:dyDescent="0.45">
      <c r="A1832">
        <v>68.227958679199205</v>
      </c>
      <c r="B1832">
        <v>98.388526916503906</v>
      </c>
      <c r="C1832">
        <v>96.501892089843807</v>
      </c>
      <c r="D1832">
        <v>7.6906643879512897</v>
      </c>
    </row>
    <row r="1833" spans="1:4" x14ac:dyDescent="0.45">
      <c r="A1833">
        <v>71.227958679199205</v>
      </c>
      <c r="B1833">
        <v>98.388526916503906</v>
      </c>
      <c r="C1833">
        <v>96.287605285644503</v>
      </c>
      <c r="D1833">
        <v>7.96533097323527</v>
      </c>
    </row>
    <row r="1834" spans="1:4" x14ac:dyDescent="0.45">
      <c r="A1834">
        <v>71.013671875</v>
      </c>
      <c r="B1834">
        <v>98.388526916503906</v>
      </c>
      <c r="C1834">
        <v>96.287605285644503</v>
      </c>
      <c r="D1834">
        <v>7.8127384258552803</v>
      </c>
    </row>
    <row r="1835" spans="1:4" x14ac:dyDescent="0.45">
      <c r="A1835">
        <v>70.799385070800795</v>
      </c>
      <c r="B1835">
        <v>98.388526916503906</v>
      </c>
      <c r="C1835">
        <v>96.287605285644503</v>
      </c>
      <c r="D1835">
        <v>7.04977568895535</v>
      </c>
    </row>
    <row r="1836" spans="1:4" x14ac:dyDescent="0.45">
      <c r="A1836">
        <v>70.585098266601605</v>
      </c>
      <c r="B1836">
        <v>98.388526916503906</v>
      </c>
      <c r="C1836">
        <v>96.287605285644503</v>
      </c>
      <c r="D1836">
        <v>6.59199804681539</v>
      </c>
    </row>
    <row r="1837" spans="1:4" x14ac:dyDescent="0.45">
      <c r="A1837">
        <v>70.370819091796903</v>
      </c>
      <c r="B1837">
        <v>98.388526916503906</v>
      </c>
      <c r="C1837">
        <v>96.287605285644503</v>
      </c>
      <c r="D1837">
        <v>7.4159978026673201</v>
      </c>
    </row>
    <row r="1838" spans="1:4" x14ac:dyDescent="0.45">
      <c r="A1838">
        <v>70.156532287597699</v>
      </c>
      <c r="B1838">
        <v>98.388526916503906</v>
      </c>
      <c r="C1838">
        <v>96.287605285644503</v>
      </c>
      <c r="D1838">
        <v>6.1952574236274298</v>
      </c>
    </row>
    <row r="1839" spans="1:4" x14ac:dyDescent="0.45">
      <c r="A1839">
        <v>69.942245483398395</v>
      </c>
      <c r="B1839">
        <v>98.388526916503906</v>
      </c>
      <c r="C1839">
        <v>96.287605285644503</v>
      </c>
      <c r="D1839">
        <v>6.0426648762474402</v>
      </c>
    </row>
    <row r="1840" spans="1:4" x14ac:dyDescent="0.45">
      <c r="A1840">
        <v>69.727958679199205</v>
      </c>
      <c r="B1840">
        <v>98.388526916503906</v>
      </c>
      <c r="C1840">
        <v>96.287605285644503</v>
      </c>
      <c r="D1840">
        <v>6.7751091036713804</v>
      </c>
    </row>
    <row r="1841" spans="1:4" x14ac:dyDescent="0.45">
      <c r="A1841">
        <v>69.513671875</v>
      </c>
      <c r="B1841">
        <v>98.388526916503906</v>
      </c>
      <c r="C1841">
        <v>96.287605285644503</v>
      </c>
      <c r="D1841">
        <v>6.1952574236274298</v>
      </c>
    </row>
    <row r="1842" spans="1:4" x14ac:dyDescent="0.45">
      <c r="A1842">
        <v>69.299385070800795</v>
      </c>
      <c r="B1842">
        <v>98.388526916503906</v>
      </c>
      <c r="C1842">
        <v>96.287605285644503</v>
      </c>
      <c r="D1842">
        <v>7.6906643879512897</v>
      </c>
    </row>
    <row r="1843" spans="1:4" x14ac:dyDescent="0.45">
      <c r="A1843">
        <v>69.085098266601605</v>
      </c>
      <c r="B1843">
        <v>98.388526916503906</v>
      </c>
      <c r="C1843">
        <v>96.287605285644503</v>
      </c>
      <c r="D1843">
        <v>7.2328867458113297</v>
      </c>
    </row>
    <row r="1844" spans="1:4" x14ac:dyDescent="0.45">
      <c r="A1844">
        <v>68.870819091796903</v>
      </c>
      <c r="B1844">
        <v>98.388526916503906</v>
      </c>
      <c r="C1844">
        <v>96.287605285644503</v>
      </c>
      <c r="D1844">
        <v>6.6530350657673898</v>
      </c>
    </row>
    <row r="1845" spans="1:4" x14ac:dyDescent="0.45">
      <c r="A1845">
        <v>68.656532287597699</v>
      </c>
      <c r="B1845">
        <v>98.388526916503906</v>
      </c>
      <c r="C1845">
        <v>96.287605285644503</v>
      </c>
      <c r="D1845">
        <v>7.6296273689992997</v>
      </c>
    </row>
    <row r="1846" spans="1:4" x14ac:dyDescent="0.45">
      <c r="A1846">
        <v>68.442245483398395</v>
      </c>
      <c r="B1846">
        <v>98.388526916503906</v>
      </c>
      <c r="C1846">
        <v>96.287605285644503</v>
      </c>
      <c r="D1846">
        <v>8.9419232764671808</v>
      </c>
    </row>
    <row r="1847" spans="1:4" x14ac:dyDescent="0.45">
      <c r="A1847">
        <v>68.227958679199205</v>
      </c>
      <c r="B1847">
        <v>98.388526916503906</v>
      </c>
      <c r="C1847">
        <v>96.287605285644503</v>
      </c>
      <c r="D1847">
        <v>7.6296273689992997</v>
      </c>
    </row>
    <row r="1848" spans="1:4" x14ac:dyDescent="0.45">
      <c r="A1848">
        <v>71.227958679199205</v>
      </c>
      <c r="B1848">
        <v>98.388526916503906</v>
      </c>
      <c r="C1848">
        <v>96.073318481445298</v>
      </c>
      <c r="D1848">
        <v>6.2562944425794198</v>
      </c>
    </row>
    <row r="1849" spans="1:4" x14ac:dyDescent="0.45">
      <c r="A1849">
        <v>71.013671875</v>
      </c>
      <c r="B1849">
        <v>98.388526916503906</v>
      </c>
      <c r="C1849">
        <v>96.073318481445298</v>
      </c>
      <c r="D1849">
        <v>6.98873867000336</v>
      </c>
    </row>
    <row r="1850" spans="1:4" x14ac:dyDescent="0.45">
      <c r="A1850">
        <v>70.799385070800795</v>
      </c>
      <c r="B1850">
        <v>98.388526916503906</v>
      </c>
      <c r="C1850">
        <v>96.073318481445298</v>
      </c>
      <c r="D1850">
        <v>6.59199804681539</v>
      </c>
    </row>
    <row r="1851" spans="1:4" x14ac:dyDescent="0.45">
      <c r="A1851">
        <v>70.585098266601605</v>
      </c>
      <c r="B1851">
        <v>98.388526916503906</v>
      </c>
      <c r="C1851">
        <v>96.073318481445298</v>
      </c>
      <c r="D1851">
        <v>6.98873867000336</v>
      </c>
    </row>
    <row r="1852" spans="1:4" x14ac:dyDescent="0.45">
      <c r="A1852">
        <v>70.370819091796903</v>
      </c>
      <c r="B1852">
        <v>98.388526916503906</v>
      </c>
      <c r="C1852">
        <v>96.073318481445298</v>
      </c>
      <c r="D1852">
        <v>6.2562944425794198</v>
      </c>
    </row>
    <row r="1853" spans="1:4" x14ac:dyDescent="0.45">
      <c r="A1853">
        <v>70.156532287597699</v>
      </c>
      <c r="B1853">
        <v>98.388526916503906</v>
      </c>
      <c r="C1853">
        <v>96.073318481445298</v>
      </c>
      <c r="D1853">
        <v>6.6530350657673898</v>
      </c>
    </row>
    <row r="1854" spans="1:4" x14ac:dyDescent="0.45">
      <c r="A1854">
        <v>69.942245483398395</v>
      </c>
      <c r="B1854">
        <v>98.388526916503906</v>
      </c>
      <c r="C1854">
        <v>96.073318481445298</v>
      </c>
      <c r="D1854">
        <v>6.7751091036713804</v>
      </c>
    </row>
    <row r="1855" spans="1:4" x14ac:dyDescent="0.45">
      <c r="A1855">
        <v>69.727958679199205</v>
      </c>
      <c r="B1855">
        <v>98.388526916503906</v>
      </c>
      <c r="C1855">
        <v>96.073318481445298</v>
      </c>
      <c r="D1855">
        <v>5.8595538193914596</v>
      </c>
    </row>
    <row r="1856" spans="1:4" x14ac:dyDescent="0.45">
      <c r="A1856">
        <v>69.513671875</v>
      </c>
      <c r="B1856">
        <v>98.388526916503906</v>
      </c>
      <c r="C1856">
        <v>96.073318481445298</v>
      </c>
      <c r="D1856">
        <v>6.10370189519944</v>
      </c>
    </row>
    <row r="1857" spans="1:4" x14ac:dyDescent="0.45">
      <c r="A1857">
        <v>69.299385070800795</v>
      </c>
      <c r="B1857">
        <v>98.388526916503906</v>
      </c>
      <c r="C1857">
        <v>96.073318481445298</v>
      </c>
      <c r="D1857">
        <v>6.5004425183874002</v>
      </c>
    </row>
    <row r="1858" spans="1:4" x14ac:dyDescent="0.45">
      <c r="A1858">
        <v>69.085098266601605</v>
      </c>
      <c r="B1858">
        <v>98.388526916503906</v>
      </c>
      <c r="C1858">
        <v>96.073318481445298</v>
      </c>
      <c r="D1858">
        <v>6.7751091036713804</v>
      </c>
    </row>
    <row r="1859" spans="1:4" x14ac:dyDescent="0.45">
      <c r="A1859">
        <v>68.870819091796903</v>
      </c>
      <c r="B1859">
        <v>98.388526916503906</v>
      </c>
      <c r="C1859">
        <v>96.073318481445298</v>
      </c>
      <c r="D1859">
        <v>6.59199804681539</v>
      </c>
    </row>
    <row r="1860" spans="1:4" x14ac:dyDescent="0.45">
      <c r="A1860">
        <v>68.656532287597699</v>
      </c>
      <c r="B1860">
        <v>98.388526916503906</v>
      </c>
      <c r="C1860">
        <v>96.073318481445298</v>
      </c>
      <c r="D1860">
        <v>8.4231086153752308</v>
      </c>
    </row>
    <row r="1861" spans="1:4" x14ac:dyDescent="0.45">
      <c r="A1861">
        <v>68.442245483398395</v>
      </c>
      <c r="B1861">
        <v>98.388526916503906</v>
      </c>
      <c r="C1861">
        <v>96.073318481445298</v>
      </c>
      <c r="D1861">
        <v>6.7751091036713804</v>
      </c>
    </row>
    <row r="1862" spans="1:4" x14ac:dyDescent="0.45">
      <c r="A1862">
        <v>68.227958679199205</v>
      </c>
      <c r="B1862">
        <v>98.388526916503906</v>
      </c>
      <c r="C1862">
        <v>96.073318481445298</v>
      </c>
      <c r="D1862">
        <v>8.2705160679952403</v>
      </c>
    </row>
    <row r="1863" spans="1:4" x14ac:dyDescent="0.45">
      <c r="A1863">
        <v>71.227958679199205</v>
      </c>
      <c r="B1863">
        <v>98.388526916503906</v>
      </c>
      <c r="C1863">
        <v>95.859039306640597</v>
      </c>
      <c r="D1863">
        <v>8.0874050111392606</v>
      </c>
    </row>
    <row r="1864" spans="1:4" x14ac:dyDescent="0.45">
      <c r="A1864">
        <v>71.013671875</v>
      </c>
      <c r="B1864">
        <v>98.388526916503906</v>
      </c>
      <c r="C1864">
        <v>95.859039306640597</v>
      </c>
      <c r="D1864">
        <v>8.2094790490432406</v>
      </c>
    </row>
    <row r="1865" spans="1:4" x14ac:dyDescent="0.45">
      <c r="A1865">
        <v>70.799385070800795</v>
      </c>
      <c r="B1865">
        <v>98.388526916503906</v>
      </c>
      <c r="C1865">
        <v>95.859039306640597</v>
      </c>
      <c r="D1865">
        <v>7.50755333109531</v>
      </c>
    </row>
    <row r="1866" spans="1:4" x14ac:dyDescent="0.45">
      <c r="A1866">
        <v>70.585098266601605</v>
      </c>
      <c r="B1866">
        <v>98.388526916503906</v>
      </c>
      <c r="C1866">
        <v>95.859039306640597</v>
      </c>
      <c r="D1866">
        <v>6.59199804681539</v>
      </c>
    </row>
    <row r="1867" spans="1:4" x14ac:dyDescent="0.45">
      <c r="A1867">
        <v>70.370819091796903</v>
      </c>
      <c r="B1867">
        <v>98.388526916503906</v>
      </c>
      <c r="C1867">
        <v>95.859039306640597</v>
      </c>
      <c r="D1867">
        <v>6.6530350657673898</v>
      </c>
    </row>
    <row r="1868" spans="1:4" x14ac:dyDescent="0.45">
      <c r="A1868">
        <v>70.156532287597699</v>
      </c>
      <c r="B1868">
        <v>98.388526916503906</v>
      </c>
      <c r="C1868">
        <v>95.859039306640597</v>
      </c>
      <c r="D1868">
        <v>6.8361461226233704</v>
      </c>
    </row>
    <row r="1869" spans="1:4" x14ac:dyDescent="0.45">
      <c r="A1869">
        <v>69.942245483398395</v>
      </c>
      <c r="B1869">
        <v>98.388526916503906</v>
      </c>
      <c r="C1869">
        <v>95.859039306640597</v>
      </c>
      <c r="D1869">
        <v>7.96533097323527</v>
      </c>
    </row>
    <row r="1870" spans="1:4" x14ac:dyDescent="0.45">
      <c r="A1870">
        <v>69.727958679199205</v>
      </c>
      <c r="B1870">
        <v>98.388526916503906</v>
      </c>
      <c r="C1870">
        <v>95.859039306640597</v>
      </c>
      <c r="D1870">
        <v>7.50755333109531</v>
      </c>
    </row>
    <row r="1871" spans="1:4" x14ac:dyDescent="0.45">
      <c r="A1871">
        <v>69.513671875</v>
      </c>
      <c r="B1871">
        <v>98.388526916503906</v>
      </c>
      <c r="C1871">
        <v>95.859039306640597</v>
      </c>
      <c r="D1871">
        <v>8.1484420300912497</v>
      </c>
    </row>
    <row r="1872" spans="1:4" x14ac:dyDescent="0.45">
      <c r="A1872">
        <v>69.299385070800795</v>
      </c>
      <c r="B1872">
        <v>98.388526916503906</v>
      </c>
      <c r="C1872">
        <v>95.859039306640597</v>
      </c>
      <c r="D1872">
        <v>6.3783684804834104</v>
      </c>
    </row>
    <row r="1873" spans="1:4" x14ac:dyDescent="0.45">
      <c r="A1873">
        <v>69.085098266601605</v>
      </c>
      <c r="B1873">
        <v>98.388526916503906</v>
      </c>
      <c r="C1873">
        <v>95.859039306640597</v>
      </c>
      <c r="D1873">
        <v>6.3783684804834104</v>
      </c>
    </row>
    <row r="1874" spans="1:4" x14ac:dyDescent="0.45">
      <c r="A1874">
        <v>68.870819091796903</v>
      </c>
      <c r="B1874">
        <v>98.388526916503906</v>
      </c>
      <c r="C1874">
        <v>95.859039306640597</v>
      </c>
      <c r="D1874">
        <v>5.9205908383434602</v>
      </c>
    </row>
    <row r="1875" spans="1:4" x14ac:dyDescent="0.45">
      <c r="A1875">
        <v>68.656532287597699</v>
      </c>
      <c r="B1875">
        <v>98.388526916503906</v>
      </c>
      <c r="C1875">
        <v>95.859039306640597</v>
      </c>
      <c r="D1875">
        <v>7.2939237647633304</v>
      </c>
    </row>
    <row r="1876" spans="1:4" x14ac:dyDescent="0.45">
      <c r="A1876">
        <v>68.442245483398395</v>
      </c>
      <c r="B1876">
        <v>98.388526916503906</v>
      </c>
      <c r="C1876">
        <v>95.859039306640597</v>
      </c>
      <c r="D1876">
        <v>7.2328867458113297</v>
      </c>
    </row>
    <row r="1877" spans="1:4" x14ac:dyDescent="0.45">
      <c r="A1877">
        <v>68.227958679199205</v>
      </c>
      <c r="B1877">
        <v>98.388526916503906</v>
      </c>
      <c r="C1877">
        <v>95.859039306640597</v>
      </c>
      <c r="D1877">
        <v>7.6296273689992997</v>
      </c>
    </row>
    <row r="1878" spans="1:4" x14ac:dyDescent="0.45">
      <c r="A1878">
        <v>71.227958679199205</v>
      </c>
      <c r="B1878">
        <v>98.388526916503906</v>
      </c>
      <c r="C1878">
        <v>95.644752502441406</v>
      </c>
      <c r="D1878">
        <v>10.1321451460311</v>
      </c>
    </row>
    <row r="1879" spans="1:4" x14ac:dyDescent="0.45">
      <c r="A1879">
        <v>71.013671875</v>
      </c>
      <c r="B1879">
        <v>98.388526916503906</v>
      </c>
      <c r="C1879">
        <v>95.644752502441406</v>
      </c>
      <c r="D1879">
        <v>8.4231086153752308</v>
      </c>
    </row>
    <row r="1880" spans="1:4" x14ac:dyDescent="0.45">
      <c r="A1880">
        <v>70.799385070800795</v>
      </c>
      <c r="B1880">
        <v>98.388526916503906</v>
      </c>
      <c r="C1880">
        <v>95.644752502441406</v>
      </c>
      <c r="D1880">
        <v>7.3549607837153204</v>
      </c>
    </row>
    <row r="1881" spans="1:4" x14ac:dyDescent="0.45">
      <c r="A1881">
        <v>70.585098266601605</v>
      </c>
      <c r="B1881">
        <v>98.388526916503906</v>
      </c>
      <c r="C1881">
        <v>95.644752502441406</v>
      </c>
      <c r="D1881">
        <v>7.1718497268593397</v>
      </c>
    </row>
    <row r="1882" spans="1:4" x14ac:dyDescent="0.45">
      <c r="A1882">
        <v>70.370819091796903</v>
      </c>
      <c r="B1882">
        <v>98.388526916503906</v>
      </c>
      <c r="C1882">
        <v>95.644752502441406</v>
      </c>
      <c r="D1882">
        <v>6.59199804681539</v>
      </c>
    </row>
    <row r="1883" spans="1:4" x14ac:dyDescent="0.45">
      <c r="A1883">
        <v>70.156532287597699</v>
      </c>
      <c r="B1883">
        <v>98.388526916503906</v>
      </c>
      <c r="C1883">
        <v>95.644752502441406</v>
      </c>
      <c r="D1883">
        <v>7.9042939542832702</v>
      </c>
    </row>
    <row r="1884" spans="1:4" x14ac:dyDescent="0.45">
      <c r="A1884">
        <v>69.942245483398395</v>
      </c>
      <c r="B1884">
        <v>98.388526916503906</v>
      </c>
      <c r="C1884">
        <v>95.644752502441406</v>
      </c>
      <c r="D1884">
        <v>6.8971831415753702</v>
      </c>
    </row>
    <row r="1885" spans="1:4" x14ac:dyDescent="0.45">
      <c r="A1885">
        <v>69.727958679199205</v>
      </c>
      <c r="B1885">
        <v>98.388526916503906</v>
      </c>
      <c r="C1885">
        <v>95.644752502441406</v>
      </c>
      <c r="D1885">
        <v>6.7751091036713804</v>
      </c>
    </row>
    <row r="1886" spans="1:4" x14ac:dyDescent="0.45">
      <c r="A1886">
        <v>69.513671875</v>
      </c>
      <c r="B1886">
        <v>98.388526916503906</v>
      </c>
      <c r="C1886">
        <v>95.644752502441406</v>
      </c>
      <c r="D1886">
        <v>6.5004425183874002</v>
      </c>
    </row>
    <row r="1887" spans="1:4" x14ac:dyDescent="0.45">
      <c r="A1887">
        <v>69.299385070800795</v>
      </c>
      <c r="B1887">
        <v>98.388526916503906</v>
      </c>
      <c r="C1887">
        <v>95.644752502441406</v>
      </c>
      <c r="D1887">
        <v>7.3549607837153204</v>
      </c>
    </row>
    <row r="1888" spans="1:4" x14ac:dyDescent="0.45">
      <c r="A1888">
        <v>69.085098266601605</v>
      </c>
      <c r="B1888">
        <v>98.388526916503906</v>
      </c>
      <c r="C1888">
        <v>95.644752502441406</v>
      </c>
      <c r="D1888">
        <v>5.9205908383434602</v>
      </c>
    </row>
    <row r="1889" spans="1:4" x14ac:dyDescent="0.45">
      <c r="A1889">
        <v>68.870819091796903</v>
      </c>
      <c r="B1889">
        <v>98.388526916503906</v>
      </c>
      <c r="C1889">
        <v>95.644752502441406</v>
      </c>
      <c r="D1889">
        <v>6.98873867000336</v>
      </c>
    </row>
    <row r="1890" spans="1:4" x14ac:dyDescent="0.45">
      <c r="A1890">
        <v>68.656532287597699</v>
      </c>
      <c r="B1890">
        <v>98.388526916503906</v>
      </c>
      <c r="C1890">
        <v>95.644752502441406</v>
      </c>
      <c r="D1890">
        <v>6.3173314615314196</v>
      </c>
    </row>
    <row r="1891" spans="1:4" x14ac:dyDescent="0.45">
      <c r="A1891">
        <v>68.442245483398395</v>
      </c>
      <c r="B1891">
        <v>98.388526916503906</v>
      </c>
      <c r="C1891">
        <v>95.644752502441406</v>
      </c>
      <c r="D1891">
        <v>7.9042939542832702</v>
      </c>
    </row>
    <row r="1892" spans="1:4" x14ac:dyDescent="0.45">
      <c r="A1892">
        <v>68.227958679199205</v>
      </c>
      <c r="B1892">
        <v>98.388526916503906</v>
      </c>
      <c r="C1892">
        <v>95.644752502441406</v>
      </c>
      <c r="D1892">
        <v>7.3549607837153204</v>
      </c>
    </row>
    <row r="1893" spans="1:4" x14ac:dyDescent="0.45">
      <c r="A1893">
        <v>71.227958679199205</v>
      </c>
      <c r="B1893">
        <v>98.388526916503906</v>
      </c>
      <c r="C1893">
        <v>95.430465698242202</v>
      </c>
      <c r="D1893">
        <v>7.9042939542832702</v>
      </c>
    </row>
    <row r="1894" spans="1:4" x14ac:dyDescent="0.45">
      <c r="A1894">
        <v>71.013671875</v>
      </c>
      <c r="B1894">
        <v>98.388526916503906</v>
      </c>
      <c r="C1894">
        <v>95.430465698242202</v>
      </c>
      <c r="D1894">
        <v>8.8198492385631901</v>
      </c>
    </row>
    <row r="1895" spans="1:4" x14ac:dyDescent="0.45">
      <c r="A1895">
        <v>70.799385070800795</v>
      </c>
      <c r="B1895">
        <v>98.388526916503906</v>
      </c>
      <c r="C1895">
        <v>95.430465698242202</v>
      </c>
      <c r="D1895">
        <v>7.50755333109531</v>
      </c>
    </row>
    <row r="1896" spans="1:4" x14ac:dyDescent="0.45">
      <c r="A1896">
        <v>70.585098266601605</v>
      </c>
      <c r="B1896">
        <v>98.388526916503906</v>
      </c>
      <c r="C1896">
        <v>95.430465698242202</v>
      </c>
      <c r="D1896">
        <v>8.0874050111392606</v>
      </c>
    </row>
    <row r="1897" spans="1:4" x14ac:dyDescent="0.45">
      <c r="A1897">
        <v>70.370819091796903</v>
      </c>
      <c r="B1897">
        <v>98.388526916503906</v>
      </c>
      <c r="C1897">
        <v>95.430465698242202</v>
      </c>
      <c r="D1897">
        <v>8.5451826532792108</v>
      </c>
    </row>
    <row r="1898" spans="1:4" x14ac:dyDescent="0.45">
      <c r="A1898">
        <v>70.156532287597699</v>
      </c>
      <c r="B1898">
        <v>98.388526916503906</v>
      </c>
      <c r="C1898">
        <v>95.430465698242202</v>
      </c>
      <c r="D1898">
        <v>8.0263679921872608</v>
      </c>
    </row>
    <row r="1899" spans="1:4" x14ac:dyDescent="0.45">
      <c r="A1899">
        <v>69.942245483398395</v>
      </c>
      <c r="B1899">
        <v>98.388526916503906</v>
      </c>
      <c r="C1899">
        <v>95.430465698242202</v>
      </c>
      <c r="D1899">
        <v>7.04977568895535</v>
      </c>
    </row>
    <row r="1900" spans="1:4" x14ac:dyDescent="0.45">
      <c r="A1900">
        <v>69.727958679199205</v>
      </c>
      <c r="B1900">
        <v>98.388526916503906</v>
      </c>
      <c r="C1900">
        <v>95.430465698242202</v>
      </c>
      <c r="D1900">
        <v>7.6906643879512897</v>
      </c>
    </row>
    <row r="1901" spans="1:4" x14ac:dyDescent="0.45">
      <c r="A1901">
        <v>69.513671875</v>
      </c>
      <c r="B1901">
        <v>98.388526916503906</v>
      </c>
      <c r="C1901">
        <v>95.430465698242202</v>
      </c>
      <c r="D1901">
        <v>6.0426648762474402</v>
      </c>
    </row>
    <row r="1902" spans="1:4" x14ac:dyDescent="0.45">
      <c r="A1902">
        <v>69.299385070800795</v>
      </c>
      <c r="B1902">
        <v>98.388526916503906</v>
      </c>
      <c r="C1902">
        <v>95.430465698242202</v>
      </c>
      <c r="D1902">
        <v>6.8971831415753702</v>
      </c>
    </row>
    <row r="1903" spans="1:4" x14ac:dyDescent="0.45">
      <c r="A1903">
        <v>69.085098266601605</v>
      </c>
      <c r="B1903">
        <v>98.388526916503906</v>
      </c>
      <c r="C1903">
        <v>95.430465698242202</v>
      </c>
      <c r="D1903">
        <v>6.8361461226233704</v>
      </c>
    </row>
    <row r="1904" spans="1:4" x14ac:dyDescent="0.45">
      <c r="A1904">
        <v>68.870819091796903</v>
      </c>
      <c r="B1904">
        <v>98.388526916503906</v>
      </c>
      <c r="C1904">
        <v>95.430465698242202</v>
      </c>
      <c r="D1904">
        <v>7.5685903500473</v>
      </c>
    </row>
    <row r="1905" spans="1:4" x14ac:dyDescent="0.45">
      <c r="A1905">
        <v>68.656532287597699</v>
      </c>
      <c r="B1905">
        <v>98.388526916503906</v>
      </c>
      <c r="C1905">
        <v>95.430465698242202</v>
      </c>
      <c r="D1905">
        <v>6.2562944425794198</v>
      </c>
    </row>
    <row r="1906" spans="1:4" x14ac:dyDescent="0.45">
      <c r="A1906">
        <v>68.442245483398395</v>
      </c>
      <c r="B1906">
        <v>98.388526916503906</v>
      </c>
      <c r="C1906">
        <v>95.430465698242202</v>
      </c>
      <c r="D1906">
        <v>7.9042939542832702</v>
      </c>
    </row>
    <row r="1907" spans="1:4" x14ac:dyDescent="0.45">
      <c r="A1907">
        <v>68.227958679199205</v>
      </c>
      <c r="B1907">
        <v>98.388526916503906</v>
      </c>
      <c r="C1907">
        <v>95.430465698242202</v>
      </c>
      <c r="D1907">
        <v>6.8361461226233704</v>
      </c>
    </row>
    <row r="1908" spans="1:4" x14ac:dyDescent="0.45">
      <c r="A1908">
        <v>71.227958679199205</v>
      </c>
      <c r="B1908">
        <v>98.388526916503906</v>
      </c>
      <c r="C1908">
        <v>95.216178894042997</v>
      </c>
      <c r="D1908">
        <v>7.2328867458113297</v>
      </c>
    </row>
    <row r="1909" spans="1:4" x14ac:dyDescent="0.45">
      <c r="A1909">
        <v>71.013671875</v>
      </c>
      <c r="B1909">
        <v>98.388526916503906</v>
      </c>
      <c r="C1909">
        <v>95.216178894042997</v>
      </c>
      <c r="D1909">
        <v>8.4841456343272199</v>
      </c>
    </row>
    <row r="1910" spans="1:4" x14ac:dyDescent="0.45">
      <c r="A1910">
        <v>70.799385070800795</v>
      </c>
      <c r="B1910">
        <v>98.388526916503906</v>
      </c>
      <c r="C1910">
        <v>95.216178894042997</v>
      </c>
      <c r="D1910">
        <v>7.50755333109531</v>
      </c>
    </row>
    <row r="1911" spans="1:4" x14ac:dyDescent="0.45">
      <c r="A1911">
        <v>70.585098266601605</v>
      </c>
      <c r="B1911">
        <v>98.388526916503906</v>
      </c>
      <c r="C1911">
        <v>95.216178894042997</v>
      </c>
      <c r="D1911">
        <v>7.4159978026673201</v>
      </c>
    </row>
    <row r="1912" spans="1:4" x14ac:dyDescent="0.45">
      <c r="A1912">
        <v>70.370819091796903</v>
      </c>
      <c r="B1912">
        <v>98.388526916503906</v>
      </c>
      <c r="C1912">
        <v>95.216178894042997</v>
      </c>
      <c r="D1912">
        <v>9.3386638996551401</v>
      </c>
    </row>
    <row r="1913" spans="1:4" x14ac:dyDescent="0.45">
      <c r="A1913">
        <v>70.156532287597699</v>
      </c>
      <c r="B1913">
        <v>98.388526916503906</v>
      </c>
      <c r="C1913">
        <v>95.216178894042997</v>
      </c>
      <c r="D1913">
        <v>7.2328867458113297</v>
      </c>
    </row>
    <row r="1914" spans="1:4" x14ac:dyDescent="0.45">
      <c r="A1914">
        <v>69.942245483398395</v>
      </c>
      <c r="B1914">
        <v>98.388526916503906</v>
      </c>
      <c r="C1914">
        <v>95.216178894042997</v>
      </c>
      <c r="D1914">
        <v>8.3620715964232293</v>
      </c>
    </row>
    <row r="1915" spans="1:4" x14ac:dyDescent="0.45">
      <c r="A1915">
        <v>69.727958679199205</v>
      </c>
      <c r="B1915">
        <v>98.388526916503906</v>
      </c>
      <c r="C1915">
        <v>95.216178894042997</v>
      </c>
      <c r="D1915">
        <v>8.6672566911831996</v>
      </c>
    </row>
    <row r="1916" spans="1:4" x14ac:dyDescent="0.45">
      <c r="A1916">
        <v>69.513671875</v>
      </c>
      <c r="B1916">
        <v>98.388526916503906</v>
      </c>
      <c r="C1916">
        <v>95.216178894042997</v>
      </c>
      <c r="D1916">
        <v>9.5828119754631196</v>
      </c>
    </row>
    <row r="1917" spans="1:4" x14ac:dyDescent="0.45">
      <c r="A1917">
        <v>69.299385070800795</v>
      </c>
      <c r="B1917">
        <v>98.388526916503906</v>
      </c>
      <c r="C1917">
        <v>95.216178894042997</v>
      </c>
      <c r="D1917">
        <v>8.8808862575151792</v>
      </c>
    </row>
    <row r="1918" spans="1:4" x14ac:dyDescent="0.45">
      <c r="A1918">
        <v>69.085098266601605</v>
      </c>
      <c r="B1918">
        <v>98.388526916503906</v>
      </c>
      <c r="C1918">
        <v>95.216178894042997</v>
      </c>
      <c r="D1918">
        <v>7.6906643879512897</v>
      </c>
    </row>
    <row r="1919" spans="1:4" x14ac:dyDescent="0.45">
      <c r="A1919">
        <v>68.870819091796903</v>
      </c>
      <c r="B1919">
        <v>98.388526916503906</v>
      </c>
      <c r="C1919">
        <v>95.216178894042997</v>
      </c>
      <c r="D1919">
        <v>9.1250343333231605</v>
      </c>
    </row>
    <row r="1920" spans="1:4" x14ac:dyDescent="0.45">
      <c r="A1920">
        <v>68.656532287597699</v>
      </c>
      <c r="B1920">
        <v>98.388526916503906</v>
      </c>
      <c r="C1920">
        <v>95.216178894042997</v>
      </c>
      <c r="D1920">
        <v>6.3783684804834104</v>
      </c>
    </row>
    <row r="1921" spans="1:4" x14ac:dyDescent="0.45">
      <c r="A1921">
        <v>68.442245483398395</v>
      </c>
      <c r="B1921">
        <v>98.388526916503906</v>
      </c>
      <c r="C1921">
        <v>95.216178894042997</v>
      </c>
      <c r="D1921">
        <v>7.2939237647633304</v>
      </c>
    </row>
    <row r="1922" spans="1:4" x14ac:dyDescent="0.45">
      <c r="A1922">
        <v>68.227958679199205</v>
      </c>
      <c r="B1922">
        <v>98.388526916503906</v>
      </c>
      <c r="C1922">
        <v>95.216178894042997</v>
      </c>
      <c r="D1922">
        <v>7.2328867458113297</v>
      </c>
    </row>
    <row r="1923" spans="1:4" x14ac:dyDescent="0.45">
      <c r="A1923">
        <v>71.227958679199205</v>
      </c>
      <c r="B1923">
        <v>98.388526916503906</v>
      </c>
      <c r="C1923">
        <v>95.001892089843807</v>
      </c>
      <c r="D1923">
        <v>8.4841456343272199</v>
      </c>
    </row>
    <row r="1924" spans="1:4" x14ac:dyDescent="0.45">
      <c r="A1924">
        <v>71.013671875</v>
      </c>
      <c r="B1924">
        <v>98.388526916503906</v>
      </c>
      <c r="C1924">
        <v>95.001892089843807</v>
      </c>
      <c r="D1924">
        <v>8.4231086153752308</v>
      </c>
    </row>
    <row r="1925" spans="1:4" x14ac:dyDescent="0.45">
      <c r="A1925">
        <v>70.799385070800795</v>
      </c>
      <c r="B1925">
        <v>98.388526916503906</v>
      </c>
      <c r="C1925">
        <v>95.001892089843807</v>
      </c>
      <c r="D1925">
        <v>7.50755333109531</v>
      </c>
    </row>
    <row r="1926" spans="1:4" x14ac:dyDescent="0.45">
      <c r="A1926">
        <v>70.585098266601605</v>
      </c>
      <c r="B1926">
        <v>98.388526916503906</v>
      </c>
      <c r="C1926">
        <v>95.001892089843807</v>
      </c>
      <c r="D1926">
        <v>8.6672566911831996</v>
      </c>
    </row>
    <row r="1927" spans="1:4" x14ac:dyDescent="0.45">
      <c r="A1927">
        <v>70.370819091796903</v>
      </c>
      <c r="B1927">
        <v>98.388526916503906</v>
      </c>
      <c r="C1927">
        <v>95.001892089843807</v>
      </c>
      <c r="D1927">
        <v>8.8198492385631901</v>
      </c>
    </row>
    <row r="1928" spans="1:4" x14ac:dyDescent="0.45">
      <c r="A1928">
        <v>70.156532287597699</v>
      </c>
      <c r="B1928">
        <v>98.388526916503906</v>
      </c>
      <c r="C1928">
        <v>95.001892089843807</v>
      </c>
      <c r="D1928">
        <v>8.0874050111392606</v>
      </c>
    </row>
    <row r="1929" spans="1:4" x14ac:dyDescent="0.45">
      <c r="A1929">
        <v>69.942245483398395</v>
      </c>
      <c r="B1929">
        <v>98.388526916503906</v>
      </c>
      <c r="C1929">
        <v>95.001892089843807</v>
      </c>
      <c r="D1929">
        <v>10.528885769219</v>
      </c>
    </row>
    <row r="1930" spans="1:4" x14ac:dyDescent="0.45">
      <c r="A1930">
        <v>69.727958679199205</v>
      </c>
      <c r="B1930">
        <v>98.388526916503906</v>
      </c>
      <c r="C1930">
        <v>95.001892089843807</v>
      </c>
      <c r="D1930">
        <v>9.3997009186071399</v>
      </c>
    </row>
    <row r="1931" spans="1:4" x14ac:dyDescent="0.45">
      <c r="A1931">
        <v>69.513671875</v>
      </c>
      <c r="B1931">
        <v>98.388526916503906</v>
      </c>
      <c r="C1931">
        <v>95.001892089843807</v>
      </c>
      <c r="D1931">
        <v>8.8808862575151792</v>
      </c>
    </row>
    <row r="1932" spans="1:4" x14ac:dyDescent="0.45">
      <c r="A1932">
        <v>69.299385070800795</v>
      </c>
      <c r="B1932">
        <v>98.388526916503906</v>
      </c>
      <c r="C1932">
        <v>95.001892089843807</v>
      </c>
      <c r="D1932">
        <v>9.3386638996551401</v>
      </c>
    </row>
    <row r="1933" spans="1:4" x14ac:dyDescent="0.45">
      <c r="A1933">
        <v>69.085098266601605</v>
      </c>
      <c r="B1933">
        <v>98.388526916503906</v>
      </c>
      <c r="C1933">
        <v>95.001892089843807</v>
      </c>
      <c r="D1933">
        <v>7.7517014069032903</v>
      </c>
    </row>
    <row r="1934" spans="1:4" x14ac:dyDescent="0.45">
      <c r="A1934">
        <v>68.870819091796903</v>
      </c>
      <c r="B1934">
        <v>98.388526916503906</v>
      </c>
      <c r="C1934">
        <v>95.001892089843807</v>
      </c>
      <c r="D1934">
        <v>8.1484420300912497</v>
      </c>
    </row>
    <row r="1935" spans="1:4" x14ac:dyDescent="0.45">
      <c r="A1935">
        <v>68.656532287597699</v>
      </c>
      <c r="B1935">
        <v>98.388526916503906</v>
      </c>
      <c r="C1935">
        <v>95.001892089843807</v>
      </c>
      <c r="D1935">
        <v>6.9582201605273601</v>
      </c>
    </row>
    <row r="1936" spans="1:4" x14ac:dyDescent="0.45">
      <c r="A1936">
        <v>68.442245483398395</v>
      </c>
      <c r="B1936">
        <v>98.388526916503906</v>
      </c>
      <c r="C1936">
        <v>95.001892089843807</v>
      </c>
      <c r="D1936">
        <v>7.2328867458113297</v>
      </c>
    </row>
    <row r="1937" spans="1:4" x14ac:dyDescent="0.45">
      <c r="A1937">
        <v>68.227958679199205</v>
      </c>
      <c r="B1937">
        <v>98.388526916503906</v>
      </c>
      <c r="C1937">
        <v>95.001892089843807</v>
      </c>
      <c r="D1937">
        <v>6.7751091036713804</v>
      </c>
    </row>
    <row r="1938" spans="1:4" x14ac:dyDescent="0.45">
      <c r="A1938">
        <v>71.227958679199205</v>
      </c>
      <c r="B1938">
        <v>98.388526916503906</v>
      </c>
      <c r="C1938">
        <v>94.787605285644503</v>
      </c>
      <c r="D1938">
        <v>8.2094790490432406</v>
      </c>
    </row>
    <row r="1939" spans="1:4" x14ac:dyDescent="0.45">
      <c r="A1939">
        <v>71.013671875</v>
      </c>
      <c r="B1939">
        <v>98.388526916503906</v>
      </c>
      <c r="C1939">
        <v>94.787605285644503</v>
      </c>
      <c r="D1939">
        <v>8.8808862575151792</v>
      </c>
    </row>
    <row r="1940" spans="1:4" x14ac:dyDescent="0.45">
      <c r="A1940">
        <v>70.799385070800795</v>
      </c>
      <c r="B1940">
        <v>98.388526916503906</v>
      </c>
      <c r="C1940">
        <v>94.787605285644503</v>
      </c>
      <c r="D1940">
        <v>9.1250343333231605</v>
      </c>
    </row>
    <row r="1941" spans="1:4" x14ac:dyDescent="0.45">
      <c r="A1941">
        <v>70.585098266601605</v>
      </c>
      <c r="B1941">
        <v>98.388526916503906</v>
      </c>
      <c r="C1941">
        <v>94.787605285644503</v>
      </c>
      <c r="D1941">
        <v>7.6906643879512897</v>
      </c>
    </row>
    <row r="1942" spans="1:4" x14ac:dyDescent="0.45">
      <c r="A1942">
        <v>70.370819091796903</v>
      </c>
      <c r="B1942">
        <v>98.388526916503906</v>
      </c>
      <c r="C1942">
        <v>94.787605285644503</v>
      </c>
      <c r="D1942">
        <v>7.50755333109531</v>
      </c>
    </row>
    <row r="1943" spans="1:4" x14ac:dyDescent="0.45">
      <c r="A1943">
        <v>70.156532287597699</v>
      </c>
      <c r="B1943">
        <v>98.388526916503906</v>
      </c>
      <c r="C1943">
        <v>94.787605285644503</v>
      </c>
      <c r="D1943">
        <v>8.0874050111392606</v>
      </c>
    </row>
    <row r="1944" spans="1:4" x14ac:dyDescent="0.45">
      <c r="A1944">
        <v>69.942245483398395</v>
      </c>
      <c r="B1944">
        <v>98.388526916503906</v>
      </c>
      <c r="C1944">
        <v>94.787605285644503</v>
      </c>
      <c r="D1944">
        <v>7.8127384258552803</v>
      </c>
    </row>
    <row r="1945" spans="1:4" x14ac:dyDescent="0.45">
      <c r="A1945">
        <v>69.727958679199205</v>
      </c>
      <c r="B1945">
        <v>98.388526916503906</v>
      </c>
      <c r="C1945">
        <v>94.787605285644503</v>
      </c>
      <c r="D1945">
        <v>9.3386638996551401</v>
      </c>
    </row>
    <row r="1946" spans="1:4" x14ac:dyDescent="0.45">
      <c r="A1946">
        <v>69.513671875</v>
      </c>
      <c r="B1946">
        <v>98.388526916503906</v>
      </c>
      <c r="C1946">
        <v>94.787605285644503</v>
      </c>
      <c r="D1946">
        <v>9.0029602954191699</v>
      </c>
    </row>
    <row r="1947" spans="1:4" x14ac:dyDescent="0.45">
      <c r="A1947">
        <v>69.299385070800795</v>
      </c>
      <c r="B1947">
        <v>98.388526916503906</v>
      </c>
      <c r="C1947">
        <v>94.787605285644503</v>
      </c>
      <c r="D1947">
        <v>10.1321451460311</v>
      </c>
    </row>
    <row r="1948" spans="1:4" x14ac:dyDescent="0.45">
      <c r="A1948">
        <v>69.085098266601605</v>
      </c>
      <c r="B1948">
        <v>98.388526916503906</v>
      </c>
      <c r="C1948">
        <v>94.787605285644503</v>
      </c>
      <c r="D1948">
        <v>9.5217749565111198</v>
      </c>
    </row>
    <row r="1949" spans="1:4" x14ac:dyDescent="0.45">
      <c r="A1949">
        <v>68.870819091796903</v>
      </c>
      <c r="B1949">
        <v>98.388526916503906</v>
      </c>
      <c r="C1949">
        <v>94.787605285644503</v>
      </c>
      <c r="D1949">
        <v>9.0029602954191699</v>
      </c>
    </row>
    <row r="1950" spans="1:4" x14ac:dyDescent="0.45">
      <c r="A1950">
        <v>68.656532287597699</v>
      </c>
      <c r="B1950">
        <v>98.388526916503906</v>
      </c>
      <c r="C1950">
        <v>94.787605285644503</v>
      </c>
      <c r="D1950">
        <v>6.8971831415753702</v>
      </c>
    </row>
    <row r="1951" spans="1:4" x14ac:dyDescent="0.45">
      <c r="A1951">
        <v>68.442245483398395</v>
      </c>
      <c r="B1951">
        <v>98.388526916503906</v>
      </c>
      <c r="C1951">
        <v>94.787605285644503</v>
      </c>
      <c r="D1951">
        <v>7.7517014069032903</v>
      </c>
    </row>
    <row r="1952" spans="1:4" x14ac:dyDescent="0.45">
      <c r="A1952">
        <v>68.227958679199205</v>
      </c>
      <c r="B1952">
        <v>98.388526916503906</v>
      </c>
      <c r="C1952">
        <v>94.787605285644503</v>
      </c>
      <c r="D1952">
        <v>5.9205908383434602</v>
      </c>
    </row>
    <row r="1953" spans="1:4" x14ac:dyDescent="0.45">
      <c r="A1953">
        <v>71.227958679199205</v>
      </c>
      <c r="B1953">
        <v>98.388526916503906</v>
      </c>
      <c r="C1953">
        <v>94.573318481445298</v>
      </c>
      <c r="D1953">
        <v>8.0874050111392606</v>
      </c>
    </row>
    <row r="1954" spans="1:4" x14ac:dyDescent="0.45">
      <c r="A1954">
        <v>71.013671875</v>
      </c>
      <c r="B1954">
        <v>98.388526916503906</v>
      </c>
      <c r="C1954">
        <v>94.573318481445298</v>
      </c>
      <c r="D1954">
        <v>6.59199804681539</v>
      </c>
    </row>
    <row r="1955" spans="1:4" x14ac:dyDescent="0.45">
      <c r="A1955">
        <v>70.799385070800795</v>
      </c>
      <c r="B1955">
        <v>98.388526916503906</v>
      </c>
      <c r="C1955">
        <v>94.573318481445298</v>
      </c>
      <c r="D1955">
        <v>7.04977568895535</v>
      </c>
    </row>
    <row r="1956" spans="1:4" x14ac:dyDescent="0.45">
      <c r="A1956">
        <v>70.585098266601605</v>
      </c>
      <c r="B1956">
        <v>98.388526916503906</v>
      </c>
      <c r="C1956">
        <v>94.573318481445298</v>
      </c>
      <c r="D1956">
        <v>6.7140720847193798</v>
      </c>
    </row>
    <row r="1957" spans="1:4" x14ac:dyDescent="0.45">
      <c r="A1957">
        <v>70.370819091796903</v>
      </c>
      <c r="B1957">
        <v>98.388526916503906</v>
      </c>
      <c r="C1957">
        <v>94.573318481445298</v>
      </c>
      <c r="D1957">
        <v>7.6906643879512897</v>
      </c>
    </row>
    <row r="1958" spans="1:4" x14ac:dyDescent="0.45">
      <c r="A1958">
        <v>70.156532287597699</v>
      </c>
      <c r="B1958">
        <v>98.388526916503906</v>
      </c>
      <c r="C1958">
        <v>94.573318481445298</v>
      </c>
      <c r="D1958">
        <v>7.6906643879512897</v>
      </c>
    </row>
    <row r="1959" spans="1:4" x14ac:dyDescent="0.45">
      <c r="A1959">
        <v>69.942245483398395</v>
      </c>
      <c r="B1959">
        <v>98.388526916503906</v>
      </c>
      <c r="C1959">
        <v>94.573318481445298</v>
      </c>
      <c r="D1959">
        <v>11.169774468215</v>
      </c>
    </row>
    <row r="1960" spans="1:4" x14ac:dyDescent="0.45">
      <c r="A1960">
        <v>69.727958679199205</v>
      </c>
      <c r="B1960">
        <v>98.388526916503906</v>
      </c>
      <c r="C1960">
        <v>94.573318481445298</v>
      </c>
      <c r="D1960">
        <v>8.3620715964232293</v>
      </c>
    </row>
    <row r="1961" spans="1:4" x14ac:dyDescent="0.45">
      <c r="A1961">
        <v>69.513671875</v>
      </c>
      <c r="B1961">
        <v>98.388526916503906</v>
      </c>
      <c r="C1961">
        <v>94.573318481445298</v>
      </c>
      <c r="D1961">
        <v>9.0029602954191699</v>
      </c>
    </row>
    <row r="1962" spans="1:4" x14ac:dyDescent="0.45">
      <c r="A1962">
        <v>69.299385070800795</v>
      </c>
      <c r="B1962">
        <v>98.388526916503906</v>
      </c>
      <c r="C1962">
        <v>94.573318481445298</v>
      </c>
      <c r="D1962">
        <v>9.9795525986510807</v>
      </c>
    </row>
    <row r="1963" spans="1:4" x14ac:dyDescent="0.45">
      <c r="A1963">
        <v>69.085098266601605</v>
      </c>
      <c r="B1963">
        <v>98.388526916503906</v>
      </c>
      <c r="C1963">
        <v>94.573318481445298</v>
      </c>
      <c r="D1963">
        <v>8.8198492385631901</v>
      </c>
    </row>
    <row r="1964" spans="1:4" x14ac:dyDescent="0.45">
      <c r="A1964">
        <v>68.870819091796903</v>
      </c>
      <c r="B1964">
        <v>98.388526916503906</v>
      </c>
      <c r="C1964">
        <v>94.573318481445298</v>
      </c>
      <c r="D1964">
        <v>8.0263679921872608</v>
      </c>
    </row>
    <row r="1965" spans="1:4" x14ac:dyDescent="0.45">
      <c r="A1965">
        <v>68.656532287597699</v>
      </c>
      <c r="B1965">
        <v>98.388526916503906</v>
      </c>
      <c r="C1965">
        <v>94.573318481445298</v>
      </c>
      <c r="D1965">
        <v>6.8971831415753702</v>
      </c>
    </row>
    <row r="1966" spans="1:4" x14ac:dyDescent="0.45">
      <c r="A1966">
        <v>68.442245483398395</v>
      </c>
      <c r="B1966">
        <v>98.388526916503906</v>
      </c>
      <c r="C1966">
        <v>94.573318481445298</v>
      </c>
      <c r="D1966">
        <v>7.1718497268593397</v>
      </c>
    </row>
    <row r="1967" spans="1:4" x14ac:dyDescent="0.45">
      <c r="A1967">
        <v>68.227958679199205</v>
      </c>
      <c r="B1967">
        <v>98.388526916503906</v>
      </c>
      <c r="C1967">
        <v>94.573318481445298</v>
      </c>
      <c r="D1967">
        <v>6.4394054994354102</v>
      </c>
    </row>
    <row r="1968" spans="1:4" x14ac:dyDescent="0.45">
      <c r="A1968">
        <v>71.227958679199205</v>
      </c>
      <c r="B1968">
        <v>98.388526916503906</v>
      </c>
      <c r="C1968">
        <v>94.359039306640597</v>
      </c>
      <c r="D1968">
        <v>7.8127384258552803</v>
      </c>
    </row>
    <row r="1969" spans="1:4" x14ac:dyDescent="0.45">
      <c r="A1969">
        <v>71.013671875</v>
      </c>
      <c r="B1969">
        <v>98.388526916503906</v>
      </c>
      <c r="C1969">
        <v>94.359039306640597</v>
      </c>
      <c r="D1969">
        <v>7.04977568895535</v>
      </c>
    </row>
    <row r="1970" spans="1:4" x14ac:dyDescent="0.45">
      <c r="A1970">
        <v>70.799385070800795</v>
      </c>
      <c r="B1970">
        <v>98.388526916503906</v>
      </c>
      <c r="C1970">
        <v>94.359039306640597</v>
      </c>
      <c r="D1970">
        <v>8.0263679921872608</v>
      </c>
    </row>
    <row r="1971" spans="1:4" x14ac:dyDescent="0.45">
      <c r="A1971">
        <v>70.585098266601605</v>
      </c>
      <c r="B1971">
        <v>98.388526916503906</v>
      </c>
      <c r="C1971">
        <v>94.359039306640597</v>
      </c>
      <c r="D1971">
        <v>8.0263679921872608</v>
      </c>
    </row>
    <row r="1972" spans="1:4" x14ac:dyDescent="0.45">
      <c r="A1972">
        <v>70.370819091796903</v>
      </c>
      <c r="B1972">
        <v>98.388526916503906</v>
      </c>
      <c r="C1972">
        <v>94.359039306640597</v>
      </c>
      <c r="D1972">
        <v>7.5685903500473</v>
      </c>
    </row>
    <row r="1973" spans="1:4" x14ac:dyDescent="0.45">
      <c r="A1973">
        <v>70.156532287597699</v>
      </c>
      <c r="B1973">
        <v>98.388526916503906</v>
      </c>
      <c r="C1973">
        <v>94.359039306640597</v>
      </c>
      <c r="D1973">
        <v>9.3386638996551401</v>
      </c>
    </row>
    <row r="1974" spans="1:4" x14ac:dyDescent="0.45">
      <c r="A1974">
        <v>69.942245483398395</v>
      </c>
      <c r="B1974">
        <v>98.388526916503906</v>
      </c>
      <c r="C1974">
        <v>94.359039306640597</v>
      </c>
      <c r="D1974">
        <v>8.3620715964232293</v>
      </c>
    </row>
    <row r="1975" spans="1:4" x14ac:dyDescent="0.45">
      <c r="A1975">
        <v>69.727958679199205</v>
      </c>
      <c r="B1975">
        <v>98.388526916503906</v>
      </c>
      <c r="C1975">
        <v>94.359039306640597</v>
      </c>
      <c r="D1975">
        <v>10.193182164983099</v>
      </c>
    </row>
    <row r="1976" spans="1:4" x14ac:dyDescent="0.45">
      <c r="A1976">
        <v>69.513671875</v>
      </c>
      <c r="B1976">
        <v>98.388526916503906</v>
      </c>
      <c r="C1976">
        <v>94.359039306640597</v>
      </c>
      <c r="D1976">
        <v>10.895107882931001</v>
      </c>
    </row>
    <row r="1977" spans="1:4" x14ac:dyDescent="0.45">
      <c r="A1977">
        <v>69.299385070800795</v>
      </c>
      <c r="B1977">
        <v>98.388526916503906</v>
      </c>
      <c r="C1977">
        <v>94.359039306640597</v>
      </c>
      <c r="D1977">
        <v>10.437330240791001</v>
      </c>
    </row>
    <row r="1978" spans="1:4" x14ac:dyDescent="0.45">
      <c r="A1978">
        <v>69.085098266601605</v>
      </c>
      <c r="B1978">
        <v>98.388526916503906</v>
      </c>
      <c r="C1978">
        <v>94.359039306640597</v>
      </c>
      <c r="D1978">
        <v>10.376293221838999</v>
      </c>
    </row>
    <row r="1979" spans="1:4" x14ac:dyDescent="0.45">
      <c r="A1979">
        <v>68.870819091796903</v>
      </c>
      <c r="B1979">
        <v>98.388526916503906</v>
      </c>
      <c r="C1979">
        <v>94.359039306640597</v>
      </c>
      <c r="D1979">
        <v>10.315256202887101</v>
      </c>
    </row>
    <row r="1980" spans="1:4" x14ac:dyDescent="0.45">
      <c r="A1980">
        <v>68.656532287597699</v>
      </c>
      <c r="B1980">
        <v>98.388526916503906</v>
      </c>
      <c r="C1980">
        <v>94.359039306640597</v>
      </c>
      <c r="D1980">
        <v>7.2328867458113297</v>
      </c>
    </row>
    <row r="1981" spans="1:4" x14ac:dyDescent="0.45">
      <c r="A1981">
        <v>68.442245483398395</v>
      </c>
      <c r="B1981">
        <v>98.388526916503906</v>
      </c>
      <c r="C1981">
        <v>94.359039306640597</v>
      </c>
      <c r="D1981">
        <v>6.8361461226233704</v>
      </c>
    </row>
    <row r="1982" spans="1:4" x14ac:dyDescent="0.45">
      <c r="A1982">
        <v>68.227958679199205</v>
      </c>
      <c r="B1982">
        <v>98.388526916503906</v>
      </c>
      <c r="C1982">
        <v>94.359039306640597</v>
      </c>
      <c r="D1982">
        <v>6.8361461226233704</v>
      </c>
    </row>
    <row r="1983" spans="1:4" x14ac:dyDescent="0.45">
      <c r="A1983">
        <v>71.227958679199205</v>
      </c>
      <c r="B1983">
        <v>98.388526916503906</v>
      </c>
      <c r="C1983">
        <v>94.144752502441406</v>
      </c>
      <c r="D1983">
        <v>6.6530350657673898</v>
      </c>
    </row>
    <row r="1984" spans="1:4" x14ac:dyDescent="0.45">
      <c r="A1984">
        <v>71.013671875</v>
      </c>
      <c r="B1984">
        <v>98.388526916503906</v>
      </c>
      <c r="C1984">
        <v>94.144752502441406</v>
      </c>
      <c r="D1984">
        <v>6.7751091036713804</v>
      </c>
    </row>
    <row r="1985" spans="1:4" x14ac:dyDescent="0.45">
      <c r="A1985">
        <v>70.799385070800795</v>
      </c>
      <c r="B1985">
        <v>98.388526916503906</v>
      </c>
      <c r="C1985">
        <v>94.144752502441406</v>
      </c>
      <c r="D1985">
        <v>7.3549607837153204</v>
      </c>
    </row>
    <row r="1986" spans="1:4" x14ac:dyDescent="0.45">
      <c r="A1986">
        <v>70.585098266601605</v>
      </c>
      <c r="B1986">
        <v>98.388526916503906</v>
      </c>
      <c r="C1986">
        <v>94.144752502441406</v>
      </c>
      <c r="D1986">
        <v>8.6672566911831996</v>
      </c>
    </row>
    <row r="1987" spans="1:4" x14ac:dyDescent="0.45">
      <c r="A1987">
        <v>70.370819091796903</v>
      </c>
      <c r="B1987">
        <v>98.388526916503906</v>
      </c>
      <c r="C1987">
        <v>94.144752502441406</v>
      </c>
      <c r="D1987">
        <v>8.6062196722312105</v>
      </c>
    </row>
    <row r="1988" spans="1:4" x14ac:dyDescent="0.45">
      <c r="A1988">
        <v>70.156532287597699</v>
      </c>
      <c r="B1988">
        <v>98.388526916503906</v>
      </c>
      <c r="C1988">
        <v>94.144752502441406</v>
      </c>
      <c r="D1988">
        <v>7.7517014069032903</v>
      </c>
    </row>
    <row r="1989" spans="1:4" x14ac:dyDescent="0.45">
      <c r="A1989">
        <v>69.942245483398395</v>
      </c>
      <c r="B1989">
        <v>98.388526916503906</v>
      </c>
      <c r="C1989">
        <v>94.144752502441406</v>
      </c>
      <c r="D1989">
        <v>11.230811487166999</v>
      </c>
    </row>
    <row r="1990" spans="1:4" x14ac:dyDescent="0.45">
      <c r="A1990">
        <v>69.727958679199205</v>
      </c>
      <c r="B1990">
        <v>98.388526916503906</v>
      </c>
      <c r="C1990">
        <v>94.144752502441406</v>
      </c>
      <c r="D1990">
        <v>9.0029602954191699</v>
      </c>
    </row>
    <row r="1991" spans="1:4" x14ac:dyDescent="0.45">
      <c r="A1991">
        <v>69.513671875</v>
      </c>
      <c r="B1991">
        <v>98.388526916503906</v>
      </c>
      <c r="C1991">
        <v>94.144752502441406</v>
      </c>
      <c r="D1991">
        <v>10.650959807123</v>
      </c>
    </row>
    <row r="1992" spans="1:4" x14ac:dyDescent="0.45">
      <c r="A1992">
        <v>69.299385070800795</v>
      </c>
      <c r="B1992">
        <v>98.388526916503906</v>
      </c>
      <c r="C1992">
        <v>94.144752502441406</v>
      </c>
      <c r="D1992">
        <v>10.650959807123</v>
      </c>
    </row>
    <row r="1993" spans="1:4" x14ac:dyDescent="0.45">
      <c r="A1993">
        <v>69.085098266601605</v>
      </c>
      <c r="B1993">
        <v>98.388526916503906</v>
      </c>
      <c r="C1993">
        <v>94.144752502441406</v>
      </c>
      <c r="D1993">
        <v>11.841181676686899</v>
      </c>
    </row>
    <row r="1994" spans="1:4" x14ac:dyDescent="0.45">
      <c r="A1994">
        <v>68.870819091796903</v>
      </c>
      <c r="B1994">
        <v>98.388526916503906</v>
      </c>
      <c r="C1994">
        <v>94.144752502441406</v>
      </c>
      <c r="D1994">
        <v>9.5828119754631196</v>
      </c>
    </row>
    <row r="1995" spans="1:4" x14ac:dyDescent="0.45">
      <c r="A1995">
        <v>68.656532287597699</v>
      </c>
      <c r="B1995">
        <v>98.388526916503906</v>
      </c>
      <c r="C1995">
        <v>94.144752502441406</v>
      </c>
      <c r="D1995">
        <v>8.1484420300912497</v>
      </c>
    </row>
    <row r="1996" spans="1:4" x14ac:dyDescent="0.45">
      <c r="A1996">
        <v>68.442245483398395</v>
      </c>
      <c r="B1996">
        <v>98.388526916503906</v>
      </c>
      <c r="C1996">
        <v>94.144752502441406</v>
      </c>
      <c r="D1996">
        <v>7.04977568895535</v>
      </c>
    </row>
    <row r="1997" spans="1:4" x14ac:dyDescent="0.45">
      <c r="A1997">
        <v>68.227958679199205</v>
      </c>
      <c r="B1997">
        <v>98.388526916503906</v>
      </c>
      <c r="C1997">
        <v>94.144752502441406</v>
      </c>
      <c r="D1997">
        <v>6.5004425183874002</v>
      </c>
    </row>
    <row r="1998" spans="1:4" x14ac:dyDescent="0.45">
      <c r="A1998">
        <v>71.227958679199205</v>
      </c>
      <c r="B1998">
        <v>98.388526916503906</v>
      </c>
      <c r="C1998">
        <v>93.930465698242202</v>
      </c>
      <c r="D1998">
        <v>7.4159978026673201</v>
      </c>
    </row>
    <row r="1999" spans="1:4" x14ac:dyDescent="0.45">
      <c r="A1999">
        <v>71.013671875</v>
      </c>
      <c r="B1999">
        <v>98.388526916503906</v>
      </c>
      <c r="C1999">
        <v>93.930465698242202</v>
      </c>
      <c r="D1999">
        <v>6.8361461226233704</v>
      </c>
    </row>
    <row r="2000" spans="1:4" x14ac:dyDescent="0.45">
      <c r="A2000">
        <v>70.799385070800795</v>
      </c>
      <c r="B2000">
        <v>98.388526916503906</v>
      </c>
      <c r="C2000">
        <v>93.930465698242202</v>
      </c>
      <c r="D2000">
        <v>6.8361461226233704</v>
      </c>
    </row>
    <row r="2001" spans="1:4" x14ac:dyDescent="0.45">
      <c r="A2001">
        <v>70.585098266601605</v>
      </c>
      <c r="B2001">
        <v>98.388526916503906</v>
      </c>
      <c r="C2001">
        <v>93.930465698242202</v>
      </c>
      <c r="D2001">
        <v>6.0426648762474402</v>
      </c>
    </row>
    <row r="2002" spans="1:4" x14ac:dyDescent="0.45">
      <c r="A2002">
        <v>70.370819091796903</v>
      </c>
      <c r="B2002">
        <v>98.388526916503906</v>
      </c>
      <c r="C2002">
        <v>93.930465698242202</v>
      </c>
      <c r="D2002">
        <v>7.2328867458113297</v>
      </c>
    </row>
    <row r="2003" spans="1:4" x14ac:dyDescent="0.45">
      <c r="A2003">
        <v>70.156532287597699</v>
      </c>
      <c r="B2003">
        <v>98.388526916503906</v>
      </c>
      <c r="C2003">
        <v>93.930465698242202</v>
      </c>
      <c r="D2003">
        <v>9.4607379375591307</v>
      </c>
    </row>
    <row r="2004" spans="1:4" x14ac:dyDescent="0.45">
      <c r="A2004">
        <v>69.942245483398395</v>
      </c>
      <c r="B2004">
        <v>98.388526916503906</v>
      </c>
      <c r="C2004">
        <v>93.930465698242202</v>
      </c>
      <c r="D2004">
        <v>8.6672566911831996</v>
      </c>
    </row>
    <row r="2005" spans="1:4" x14ac:dyDescent="0.45">
      <c r="A2005">
        <v>69.727958679199205</v>
      </c>
      <c r="B2005">
        <v>98.388526916503906</v>
      </c>
      <c r="C2005">
        <v>93.930465698242202</v>
      </c>
      <c r="D2005">
        <v>10.193182164983099</v>
      </c>
    </row>
    <row r="2006" spans="1:4" x14ac:dyDescent="0.45">
      <c r="A2006">
        <v>69.513671875</v>
      </c>
      <c r="B2006">
        <v>98.388526916503906</v>
      </c>
      <c r="C2006">
        <v>93.930465698242202</v>
      </c>
      <c r="D2006">
        <v>8.0263679921872608</v>
      </c>
    </row>
    <row r="2007" spans="1:4" x14ac:dyDescent="0.45">
      <c r="A2007">
        <v>69.299385070800795</v>
      </c>
      <c r="B2007">
        <v>98.388526916503906</v>
      </c>
      <c r="C2007">
        <v>93.930465698242202</v>
      </c>
      <c r="D2007">
        <v>10.254219183935099</v>
      </c>
    </row>
    <row r="2008" spans="1:4" x14ac:dyDescent="0.45">
      <c r="A2008">
        <v>69.085098266601605</v>
      </c>
      <c r="B2008">
        <v>98.388526916503906</v>
      </c>
      <c r="C2008">
        <v>93.930465698242202</v>
      </c>
      <c r="D2008">
        <v>10.834070863979001</v>
      </c>
    </row>
    <row r="2009" spans="1:4" x14ac:dyDescent="0.45">
      <c r="A2009">
        <v>68.870819091796903</v>
      </c>
      <c r="B2009">
        <v>98.388526916503906</v>
      </c>
      <c r="C2009">
        <v>93.930465698242202</v>
      </c>
      <c r="D2009">
        <v>9.7964415417950992</v>
      </c>
    </row>
    <row r="2010" spans="1:4" x14ac:dyDescent="0.45">
      <c r="A2010">
        <v>68.656532287597699</v>
      </c>
      <c r="B2010">
        <v>98.388526916503906</v>
      </c>
      <c r="C2010">
        <v>93.930465698242202</v>
      </c>
      <c r="D2010">
        <v>7.96533097323527</v>
      </c>
    </row>
    <row r="2011" spans="1:4" x14ac:dyDescent="0.45">
      <c r="A2011">
        <v>68.442245483398395</v>
      </c>
      <c r="B2011">
        <v>98.388526916503906</v>
      </c>
      <c r="C2011">
        <v>93.930465698242202</v>
      </c>
      <c r="D2011">
        <v>6.5004425183874002</v>
      </c>
    </row>
    <row r="2012" spans="1:4" x14ac:dyDescent="0.45">
      <c r="A2012">
        <v>68.227958679199205</v>
      </c>
      <c r="B2012">
        <v>98.388526916503906</v>
      </c>
      <c r="C2012">
        <v>93.930465698242202</v>
      </c>
      <c r="D2012">
        <v>6.2562944425794198</v>
      </c>
    </row>
    <row r="2013" spans="1:4" x14ac:dyDescent="0.45">
      <c r="A2013">
        <v>71.227958679199205</v>
      </c>
      <c r="B2013">
        <v>98.388526916503906</v>
      </c>
      <c r="C2013">
        <v>93.716178894042997</v>
      </c>
      <c r="D2013">
        <v>8.2094790490432406</v>
      </c>
    </row>
    <row r="2014" spans="1:4" x14ac:dyDescent="0.45">
      <c r="A2014">
        <v>71.013671875</v>
      </c>
      <c r="B2014">
        <v>98.388526916503906</v>
      </c>
      <c r="C2014">
        <v>93.716178894042997</v>
      </c>
      <c r="D2014">
        <v>8.3620715964232293</v>
      </c>
    </row>
    <row r="2015" spans="1:4" x14ac:dyDescent="0.45">
      <c r="A2015">
        <v>70.799385070800795</v>
      </c>
      <c r="B2015">
        <v>98.388526916503906</v>
      </c>
      <c r="C2015">
        <v>93.716178894042997</v>
      </c>
      <c r="D2015">
        <v>7.96533097323527</v>
      </c>
    </row>
    <row r="2016" spans="1:4" x14ac:dyDescent="0.45">
      <c r="A2016">
        <v>70.585098266601605</v>
      </c>
      <c r="B2016">
        <v>98.388526916503906</v>
      </c>
      <c r="C2016">
        <v>93.716178894042997</v>
      </c>
      <c r="D2016">
        <v>6.6530350657673898</v>
      </c>
    </row>
    <row r="2017" spans="1:4" x14ac:dyDescent="0.45">
      <c r="A2017">
        <v>70.370819091796903</v>
      </c>
      <c r="B2017">
        <v>98.388526916503906</v>
      </c>
      <c r="C2017">
        <v>93.716178894042997</v>
      </c>
      <c r="D2017">
        <v>6.10370189519944</v>
      </c>
    </row>
    <row r="2018" spans="1:4" x14ac:dyDescent="0.45">
      <c r="A2018">
        <v>70.156532287597699</v>
      </c>
      <c r="B2018">
        <v>98.388526916503906</v>
      </c>
      <c r="C2018">
        <v>93.716178894042997</v>
      </c>
      <c r="D2018">
        <v>8.7282937101351994</v>
      </c>
    </row>
    <row r="2019" spans="1:4" x14ac:dyDescent="0.45">
      <c r="A2019">
        <v>69.942245483398395</v>
      </c>
      <c r="B2019">
        <v>98.388526916503906</v>
      </c>
      <c r="C2019">
        <v>93.716178894042997</v>
      </c>
      <c r="D2019">
        <v>10.773033845026999</v>
      </c>
    </row>
    <row r="2020" spans="1:4" x14ac:dyDescent="0.45">
      <c r="A2020">
        <v>69.727958679199205</v>
      </c>
      <c r="B2020">
        <v>98.388526916503906</v>
      </c>
      <c r="C2020">
        <v>93.716178894042997</v>
      </c>
      <c r="D2020">
        <v>10.254219183935099</v>
      </c>
    </row>
    <row r="2021" spans="1:4" x14ac:dyDescent="0.45">
      <c r="A2021">
        <v>69.513671875</v>
      </c>
      <c r="B2021">
        <v>98.388526916503906</v>
      </c>
      <c r="C2021">
        <v>93.716178894042997</v>
      </c>
      <c r="D2021">
        <v>10.254219183935099</v>
      </c>
    </row>
    <row r="2022" spans="1:4" x14ac:dyDescent="0.45">
      <c r="A2022">
        <v>69.299385070800795</v>
      </c>
      <c r="B2022">
        <v>98.388526916503906</v>
      </c>
      <c r="C2022">
        <v>93.716178894042997</v>
      </c>
      <c r="D2022">
        <v>10.0405896176031</v>
      </c>
    </row>
    <row r="2023" spans="1:4" x14ac:dyDescent="0.45">
      <c r="A2023">
        <v>69.085098266601605</v>
      </c>
      <c r="B2023">
        <v>98.388526916503906</v>
      </c>
      <c r="C2023">
        <v>93.716178894042997</v>
      </c>
      <c r="D2023">
        <v>9.2776268807031492</v>
      </c>
    </row>
    <row r="2024" spans="1:4" x14ac:dyDescent="0.45">
      <c r="A2024">
        <v>68.870819091796903</v>
      </c>
      <c r="B2024">
        <v>98.388526916503906</v>
      </c>
      <c r="C2024">
        <v>93.716178894042997</v>
      </c>
      <c r="D2024">
        <v>8.4231086153752308</v>
      </c>
    </row>
    <row r="2025" spans="1:4" x14ac:dyDescent="0.45">
      <c r="A2025">
        <v>68.656532287597699</v>
      </c>
      <c r="B2025">
        <v>98.388526916503906</v>
      </c>
      <c r="C2025">
        <v>93.716178894042997</v>
      </c>
      <c r="D2025">
        <v>7.8127384258552803</v>
      </c>
    </row>
    <row r="2026" spans="1:4" x14ac:dyDescent="0.45">
      <c r="A2026">
        <v>68.442245483398395</v>
      </c>
      <c r="B2026">
        <v>98.388526916503906</v>
      </c>
      <c r="C2026">
        <v>93.716178894042997</v>
      </c>
      <c r="D2026">
        <v>6.7140720847193798</v>
      </c>
    </row>
    <row r="2027" spans="1:4" x14ac:dyDescent="0.45">
      <c r="A2027">
        <v>68.227958679199205</v>
      </c>
      <c r="B2027">
        <v>98.388526916503906</v>
      </c>
      <c r="C2027">
        <v>93.716178894042997</v>
      </c>
      <c r="D2027">
        <v>6.3783684804834104</v>
      </c>
    </row>
    <row r="2028" spans="1:4" x14ac:dyDescent="0.45">
      <c r="A2028">
        <v>71.227958679199205</v>
      </c>
      <c r="B2028">
        <v>98.174240112304702</v>
      </c>
      <c r="C2028">
        <v>96.716178894042997</v>
      </c>
      <c r="D2028">
        <v>7.6906643879512897</v>
      </c>
    </row>
    <row r="2029" spans="1:4" x14ac:dyDescent="0.45">
      <c r="A2029">
        <v>71.013671875</v>
      </c>
      <c r="B2029">
        <v>98.174240112304702</v>
      </c>
      <c r="C2029">
        <v>96.716178894042997</v>
      </c>
      <c r="D2029">
        <v>6.3783684804834104</v>
      </c>
    </row>
    <row r="2030" spans="1:4" x14ac:dyDescent="0.45">
      <c r="A2030">
        <v>70.799385070800795</v>
      </c>
      <c r="B2030">
        <v>98.174240112304702</v>
      </c>
      <c r="C2030">
        <v>96.716178894042997</v>
      </c>
      <c r="D2030">
        <v>6.9582201605273601</v>
      </c>
    </row>
    <row r="2031" spans="1:4" x14ac:dyDescent="0.45">
      <c r="A2031">
        <v>70.585098266601605</v>
      </c>
      <c r="B2031">
        <v>98.174240112304702</v>
      </c>
      <c r="C2031">
        <v>96.716178894042997</v>
      </c>
      <c r="D2031">
        <v>6.2562944425794198</v>
      </c>
    </row>
    <row r="2032" spans="1:4" x14ac:dyDescent="0.45">
      <c r="A2032">
        <v>70.370819091796903</v>
      </c>
      <c r="B2032">
        <v>98.174240112304702</v>
      </c>
      <c r="C2032">
        <v>96.716178894042997</v>
      </c>
      <c r="D2032">
        <v>7.4159978026673201</v>
      </c>
    </row>
    <row r="2033" spans="1:4" x14ac:dyDescent="0.45">
      <c r="A2033">
        <v>70.156532287597699</v>
      </c>
      <c r="B2033">
        <v>98.174240112304702</v>
      </c>
      <c r="C2033">
        <v>96.716178894042997</v>
      </c>
      <c r="D2033">
        <v>6.59199804681539</v>
      </c>
    </row>
    <row r="2034" spans="1:4" x14ac:dyDescent="0.45">
      <c r="A2034">
        <v>69.942245483398395</v>
      </c>
      <c r="B2034">
        <v>98.174240112304702</v>
      </c>
      <c r="C2034">
        <v>96.716178894042997</v>
      </c>
      <c r="D2034">
        <v>7.7517014069032903</v>
      </c>
    </row>
    <row r="2035" spans="1:4" x14ac:dyDescent="0.45">
      <c r="A2035">
        <v>69.727958679199205</v>
      </c>
      <c r="B2035">
        <v>98.174240112304702</v>
      </c>
      <c r="C2035">
        <v>96.716178894042997</v>
      </c>
      <c r="D2035">
        <v>7.7517014069032903</v>
      </c>
    </row>
    <row r="2036" spans="1:4" x14ac:dyDescent="0.45">
      <c r="A2036">
        <v>69.513671875</v>
      </c>
      <c r="B2036">
        <v>98.174240112304702</v>
      </c>
      <c r="C2036">
        <v>96.716178894042997</v>
      </c>
      <c r="D2036">
        <v>7.1108127079073498</v>
      </c>
    </row>
    <row r="2037" spans="1:4" x14ac:dyDescent="0.45">
      <c r="A2037">
        <v>69.299385070800795</v>
      </c>
      <c r="B2037">
        <v>98.174240112304702</v>
      </c>
      <c r="C2037">
        <v>96.716178894042997</v>
      </c>
      <c r="D2037">
        <v>8.3010345774712402</v>
      </c>
    </row>
    <row r="2038" spans="1:4" x14ac:dyDescent="0.45">
      <c r="A2038">
        <v>69.085098266601605</v>
      </c>
      <c r="B2038">
        <v>98.174240112304702</v>
      </c>
      <c r="C2038">
        <v>96.716178894042997</v>
      </c>
      <c r="D2038">
        <v>6.3783684804834104</v>
      </c>
    </row>
    <row r="2039" spans="1:4" x14ac:dyDescent="0.45">
      <c r="A2039">
        <v>68.870819091796903</v>
      </c>
      <c r="B2039">
        <v>98.174240112304702</v>
      </c>
      <c r="C2039">
        <v>96.716178894042997</v>
      </c>
      <c r="D2039">
        <v>7.9042939542832702</v>
      </c>
    </row>
    <row r="2040" spans="1:4" x14ac:dyDescent="0.45">
      <c r="A2040">
        <v>68.656532287597699</v>
      </c>
      <c r="B2040">
        <v>98.174240112304702</v>
      </c>
      <c r="C2040">
        <v>96.716178894042997</v>
      </c>
      <c r="D2040">
        <v>7.1718497268593397</v>
      </c>
    </row>
    <row r="2041" spans="1:4" x14ac:dyDescent="0.45">
      <c r="A2041">
        <v>68.442245483398395</v>
      </c>
      <c r="B2041">
        <v>98.174240112304702</v>
      </c>
      <c r="C2041">
        <v>96.716178894042997</v>
      </c>
      <c r="D2041">
        <v>6.98873867000336</v>
      </c>
    </row>
    <row r="2042" spans="1:4" x14ac:dyDescent="0.45">
      <c r="A2042">
        <v>68.227958679199205</v>
      </c>
      <c r="B2042">
        <v>98.174240112304702</v>
      </c>
      <c r="C2042">
        <v>96.716178894042997</v>
      </c>
      <c r="D2042">
        <v>8.9419232764671808</v>
      </c>
    </row>
    <row r="2043" spans="1:4" x14ac:dyDescent="0.45">
      <c r="A2043">
        <v>71.227958679199205</v>
      </c>
      <c r="B2043">
        <v>98.174240112304702</v>
      </c>
      <c r="C2043">
        <v>96.501892089843807</v>
      </c>
      <c r="D2043">
        <v>6.7751091036713804</v>
      </c>
    </row>
    <row r="2044" spans="1:4" x14ac:dyDescent="0.45">
      <c r="A2044">
        <v>71.013671875</v>
      </c>
      <c r="B2044">
        <v>98.174240112304702</v>
      </c>
      <c r="C2044">
        <v>96.501892089843807</v>
      </c>
      <c r="D2044">
        <v>8.1484420300912497</v>
      </c>
    </row>
    <row r="2045" spans="1:4" x14ac:dyDescent="0.45">
      <c r="A2045">
        <v>70.799385070800795</v>
      </c>
      <c r="B2045">
        <v>98.174240112304702</v>
      </c>
      <c r="C2045">
        <v>96.501892089843807</v>
      </c>
      <c r="D2045">
        <v>6.1952574236274298</v>
      </c>
    </row>
    <row r="2046" spans="1:4" x14ac:dyDescent="0.45">
      <c r="A2046">
        <v>70.585098266601605</v>
      </c>
      <c r="B2046">
        <v>98.174240112304702</v>
      </c>
      <c r="C2046">
        <v>96.501892089843807</v>
      </c>
      <c r="D2046">
        <v>8.2094790490432406</v>
      </c>
    </row>
    <row r="2047" spans="1:4" x14ac:dyDescent="0.45">
      <c r="A2047">
        <v>70.370819091796903</v>
      </c>
      <c r="B2047">
        <v>98.174240112304702</v>
      </c>
      <c r="C2047">
        <v>96.501892089843807</v>
      </c>
      <c r="D2047">
        <v>6.10370189519944</v>
      </c>
    </row>
    <row r="2048" spans="1:4" x14ac:dyDescent="0.45">
      <c r="A2048">
        <v>70.156532287597699</v>
      </c>
      <c r="B2048">
        <v>98.174240112304702</v>
      </c>
      <c r="C2048">
        <v>96.501892089843807</v>
      </c>
      <c r="D2048">
        <v>6.9582201605273601</v>
      </c>
    </row>
    <row r="2049" spans="1:4" x14ac:dyDescent="0.45">
      <c r="A2049">
        <v>69.942245483398395</v>
      </c>
      <c r="B2049">
        <v>98.174240112304702</v>
      </c>
      <c r="C2049">
        <v>96.501892089843807</v>
      </c>
      <c r="D2049">
        <v>6.5004425183874002</v>
      </c>
    </row>
    <row r="2050" spans="1:4" x14ac:dyDescent="0.45">
      <c r="A2050">
        <v>69.727958679199205</v>
      </c>
      <c r="B2050">
        <v>98.174240112304702</v>
      </c>
      <c r="C2050">
        <v>96.501892089843807</v>
      </c>
      <c r="D2050">
        <v>6.59199804681539</v>
      </c>
    </row>
    <row r="2051" spans="1:4" x14ac:dyDescent="0.45">
      <c r="A2051">
        <v>69.513671875</v>
      </c>
      <c r="B2051">
        <v>98.174240112304702</v>
      </c>
      <c r="C2051">
        <v>96.501892089843807</v>
      </c>
      <c r="D2051">
        <v>7.1108127079073498</v>
      </c>
    </row>
    <row r="2052" spans="1:4" x14ac:dyDescent="0.45">
      <c r="A2052">
        <v>69.299385070800795</v>
      </c>
      <c r="B2052">
        <v>98.174240112304702</v>
      </c>
      <c r="C2052">
        <v>96.501892089843807</v>
      </c>
      <c r="D2052">
        <v>6.9582201605273601</v>
      </c>
    </row>
    <row r="2053" spans="1:4" x14ac:dyDescent="0.45">
      <c r="A2053">
        <v>69.085098266601605</v>
      </c>
      <c r="B2053">
        <v>98.174240112304702</v>
      </c>
      <c r="C2053">
        <v>96.501892089843807</v>
      </c>
      <c r="D2053">
        <v>7.8127384258552803</v>
      </c>
    </row>
    <row r="2054" spans="1:4" x14ac:dyDescent="0.45">
      <c r="A2054">
        <v>68.870819091796903</v>
      </c>
      <c r="B2054">
        <v>98.174240112304702</v>
      </c>
      <c r="C2054">
        <v>96.501892089843807</v>
      </c>
      <c r="D2054">
        <v>8.1484420300912497</v>
      </c>
    </row>
    <row r="2055" spans="1:4" x14ac:dyDescent="0.45">
      <c r="A2055">
        <v>68.656532287597699</v>
      </c>
      <c r="B2055">
        <v>98.174240112304702</v>
      </c>
      <c r="C2055">
        <v>96.501892089843807</v>
      </c>
      <c r="D2055">
        <v>6.7140720847193798</v>
      </c>
    </row>
    <row r="2056" spans="1:4" x14ac:dyDescent="0.45">
      <c r="A2056">
        <v>68.442245483398395</v>
      </c>
      <c r="B2056">
        <v>98.174240112304702</v>
      </c>
      <c r="C2056">
        <v>96.501892089843807</v>
      </c>
      <c r="D2056">
        <v>7.4159978026673201</v>
      </c>
    </row>
    <row r="2057" spans="1:4" x14ac:dyDescent="0.45">
      <c r="A2057">
        <v>68.227958679199205</v>
      </c>
      <c r="B2057">
        <v>98.174240112304702</v>
      </c>
      <c r="C2057">
        <v>96.501892089843807</v>
      </c>
      <c r="D2057">
        <v>7.50755333109531</v>
      </c>
    </row>
    <row r="2058" spans="1:4" x14ac:dyDescent="0.45">
      <c r="A2058">
        <v>71.227958679199205</v>
      </c>
      <c r="B2058">
        <v>98.174240112304702</v>
      </c>
      <c r="C2058">
        <v>96.287605285644503</v>
      </c>
      <c r="D2058">
        <v>6.6530350657673898</v>
      </c>
    </row>
    <row r="2059" spans="1:4" x14ac:dyDescent="0.45">
      <c r="A2059">
        <v>71.013671875</v>
      </c>
      <c r="B2059">
        <v>98.174240112304702</v>
      </c>
      <c r="C2059">
        <v>96.287605285644503</v>
      </c>
      <c r="D2059">
        <v>6.2562944425794198</v>
      </c>
    </row>
    <row r="2060" spans="1:4" x14ac:dyDescent="0.45">
      <c r="A2060">
        <v>70.799385070800795</v>
      </c>
      <c r="B2060">
        <v>98.174240112304702</v>
      </c>
      <c r="C2060">
        <v>96.287605285644503</v>
      </c>
      <c r="D2060">
        <v>6.6530350657673898</v>
      </c>
    </row>
    <row r="2061" spans="1:4" x14ac:dyDescent="0.45">
      <c r="A2061">
        <v>70.585098266601605</v>
      </c>
      <c r="B2061">
        <v>98.174240112304702</v>
      </c>
      <c r="C2061">
        <v>96.287605285644503</v>
      </c>
      <c r="D2061">
        <v>7.1108127079073498</v>
      </c>
    </row>
    <row r="2062" spans="1:4" x14ac:dyDescent="0.45">
      <c r="A2062">
        <v>70.370819091796903</v>
      </c>
      <c r="B2062">
        <v>98.174240112304702</v>
      </c>
      <c r="C2062">
        <v>96.287605285644503</v>
      </c>
      <c r="D2062">
        <v>5.9816278572954502</v>
      </c>
    </row>
    <row r="2063" spans="1:4" x14ac:dyDescent="0.45">
      <c r="A2063">
        <v>70.156532287597699</v>
      </c>
      <c r="B2063">
        <v>98.174240112304702</v>
      </c>
      <c r="C2063">
        <v>96.287605285644503</v>
      </c>
      <c r="D2063">
        <v>6.5004425183874002</v>
      </c>
    </row>
    <row r="2064" spans="1:4" x14ac:dyDescent="0.45">
      <c r="A2064">
        <v>69.942245483398395</v>
      </c>
      <c r="B2064">
        <v>98.174240112304702</v>
      </c>
      <c r="C2064">
        <v>96.287605285644503</v>
      </c>
      <c r="D2064">
        <v>5.9816278572954502</v>
      </c>
    </row>
    <row r="2065" spans="1:4" x14ac:dyDescent="0.45">
      <c r="A2065">
        <v>69.727958679199205</v>
      </c>
      <c r="B2065">
        <v>98.174240112304702</v>
      </c>
      <c r="C2065">
        <v>96.287605285644503</v>
      </c>
      <c r="D2065">
        <v>7.9042939542832702</v>
      </c>
    </row>
    <row r="2066" spans="1:4" x14ac:dyDescent="0.45">
      <c r="A2066">
        <v>69.513671875</v>
      </c>
      <c r="B2066">
        <v>98.174240112304702</v>
      </c>
      <c r="C2066">
        <v>96.287605285644503</v>
      </c>
      <c r="D2066">
        <v>6.7751091036713804</v>
      </c>
    </row>
    <row r="2067" spans="1:4" x14ac:dyDescent="0.45">
      <c r="A2067">
        <v>69.299385070800795</v>
      </c>
      <c r="B2067">
        <v>98.174240112304702</v>
      </c>
      <c r="C2067">
        <v>96.287605285644503</v>
      </c>
      <c r="D2067">
        <v>6.5004425183874002</v>
      </c>
    </row>
    <row r="2068" spans="1:4" x14ac:dyDescent="0.45">
      <c r="A2068">
        <v>69.085098266601605</v>
      </c>
      <c r="B2068">
        <v>98.174240112304702</v>
      </c>
      <c r="C2068">
        <v>96.287605285644503</v>
      </c>
      <c r="D2068">
        <v>7.50755333109531</v>
      </c>
    </row>
    <row r="2069" spans="1:4" x14ac:dyDescent="0.45">
      <c r="A2069">
        <v>68.870819091796903</v>
      </c>
      <c r="B2069">
        <v>98.174240112304702</v>
      </c>
      <c r="C2069">
        <v>96.287605285644503</v>
      </c>
      <c r="D2069">
        <v>6.9582201605273601</v>
      </c>
    </row>
    <row r="2070" spans="1:4" x14ac:dyDescent="0.45">
      <c r="A2070">
        <v>68.656532287597699</v>
      </c>
      <c r="B2070">
        <v>98.174240112304702</v>
      </c>
      <c r="C2070">
        <v>96.287605285644503</v>
      </c>
      <c r="D2070">
        <v>8.8808862575151792</v>
      </c>
    </row>
    <row r="2071" spans="1:4" x14ac:dyDescent="0.45">
      <c r="A2071">
        <v>68.442245483398395</v>
      </c>
      <c r="B2071">
        <v>98.174240112304702</v>
      </c>
      <c r="C2071">
        <v>96.287605285644503</v>
      </c>
      <c r="D2071">
        <v>6.59199804681539</v>
      </c>
    </row>
    <row r="2072" spans="1:4" x14ac:dyDescent="0.45">
      <c r="A2072">
        <v>68.227958679199205</v>
      </c>
      <c r="B2072">
        <v>98.174240112304702</v>
      </c>
      <c r="C2072">
        <v>96.287605285644503</v>
      </c>
      <c r="D2072">
        <v>8.0874050111392606</v>
      </c>
    </row>
    <row r="2073" spans="1:4" x14ac:dyDescent="0.45">
      <c r="A2073">
        <v>71.227958679199205</v>
      </c>
      <c r="B2073">
        <v>98.174240112304702</v>
      </c>
      <c r="C2073">
        <v>96.073318481445298</v>
      </c>
      <c r="D2073">
        <v>6.6530350657673898</v>
      </c>
    </row>
    <row r="2074" spans="1:4" x14ac:dyDescent="0.45">
      <c r="A2074">
        <v>71.013671875</v>
      </c>
      <c r="B2074">
        <v>98.174240112304702</v>
      </c>
      <c r="C2074">
        <v>96.073318481445298</v>
      </c>
      <c r="D2074">
        <v>7.8127384258552803</v>
      </c>
    </row>
    <row r="2075" spans="1:4" x14ac:dyDescent="0.45">
      <c r="A2075">
        <v>70.799385070800795</v>
      </c>
      <c r="B2075">
        <v>98.174240112304702</v>
      </c>
      <c r="C2075">
        <v>96.073318481445298</v>
      </c>
      <c r="D2075">
        <v>8.0263679921872608</v>
      </c>
    </row>
    <row r="2076" spans="1:4" x14ac:dyDescent="0.45">
      <c r="A2076">
        <v>70.585098266601605</v>
      </c>
      <c r="B2076">
        <v>98.174240112304702</v>
      </c>
      <c r="C2076">
        <v>96.073318481445298</v>
      </c>
      <c r="D2076">
        <v>6.7140720847193798</v>
      </c>
    </row>
    <row r="2077" spans="1:4" x14ac:dyDescent="0.45">
      <c r="A2077">
        <v>70.370819091796903</v>
      </c>
      <c r="B2077">
        <v>98.174240112304702</v>
      </c>
      <c r="C2077">
        <v>96.073318481445298</v>
      </c>
      <c r="D2077">
        <v>7.3549607837153204</v>
      </c>
    </row>
    <row r="2078" spans="1:4" x14ac:dyDescent="0.45">
      <c r="A2078">
        <v>70.156532287597699</v>
      </c>
      <c r="B2078">
        <v>98.174240112304702</v>
      </c>
      <c r="C2078">
        <v>96.073318481445298</v>
      </c>
      <c r="D2078">
        <v>8.0263679921872608</v>
      </c>
    </row>
    <row r="2079" spans="1:4" x14ac:dyDescent="0.45">
      <c r="A2079">
        <v>69.942245483398395</v>
      </c>
      <c r="B2079">
        <v>98.174240112304702</v>
      </c>
      <c r="C2079">
        <v>96.073318481445298</v>
      </c>
      <c r="D2079">
        <v>6.5004425183874002</v>
      </c>
    </row>
    <row r="2080" spans="1:4" x14ac:dyDescent="0.45">
      <c r="A2080">
        <v>69.727958679199205</v>
      </c>
      <c r="B2080">
        <v>98.174240112304702</v>
      </c>
      <c r="C2080">
        <v>96.073318481445298</v>
      </c>
      <c r="D2080">
        <v>6.8361461226233704</v>
      </c>
    </row>
    <row r="2081" spans="1:4" x14ac:dyDescent="0.45">
      <c r="A2081">
        <v>69.513671875</v>
      </c>
      <c r="B2081">
        <v>98.174240112304702</v>
      </c>
      <c r="C2081">
        <v>96.073318481445298</v>
      </c>
      <c r="D2081">
        <v>6.1952574236274298</v>
      </c>
    </row>
    <row r="2082" spans="1:4" x14ac:dyDescent="0.45">
      <c r="A2082">
        <v>69.299385070800795</v>
      </c>
      <c r="B2082">
        <v>98.174240112304702</v>
      </c>
      <c r="C2082">
        <v>96.073318481445298</v>
      </c>
      <c r="D2082">
        <v>6.0426648762474402</v>
      </c>
    </row>
    <row r="2083" spans="1:4" x14ac:dyDescent="0.45">
      <c r="A2083">
        <v>69.085098266601605</v>
      </c>
      <c r="B2083">
        <v>98.174240112304702</v>
      </c>
      <c r="C2083">
        <v>96.073318481445298</v>
      </c>
      <c r="D2083">
        <v>6.59199804681539</v>
      </c>
    </row>
    <row r="2084" spans="1:4" x14ac:dyDescent="0.45">
      <c r="A2084">
        <v>68.870819091796903</v>
      </c>
      <c r="B2084">
        <v>98.174240112304702</v>
      </c>
      <c r="C2084">
        <v>96.073318481445298</v>
      </c>
      <c r="D2084">
        <v>6.3783684804834104</v>
      </c>
    </row>
    <row r="2085" spans="1:4" x14ac:dyDescent="0.45">
      <c r="A2085">
        <v>68.656532287597699</v>
      </c>
      <c r="B2085">
        <v>98.174240112304702</v>
      </c>
      <c r="C2085">
        <v>96.073318481445298</v>
      </c>
      <c r="D2085">
        <v>7.50755333109531</v>
      </c>
    </row>
    <row r="2086" spans="1:4" x14ac:dyDescent="0.45">
      <c r="A2086">
        <v>68.442245483398395</v>
      </c>
      <c r="B2086">
        <v>98.174240112304702</v>
      </c>
      <c r="C2086">
        <v>96.073318481445298</v>
      </c>
      <c r="D2086">
        <v>6.8971831415753702</v>
      </c>
    </row>
    <row r="2087" spans="1:4" x14ac:dyDescent="0.45">
      <c r="A2087">
        <v>68.227958679199205</v>
      </c>
      <c r="B2087">
        <v>98.174240112304702</v>
      </c>
      <c r="C2087">
        <v>96.073318481445298</v>
      </c>
      <c r="D2087">
        <v>7.50755333109531</v>
      </c>
    </row>
    <row r="2088" spans="1:4" x14ac:dyDescent="0.45">
      <c r="A2088">
        <v>71.227958679199205</v>
      </c>
      <c r="B2088">
        <v>98.174240112304702</v>
      </c>
      <c r="C2088">
        <v>95.859039306640597</v>
      </c>
      <c r="D2088">
        <v>6.5004425183874002</v>
      </c>
    </row>
    <row r="2089" spans="1:4" x14ac:dyDescent="0.45">
      <c r="A2089">
        <v>71.013671875</v>
      </c>
      <c r="B2089">
        <v>98.174240112304702</v>
      </c>
      <c r="C2089">
        <v>95.859039306640597</v>
      </c>
      <c r="D2089">
        <v>8.6672566911831996</v>
      </c>
    </row>
    <row r="2090" spans="1:4" x14ac:dyDescent="0.45">
      <c r="A2090">
        <v>70.799385070800795</v>
      </c>
      <c r="B2090">
        <v>98.174240112304702</v>
      </c>
      <c r="C2090">
        <v>95.859039306640597</v>
      </c>
      <c r="D2090">
        <v>6.5004425183874002</v>
      </c>
    </row>
    <row r="2091" spans="1:4" x14ac:dyDescent="0.45">
      <c r="A2091">
        <v>70.585098266601605</v>
      </c>
      <c r="B2091">
        <v>98.174240112304702</v>
      </c>
      <c r="C2091">
        <v>95.859039306640597</v>
      </c>
      <c r="D2091">
        <v>7.4159978026673201</v>
      </c>
    </row>
    <row r="2092" spans="1:4" x14ac:dyDescent="0.45">
      <c r="A2092">
        <v>70.370819091796903</v>
      </c>
      <c r="B2092">
        <v>98.174240112304702</v>
      </c>
      <c r="C2092">
        <v>95.859039306640597</v>
      </c>
      <c r="D2092">
        <v>7.04977568895535</v>
      </c>
    </row>
    <row r="2093" spans="1:4" x14ac:dyDescent="0.45">
      <c r="A2093">
        <v>70.156532287597699</v>
      </c>
      <c r="B2093">
        <v>98.174240112304702</v>
      </c>
      <c r="C2093">
        <v>95.859039306640597</v>
      </c>
      <c r="D2093">
        <v>6.3783684804834104</v>
      </c>
    </row>
    <row r="2094" spans="1:4" x14ac:dyDescent="0.45">
      <c r="A2094">
        <v>69.942245483398395</v>
      </c>
      <c r="B2094">
        <v>98.174240112304702</v>
      </c>
      <c r="C2094">
        <v>95.859039306640597</v>
      </c>
      <c r="D2094">
        <v>6.7140720847193798</v>
      </c>
    </row>
    <row r="2095" spans="1:4" x14ac:dyDescent="0.45">
      <c r="A2095">
        <v>69.727958679199205</v>
      </c>
      <c r="B2095">
        <v>98.174240112304702</v>
      </c>
      <c r="C2095">
        <v>95.859039306640597</v>
      </c>
      <c r="D2095">
        <v>6.59199804681539</v>
      </c>
    </row>
    <row r="2096" spans="1:4" x14ac:dyDescent="0.45">
      <c r="A2096">
        <v>69.513671875</v>
      </c>
      <c r="B2096">
        <v>98.174240112304702</v>
      </c>
      <c r="C2096">
        <v>95.859039306640597</v>
      </c>
      <c r="D2096">
        <v>6.5004425183874002</v>
      </c>
    </row>
    <row r="2097" spans="1:4" x14ac:dyDescent="0.45">
      <c r="A2097">
        <v>69.299385070800795</v>
      </c>
      <c r="B2097">
        <v>98.174240112304702</v>
      </c>
      <c r="C2097">
        <v>95.859039306640597</v>
      </c>
      <c r="D2097">
        <v>8.5451826532792108</v>
      </c>
    </row>
    <row r="2098" spans="1:4" x14ac:dyDescent="0.45">
      <c r="A2098">
        <v>69.085098266601605</v>
      </c>
      <c r="B2098">
        <v>98.174240112304702</v>
      </c>
      <c r="C2098">
        <v>95.859039306640597</v>
      </c>
      <c r="D2098">
        <v>6.3783684804834104</v>
      </c>
    </row>
    <row r="2099" spans="1:4" x14ac:dyDescent="0.45">
      <c r="A2099">
        <v>68.870819091796903</v>
      </c>
      <c r="B2099">
        <v>98.174240112304702</v>
      </c>
      <c r="C2099">
        <v>95.859039306640597</v>
      </c>
      <c r="D2099">
        <v>6.59199804681539</v>
      </c>
    </row>
    <row r="2100" spans="1:4" x14ac:dyDescent="0.45">
      <c r="A2100">
        <v>68.656532287597699</v>
      </c>
      <c r="B2100">
        <v>98.174240112304702</v>
      </c>
      <c r="C2100">
        <v>95.859039306640597</v>
      </c>
      <c r="D2100">
        <v>7.2328867458113297</v>
      </c>
    </row>
    <row r="2101" spans="1:4" x14ac:dyDescent="0.45">
      <c r="A2101">
        <v>68.442245483398395</v>
      </c>
      <c r="B2101">
        <v>98.174240112304702</v>
      </c>
      <c r="C2101">
        <v>95.859039306640597</v>
      </c>
      <c r="D2101">
        <v>7.50755333109531</v>
      </c>
    </row>
    <row r="2102" spans="1:4" x14ac:dyDescent="0.45">
      <c r="A2102">
        <v>68.227958679199205</v>
      </c>
      <c r="B2102">
        <v>98.174240112304702</v>
      </c>
      <c r="C2102">
        <v>95.859039306640597</v>
      </c>
      <c r="D2102">
        <v>8.1484420300912497</v>
      </c>
    </row>
    <row r="2103" spans="1:4" x14ac:dyDescent="0.45">
      <c r="A2103">
        <v>71.227958679199205</v>
      </c>
      <c r="B2103">
        <v>98.174240112304702</v>
      </c>
      <c r="C2103">
        <v>95.644752502441406</v>
      </c>
      <c r="D2103">
        <v>6.8971831415753702</v>
      </c>
    </row>
    <row r="2104" spans="1:4" x14ac:dyDescent="0.45">
      <c r="A2104">
        <v>71.013671875</v>
      </c>
      <c r="B2104">
        <v>98.174240112304702</v>
      </c>
      <c r="C2104">
        <v>95.644752502441406</v>
      </c>
      <c r="D2104">
        <v>7.5685903500473</v>
      </c>
    </row>
    <row r="2105" spans="1:4" x14ac:dyDescent="0.45">
      <c r="A2105">
        <v>70.799385070800795</v>
      </c>
      <c r="B2105">
        <v>98.174240112304702</v>
      </c>
      <c r="C2105">
        <v>95.644752502441406</v>
      </c>
      <c r="D2105">
        <v>6.8971831415753702</v>
      </c>
    </row>
    <row r="2106" spans="1:4" x14ac:dyDescent="0.45">
      <c r="A2106">
        <v>70.585098266601605</v>
      </c>
      <c r="B2106">
        <v>98.174240112304702</v>
      </c>
      <c r="C2106">
        <v>95.644752502441406</v>
      </c>
      <c r="D2106">
        <v>7.04977568895535</v>
      </c>
    </row>
    <row r="2107" spans="1:4" x14ac:dyDescent="0.45">
      <c r="A2107">
        <v>70.370819091796903</v>
      </c>
      <c r="B2107">
        <v>98.174240112304702</v>
      </c>
      <c r="C2107">
        <v>95.644752502441406</v>
      </c>
      <c r="D2107">
        <v>7.2328867458113297</v>
      </c>
    </row>
    <row r="2108" spans="1:4" x14ac:dyDescent="0.45">
      <c r="A2108">
        <v>70.156532287597699</v>
      </c>
      <c r="B2108">
        <v>98.174240112304702</v>
      </c>
      <c r="C2108">
        <v>95.644752502441406</v>
      </c>
      <c r="D2108">
        <v>7.04977568895535</v>
      </c>
    </row>
    <row r="2109" spans="1:4" x14ac:dyDescent="0.45">
      <c r="A2109">
        <v>69.942245483398395</v>
      </c>
      <c r="B2109">
        <v>98.174240112304702</v>
      </c>
      <c r="C2109">
        <v>95.644752502441406</v>
      </c>
      <c r="D2109">
        <v>9.0029602954191699</v>
      </c>
    </row>
    <row r="2110" spans="1:4" x14ac:dyDescent="0.45">
      <c r="A2110">
        <v>69.727958679199205</v>
      </c>
      <c r="B2110">
        <v>98.174240112304702</v>
      </c>
      <c r="C2110">
        <v>95.644752502441406</v>
      </c>
      <c r="D2110">
        <v>6.8971831415753702</v>
      </c>
    </row>
    <row r="2111" spans="1:4" x14ac:dyDescent="0.45">
      <c r="A2111">
        <v>69.513671875</v>
      </c>
      <c r="B2111">
        <v>98.174240112304702</v>
      </c>
      <c r="C2111">
        <v>95.644752502441406</v>
      </c>
      <c r="D2111">
        <v>6.59199804681539</v>
      </c>
    </row>
    <row r="2112" spans="1:4" x14ac:dyDescent="0.45">
      <c r="A2112">
        <v>69.299385070800795</v>
      </c>
      <c r="B2112">
        <v>98.174240112304702</v>
      </c>
      <c r="C2112">
        <v>95.644752502441406</v>
      </c>
      <c r="D2112">
        <v>6.5004425183874002</v>
      </c>
    </row>
    <row r="2113" spans="1:4" x14ac:dyDescent="0.45">
      <c r="A2113">
        <v>69.085098266601605</v>
      </c>
      <c r="B2113">
        <v>98.174240112304702</v>
      </c>
      <c r="C2113">
        <v>95.644752502441406</v>
      </c>
      <c r="D2113">
        <v>6.1952574236274298</v>
      </c>
    </row>
    <row r="2114" spans="1:4" x14ac:dyDescent="0.45">
      <c r="A2114">
        <v>68.870819091796903</v>
      </c>
      <c r="B2114">
        <v>98.174240112304702</v>
      </c>
      <c r="C2114">
        <v>95.644752502441406</v>
      </c>
      <c r="D2114">
        <v>5.9205908383434602</v>
      </c>
    </row>
    <row r="2115" spans="1:4" x14ac:dyDescent="0.45">
      <c r="A2115">
        <v>68.656532287597699</v>
      </c>
      <c r="B2115">
        <v>98.174240112304702</v>
      </c>
      <c r="C2115">
        <v>95.644752502441406</v>
      </c>
      <c r="D2115">
        <v>6.7140720847193798</v>
      </c>
    </row>
    <row r="2116" spans="1:4" x14ac:dyDescent="0.45">
      <c r="A2116">
        <v>68.442245483398395</v>
      </c>
      <c r="B2116">
        <v>98.174240112304702</v>
      </c>
      <c r="C2116">
        <v>95.644752502441406</v>
      </c>
      <c r="D2116">
        <v>7.50755333109531</v>
      </c>
    </row>
    <row r="2117" spans="1:4" x14ac:dyDescent="0.45">
      <c r="A2117">
        <v>68.227958679199205</v>
      </c>
      <c r="B2117">
        <v>98.174240112304702</v>
      </c>
      <c r="C2117">
        <v>95.644752502441406</v>
      </c>
      <c r="D2117">
        <v>6.8971831415753702</v>
      </c>
    </row>
    <row r="2118" spans="1:4" x14ac:dyDescent="0.45">
      <c r="A2118">
        <v>71.227958679199205</v>
      </c>
      <c r="B2118">
        <v>98.174240112304702</v>
      </c>
      <c r="C2118">
        <v>95.430465698242202</v>
      </c>
      <c r="D2118">
        <v>8.2705160679952403</v>
      </c>
    </row>
    <row r="2119" spans="1:4" x14ac:dyDescent="0.45">
      <c r="A2119">
        <v>71.013671875</v>
      </c>
      <c r="B2119">
        <v>98.174240112304702</v>
      </c>
      <c r="C2119">
        <v>95.430465698242202</v>
      </c>
      <c r="D2119">
        <v>8.0874050111392606</v>
      </c>
    </row>
    <row r="2120" spans="1:4" x14ac:dyDescent="0.45">
      <c r="A2120">
        <v>70.799385070800795</v>
      </c>
      <c r="B2120">
        <v>98.174240112304702</v>
      </c>
      <c r="C2120">
        <v>95.430465698242202</v>
      </c>
      <c r="D2120">
        <v>6.7140720847193798</v>
      </c>
    </row>
    <row r="2121" spans="1:4" x14ac:dyDescent="0.45">
      <c r="A2121">
        <v>70.585098266601605</v>
      </c>
      <c r="B2121">
        <v>98.174240112304702</v>
      </c>
      <c r="C2121">
        <v>95.430465698242202</v>
      </c>
      <c r="D2121">
        <v>6.3173314615314196</v>
      </c>
    </row>
    <row r="2122" spans="1:4" x14ac:dyDescent="0.45">
      <c r="A2122">
        <v>70.370819091796903</v>
      </c>
      <c r="B2122">
        <v>98.174240112304702</v>
      </c>
      <c r="C2122">
        <v>95.430465698242202</v>
      </c>
      <c r="D2122">
        <v>7.4159978026673201</v>
      </c>
    </row>
    <row r="2123" spans="1:4" x14ac:dyDescent="0.45">
      <c r="A2123">
        <v>70.156532287597699</v>
      </c>
      <c r="B2123">
        <v>98.174240112304702</v>
      </c>
      <c r="C2123">
        <v>95.430465698242202</v>
      </c>
      <c r="D2123">
        <v>6.9582201605273601</v>
      </c>
    </row>
    <row r="2124" spans="1:4" x14ac:dyDescent="0.45">
      <c r="A2124">
        <v>69.942245483398395</v>
      </c>
      <c r="B2124">
        <v>98.174240112304702</v>
      </c>
      <c r="C2124">
        <v>95.430465698242202</v>
      </c>
      <c r="D2124">
        <v>6.6530350657673898</v>
      </c>
    </row>
    <row r="2125" spans="1:4" x14ac:dyDescent="0.45">
      <c r="A2125">
        <v>69.727958679199205</v>
      </c>
      <c r="B2125">
        <v>98.174240112304702</v>
      </c>
      <c r="C2125">
        <v>95.430465698242202</v>
      </c>
      <c r="D2125">
        <v>7.04977568895535</v>
      </c>
    </row>
    <row r="2126" spans="1:4" x14ac:dyDescent="0.45">
      <c r="A2126">
        <v>69.513671875</v>
      </c>
      <c r="B2126">
        <v>98.174240112304702</v>
      </c>
      <c r="C2126">
        <v>95.430465698242202</v>
      </c>
      <c r="D2126">
        <v>7.7517014069032903</v>
      </c>
    </row>
    <row r="2127" spans="1:4" x14ac:dyDescent="0.45">
      <c r="A2127">
        <v>69.299385070800795</v>
      </c>
      <c r="B2127">
        <v>98.174240112304702</v>
      </c>
      <c r="C2127">
        <v>95.430465698242202</v>
      </c>
      <c r="D2127">
        <v>6.7140720847193798</v>
      </c>
    </row>
    <row r="2128" spans="1:4" x14ac:dyDescent="0.45">
      <c r="A2128">
        <v>69.085098266601605</v>
      </c>
      <c r="B2128">
        <v>98.174240112304702</v>
      </c>
      <c r="C2128">
        <v>95.430465698242202</v>
      </c>
      <c r="D2128">
        <v>7.2939237647633304</v>
      </c>
    </row>
    <row r="2129" spans="1:4" x14ac:dyDescent="0.45">
      <c r="A2129">
        <v>68.870819091796903</v>
      </c>
      <c r="B2129">
        <v>98.174240112304702</v>
      </c>
      <c r="C2129">
        <v>95.430465698242202</v>
      </c>
      <c r="D2129">
        <v>7.8127384258552803</v>
      </c>
    </row>
    <row r="2130" spans="1:4" x14ac:dyDescent="0.45">
      <c r="A2130">
        <v>68.656532287597699</v>
      </c>
      <c r="B2130">
        <v>98.174240112304702</v>
      </c>
      <c r="C2130">
        <v>95.430465698242202</v>
      </c>
      <c r="D2130">
        <v>6.7140720847193798</v>
      </c>
    </row>
    <row r="2131" spans="1:4" x14ac:dyDescent="0.45">
      <c r="A2131">
        <v>68.442245483398395</v>
      </c>
      <c r="B2131">
        <v>98.174240112304702</v>
      </c>
      <c r="C2131">
        <v>95.430465698242202</v>
      </c>
      <c r="D2131">
        <v>7.5685903500473</v>
      </c>
    </row>
    <row r="2132" spans="1:4" x14ac:dyDescent="0.45">
      <c r="A2132">
        <v>68.227958679199205</v>
      </c>
      <c r="B2132">
        <v>98.174240112304702</v>
      </c>
      <c r="C2132">
        <v>95.430465698242202</v>
      </c>
      <c r="D2132">
        <v>7.1108127079073498</v>
      </c>
    </row>
    <row r="2133" spans="1:4" x14ac:dyDescent="0.45">
      <c r="A2133">
        <v>71.227958679199205</v>
      </c>
      <c r="B2133">
        <v>98.174240112304702</v>
      </c>
      <c r="C2133">
        <v>95.216178894042997</v>
      </c>
      <c r="D2133">
        <v>7.50755333109531</v>
      </c>
    </row>
    <row r="2134" spans="1:4" x14ac:dyDescent="0.45">
      <c r="A2134">
        <v>71.013671875</v>
      </c>
      <c r="B2134">
        <v>98.174240112304702</v>
      </c>
      <c r="C2134">
        <v>95.216178894042997</v>
      </c>
      <c r="D2134">
        <v>8.6062196722312105</v>
      </c>
    </row>
    <row r="2135" spans="1:4" x14ac:dyDescent="0.45">
      <c r="A2135">
        <v>70.799385070800795</v>
      </c>
      <c r="B2135">
        <v>98.174240112304702</v>
      </c>
      <c r="C2135">
        <v>95.216178894042997</v>
      </c>
      <c r="D2135">
        <v>7.3549607837153204</v>
      </c>
    </row>
    <row r="2136" spans="1:4" x14ac:dyDescent="0.45">
      <c r="A2136">
        <v>70.585098266601605</v>
      </c>
      <c r="B2136">
        <v>98.174240112304702</v>
      </c>
      <c r="C2136">
        <v>95.216178894042997</v>
      </c>
      <c r="D2136">
        <v>7.6296273689992997</v>
      </c>
    </row>
    <row r="2137" spans="1:4" x14ac:dyDescent="0.45">
      <c r="A2137">
        <v>70.370819091796903</v>
      </c>
      <c r="B2137">
        <v>98.174240112304702</v>
      </c>
      <c r="C2137">
        <v>95.216178894042997</v>
      </c>
      <c r="D2137">
        <v>8.6062196722312105</v>
      </c>
    </row>
    <row r="2138" spans="1:4" x14ac:dyDescent="0.45">
      <c r="A2138">
        <v>70.156532287597699</v>
      </c>
      <c r="B2138">
        <v>98.174240112304702</v>
      </c>
      <c r="C2138">
        <v>95.216178894042997</v>
      </c>
      <c r="D2138">
        <v>10.1321451460311</v>
      </c>
    </row>
    <row r="2139" spans="1:4" x14ac:dyDescent="0.45">
      <c r="A2139">
        <v>69.942245483398395</v>
      </c>
      <c r="B2139">
        <v>98.174240112304702</v>
      </c>
      <c r="C2139">
        <v>95.216178894042997</v>
      </c>
      <c r="D2139">
        <v>8.7282937101351994</v>
      </c>
    </row>
    <row r="2140" spans="1:4" x14ac:dyDescent="0.45">
      <c r="A2140">
        <v>69.727958679199205</v>
      </c>
      <c r="B2140">
        <v>98.174240112304702</v>
      </c>
      <c r="C2140">
        <v>95.216178894042997</v>
      </c>
      <c r="D2140">
        <v>8.9419232764671808</v>
      </c>
    </row>
    <row r="2141" spans="1:4" x14ac:dyDescent="0.45">
      <c r="A2141">
        <v>69.513671875</v>
      </c>
      <c r="B2141">
        <v>98.174240112304702</v>
      </c>
      <c r="C2141">
        <v>95.216178894042997</v>
      </c>
      <c r="D2141">
        <v>9.5828119754631196</v>
      </c>
    </row>
    <row r="2142" spans="1:4" x14ac:dyDescent="0.45">
      <c r="A2142">
        <v>69.299385070800795</v>
      </c>
      <c r="B2142">
        <v>98.174240112304702</v>
      </c>
      <c r="C2142">
        <v>95.216178894042997</v>
      </c>
      <c r="D2142">
        <v>9.5217749565111198</v>
      </c>
    </row>
    <row r="2143" spans="1:4" x14ac:dyDescent="0.45">
      <c r="A2143">
        <v>69.085098266601605</v>
      </c>
      <c r="B2143">
        <v>98.174240112304702</v>
      </c>
      <c r="C2143">
        <v>95.216178894042997</v>
      </c>
      <c r="D2143">
        <v>10.650959807123</v>
      </c>
    </row>
    <row r="2144" spans="1:4" x14ac:dyDescent="0.45">
      <c r="A2144">
        <v>68.870819091796903</v>
      </c>
      <c r="B2144">
        <v>98.174240112304702</v>
      </c>
      <c r="C2144">
        <v>95.216178894042997</v>
      </c>
      <c r="D2144">
        <v>8.6062196722312105</v>
      </c>
    </row>
    <row r="2145" spans="1:4" x14ac:dyDescent="0.45">
      <c r="A2145">
        <v>68.656532287597699</v>
      </c>
      <c r="B2145">
        <v>98.174240112304702</v>
      </c>
      <c r="C2145">
        <v>95.216178894042997</v>
      </c>
      <c r="D2145">
        <v>6.8361461226233704</v>
      </c>
    </row>
    <row r="2146" spans="1:4" x14ac:dyDescent="0.45">
      <c r="A2146">
        <v>68.442245483398395</v>
      </c>
      <c r="B2146">
        <v>98.174240112304702</v>
      </c>
      <c r="C2146">
        <v>95.216178894042997</v>
      </c>
      <c r="D2146">
        <v>7.6906643879512897</v>
      </c>
    </row>
    <row r="2147" spans="1:4" x14ac:dyDescent="0.45">
      <c r="A2147">
        <v>68.227958679199205</v>
      </c>
      <c r="B2147">
        <v>98.174240112304702</v>
      </c>
      <c r="C2147">
        <v>95.216178894042997</v>
      </c>
      <c r="D2147">
        <v>6.2562944425794198</v>
      </c>
    </row>
    <row r="2148" spans="1:4" x14ac:dyDescent="0.45">
      <c r="A2148">
        <v>71.227958679199205</v>
      </c>
      <c r="B2148">
        <v>98.174240112304702</v>
      </c>
      <c r="C2148">
        <v>95.001892089843807</v>
      </c>
      <c r="D2148">
        <v>7.4159978026673201</v>
      </c>
    </row>
    <row r="2149" spans="1:4" x14ac:dyDescent="0.45">
      <c r="A2149">
        <v>71.013671875</v>
      </c>
      <c r="B2149">
        <v>98.174240112304702</v>
      </c>
      <c r="C2149">
        <v>95.001892089843807</v>
      </c>
      <c r="D2149">
        <v>7.04977568895535</v>
      </c>
    </row>
    <row r="2150" spans="1:4" x14ac:dyDescent="0.45">
      <c r="A2150">
        <v>70.799385070800795</v>
      </c>
      <c r="B2150">
        <v>98.174240112304702</v>
      </c>
      <c r="C2150">
        <v>95.001892089843807</v>
      </c>
      <c r="D2150">
        <v>6.7751091036713804</v>
      </c>
    </row>
    <row r="2151" spans="1:4" x14ac:dyDescent="0.45">
      <c r="A2151">
        <v>70.585098266601605</v>
      </c>
      <c r="B2151">
        <v>98.174240112304702</v>
      </c>
      <c r="C2151">
        <v>95.001892089843807</v>
      </c>
      <c r="D2151">
        <v>7.1108127079073498</v>
      </c>
    </row>
    <row r="2152" spans="1:4" x14ac:dyDescent="0.45">
      <c r="A2152">
        <v>70.370819091796903</v>
      </c>
      <c r="B2152">
        <v>98.174240112304702</v>
      </c>
      <c r="C2152">
        <v>95.001892089843807</v>
      </c>
      <c r="D2152">
        <v>8.4841456343272199</v>
      </c>
    </row>
    <row r="2153" spans="1:4" x14ac:dyDescent="0.45">
      <c r="A2153">
        <v>70.156532287597699</v>
      </c>
      <c r="B2153">
        <v>98.174240112304702</v>
      </c>
      <c r="C2153">
        <v>95.001892089843807</v>
      </c>
      <c r="D2153">
        <v>8.6672566911831996</v>
      </c>
    </row>
    <row r="2154" spans="1:4" x14ac:dyDescent="0.45">
      <c r="A2154">
        <v>69.942245483398395</v>
      </c>
      <c r="B2154">
        <v>98.174240112304702</v>
      </c>
      <c r="C2154">
        <v>95.001892089843807</v>
      </c>
      <c r="D2154">
        <v>9.3386638996551401</v>
      </c>
    </row>
    <row r="2155" spans="1:4" x14ac:dyDescent="0.45">
      <c r="A2155">
        <v>69.727958679199205</v>
      </c>
      <c r="B2155">
        <v>98.174240112304702</v>
      </c>
      <c r="C2155">
        <v>95.001892089843807</v>
      </c>
      <c r="D2155">
        <v>9.8574785607470901</v>
      </c>
    </row>
    <row r="2156" spans="1:4" x14ac:dyDescent="0.45">
      <c r="A2156">
        <v>69.513671875</v>
      </c>
      <c r="B2156">
        <v>98.174240112304702</v>
      </c>
      <c r="C2156">
        <v>95.001892089843807</v>
      </c>
      <c r="D2156">
        <v>9.3386638996551401</v>
      </c>
    </row>
    <row r="2157" spans="1:4" x14ac:dyDescent="0.45">
      <c r="A2157">
        <v>69.299385070800795</v>
      </c>
      <c r="B2157">
        <v>98.174240112304702</v>
      </c>
      <c r="C2157">
        <v>95.001892089843807</v>
      </c>
      <c r="D2157">
        <v>8.7282937101351994</v>
      </c>
    </row>
    <row r="2158" spans="1:4" x14ac:dyDescent="0.45">
      <c r="A2158">
        <v>69.085098266601605</v>
      </c>
      <c r="B2158">
        <v>98.174240112304702</v>
      </c>
      <c r="C2158">
        <v>95.001892089843807</v>
      </c>
      <c r="D2158">
        <v>10.1321451460311</v>
      </c>
    </row>
    <row r="2159" spans="1:4" x14ac:dyDescent="0.45">
      <c r="A2159">
        <v>68.870819091796903</v>
      </c>
      <c r="B2159">
        <v>98.174240112304702</v>
      </c>
      <c r="C2159">
        <v>95.001892089843807</v>
      </c>
      <c r="D2159">
        <v>8.5451826532792108</v>
      </c>
    </row>
    <row r="2160" spans="1:4" x14ac:dyDescent="0.45">
      <c r="A2160">
        <v>68.656532287597699</v>
      </c>
      <c r="B2160">
        <v>98.174240112304702</v>
      </c>
      <c r="C2160">
        <v>95.001892089843807</v>
      </c>
      <c r="D2160">
        <v>8.0263679921872608</v>
      </c>
    </row>
    <row r="2161" spans="1:4" x14ac:dyDescent="0.45">
      <c r="A2161">
        <v>68.442245483398395</v>
      </c>
      <c r="B2161">
        <v>98.174240112304702</v>
      </c>
      <c r="C2161">
        <v>95.001892089843807</v>
      </c>
      <c r="D2161">
        <v>8.4841456343272199</v>
      </c>
    </row>
    <row r="2162" spans="1:4" x14ac:dyDescent="0.45">
      <c r="A2162">
        <v>68.227958679199205</v>
      </c>
      <c r="B2162">
        <v>98.174240112304702</v>
      </c>
      <c r="C2162">
        <v>95.001892089843807</v>
      </c>
      <c r="D2162">
        <v>6.9582201605273601</v>
      </c>
    </row>
    <row r="2163" spans="1:4" x14ac:dyDescent="0.45">
      <c r="A2163">
        <v>71.227958679199205</v>
      </c>
      <c r="B2163">
        <v>98.174240112304702</v>
      </c>
      <c r="C2163">
        <v>94.787605285644503</v>
      </c>
      <c r="D2163">
        <v>7.2328867458113297</v>
      </c>
    </row>
    <row r="2164" spans="1:4" x14ac:dyDescent="0.45">
      <c r="A2164">
        <v>71.013671875</v>
      </c>
      <c r="B2164">
        <v>98.174240112304702</v>
      </c>
      <c r="C2164">
        <v>94.787605285644503</v>
      </c>
      <c r="D2164">
        <v>8.0263679921872608</v>
      </c>
    </row>
    <row r="2165" spans="1:4" x14ac:dyDescent="0.45">
      <c r="A2165">
        <v>70.799385070800795</v>
      </c>
      <c r="B2165">
        <v>98.174240112304702</v>
      </c>
      <c r="C2165">
        <v>94.787605285644503</v>
      </c>
      <c r="D2165">
        <v>7.5685903500473</v>
      </c>
    </row>
    <row r="2166" spans="1:4" x14ac:dyDescent="0.45">
      <c r="A2166">
        <v>70.585098266601605</v>
      </c>
      <c r="B2166">
        <v>98.174240112304702</v>
      </c>
      <c r="C2166">
        <v>94.787605285644503</v>
      </c>
      <c r="D2166">
        <v>8.3620715964232293</v>
      </c>
    </row>
    <row r="2167" spans="1:4" x14ac:dyDescent="0.45">
      <c r="A2167">
        <v>70.370819091796903</v>
      </c>
      <c r="B2167">
        <v>98.174240112304702</v>
      </c>
      <c r="C2167">
        <v>94.787605285644503</v>
      </c>
      <c r="D2167">
        <v>9.2776268807031492</v>
      </c>
    </row>
    <row r="2168" spans="1:4" x14ac:dyDescent="0.45">
      <c r="A2168">
        <v>70.156532287597699</v>
      </c>
      <c r="B2168">
        <v>98.174240112304702</v>
      </c>
      <c r="C2168">
        <v>94.787605285644503</v>
      </c>
      <c r="D2168">
        <v>9.5217749565111198</v>
      </c>
    </row>
    <row r="2169" spans="1:4" x14ac:dyDescent="0.45">
      <c r="A2169">
        <v>69.942245483398395</v>
      </c>
      <c r="B2169">
        <v>98.174240112304702</v>
      </c>
      <c r="C2169">
        <v>94.787605285644503</v>
      </c>
      <c r="D2169">
        <v>10.0405896176031</v>
      </c>
    </row>
    <row r="2170" spans="1:4" x14ac:dyDescent="0.45">
      <c r="A2170">
        <v>69.727958679199205</v>
      </c>
      <c r="B2170">
        <v>98.174240112304702</v>
      </c>
      <c r="C2170">
        <v>94.787605285644503</v>
      </c>
      <c r="D2170">
        <v>10.254219183935099</v>
      </c>
    </row>
    <row r="2171" spans="1:4" x14ac:dyDescent="0.45">
      <c r="A2171">
        <v>69.513671875</v>
      </c>
      <c r="B2171">
        <v>98.174240112304702</v>
      </c>
      <c r="C2171">
        <v>94.787605285644503</v>
      </c>
      <c r="D2171">
        <v>9.2165898617511495</v>
      </c>
    </row>
    <row r="2172" spans="1:4" x14ac:dyDescent="0.45">
      <c r="A2172">
        <v>69.299385070800795</v>
      </c>
      <c r="B2172">
        <v>98.174240112304702</v>
      </c>
      <c r="C2172">
        <v>94.787605285644503</v>
      </c>
      <c r="D2172">
        <v>10.1321451460311</v>
      </c>
    </row>
    <row r="2173" spans="1:4" x14ac:dyDescent="0.45">
      <c r="A2173">
        <v>69.085098266601605</v>
      </c>
      <c r="B2173">
        <v>98.174240112304702</v>
      </c>
      <c r="C2173">
        <v>94.787605285644503</v>
      </c>
      <c r="D2173">
        <v>9.3997009186071399</v>
      </c>
    </row>
    <row r="2174" spans="1:4" x14ac:dyDescent="0.45">
      <c r="A2174">
        <v>68.870819091796903</v>
      </c>
      <c r="B2174">
        <v>98.174240112304702</v>
      </c>
      <c r="C2174">
        <v>94.787605285644503</v>
      </c>
      <c r="D2174">
        <v>9.1250343333231605</v>
      </c>
    </row>
    <row r="2175" spans="1:4" x14ac:dyDescent="0.45">
      <c r="A2175">
        <v>68.656532287597699</v>
      </c>
      <c r="B2175">
        <v>98.174240112304702</v>
      </c>
      <c r="C2175">
        <v>94.787605285644503</v>
      </c>
      <c r="D2175">
        <v>9.4607379375591307</v>
      </c>
    </row>
    <row r="2176" spans="1:4" x14ac:dyDescent="0.45">
      <c r="A2176">
        <v>68.442245483398395</v>
      </c>
      <c r="B2176">
        <v>98.174240112304702</v>
      </c>
      <c r="C2176">
        <v>94.787605285644503</v>
      </c>
      <c r="D2176">
        <v>7.50755333109531</v>
      </c>
    </row>
    <row r="2177" spans="1:4" x14ac:dyDescent="0.45">
      <c r="A2177">
        <v>68.227958679199205</v>
      </c>
      <c r="B2177">
        <v>98.174240112304702</v>
      </c>
      <c r="C2177">
        <v>94.787605285644503</v>
      </c>
      <c r="D2177">
        <v>6.6530350657673898</v>
      </c>
    </row>
    <row r="2178" spans="1:4" x14ac:dyDescent="0.45">
      <c r="A2178">
        <v>71.227958679199205</v>
      </c>
      <c r="B2178">
        <v>98.174240112304702</v>
      </c>
      <c r="C2178">
        <v>94.573318481445298</v>
      </c>
      <c r="D2178">
        <v>7.1108127079073498</v>
      </c>
    </row>
    <row r="2179" spans="1:4" x14ac:dyDescent="0.45">
      <c r="A2179">
        <v>71.013671875</v>
      </c>
      <c r="B2179">
        <v>98.174240112304702</v>
      </c>
      <c r="C2179">
        <v>94.573318481445298</v>
      </c>
      <c r="D2179">
        <v>6.8361461226233704</v>
      </c>
    </row>
    <row r="2180" spans="1:4" x14ac:dyDescent="0.45">
      <c r="A2180">
        <v>70.799385070800795</v>
      </c>
      <c r="B2180">
        <v>98.174240112304702</v>
      </c>
      <c r="C2180">
        <v>94.573318481445298</v>
      </c>
      <c r="D2180">
        <v>6.59199804681539</v>
      </c>
    </row>
    <row r="2181" spans="1:4" x14ac:dyDescent="0.45">
      <c r="A2181">
        <v>70.585098266601605</v>
      </c>
      <c r="B2181">
        <v>98.174240112304702</v>
      </c>
      <c r="C2181">
        <v>94.573318481445298</v>
      </c>
      <c r="D2181">
        <v>6.9582201605273601</v>
      </c>
    </row>
    <row r="2182" spans="1:4" x14ac:dyDescent="0.45">
      <c r="A2182">
        <v>70.370819091796903</v>
      </c>
      <c r="B2182">
        <v>98.174240112304702</v>
      </c>
      <c r="C2182">
        <v>94.573318481445298</v>
      </c>
      <c r="D2182">
        <v>7.4159978026673201</v>
      </c>
    </row>
    <row r="2183" spans="1:4" x14ac:dyDescent="0.45">
      <c r="A2183">
        <v>70.156532287597699</v>
      </c>
      <c r="B2183">
        <v>98.174240112304702</v>
      </c>
      <c r="C2183">
        <v>94.573318481445298</v>
      </c>
      <c r="D2183">
        <v>8.2705160679952403</v>
      </c>
    </row>
    <row r="2184" spans="1:4" x14ac:dyDescent="0.45">
      <c r="A2184">
        <v>69.942245483398395</v>
      </c>
      <c r="B2184">
        <v>98.174240112304702</v>
      </c>
      <c r="C2184">
        <v>94.573318481445298</v>
      </c>
      <c r="D2184">
        <v>8.1484420300912497</v>
      </c>
    </row>
    <row r="2185" spans="1:4" x14ac:dyDescent="0.45">
      <c r="A2185">
        <v>69.727958679199205</v>
      </c>
      <c r="B2185">
        <v>98.174240112304702</v>
      </c>
      <c r="C2185">
        <v>94.573318481445298</v>
      </c>
      <c r="D2185">
        <v>9.9795525986510807</v>
      </c>
    </row>
    <row r="2186" spans="1:4" x14ac:dyDescent="0.45">
      <c r="A2186">
        <v>69.513671875</v>
      </c>
      <c r="B2186">
        <v>98.174240112304702</v>
      </c>
      <c r="C2186">
        <v>94.573318481445298</v>
      </c>
      <c r="D2186">
        <v>10.193182164983099</v>
      </c>
    </row>
    <row r="2187" spans="1:4" x14ac:dyDescent="0.45">
      <c r="A2187">
        <v>69.299385070800795</v>
      </c>
      <c r="B2187">
        <v>98.174240112304702</v>
      </c>
      <c r="C2187">
        <v>94.573318481445298</v>
      </c>
      <c r="D2187">
        <v>10.589922788171</v>
      </c>
    </row>
    <row r="2188" spans="1:4" x14ac:dyDescent="0.45">
      <c r="A2188">
        <v>69.085098266601605</v>
      </c>
      <c r="B2188">
        <v>98.174240112304702</v>
      </c>
      <c r="C2188">
        <v>94.573318481445298</v>
      </c>
      <c r="D2188">
        <v>8.0263679921872608</v>
      </c>
    </row>
    <row r="2189" spans="1:4" x14ac:dyDescent="0.45">
      <c r="A2189">
        <v>68.870819091796903</v>
      </c>
      <c r="B2189">
        <v>98.174240112304702</v>
      </c>
      <c r="C2189">
        <v>94.573318481445298</v>
      </c>
      <c r="D2189">
        <v>10.0405896176031</v>
      </c>
    </row>
    <row r="2190" spans="1:4" x14ac:dyDescent="0.45">
      <c r="A2190">
        <v>68.656532287597699</v>
      </c>
      <c r="B2190">
        <v>98.174240112304702</v>
      </c>
      <c r="C2190">
        <v>94.573318481445298</v>
      </c>
      <c r="D2190">
        <v>8.9419232764671808</v>
      </c>
    </row>
    <row r="2191" spans="1:4" x14ac:dyDescent="0.45">
      <c r="A2191">
        <v>68.442245483398395</v>
      </c>
      <c r="B2191">
        <v>98.174240112304702</v>
      </c>
      <c r="C2191">
        <v>94.573318481445298</v>
      </c>
      <c r="D2191">
        <v>6.7140720847193798</v>
      </c>
    </row>
    <row r="2192" spans="1:4" x14ac:dyDescent="0.45">
      <c r="A2192">
        <v>68.227958679199205</v>
      </c>
      <c r="B2192">
        <v>98.174240112304702</v>
      </c>
      <c r="C2192">
        <v>94.573318481445298</v>
      </c>
      <c r="D2192">
        <v>6.9582201605273601</v>
      </c>
    </row>
    <row r="2193" spans="1:4" x14ac:dyDescent="0.45">
      <c r="A2193">
        <v>71.227958679199205</v>
      </c>
      <c r="B2193">
        <v>98.174240112304702</v>
      </c>
      <c r="C2193">
        <v>94.359039306640597</v>
      </c>
      <c r="D2193">
        <v>8.0263679921872608</v>
      </c>
    </row>
    <row r="2194" spans="1:4" x14ac:dyDescent="0.45">
      <c r="A2194">
        <v>71.013671875</v>
      </c>
      <c r="B2194">
        <v>98.174240112304702</v>
      </c>
      <c r="C2194">
        <v>94.359039306640597</v>
      </c>
      <c r="D2194">
        <v>7.1108127079073498</v>
      </c>
    </row>
    <row r="2195" spans="1:4" x14ac:dyDescent="0.45">
      <c r="A2195">
        <v>70.799385070800795</v>
      </c>
      <c r="B2195">
        <v>98.174240112304702</v>
      </c>
      <c r="C2195">
        <v>94.359039306640597</v>
      </c>
      <c r="D2195">
        <v>6.3173314615314196</v>
      </c>
    </row>
    <row r="2196" spans="1:4" x14ac:dyDescent="0.45">
      <c r="A2196">
        <v>70.585098266601605</v>
      </c>
      <c r="B2196">
        <v>98.174240112304702</v>
      </c>
      <c r="C2196">
        <v>94.359039306640597</v>
      </c>
      <c r="D2196">
        <v>7.2328867458113297</v>
      </c>
    </row>
    <row r="2197" spans="1:4" x14ac:dyDescent="0.45">
      <c r="A2197">
        <v>70.370819091796903</v>
      </c>
      <c r="B2197">
        <v>98.174240112304702</v>
      </c>
      <c r="C2197">
        <v>94.359039306640597</v>
      </c>
      <c r="D2197">
        <v>7.5685903500473</v>
      </c>
    </row>
    <row r="2198" spans="1:4" x14ac:dyDescent="0.45">
      <c r="A2198">
        <v>70.156532287597699</v>
      </c>
      <c r="B2198">
        <v>98.174240112304702</v>
      </c>
      <c r="C2198">
        <v>94.359039306640597</v>
      </c>
      <c r="D2198">
        <v>8.8808862575151792</v>
      </c>
    </row>
    <row r="2199" spans="1:4" x14ac:dyDescent="0.45">
      <c r="A2199">
        <v>69.942245483398395</v>
      </c>
      <c r="B2199">
        <v>98.174240112304702</v>
      </c>
      <c r="C2199">
        <v>94.359039306640597</v>
      </c>
      <c r="D2199">
        <v>9.7354045228431101</v>
      </c>
    </row>
    <row r="2200" spans="1:4" x14ac:dyDescent="0.45">
      <c r="A2200">
        <v>69.727958679199205</v>
      </c>
      <c r="B2200">
        <v>98.174240112304702</v>
      </c>
      <c r="C2200">
        <v>94.359039306640597</v>
      </c>
      <c r="D2200">
        <v>10.834070863979001</v>
      </c>
    </row>
    <row r="2201" spans="1:4" x14ac:dyDescent="0.45">
      <c r="A2201">
        <v>69.513671875</v>
      </c>
      <c r="B2201">
        <v>98.174240112304702</v>
      </c>
      <c r="C2201">
        <v>94.359039306640597</v>
      </c>
      <c r="D2201">
        <v>10.528885769219</v>
      </c>
    </row>
    <row r="2202" spans="1:4" x14ac:dyDescent="0.45">
      <c r="A2202">
        <v>69.299385070800795</v>
      </c>
      <c r="B2202">
        <v>98.174240112304702</v>
      </c>
      <c r="C2202">
        <v>94.359039306640597</v>
      </c>
      <c r="D2202">
        <v>9.7964415417950992</v>
      </c>
    </row>
    <row r="2203" spans="1:4" x14ac:dyDescent="0.45">
      <c r="A2203">
        <v>69.085098266601605</v>
      </c>
      <c r="B2203">
        <v>98.174240112304702</v>
      </c>
      <c r="C2203">
        <v>94.359039306640597</v>
      </c>
      <c r="D2203">
        <v>10.895107882931001</v>
      </c>
    </row>
    <row r="2204" spans="1:4" x14ac:dyDescent="0.45">
      <c r="A2204">
        <v>68.870819091796903</v>
      </c>
      <c r="B2204">
        <v>98.174240112304702</v>
      </c>
      <c r="C2204">
        <v>94.359039306640597</v>
      </c>
      <c r="D2204">
        <v>9.0639973143711696</v>
      </c>
    </row>
    <row r="2205" spans="1:4" x14ac:dyDescent="0.45">
      <c r="A2205">
        <v>68.656532287597699</v>
      </c>
      <c r="B2205">
        <v>98.174240112304702</v>
      </c>
      <c r="C2205">
        <v>94.359039306640597</v>
      </c>
      <c r="D2205">
        <v>8.1484420300912497</v>
      </c>
    </row>
    <row r="2206" spans="1:4" x14ac:dyDescent="0.45">
      <c r="A2206">
        <v>68.442245483398395</v>
      </c>
      <c r="B2206">
        <v>98.174240112304702</v>
      </c>
      <c r="C2206">
        <v>94.359039306640597</v>
      </c>
      <c r="D2206">
        <v>7.6906643879512897</v>
      </c>
    </row>
    <row r="2207" spans="1:4" x14ac:dyDescent="0.45">
      <c r="A2207">
        <v>68.227958679199205</v>
      </c>
      <c r="B2207">
        <v>98.174240112304702</v>
      </c>
      <c r="C2207">
        <v>94.359039306640597</v>
      </c>
      <c r="D2207">
        <v>7.5685903500473</v>
      </c>
    </row>
    <row r="2208" spans="1:4" x14ac:dyDescent="0.45">
      <c r="A2208">
        <v>71.227958679199205</v>
      </c>
      <c r="B2208">
        <v>98.174240112304702</v>
      </c>
      <c r="C2208">
        <v>94.144752502441406</v>
      </c>
      <c r="D2208">
        <v>6.9582201605273601</v>
      </c>
    </row>
    <row r="2209" spans="1:4" x14ac:dyDescent="0.45">
      <c r="A2209">
        <v>71.013671875</v>
      </c>
      <c r="B2209">
        <v>98.174240112304702</v>
      </c>
      <c r="C2209">
        <v>94.144752502441406</v>
      </c>
      <c r="D2209">
        <v>8.2094790490432406</v>
      </c>
    </row>
    <row r="2210" spans="1:4" x14ac:dyDescent="0.45">
      <c r="A2210">
        <v>70.799385070800795</v>
      </c>
      <c r="B2210">
        <v>98.174240112304702</v>
      </c>
      <c r="C2210">
        <v>94.144752502441406</v>
      </c>
      <c r="D2210">
        <v>6.1647389141514299</v>
      </c>
    </row>
    <row r="2211" spans="1:4" x14ac:dyDescent="0.45">
      <c r="A2211">
        <v>70.585098266601605</v>
      </c>
      <c r="B2211">
        <v>98.174240112304702</v>
      </c>
      <c r="C2211">
        <v>94.144752502441406</v>
      </c>
      <c r="D2211">
        <v>5.9816278572954502</v>
      </c>
    </row>
    <row r="2212" spans="1:4" x14ac:dyDescent="0.45">
      <c r="A2212">
        <v>70.370819091796903</v>
      </c>
      <c r="B2212">
        <v>98.174240112304702</v>
      </c>
      <c r="C2212">
        <v>94.144752502441406</v>
      </c>
      <c r="D2212">
        <v>7.8127384258552803</v>
      </c>
    </row>
    <row r="2213" spans="1:4" x14ac:dyDescent="0.45">
      <c r="A2213">
        <v>70.156532287597699</v>
      </c>
      <c r="B2213">
        <v>98.174240112304702</v>
      </c>
      <c r="C2213">
        <v>94.144752502441406</v>
      </c>
      <c r="D2213">
        <v>8.7282937101351994</v>
      </c>
    </row>
    <row r="2214" spans="1:4" x14ac:dyDescent="0.45">
      <c r="A2214">
        <v>69.942245483398395</v>
      </c>
      <c r="B2214">
        <v>98.174240112304702</v>
      </c>
      <c r="C2214">
        <v>94.144752502441406</v>
      </c>
      <c r="D2214">
        <v>9.3386638996551401</v>
      </c>
    </row>
    <row r="2215" spans="1:4" x14ac:dyDescent="0.45">
      <c r="A2215">
        <v>69.727958679199205</v>
      </c>
      <c r="B2215">
        <v>98.174240112304702</v>
      </c>
      <c r="C2215">
        <v>94.144752502441406</v>
      </c>
      <c r="D2215">
        <v>9.3386638996551401</v>
      </c>
    </row>
    <row r="2216" spans="1:4" x14ac:dyDescent="0.45">
      <c r="A2216">
        <v>69.513671875</v>
      </c>
      <c r="B2216">
        <v>98.174240112304702</v>
      </c>
      <c r="C2216">
        <v>94.144752502441406</v>
      </c>
      <c r="D2216">
        <v>10.437330240791001</v>
      </c>
    </row>
    <row r="2217" spans="1:4" x14ac:dyDescent="0.45">
      <c r="A2217">
        <v>69.299385070800795</v>
      </c>
      <c r="B2217">
        <v>98.174240112304702</v>
      </c>
      <c r="C2217">
        <v>94.144752502441406</v>
      </c>
      <c r="D2217">
        <v>10.834070863979001</v>
      </c>
    </row>
    <row r="2218" spans="1:4" x14ac:dyDescent="0.45">
      <c r="A2218">
        <v>69.085098266601605</v>
      </c>
      <c r="B2218">
        <v>98.174240112304702</v>
      </c>
      <c r="C2218">
        <v>94.144752502441406</v>
      </c>
      <c r="D2218">
        <v>9.3386638996551401</v>
      </c>
    </row>
    <row r="2219" spans="1:4" x14ac:dyDescent="0.45">
      <c r="A2219">
        <v>68.870819091796903</v>
      </c>
      <c r="B2219">
        <v>98.174240112304702</v>
      </c>
      <c r="C2219">
        <v>94.144752502441406</v>
      </c>
      <c r="D2219">
        <v>8.6672566911831996</v>
      </c>
    </row>
    <row r="2220" spans="1:4" x14ac:dyDescent="0.45">
      <c r="A2220">
        <v>68.656532287597699</v>
      </c>
      <c r="B2220">
        <v>98.174240112304702</v>
      </c>
      <c r="C2220">
        <v>94.144752502441406</v>
      </c>
      <c r="D2220">
        <v>8.6672566911831996</v>
      </c>
    </row>
    <row r="2221" spans="1:4" x14ac:dyDescent="0.45">
      <c r="A2221">
        <v>68.442245483398395</v>
      </c>
      <c r="B2221">
        <v>98.174240112304702</v>
      </c>
      <c r="C2221">
        <v>94.144752502441406</v>
      </c>
      <c r="D2221">
        <v>9.3386638996551401</v>
      </c>
    </row>
    <row r="2222" spans="1:4" x14ac:dyDescent="0.45">
      <c r="A2222">
        <v>68.227958679199205</v>
      </c>
      <c r="B2222">
        <v>98.174240112304702</v>
      </c>
      <c r="C2222">
        <v>94.144752502441406</v>
      </c>
      <c r="D2222">
        <v>7.1108127079073498</v>
      </c>
    </row>
    <row r="2223" spans="1:4" x14ac:dyDescent="0.45">
      <c r="A2223">
        <v>71.227958679199205</v>
      </c>
      <c r="B2223">
        <v>98.174240112304702</v>
      </c>
      <c r="C2223">
        <v>93.930465698242202</v>
      </c>
      <c r="D2223">
        <v>8.7282937101351994</v>
      </c>
    </row>
    <row r="2224" spans="1:4" x14ac:dyDescent="0.45">
      <c r="A2224">
        <v>71.013671875</v>
      </c>
      <c r="B2224">
        <v>98.174240112304702</v>
      </c>
      <c r="C2224">
        <v>93.930465698242202</v>
      </c>
      <c r="D2224">
        <v>6.8971831415753702</v>
      </c>
    </row>
    <row r="2225" spans="1:4" x14ac:dyDescent="0.45">
      <c r="A2225">
        <v>70.799385070800795</v>
      </c>
      <c r="B2225">
        <v>98.174240112304702</v>
      </c>
      <c r="C2225">
        <v>93.930465698242202</v>
      </c>
      <c r="D2225">
        <v>8.3620715964232293</v>
      </c>
    </row>
    <row r="2226" spans="1:4" x14ac:dyDescent="0.45">
      <c r="A2226">
        <v>70.585098266601605</v>
      </c>
      <c r="B2226">
        <v>98.174240112304702</v>
      </c>
      <c r="C2226">
        <v>93.930465698242202</v>
      </c>
      <c r="D2226">
        <v>6.4394054994354102</v>
      </c>
    </row>
    <row r="2227" spans="1:4" x14ac:dyDescent="0.45">
      <c r="A2227">
        <v>70.370819091796903</v>
      </c>
      <c r="B2227">
        <v>98.174240112304702</v>
      </c>
      <c r="C2227">
        <v>93.930465698242202</v>
      </c>
      <c r="D2227">
        <v>9.0639973143711696</v>
      </c>
    </row>
    <row r="2228" spans="1:4" x14ac:dyDescent="0.45">
      <c r="A2228">
        <v>70.156532287597699</v>
      </c>
      <c r="B2228">
        <v>98.174240112304702</v>
      </c>
      <c r="C2228">
        <v>93.930465698242202</v>
      </c>
      <c r="D2228">
        <v>9.3997009186071399</v>
      </c>
    </row>
    <row r="2229" spans="1:4" x14ac:dyDescent="0.45">
      <c r="A2229">
        <v>69.942245483398395</v>
      </c>
      <c r="B2229">
        <v>98.174240112304702</v>
      </c>
      <c r="C2229">
        <v>93.930465698242202</v>
      </c>
      <c r="D2229">
        <v>9.7354045228431101</v>
      </c>
    </row>
    <row r="2230" spans="1:4" x14ac:dyDescent="0.45">
      <c r="A2230">
        <v>69.727958679199205</v>
      </c>
      <c r="B2230">
        <v>98.174240112304702</v>
      </c>
      <c r="C2230">
        <v>93.930465698242202</v>
      </c>
      <c r="D2230">
        <v>9.7964415417950992</v>
      </c>
    </row>
    <row r="2231" spans="1:4" x14ac:dyDescent="0.45">
      <c r="A2231">
        <v>69.513671875</v>
      </c>
      <c r="B2231">
        <v>98.174240112304702</v>
      </c>
      <c r="C2231">
        <v>93.930465698242202</v>
      </c>
      <c r="D2231">
        <v>9.1250343333231605</v>
      </c>
    </row>
    <row r="2232" spans="1:4" x14ac:dyDescent="0.45">
      <c r="A2232">
        <v>69.299385070800795</v>
      </c>
      <c r="B2232">
        <v>98.174240112304702</v>
      </c>
      <c r="C2232">
        <v>93.930465698242202</v>
      </c>
      <c r="D2232">
        <v>10.193182164983099</v>
      </c>
    </row>
    <row r="2233" spans="1:4" x14ac:dyDescent="0.45">
      <c r="A2233">
        <v>69.085098266601605</v>
      </c>
      <c r="B2233">
        <v>98.174240112304702</v>
      </c>
      <c r="C2233">
        <v>93.930465698242202</v>
      </c>
      <c r="D2233">
        <v>10.254219183935099</v>
      </c>
    </row>
    <row r="2234" spans="1:4" x14ac:dyDescent="0.45">
      <c r="A2234">
        <v>68.870819091796903</v>
      </c>
      <c r="B2234">
        <v>98.174240112304702</v>
      </c>
      <c r="C2234">
        <v>93.930465698242202</v>
      </c>
      <c r="D2234">
        <v>8.6062196722312105</v>
      </c>
    </row>
    <row r="2235" spans="1:4" x14ac:dyDescent="0.45">
      <c r="A2235">
        <v>68.656532287597699</v>
      </c>
      <c r="B2235">
        <v>98.174240112304702</v>
      </c>
      <c r="C2235">
        <v>93.930465698242202</v>
      </c>
      <c r="D2235">
        <v>8.2094790490432406</v>
      </c>
    </row>
    <row r="2236" spans="1:4" x14ac:dyDescent="0.45">
      <c r="A2236">
        <v>68.442245483398395</v>
      </c>
      <c r="B2236">
        <v>98.174240112304702</v>
      </c>
      <c r="C2236">
        <v>93.930465698242202</v>
      </c>
      <c r="D2236">
        <v>7.3549607837153204</v>
      </c>
    </row>
    <row r="2237" spans="1:4" x14ac:dyDescent="0.45">
      <c r="A2237">
        <v>68.227958679199205</v>
      </c>
      <c r="B2237">
        <v>98.174240112304702</v>
      </c>
      <c r="C2237">
        <v>93.930465698242202</v>
      </c>
      <c r="D2237">
        <v>6.7140720847193798</v>
      </c>
    </row>
    <row r="2238" spans="1:4" x14ac:dyDescent="0.45">
      <c r="A2238">
        <v>71.227958679199205</v>
      </c>
      <c r="B2238">
        <v>98.174240112304702</v>
      </c>
      <c r="C2238">
        <v>93.716178894042997</v>
      </c>
      <c r="D2238">
        <v>8.2705160679952403</v>
      </c>
    </row>
    <row r="2239" spans="1:4" x14ac:dyDescent="0.45">
      <c r="A2239">
        <v>71.013671875</v>
      </c>
      <c r="B2239">
        <v>98.174240112304702</v>
      </c>
      <c r="C2239">
        <v>93.716178894042997</v>
      </c>
      <c r="D2239">
        <v>6.9582201605273601</v>
      </c>
    </row>
    <row r="2240" spans="1:4" x14ac:dyDescent="0.45">
      <c r="A2240">
        <v>70.799385070800795</v>
      </c>
      <c r="B2240">
        <v>98.174240112304702</v>
      </c>
      <c r="C2240">
        <v>93.716178894042997</v>
      </c>
      <c r="D2240">
        <v>6.59199804681539</v>
      </c>
    </row>
    <row r="2241" spans="1:4" x14ac:dyDescent="0.45">
      <c r="A2241">
        <v>70.585098266601605</v>
      </c>
      <c r="B2241">
        <v>98.174240112304702</v>
      </c>
      <c r="C2241">
        <v>93.716178894042997</v>
      </c>
      <c r="D2241">
        <v>7.2328867458113297</v>
      </c>
    </row>
    <row r="2242" spans="1:4" x14ac:dyDescent="0.45">
      <c r="A2242">
        <v>70.370819091796903</v>
      </c>
      <c r="B2242">
        <v>98.174240112304702</v>
      </c>
      <c r="C2242">
        <v>93.716178894042997</v>
      </c>
      <c r="D2242">
        <v>6.2562944425794198</v>
      </c>
    </row>
    <row r="2243" spans="1:4" x14ac:dyDescent="0.45">
      <c r="A2243">
        <v>70.156532287597699</v>
      </c>
      <c r="B2243">
        <v>98.174240112304702</v>
      </c>
      <c r="C2243">
        <v>93.716178894042997</v>
      </c>
      <c r="D2243">
        <v>8.6062196722312105</v>
      </c>
    </row>
    <row r="2244" spans="1:4" x14ac:dyDescent="0.45">
      <c r="A2244">
        <v>69.942245483398395</v>
      </c>
      <c r="B2244">
        <v>98.174240112304702</v>
      </c>
      <c r="C2244">
        <v>93.716178894042997</v>
      </c>
      <c r="D2244">
        <v>9.3997009186071399</v>
      </c>
    </row>
    <row r="2245" spans="1:4" x14ac:dyDescent="0.45">
      <c r="A2245">
        <v>69.727958679199205</v>
      </c>
      <c r="B2245">
        <v>98.174240112304702</v>
      </c>
      <c r="C2245">
        <v>93.716178894042997</v>
      </c>
      <c r="D2245">
        <v>8.4841456343272199</v>
      </c>
    </row>
    <row r="2246" spans="1:4" x14ac:dyDescent="0.45">
      <c r="A2246">
        <v>69.513671875</v>
      </c>
      <c r="B2246">
        <v>98.174240112304702</v>
      </c>
      <c r="C2246">
        <v>93.716178894042997</v>
      </c>
      <c r="D2246">
        <v>8.8808862575151792</v>
      </c>
    </row>
    <row r="2247" spans="1:4" x14ac:dyDescent="0.45">
      <c r="A2247">
        <v>69.299385070800795</v>
      </c>
      <c r="B2247">
        <v>98.174240112304702</v>
      </c>
      <c r="C2247">
        <v>93.716178894042997</v>
      </c>
      <c r="D2247">
        <v>10.437330240791001</v>
      </c>
    </row>
    <row r="2248" spans="1:4" x14ac:dyDescent="0.45">
      <c r="A2248">
        <v>69.085098266601605</v>
      </c>
      <c r="B2248">
        <v>98.174240112304702</v>
      </c>
      <c r="C2248">
        <v>93.716178894042997</v>
      </c>
      <c r="D2248">
        <v>9.8574785607470901</v>
      </c>
    </row>
    <row r="2249" spans="1:4" x14ac:dyDescent="0.45">
      <c r="A2249">
        <v>68.870819091796903</v>
      </c>
      <c r="B2249">
        <v>98.174240112304702</v>
      </c>
      <c r="C2249">
        <v>93.716178894042997</v>
      </c>
      <c r="D2249">
        <v>8.8198492385631901</v>
      </c>
    </row>
    <row r="2250" spans="1:4" x14ac:dyDescent="0.45">
      <c r="A2250">
        <v>68.656532287597699</v>
      </c>
      <c r="B2250">
        <v>98.174240112304702</v>
      </c>
      <c r="C2250">
        <v>93.716178894042997</v>
      </c>
      <c r="D2250">
        <v>8.4841456343272199</v>
      </c>
    </row>
    <row r="2251" spans="1:4" x14ac:dyDescent="0.45">
      <c r="A2251">
        <v>68.442245483398395</v>
      </c>
      <c r="B2251">
        <v>98.174240112304702</v>
      </c>
      <c r="C2251">
        <v>93.716178894042997</v>
      </c>
      <c r="D2251">
        <v>7.4159978026673201</v>
      </c>
    </row>
    <row r="2252" spans="1:4" x14ac:dyDescent="0.45">
      <c r="A2252">
        <v>68.227958679199205</v>
      </c>
      <c r="B2252">
        <v>98.174240112304702</v>
      </c>
      <c r="C2252">
        <v>93.716178894042997</v>
      </c>
      <c r="D2252">
        <v>6.10370189519944</v>
      </c>
    </row>
    <row r="2253" spans="1:4" x14ac:dyDescent="0.45">
      <c r="A2253">
        <v>71.227958679199205</v>
      </c>
      <c r="B2253">
        <v>97.959953308105497</v>
      </c>
      <c r="C2253">
        <v>96.716178894042997</v>
      </c>
      <c r="D2253">
        <v>6.5004425183874002</v>
      </c>
    </row>
    <row r="2254" spans="1:4" x14ac:dyDescent="0.45">
      <c r="A2254">
        <v>71.013671875</v>
      </c>
      <c r="B2254">
        <v>97.959953308105497</v>
      </c>
      <c r="C2254">
        <v>96.716178894042997</v>
      </c>
      <c r="D2254">
        <v>6.8361461226233704</v>
      </c>
    </row>
    <row r="2255" spans="1:4" x14ac:dyDescent="0.45">
      <c r="A2255">
        <v>70.799385070800795</v>
      </c>
      <c r="B2255">
        <v>97.959953308105497</v>
      </c>
      <c r="C2255">
        <v>96.716178894042997</v>
      </c>
      <c r="D2255">
        <v>6.4394054994354102</v>
      </c>
    </row>
    <row r="2256" spans="1:4" x14ac:dyDescent="0.45">
      <c r="A2256">
        <v>70.585098266601605</v>
      </c>
      <c r="B2256">
        <v>97.959953308105497</v>
      </c>
      <c r="C2256">
        <v>96.716178894042997</v>
      </c>
      <c r="D2256">
        <v>6.9582201605273601</v>
      </c>
    </row>
    <row r="2257" spans="1:4" x14ac:dyDescent="0.45">
      <c r="A2257">
        <v>70.370819091796903</v>
      </c>
      <c r="B2257">
        <v>97.959953308105497</v>
      </c>
      <c r="C2257">
        <v>96.716178894042997</v>
      </c>
      <c r="D2257">
        <v>7.6906643879512897</v>
      </c>
    </row>
    <row r="2258" spans="1:4" x14ac:dyDescent="0.45">
      <c r="A2258">
        <v>70.156532287597699</v>
      </c>
      <c r="B2258">
        <v>97.959953308105497</v>
      </c>
      <c r="C2258">
        <v>96.716178894042997</v>
      </c>
      <c r="D2258">
        <v>6.1952574236274298</v>
      </c>
    </row>
    <row r="2259" spans="1:4" x14ac:dyDescent="0.45">
      <c r="A2259">
        <v>69.942245483398395</v>
      </c>
      <c r="B2259">
        <v>97.959953308105497</v>
      </c>
      <c r="C2259">
        <v>96.716178894042997</v>
      </c>
      <c r="D2259">
        <v>8.9419232764671808</v>
      </c>
    </row>
    <row r="2260" spans="1:4" x14ac:dyDescent="0.45">
      <c r="A2260">
        <v>69.727958679199205</v>
      </c>
      <c r="B2260">
        <v>97.959953308105497</v>
      </c>
      <c r="C2260">
        <v>96.716178894042997</v>
      </c>
      <c r="D2260">
        <v>7.7517014069032903</v>
      </c>
    </row>
    <row r="2261" spans="1:4" x14ac:dyDescent="0.45">
      <c r="A2261">
        <v>69.513671875</v>
      </c>
      <c r="B2261">
        <v>97.959953308105497</v>
      </c>
      <c r="C2261">
        <v>96.716178894042997</v>
      </c>
      <c r="D2261">
        <v>7.96533097323527</v>
      </c>
    </row>
    <row r="2262" spans="1:4" x14ac:dyDescent="0.45">
      <c r="A2262">
        <v>69.299385070800795</v>
      </c>
      <c r="B2262">
        <v>97.959953308105497</v>
      </c>
      <c r="C2262">
        <v>96.716178894042997</v>
      </c>
      <c r="D2262">
        <v>7.04977568895535</v>
      </c>
    </row>
    <row r="2263" spans="1:4" x14ac:dyDescent="0.45">
      <c r="A2263">
        <v>69.085098266601605</v>
      </c>
      <c r="B2263">
        <v>97.959953308105497</v>
      </c>
      <c r="C2263">
        <v>96.716178894042997</v>
      </c>
      <c r="D2263">
        <v>6.8971831415753702</v>
      </c>
    </row>
    <row r="2264" spans="1:4" x14ac:dyDescent="0.45">
      <c r="A2264">
        <v>68.870819091796903</v>
      </c>
      <c r="B2264">
        <v>97.959953308105497</v>
      </c>
      <c r="C2264">
        <v>96.716178894042997</v>
      </c>
      <c r="D2264">
        <v>6.9582201605273601</v>
      </c>
    </row>
    <row r="2265" spans="1:4" x14ac:dyDescent="0.45">
      <c r="A2265">
        <v>68.656532287597699</v>
      </c>
      <c r="B2265">
        <v>97.959953308105497</v>
      </c>
      <c r="C2265">
        <v>96.716178894042997</v>
      </c>
      <c r="D2265">
        <v>8.0874050111392606</v>
      </c>
    </row>
    <row r="2266" spans="1:4" x14ac:dyDescent="0.45">
      <c r="A2266">
        <v>68.442245483398395</v>
      </c>
      <c r="B2266">
        <v>97.959953308105497</v>
      </c>
      <c r="C2266">
        <v>96.716178894042997</v>
      </c>
      <c r="D2266">
        <v>6.7140720847193798</v>
      </c>
    </row>
    <row r="2267" spans="1:4" x14ac:dyDescent="0.45">
      <c r="A2267">
        <v>68.227958679199205</v>
      </c>
      <c r="B2267">
        <v>97.959953308105497</v>
      </c>
      <c r="C2267">
        <v>96.716178894042997</v>
      </c>
      <c r="D2267">
        <v>7.1108127079073498</v>
      </c>
    </row>
    <row r="2268" spans="1:4" x14ac:dyDescent="0.45">
      <c r="A2268">
        <v>71.227958679199205</v>
      </c>
      <c r="B2268">
        <v>97.959953308105497</v>
      </c>
      <c r="C2268">
        <v>96.501892089843807</v>
      </c>
      <c r="D2268">
        <v>6.1952574236274298</v>
      </c>
    </row>
    <row r="2269" spans="1:4" x14ac:dyDescent="0.45">
      <c r="A2269">
        <v>71.013671875</v>
      </c>
      <c r="B2269">
        <v>97.959953308105497</v>
      </c>
      <c r="C2269">
        <v>96.501892089843807</v>
      </c>
      <c r="D2269">
        <v>6.2562944425794198</v>
      </c>
    </row>
    <row r="2270" spans="1:4" x14ac:dyDescent="0.45">
      <c r="A2270">
        <v>70.799385070800795</v>
      </c>
      <c r="B2270">
        <v>97.959953308105497</v>
      </c>
      <c r="C2270">
        <v>96.501892089843807</v>
      </c>
      <c r="D2270">
        <v>5.9205908383434602</v>
      </c>
    </row>
    <row r="2271" spans="1:4" x14ac:dyDescent="0.45">
      <c r="A2271">
        <v>70.585098266601605</v>
      </c>
      <c r="B2271">
        <v>97.959953308105497</v>
      </c>
      <c r="C2271">
        <v>96.501892089843807</v>
      </c>
      <c r="D2271">
        <v>6.1952574236274298</v>
      </c>
    </row>
    <row r="2272" spans="1:4" x14ac:dyDescent="0.45">
      <c r="A2272">
        <v>70.370819091796903</v>
      </c>
      <c r="B2272">
        <v>97.959953308105497</v>
      </c>
      <c r="C2272">
        <v>96.501892089843807</v>
      </c>
      <c r="D2272">
        <v>6.7140720847193798</v>
      </c>
    </row>
    <row r="2273" spans="1:4" x14ac:dyDescent="0.45">
      <c r="A2273">
        <v>70.156532287597699</v>
      </c>
      <c r="B2273">
        <v>97.959953308105497</v>
      </c>
      <c r="C2273">
        <v>96.501892089843807</v>
      </c>
      <c r="D2273">
        <v>7.6296273689992997</v>
      </c>
    </row>
    <row r="2274" spans="1:4" x14ac:dyDescent="0.45">
      <c r="A2274">
        <v>69.942245483398395</v>
      </c>
      <c r="B2274">
        <v>97.959953308105497</v>
      </c>
      <c r="C2274">
        <v>96.501892089843807</v>
      </c>
      <c r="D2274">
        <v>6.10370189519944</v>
      </c>
    </row>
    <row r="2275" spans="1:4" x14ac:dyDescent="0.45">
      <c r="A2275">
        <v>69.727958679199205</v>
      </c>
      <c r="B2275">
        <v>97.959953308105497</v>
      </c>
      <c r="C2275">
        <v>96.501892089843807</v>
      </c>
      <c r="D2275">
        <v>7.04977568895535</v>
      </c>
    </row>
    <row r="2276" spans="1:4" x14ac:dyDescent="0.45">
      <c r="A2276">
        <v>69.513671875</v>
      </c>
      <c r="B2276">
        <v>97.959953308105497</v>
      </c>
      <c r="C2276">
        <v>96.501892089843807</v>
      </c>
      <c r="D2276">
        <v>8.2094790490432406</v>
      </c>
    </row>
    <row r="2277" spans="1:4" x14ac:dyDescent="0.45">
      <c r="A2277">
        <v>69.299385070800795</v>
      </c>
      <c r="B2277">
        <v>97.959953308105497</v>
      </c>
      <c r="C2277">
        <v>96.501892089843807</v>
      </c>
      <c r="D2277">
        <v>6.6530350657673898</v>
      </c>
    </row>
    <row r="2278" spans="1:4" x14ac:dyDescent="0.45">
      <c r="A2278">
        <v>69.085098266601605</v>
      </c>
      <c r="B2278">
        <v>97.959953308105497</v>
      </c>
      <c r="C2278">
        <v>96.501892089843807</v>
      </c>
      <c r="D2278">
        <v>6.3173314615314196</v>
      </c>
    </row>
    <row r="2279" spans="1:4" x14ac:dyDescent="0.45">
      <c r="A2279">
        <v>68.870819091796903</v>
      </c>
      <c r="B2279">
        <v>97.959953308105497</v>
      </c>
      <c r="C2279">
        <v>96.501892089843807</v>
      </c>
      <c r="D2279">
        <v>8.2705160679952403</v>
      </c>
    </row>
    <row r="2280" spans="1:4" x14ac:dyDescent="0.45">
      <c r="A2280">
        <v>68.656532287597699</v>
      </c>
      <c r="B2280">
        <v>97.959953308105497</v>
      </c>
      <c r="C2280">
        <v>96.501892089843807</v>
      </c>
      <c r="D2280">
        <v>6.8971831415753702</v>
      </c>
    </row>
    <row r="2281" spans="1:4" x14ac:dyDescent="0.45">
      <c r="A2281">
        <v>68.442245483398395</v>
      </c>
      <c r="B2281">
        <v>97.959953308105497</v>
      </c>
      <c r="C2281">
        <v>96.501892089843807</v>
      </c>
      <c r="D2281">
        <v>7.50755333109531</v>
      </c>
    </row>
    <row r="2282" spans="1:4" x14ac:dyDescent="0.45">
      <c r="A2282">
        <v>68.227958679199205</v>
      </c>
      <c r="B2282">
        <v>97.959953308105497</v>
      </c>
      <c r="C2282">
        <v>96.501892089843807</v>
      </c>
      <c r="D2282">
        <v>8.7282937101351994</v>
      </c>
    </row>
    <row r="2283" spans="1:4" x14ac:dyDescent="0.45">
      <c r="A2283">
        <v>71.227958679199205</v>
      </c>
      <c r="B2283">
        <v>97.959953308105497</v>
      </c>
      <c r="C2283">
        <v>96.287605285644503</v>
      </c>
      <c r="D2283">
        <v>7.6906643879512897</v>
      </c>
    </row>
    <row r="2284" spans="1:4" x14ac:dyDescent="0.45">
      <c r="A2284">
        <v>71.013671875</v>
      </c>
      <c r="B2284">
        <v>97.959953308105497</v>
      </c>
      <c r="C2284">
        <v>96.287605285644503</v>
      </c>
      <c r="D2284">
        <v>6.59199804681539</v>
      </c>
    </row>
    <row r="2285" spans="1:4" x14ac:dyDescent="0.45">
      <c r="A2285">
        <v>70.799385070800795</v>
      </c>
      <c r="B2285">
        <v>97.959953308105497</v>
      </c>
      <c r="C2285">
        <v>96.287605285644503</v>
      </c>
      <c r="D2285">
        <v>6.7751091036713804</v>
      </c>
    </row>
    <row r="2286" spans="1:4" x14ac:dyDescent="0.45">
      <c r="A2286">
        <v>70.585098266601605</v>
      </c>
      <c r="B2286">
        <v>97.959953308105497</v>
      </c>
      <c r="C2286">
        <v>96.287605285644503</v>
      </c>
      <c r="D2286">
        <v>6.7140720847193798</v>
      </c>
    </row>
    <row r="2287" spans="1:4" x14ac:dyDescent="0.45">
      <c r="A2287">
        <v>70.370819091796903</v>
      </c>
      <c r="B2287">
        <v>97.959953308105497</v>
      </c>
      <c r="C2287">
        <v>96.287605285644503</v>
      </c>
      <c r="D2287">
        <v>8.2094790490432406</v>
      </c>
    </row>
    <row r="2288" spans="1:4" x14ac:dyDescent="0.45">
      <c r="A2288">
        <v>70.156532287597699</v>
      </c>
      <c r="B2288">
        <v>97.959953308105497</v>
      </c>
      <c r="C2288">
        <v>96.287605285644503</v>
      </c>
      <c r="D2288">
        <v>6.4394054994354102</v>
      </c>
    </row>
    <row r="2289" spans="1:4" x14ac:dyDescent="0.45">
      <c r="A2289">
        <v>69.942245483398395</v>
      </c>
      <c r="B2289">
        <v>97.959953308105497</v>
      </c>
      <c r="C2289">
        <v>96.287605285644503</v>
      </c>
      <c r="D2289">
        <v>5.9816278572954502</v>
      </c>
    </row>
    <row r="2290" spans="1:4" x14ac:dyDescent="0.45">
      <c r="A2290">
        <v>69.727958679199205</v>
      </c>
      <c r="B2290">
        <v>97.959953308105497</v>
      </c>
      <c r="C2290">
        <v>96.287605285644503</v>
      </c>
      <c r="D2290">
        <v>6.5004425183874002</v>
      </c>
    </row>
    <row r="2291" spans="1:4" x14ac:dyDescent="0.45">
      <c r="A2291">
        <v>69.513671875</v>
      </c>
      <c r="B2291">
        <v>97.959953308105497</v>
      </c>
      <c r="C2291">
        <v>96.287605285644503</v>
      </c>
      <c r="D2291">
        <v>6.59199804681539</v>
      </c>
    </row>
    <row r="2292" spans="1:4" x14ac:dyDescent="0.45">
      <c r="A2292">
        <v>69.299385070800795</v>
      </c>
      <c r="B2292">
        <v>97.959953308105497</v>
      </c>
      <c r="C2292">
        <v>96.287605285644503</v>
      </c>
      <c r="D2292">
        <v>6.3173314615314196</v>
      </c>
    </row>
    <row r="2293" spans="1:4" x14ac:dyDescent="0.45">
      <c r="A2293">
        <v>69.085098266601605</v>
      </c>
      <c r="B2293">
        <v>97.959953308105497</v>
      </c>
      <c r="C2293">
        <v>96.287605285644503</v>
      </c>
      <c r="D2293">
        <v>6.0426648762474402</v>
      </c>
    </row>
    <row r="2294" spans="1:4" x14ac:dyDescent="0.45">
      <c r="A2294">
        <v>68.870819091796903</v>
      </c>
      <c r="B2294">
        <v>97.959953308105497</v>
      </c>
      <c r="C2294">
        <v>96.287605285644503</v>
      </c>
      <c r="D2294">
        <v>6.7751091036713804</v>
      </c>
    </row>
    <row r="2295" spans="1:4" x14ac:dyDescent="0.45">
      <c r="A2295">
        <v>68.656532287597699</v>
      </c>
      <c r="B2295">
        <v>97.959953308105497</v>
      </c>
      <c r="C2295">
        <v>96.287605285644503</v>
      </c>
      <c r="D2295">
        <v>6.4394054994354102</v>
      </c>
    </row>
    <row r="2296" spans="1:4" x14ac:dyDescent="0.45">
      <c r="A2296">
        <v>68.442245483398395</v>
      </c>
      <c r="B2296">
        <v>97.959953308105497</v>
      </c>
      <c r="C2296">
        <v>96.287605285644503</v>
      </c>
      <c r="D2296">
        <v>6.3173314615314196</v>
      </c>
    </row>
    <row r="2297" spans="1:4" x14ac:dyDescent="0.45">
      <c r="A2297">
        <v>68.227958679199205</v>
      </c>
      <c r="B2297">
        <v>97.959953308105497</v>
      </c>
      <c r="C2297">
        <v>96.287605285644503</v>
      </c>
      <c r="D2297">
        <v>7.6296273689992997</v>
      </c>
    </row>
    <row r="2298" spans="1:4" x14ac:dyDescent="0.45">
      <c r="A2298">
        <v>71.227958679199205</v>
      </c>
      <c r="B2298">
        <v>97.959953308105497</v>
      </c>
      <c r="C2298">
        <v>96.073318481445298</v>
      </c>
      <c r="D2298">
        <v>6.5004425183874002</v>
      </c>
    </row>
    <row r="2299" spans="1:4" x14ac:dyDescent="0.45">
      <c r="A2299">
        <v>71.013671875</v>
      </c>
      <c r="B2299">
        <v>97.959953308105497</v>
      </c>
      <c r="C2299">
        <v>96.073318481445298</v>
      </c>
      <c r="D2299">
        <v>6.3173314615314196</v>
      </c>
    </row>
    <row r="2300" spans="1:4" x14ac:dyDescent="0.45">
      <c r="A2300">
        <v>70.799385070800795</v>
      </c>
      <c r="B2300">
        <v>97.959953308105497</v>
      </c>
      <c r="C2300">
        <v>96.073318481445298</v>
      </c>
      <c r="D2300">
        <v>6.9582201605273601</v>
      </c>
    </row>
    <row r="2301" spans="1:4" x14ac:dyDescent="0.45">
      <c r="A2301">
        <v>70.585098266601605</v>
      </c>
      <c r="B2301">
        <v>97.959953308105497</v>
      </c>
      <c r="C2301">
        <v>96.073318481445298</v>
      </c>
      <c r="D2301">
        <v>6.0426648762474402</v>
      </c>
    </row>
    <row r="2302" spans="1:4" x14ac:dyDescent="0.45">
      <c r="A2302">
        <v>70.370819091796903</v>
      </c>
      <c r="B2302">
        <v>97.959953308105497</v>
      </c>
      <c r="C2302">
        <v>96.073318481445298</v>
      </c>
      <c r="D2302">
        <v>5.9205908383434602</v>
      </c>
    </row>
    <row r="2303" spans="1:4" x14ac:dyDescent="0.45">
      <c r="A2303">
        <v>70.156532287597699</v>
      </c>
      <c r="B2303">
        <v>97.959953308105497</v>
      </c>
      <c r="C2303">
        <v>96.073318481445298</v>
      </c>
      <c r="D2303">
        <v>6.8971831415753702</v>
      </c>
    </row>
    <row r="2304" spans="1:4" x14ac:dyDescent="0.45">
      <c r="A2304">
        <v>69.942245483398395</v>
      </c>
      <c r="B2304">
        <v>97.959953308105497</v>
      </c>
      <c r="C2304">
        <v>96.073318481445298</v>
      </c>
      <c r="D2304">
        <v>6.8971831415753702</v>
      </c>
    </row>
    <row r="2305" spans="1:4" x14ac:dyDescent="0.45">
      <c r="A2305">
        <v>69.727958679199205</v>
      </c>
      <c r="B2305">
        <v>97.959953308105497</v>
      </c>
      <c r="C2305">
        <v>96.073318481445298</v>
      </c>
      <c r="D2305">
        <v>6.59199804681539</v>
      </c>
    </row>
    <row r="2306" spans="1:4" x14ac:dyDescent="0.45">
      <c r="A2306">
        <v>69.513671875</v>
      </c>
      <c r="B2306">
        <v>97.959953308105497</v>
      </c>
      <c r="C2306">
        <v>96.073318481445298</v>
      </c>
      <c r="D2306">
        <v>6.7140720847193798</v>
      </c>
    </row>
    <row r="2307" spans="1:4" x14ac:dyDescent="0.45">
      <c r="A2307">
        <v>69.299385070800795</v>
      </c>
      <c r="B2307">
        <v>97.959953308105497</v>
      </c>
      <c r="C2307">
        <v>96.073318481445298</v>
      </c>
      <c r="D2307">
        <v>6.0426648762474402</v>
      </c>
    </row>
    <row r="2308" spans="1:4" x14ac:dyDescent="0.45">
      <c r="A2308">
        <v>69.085098266601605</v>
      </c>
      <c r="B2308">
        <v>97.959953308105497</v>
      </c>
      <c r="C2308">
        <v>96.073318481445298</v>
      </c>
      <c r="D2308">
        <v>6.9582201605273601</v>
      </c>
    </row>
    <row r="2309" spans="1:4" x14ac:dyDescent="0.45">
      <c r="A2309">
        <v>68.870819091796903</v>
      </c>
      <c r="B2309">
        <v>97.959953308105497</v>
      </c>
      <c r="C2309">
        <v>96.073318481445298</v>
      </c>
      <c r="D2309">
        <v>6.3173314615314196</v>
      </c>
    </row>
    <row r="2310" spans="1:4" x14ac:dyDescent="0.45">
      <c r="A2310">
        <v>68.656532287597699</v>
      </c>
      <c r="B2310">
        <v>97.959953308105497</v>
      </c>
      <c r="C2310">
        <v>96.073318481445298</v>
      </c>
      <c r="D2310">
        <v>8.0263679921872608</v>
      </c>
    </row>
    <row r="2311" spans="1:4" x14ac:dyDescent="0.45">
      <c r="A2311">
        <v>68.442245483398395</v>
      </c>
      <c r="B2311">
        <v>97.959953308105497</v>
      </c>
      <c r="C2311">
        <v>96.073318481445298</v>
      </c>
      <c r="D2311">
        <v>6.5004425183874002</v>
      </c>
    </row>
    <row r="2312" spans="1:4" x14ac:dyDescent="0.45">
      <c r="A2312">
        <v>68.227958679199205</v>
      </c>
      <c r="B2312">
        <v>97.959953308105497</v>
      </c>
      <c r="C2312">
        <v>96.073318481445298</v>
      </c>
      <c r="D2312">
        <v>6.8971831415753702</v>
      </c>
    </row>
    <row r="2313" spans="1:4" x14ac:dyDescent="0.45">
      <c r="A2313">
        <v>71.227958679199205</v>
      </c>
      <c r="B2313">
        <v>97.959953308105497</v>
      </c>
      <c r="C2313">
        <v>95.859039306640597</v>
      </c>
      <c r="D2313">
        <v>6.3783684804834104</v>
      </c>
    </row>
    <row r="2314" spans="1:4" x14ac:dyDescent="0.45">
      <c r="A2314">
        <v>71.013671875</v>
      </c>
      <c r="B2314">
        <v>97.959953308105497</v>
      </c>
      <c r="C2314">
        <v>95.859039306640597</v>
      </c>
      <c r="D2314">
        <v>6.8971831415753702</v>
      </c>
    </row>
    <row r="2315" spans="1:4" x14ac:dyDescent="0.45">
      <c r="A2315">
        <v>70.799385070800795</v>
      </c>
      <c r="B2315">
        <v>97.959953308105497</v>
      </c>
      <c r="C2315">
        <v>95.859039306640597</v>
      </c>
      <c r="D2315">
        <v>7.8127384258552803</v>
      </c>
    </row>
    <row r="2316" spans="1:4" x14ac:dyDescent="0.45">
      <c r="A2316">
        <v>70.585098266601605</v>
      </c>
      <c r="B2316">
        <v>97.959953308105497</v>
      </c>
      <c r="C2316">
        <v>95.859039306640597</v>
      </c>
      <c r="D2316">
        <v>6.7140720847193798</v>
      </c>
    </row>
    <row r="2317" spans="1:4" x14ac:dyDescent="0.45">
      <c r="A2317">
        <v>70.370819091796903</v>
      </c>
      <c r="B2317">
        <v>97.959953308105497</v>
      </c>
      <c r="C2317">
        <v>95.859039306640597</v>
      </c>
      <c r="D2317">
        <v>6.8361461226233704</v>
      </c>
    </row>
    <row r="2318" spans="1:4" x14ac:dyDescent="0.45">
      <c r="A2318">
        <v>70.156532287597699</v>
      </c>
      <c r="B2318">
        <v>97.959953308105497</v>
      </c>
      <c r="C2318">
        <v>95.859039306640597</v>
      </c>
      <c r="D2318">
        <v>7.0192571794793599</v>
      </c>
    </row>
    <row r="2319" spans="1:4" x14ac:dyDescent="0.45">
      <c r="A2319">
        <v>69.942245483398395</v>
      </c>
      <c r="B2319">
        <v>97.959953308105497</v>
      </c>
      <c r="C2319">
        <v>95.859039306640597</v>
      </c>
      <c r="D2319">
        <v>6.5614795373393999</v>
      </c>
    </row>
    <row r="2320" spans="1:4" x14ac:dyDescent="0.45">
      <c r="A2320">
        <v>69.727958679199205</v>
      </c>
      <c r="B2320">
        <v>97.959953308105497</v>
      </c>
      <c r="C2320">
        <v>95.859039306640597</v>
      </c>
      <c r="D2320">
        <v>6.1647389141514299</v>
      </c>
    </row>
    <row r="2321" spans="1:4" x14ac:dyDescent="0.45">
      <c r="A2321">
        <v>69.513671875</v>
      </c>
      <c r="B2321">
        <v>97.959953308105497</v>
      </c>
      <c r="C2321">
        <v>95.859039306640597</v>
      </c>
      <c r="D2321">
        <v>5.7069612720114797</v>
      </c>
    </row>
    <row r="2322" spans="1:4" x14ac:dyDescent="0.45">
      <c r="A2322">
        <v>69.299385070800795</v>
      </c>
      <c r="B2322">
        <v>97.959953308105497</v>
      </c>
      <c r="C2322">
        <v>95.859039306640597</v>
      </c>
      <c r="D2322">
        <v>6.8361461226233704</v>
      </c>
    </row>
    <row r="2323" spans="1:4" x14ac:dyDescent="0.45">
      <c r="A2323">
        <v>69.085098266601605</v>
      </c>
      <c r="B2323">
        <v>97.959953308105497</v>
      </c>
      <c r="C2323">
        <v>95.859039306640597</v>
      </c>
      <c r="D2323">
        <v>8.0263679921872608</v>
      </c>
    </row>
    <row r="2324" spans="1:4" x14ac:dyDescent="0.45">
      <c r="A2324">
        <v>68.870819091796903</v>
      </c>
      <c r="B2324">
        <v>97.959953308105497</v>
      </c>
      <c r="C2324">
        <v>95.859039306640597</v>
      </c>
      <c r="D2324">
        <v>5.9205908383434602</v>
      </c>
    </row>
    <row r="2325" spans="1:4" x14ac:dyDescent="0.45">
      <c r="A2325">
        <v>68.656532287597699</v>
      </c>
      <c r="B2325">
        <v>97.959953308105497</v>
      </c>
      <c r="C2325">
        <v>95.859039306640597</v>
      </c>
      <c r="D2325">
        <v>7.2939237647633304</v>
      </c>
    </row>
    <row r="2326" spans="1:4" x14ac:dyDescent="0.45">
      <c r="A2326">
        <v>68.442245483398395</v>
      </c>
      <c r="B2326">
        <v>97.959953308105497</v>
      </c>
      <c r="C2326">
        <v>95.859039306640597</v>
      </c>
      <c r="D2326">
        <v>6.2562944425794198</v>
      </c>
    </row>
    <row r="2327" spans="1:4" x14ac:dyDescent="0.45">
      <c r="A2327">
        <v>68.227958679199205</v>
      </c>
      <c r="B2327">
        <v>97.959953308105497</v>
      </c>
      <c r="C2327">
        <v>95.859039306640597</v>
      </c>
      <c r="D2327">
        <v>6.6530350657673898</v>
      </c>
    </row>
    <row r="2328" spans="1:4" x14ac:dyDescent="0.45">
      <c r="A2328">
        <v>71.227958679199205</v>
      </c>
      <c r="B2328">
        <v>97.959953308105497</v>
      </c>
      <c r="C2328">
        <v>95.644752502441406</v>
      </c>
      <c r="D2328">
        <v>7.96533097323527</v>
      </c>
    </row>
    <row r="2329" spans="1:4" x14ac:dyDescent="0.45">
      <c r="A2329">
        <v>71.013671875</v>
      </c>
      <c r="B2329">
        <v>97.959953308105497</v>
      </c>
      <c r="C2329">
        <v>95.644752502441406</v>
      </c>
      <c r="D2329">
        <v>8.2705160679952403</v>
      </c>
    </row>
    <row r="2330" spans="1:4" x14ac:dyDescent="0.45">
      <c r="A2330">
        <v>70.799385070800795</v>
      </c>
      <c r="B2330">
        <v>97.959953308105497</v>
      </c>
      <c r="C2330">
        <v>95.644752502441406</v>
      </c>
      <c r="D2330">
        <v>7.7517014069032903</v>
      </c>
    </row>
    <row r="2331" spans="1:4" x14ac:dyDescent="0.45">
      <c r="A2331">
        <v>70.585098266601605</v>
      </c>
      <c r="B2331">
        <v>97.959953308105497</v>
      </c>
      <c r="C2331">
        <v>95.644752502441406</v>
      </c>
      <c r="D2331">
        <v>6.2562944425794198</v>
      </c>
    </row>
    <row r="2332" spans="1:4" x14ac:dyDescent="0.45">
      <c r="A2332">
        <v>70.370819091796903</v>
      </c>
      <c r="B2332">
        <v>97.959953308105497</v>
      </c>
      <c r="C2332">
        <v>95.644752502441406</v>
      </c>
      <c r="D2332">
        <v>6.4394054994354102</v>
      </c>
    </row>
    <row r="2333" spans="1:4" x14ac:dyDescent="0.45">
      <c r="A2333">
        <v>70.156532287597699</v>
      </c>
      <c r="B2333">
        <v>97.959953308105497</v>
      </c>
      <c r="C2333">
        <v>95.644752502441406</v>
      </c>
      <c r="D2333">
        <v>6.10370189519944</v>
      </c>
    </row>
    <row r="2334" spans="1:4" x14ac:dyDescent="0.45">
      <c r="A2334">
        <v>69.942245483398395</v>
      </c>
      <c r="B2334">
        <v>97.959953308105497</v>
      </c>
      <c r="C2334">
        <v>95.644752502441406</v>
      </c>
      <c r="D2334">
        <v>8.5451826532792108</v>
      </c>
    </row>
    <row r="2335" spans="1:4" x14ac:dyDescent="0.45">
      <c r="A2335">
        <v>69.727958679199205</v>
      </c>
      <c r="B2335">
        <v>97.959953308105497</v>
      </c>
      <c r="C2335">
        <v>95.644752502441406</v>
      </c>
      <c r="D2335">
        <v>6.59199804681539</v>
      </c>
    </row>
    <row r="2336" spans="1:4" x14ac:dyDescent="0.45">
      <c r="A2336">
        <v>69.513671875</v>
      </c>
      <c r="B2336">
        <v>97.959953308105497</v>
      </c>
      <c r="C2336">
        <v>95.644752502441406</v>
      </c>
      <c r="D2336">
        <v>8.2705160679952403</v>
      </c>
    </row>
    <row r="2337" spans="1:4" x14ac:dyDescent="0.45">
      <c r="A2337">
        <v>69.299385070800795</v>
      </c>
      <c r="B2337">
        <v>97.959953308105497</v>
      </c>
      <c r="C2337">
        <v>95.644752502441406</v>
      </c>
      <c r="D2337">
        <v>6.6530350657673898</v>
      </c>
    </row>
    <row r="2338" spans="1:4" x14ac:dyDescent="0.45">
      <c r="A2338">
        <v>69.085098266601605</v>
      </c>
      <c r="B2338">
        <v>97.959953308105497</v>
      </c>
      <c r="C2338">
        <v>95.644752502441406</v>
      </c>
      <c r="D2338">
        <v>6.4394054994354102</v>
      </c>
    </row>
    <row r="2339" spans="1:4" x14ac:dyDescent="0.45">
      <c r="A2339">
        <v>68.870819091796903</v>
      </c>
      <c r="B2339">
        <v>97.959953308105497</v>
      </c>
      <c r="C2339">
        <v>95.644752502441406</v>
      </c>
      <c r="D2339">
        <v>6.59199804681539</v>
      </c>
    </row>
    <row r="2340" spans="1:4" x14ac:dyDescent="0.45">
      <c r="A2340">
        <v>68.656532287597699</v>
      </c>
      <c r="B2340">
        <v>97.959953308105497</v>
      </c>
      <c r="C2340">
        <v>95.644752502441406</v>
      </c>
      <c r="D2340">
        <v>7.6906643879512897</v>
      </c>
    </row>
    <row r="2341" spans="1:4" x14ac:dyDescent="0.45">
      <c r="A2341">
        <v>68.442245483398395</v>
      </c>
      <c r="B2341">
        <v>97.959953308105497</v>
      </c>
      <c r="C2341">
        <v>95.644752502441406</v>
      </c>
      <c r="D2341">
        <v>7.4159978026673201</v>
      </c>
    </row>
    <row r="2342" spans="1:4" x14ac:dyDescent="0.45">
      <c r="A2342">
        <v>68.227958679199205</v>
      </c>
      <c r="B2342">
        <v>97.959953308105497</v>
      </c>
      <c r="C2342">
        <v>95.644752502441406</v>
      </c>
      <c r="D2342">
        <v>7.9042939542832702</v>
      </c>
    </row>
    <row r="2343" spans="1:4" x14ac:dyDescent="0.45">
      <c r="A2343">
        <v>71.227958679199205</v>
      </c>
      <c r="B2343">
        <v>97.959953308105497</v>
      </c>
      <c r="C2343">
        <v>95.430465698242202</v>
      </c>
      <c r="D2343">
        <v>7.7517014069032903</v>
      </c>
    </row>
    <row r="2344" spans="1:4" x14ac:dyDescent="0.45">
      <c r="A2344">
        <v>71.013671875</v>
      </c>
      <c r="B2344">
        <v>97.959953308105497</v>
      </c>
      <c r="C2344">
        <v>95.430465698242202</v>
      </c>
      <c r="D2344">
        <v>8.8808862575151792</v>
      </c>
    </row>
    <row r="2345" spans="1:4" x14ac:dyDescent="0.45">
      <c r="A2345">
        <v>70.799385070800795</v>
      </c>
      <c r="B2345">
        <v>97.959953308105497</v>
      </c>
      <c r="C2345">
        <v>95.430465698242202</v>
      </c>
      <c r="D2345">
        <v>7.1108127079073498</v>
      </c>
    </row>
    <row r="2346" spans="1:4" x14ac:dyDescent="0.45">
      <c r="A2346">
        <v>70.585098266601605</v>
      </c>
      <c r="B2346">
        <v>97.959953308105497</v>
      </c>
      <c r="C2346">
        <v>95.430465698242202</v>
      </c>
      <c r="D2346">
        <v>7.8127384258552803</v>
      </c>
    </row>
    <row r="2347" spans="1:4" x14ac:dyDescent="0.45">
      <c r="A2347">
        <v>70.370819091796903</v>
      </c>
      <c r="B2347">
        <v>97.959953308105497</v>
      </c>
      <c r="C2347">
        <v>95.430465698242202</v>
      </c>
      <c r="D2347">
        <v>7.6296273689992997</v>
      </c>
    </row>
    <row r="2348" spans="1:4" x14ac:dyDescent="0.45">
      <c r="A2348">
        <v>70.156532287597699</v>
      </c>
      <c r="B2348">
        <v>97.959953308105497</v>
      </c>
      <c r="C2348">
        <v>95.430465698242202</v>
      </c>
      <c r="D2348">
        <v>7.6906643879512897</v>
      </c>
    </row>
    <row r="2349" spans="1:4" x14ac:dyDescent="0.45">
      <c r="A2349">
        <v>69.942245483398395</v>
      </c>
      <c r="B2349">
        <v>97.959953308105497</v>
      </c>
      <c r="C2349">
        <v>95.430465698242202</v>
      </c>
      <c r="D2349">
        <v>7.4159978026673201</v>
      </c>
    </row>
    <row r="2350" spans="1:4" x14ac:dyDescent="0.45">
      <c r="A2350">
        <v>69.727958679199205</v>
      </c>
      <c r="B2350">
        <v>97.959953308105497</v>
      </c>
      <c r="C2350">
        <v>95.430465698242202</v>
      </c>
      <c r="D2350">
        <v>8.4231086153752308</v>
      </c>
    </row>
    <row r="2351" spans="1:4" x14ac:dyDescent="0.45">
      <c r="A2351">
        <v>69.513671875</v>
      </c>
      <c r="B2351">
        <v>97.959953308105497</v>
      </c>
      <c r="C2351">
        <v>95.430465698242202</v>
      </c>
      <c r="D2351">
        <v>6.2562944425794198</v>
      </c>
    </row>
    <row r="2352" spans="1:4" x14ac:dyDescent="0.45">
      <c r="A2352">
        <v>69.299385070800795</v>
      </c>
      <c r="B2352">
        <v>97.959953308105497</v>
      </c>
      <c r="C2352">
        <v>95.430465698242202</v>
      </c>
      <c r="D2352">
        <v>8.9419232764671808</v>
      </c>
    </row>
    <row r="2353" spans="1:4" x14ac:dyDescent="0.45">
      <c r="A2353">
        <v>69.085098266601605</v>
      </c>
      <c r="B2353">
        <v>97.959953308105497</v>
      </c>
      <c r="C2353">
        <v>95.430465698242202</v>
      </c>
      <c r="D2353">
        <v>7.6296273689992997</v>
      </c>
    </row>
    <row r="2354" spans="1:4" x14ac:dyDescent="0.45">
      <c r="A2354">
        <v>68.870819091796903</v>
      </c>
      <c r="B2354">
        <v>97.959953308105497</v>
      </c>
      <c r="C2354">
        <v>95.430465698242202</v>
      </c>
      <c r="D2354">
        <v>7.50755333109531</v>
      </c>
    </row>
    <row r="2355" spans="1:4" x14ac:dyDescent="0.45">
      <c r="A2355">
        <v>68.656532287597699</v>
      </c>
      <c r="B2355">
        <v>97.959953308105497</v>
      </c>
      <c r="C2355">
        <v>95.430465698242202</v>
      </c>
      <c r="D2355">
        <v>7.04977568895535</v>
      </c>
    </row>
    <row r="2356" spans="1:4" x14ac:dyDescent="0.45">
      <c r="A2356">
        <v>68.442245483398395</v>
      </c>
      <c r="B2356">
        <v>97.959953308105497</v>
      </c>
      <c r="C2356">
        <v>95.430465698242202</v>
      </c>
      <c r="D2356">
        <v>7.1108127079073498</v>
      </c>
    </row>
    <row r="2357" spans="1:4" x14ac:dyDescent="0.45">
      <c r="A2357">
        <v>68.227958679199205</v>
      </c>
      <c r="B2357">
        <v>97.959953308105497</v>
      </c>
      <c r="C2357">
        <v>95.430465698242202</v>
      </c>
      <c r="D2357">
        <v>6.9582201605273601</v>
      </c>
    </row>
    <row r="2358" spans="1:4" x14ac:dyDescent="0.45">
      <c r="A2358">
        <v>71.227958679199205</v>
      </c>
      <c r="B2358">
        <v>97.959953308105497</v>
      </c>
      <c r="C2358">
        <v>95.216178894042997</v>
      </c>
      <c r="D2358">
        <v>7.2328867458113297</v>
      </c>
    </row>
    <row r="2359" spans="1:4" x14ac:dyDescent="0.45">
      <c r="A2359">
        <v>71.013671875</v>
      </c>
      <c r="B2359">
        <v>97.959953308105497</v>
      </c>
      <c r="C2359">
        <v>95.216178894042997</v>
      </c>
      <c r="D2359">
        <v>7.6296273689992997</v>
      </c>
    </row>
    <row r="2360" spans="1:4" x14ac:dyDescent="0.45">
      <c r="A2360">
        <v>70.799385070800795</v>
      </c>
      <c r="B2360">
        <v>97.959953308105497</v>
      </c>
      <c r="C2360">
        <v>95.216178894042997</v>
      </c>
      <c r="D2360">
        <v>7.2328867458113297</v>
      </c>
    </row>
    <row r="2361" spans="1:4" x14ac:dyDescent="0.45">
      <c r="A2361">
        <v>70.585098266601605</v>
      </c>
      <c r="B2361">
        <v>97.959953308105497</v>
      </c>
      <c r="C2361">
        <v>95.216178894042997</v>
      </c>
      <c r="D2361">
        <v>7.3549607837153204</v>
      </c>
    </row>
    <row r="2362" spans="1:4" x14ac:dyDescent="0.45">
      <c r="A2362">
        <v>70.370819091796903</v>
      </c>
      <c r="B2362">
        <v>97.959953308105497</v>
      </c>
      <c r="C2362">
        <v>95.216178894042997</v>
      </c>
      <c r="D2362">
        <v>8.0263679921872608</v>
      </c>
    </row>
    <row r="2363" spans="1:4" x14ac:dyDescent="0.45">
      <c r="A2363">
        <v>70.156532287597699</v>
      </c>
      <c r="B2363">
        <v>97.959953308105497</v>
      </c>
      <c r="C2363">
        <v>95.216178894042997</v>
      </c>
      <c r="D2363">
        <v>8.2094790490432406</v>
      </c>
    </row>
    <row r="2364" spans="1:4" x14ac:dyDescent="0.45">
      <c r="A2364">
        <v>69.942245483398395</v>
      </c>
      <c r="B2364">
        <v>97.959953308105497</v>
      </c>
      <c r="C2364">
        <v>95.216178894042997</v>
      </c>
      <c r="D2364">
        <v>9.1250343333231605</v>
      </c>
    </row>
    <row r="2365" spans="1:4" x14ac:dyDescent="0.45">
      <c r="A2365">
        <v>69.727958679199205</v>
      </c>
      <c r="B2365">
        <v>97.959953308105497</v>
      </c>
      <c r="C2365">
        <v>95.216178894042997</v>
      </c>
      <c r="D2365">
        <v>9.4607379375591307</v>
      </c>
    </row>
    <row r="2366" spans="1:4" x14ac:dyDescent="0.45">
      <c r="A2366">
        <v>69.513671875</v>
      </c>
      <c r="B2366">
        <v>97.959953308105497</v>
      </c>
      <c r="C2366">
        <v>95.216178894042997</v>
      </c>
      <c r="D2366">
        <v>9.1250343333231605</v>
      </c>
    </row>
    <row r="2367" spans="1:4" x14ac:dyDescent="0.45">
      <c r="A2367">
        <v>69.299385070800795</v>
      </c>
      <c r="B2367">
        <v>97.959953308105497</v>
      </c>
      <c r="C2367">
        <v>95.216178894042997</v>
      </c>
      <c r="D2367">
        <v>9.7354045228431101</v>
      </c>
    </row>
    <row r="2368" spans="1:4" x14ac:dyDescent="0.45">
      <c r="A2368">
        <v>69.085098266601605</v>
      </c>
      <c r="B2368">
        <v>97.959953308105497</v>
      </c>
      <c r="C2368">
        <v>95.216178894042997</v>
      </c>
      <c r="D2368">
        <v>8.1484420300912497</v>
      </c>
    </row>
    <row r="2369" spans="1:4" x14ac:dyDescent="0.45">
      <c r="A2369">
        <v>68.870819091796903</v>
      </c>
      <c r="B2369">
        <v>97.959953308105497</v>
      </c>
      <c r="C2369">
        <v>95.216178894042997</v>
      </c>
      <c r="D2369">
        <v>7.8127384258552803</v>
      </c>
    </row>
    <row r="2370" spans="1:4" x14ac:dyDescent="0.45">
      <c r="A2370">
        <v>68.656532287597699</v>
      </c>
      <c r="B2370">
        <v>97.959953308105497</v>
      </c>
      <c r="C2370">
        <v>95.216178894042997</v>
      </c>
      <c r="D2370">
        <v>7.6906643879512897</v>
      </c>
    </row>
    <row r="2371" spans="1:4" x14ac:dyDescent="0.45">
      <c r="A2371">
        <v>68.442245483398395</v>
      </c>
      <c r="B2371">
        <v>97.959953308105497</v>
      </c>
      <c r="C2371">
        <v>95.216178894042997</v>
      </c>
      <c r="D2371">
        <v>6.8971831415753702</v>
      </c>
    </row>
    <row r="2372" spans="1:4" x14ac:dyDescent="0.45">
      <c r="A2372">
        <v>68.227958679199205</v>
      </c>
      <c r="B2372">
        <v>97.959953308105497</v>
      </c>
      <c r="C2372">
        <v>95.216178894042997</v>
      </c>
      <c r="D2372">
        <v>7.1108127079073498</v>
      </c>
    </row>
    <row r="2373" spans="1:4" x14ac:dyDescent="0.45">
      <c r="A2373">
        <v>71.227958679199205</v>
      </c>
      <c r="B2373">
        <v>97.959953308105497</v>
      </c>
      <c r="C2373">
        <v>95.001892089843807</v>
      </c>
      <c r="D2373">
        <v>7.4159978026673201</v>
      </c>
    </row>
    <row r="2374" spans="1:4" x14ac:dyDescent="0.45">
      <c r="A2374">
        <v>71.013671875</v>
      </c>
      <c r="B2374">
        <v>97.959953308105497</v>
      </c>
      <c r="C2374">
        <v>95.001892089843807</v>
      </c>
      <c r="D2374">
        <v>6.7140720847193798</v>
      </c>
    </row>
    <row r="2375" spans="1:4" x14ac:dyDescent="0.45">
      <c r="A2375">
        <v>70.799385070800795</v>
      </c>
      <c r="B2375">
        <v>97.959953308105497</v>
      </c>
      <c r="C2375">
        <v>95.001892089843807</v>
      </c>
      <c r="D2375">
        <v>7.1108127079073498</v>
      </c>
    </row>
    <row r="2376" spans="1:4" x14ac:dyDescent="0.45">
      <c r="A2376">
        <v>70.585098266601605</v>
      </c>
      <c r="B2376">
        <v>97.959953308105497</v>
      </c>
      <c r="C2376">
        <v>95.001892089843807</v>
      </c>
      <c r="D2376">
        <v>8.6062196722312105</v>
      </c>
    </row>
    <row r="2377" spans="1:4" x14ac:dyDescent="0.45">
      <c r="A2377">
        <v>70.370819091796903</v>
      </c>
      <c r="B2377">
        <v>97.959953308105497</v>
      </c>
      <c r="C2377">
        <v>95.001892089843807</v>
      </c>
      <c r="D2377">
        <v>7.6906643879512897</v>
      </c>
    </row>
    <row r="2378" spans="1:4" x14ac:dyDescent="0.45">
      <c r="A2378">
        <v>70.156532287597699</v>
      </c>
      <c r="B2378">
        <v>97.959953308105497</v>
      </c>
      <c r="C2378">
        <v>95.001892089843807</v>
      </c>
      <c r="D2378">
        <v>9.0639973143711696</v>
      </c>
    </row>
    <row r="2379" spans="1:4" x14ac:dyDescent="0.45">
      <c r="A2379">
        <v>69.942245483398395</v>
      </c>
      <c r="B2379">
        <v>97.959953308105497</v>
      </c>
      <c r="C2379">
        <v>95.001892089843807</v>
      </c>
      <c r="D2379">
        <v>8.4841456343272199</v>
      </c>
    </row>
    <row r="2380" spans="1:4" x14ac:dyDescent="0.45">
      <c r="A2380">
        <v>69.727958679199205</v>
      </c>
      <c r="B2380">
        <v>97.959953308105497</v>
      </c>
      <c r="C2380">
        <v>95.001892089843807</v>
      </c>
      <c r="D2380">
        <v>8.4231086153752308</v>
      </c>
    </row>
    <row r="2381" spans="1:4" x14ac:dyDescent="0.45">
      <c r="A2381">
        <v>69.513671875</v>
      </c>
      <c r="B2381">
        <v>97.959953308105497</v>
      </c>
      <c r="C2381">
        <v>95.001892089843807</v>
      </c>
      <c r="D2381">
        <v>7.5685903500473</v>
      </c>
    </row>
    <row r="2382" spans="1:4" x14ac:dyDescent="0.45">
      <c r="A2382">
        <v>69.299385070800795</v>
      </c>
      <c r="B2382">
        <v>97.959953308105497</v>
      </c>
      <c r="C2382">
        <v>95.001892089843807</v>
      </c>
      <c r="D2382">
        <v>9.5217749565111198</v>
      </c>
    </row>
    <row r="2383" spans="1:4" x14ac:dyDescent="0.45">
      <c r="A2383">
        <v>69.085098266601605</v>
      </c>
      <c r="B2383">
        <v>97.959953308105497</v>
      </c>
      <c r="C2383">
        <v>95.001892089843807</v>
      </c>
      <c r="D2383">
        <v>6.8971831415753702</v>
      </c>
    </row>
    <row r="2384" spans="1:4" x14ac:dyDescent="0.45">
      <c r="A2384">
        <v>68.870819091796903</v>
      </c>
      <c r="B2384">
        <v>97.959953308105497</v>
      </c>
      <c r="C2384">
        <v>95.001892089843807</v>
      </c>
      <c r="D2384">
        <v>10.376293221838999</v>
      </c>
    </row>
    <row r="2385" spans="1:4" x14ac:dyDescent="0.45">
      <c r="A2385">
        <v>68.656532287597699</v>
      </c>
      <c r="B2385">
        <v>97.959953308105497</v>
      </c>
      <c r="C2385">
        <v>95.001892089843807</v>
      </c>
      <c r="D2385">
        <v>7.4159978026673201</v>
      </c>
    </row>
    <row r="2386" spans="1:4" x14ac:dyDescent="0.45">
      <c r="A2386">
        <v>68.442245483398395</v>
      </c>
      <c r="B2386">
        <v>97.959953308105497</v>
      </c>
      <c r="C2386">
        <v>95.001892089843807</v>
      </c>
      <c r="D2386">
        <v>7.1718497268593397</v>
      </c>
    </row>
    <row r="2387" spans="1:4" x14ac:dyDescent="0.45">
      <c r="A2387">
        <v>68.227958679199205</v>
      </c>
      <c r="B2387">
        <v>97.959953308105497</v>
      </c>
      <c r="C2387">
        <v>95.001892089843807</v>
      </c>
      <c r="D2387">
        <v>7.3549607837153204</v>
      </c>
    </row>
    <row r="2388" spans="1:4" x14ac:dyDescent="0.45">
      <c r="A2388">
        <v>71.227958679199205</v>
      </c>
      <c r="B2388">
        <v>97.959953308105497</v>
      </c>
      <c r="C2388">
        <v>94.787605285644503</v>
      </c>
      <c r="D2388">
        <v>7.2328867458113297</v>
      </c>
    </row>
    <row r="2389" spans="1:4" x14ac:dyDescent="0.45">
      <c r="A2389">
        <v>71.013671875</v>
      </c>
      <c r="B2389">
        <v>97.959953308105497</v>
      </c>
      <c r="C2389">
        <v>94.787605285644503</v>
      </c>
      <c r="D2389">
        <v>7.6296273689992997</v>
      </c>
    </row>
    <row r="2390" spans="1:4" x14ac:dyDescent="0.45">
      <c r="A2390">
        <v>70.799385070800795</v>
      </c>
      <c r="B2390">
        <v>97.959953308105497</v>
      </c>
      <c r="C2390">
        <v>94.787605285644503</v>
      </c>
      <c r="D2390">
        <v>7.1718497268593397</v>
      </c>
    </row>
    <row r="2391" spans="1:4" x14ac:dyDescent="0.45">
      <c r="A2391">
        <v>70.585098266601605</v>
      </c>
      <c r="B2391">
        <v>97.959953308105497</v>
      </c>
      <c r="C2391">
        <v>94.787605285644503</v>
      </c>
      <c r="D2391">
        <v>7.8127384258552803</v>
      </c>
    </row>
    <row r="2392" spans="1:4" x14ac:dyDescent="0.45">
      <c r="A2392">
        <v>70.370819091796903</v>
      </c>
      <c r="B2392">
        <v>97.959953308105497</v>
      </c>
      <c r="C2392">
        <v>94.787605285644503</v>
      </c>
      <c r="D2392">
        <v>7.1718497268593397</v>
      </c>
    </row>
    <row r="2393" spans="1:4" x14ac:dyDescent="0.45">
      <c r="A2393">
        <v>70.156532287597699</v>
      </c>
      <c r="B2393">
        <v>97.959953308105497</v>
      </c>
      <c r="C2393">
        <v>94.787605285644503</v>
      </c>
      <c r="D2393">
        <v>7.6906643879512897</v>
      </c>
    </row>
    <row r="2394" spans="1:4" x14ac:dyDescent="0.45">
      <c r="A2394">
        <v>69.942245483398395</v>
      </c>
      <c r="B2394">
        <v>97.959953308105497</v>
      </c>
      <c r="C2394">
        <v>94.787605285644503</v>
      </c>
      <c r="D2394">
        <v>9.0639973143711696</v>
      </c>
    </row>
    <row r="2395" spans="1:4" x14ac:dyDescent="0.45">
      <c r="A2395">
        <v>69.727958679199205</v>
      </c>
      <c r="B2395">
        <v>97.959953308105497</v>
      </c>
      <c r="C2395">
        <v>94.787605285644503</v>
      </c>
      <c r="D2395">
        <v>10.650959807123</v>
      </c>
    </row>
    <row r="2396" spans="1:4" x14ac:dyDescent="0.45">
      <c r="A2396">
        <v>69.513671875</v>
      </c>
      <c r="B2396">
        <v>97.959953308105497</v>
      </c>
      <c r="C2396">
        <v>94.787605285644503</v>
      </c>
      <c r="D2396">
        <v>8.4841456343272199</v>
      </c>
    </row>
    <row r="2397" spans="1:4" x14ac:dyDescent="0.45">
      <c r="A2397">
        <v>69.299385070800795</v>
      </c>
      <c r="B2397">
        <v>97.959953308105497</v>
      </c>
      <c r="C2397">
        <v>94.787605285644503</v>
      </c>
      <c r="D2397">
        <v>10.193182164983099</v>
      </c>
    </row>
    <row r="2398" spans="1:4" x14ac:dyDescent="0.45">
      <c r="A2398">
        <v>69.085098266601605</v>
      </c>
      <c r="B2398">
        <v>97.959953308105497</v>
      </c>
      <c r="C2398">
        <v>94.787605285644503</v>
      </c>
      <c r="D2398">
        <v>10.315256202887101</v>
      </c>
    </row>
    <row r="2399" spans="1:4" x14ac:dyDescent="0.45">
      <c r="A2399">
        <v>68.870819091796903</v>
      </c>
      <c r="B2399">
        <v>97.959953308105497</v>
      </c>
      <c r="C2399">
        <v>94.787605285644503</v>
      </c>
      <c r="D2399">
        <v>9.0639973143711696</v>
      </c>
    </row>
    <row r="2400" spans="1:4" x14ac:dyDescent="0.45">
      <c r="A2400">
        <v>68.656532287597699</v>
      </c>
      <c r="B2400">
        <v>97.959953308105497</v>
      </c>
      <c r="C2400">
        <v>94.787605285644503</v>
      </c>
      <c r="D2400">
        <v>7.7517014069032903</v>
      </c>
    </row>
    <row r="2401" spans="1:4" x14ac:dyDescent="0.45">
      <c r="A2401">
        <v>68.442245483398395</v>
      </c>
      <c r="B2401">
        <v>97.959953308105497</v>
      </c>
      <c r="C2401">
        <v>94.787605285644503</v>
      </c>
      <c r="D2401">
        <v>6.7140720847193798</v>
      </c>
    </row>
    <row r="2402" spans="1:4" x14ac:dyDescent="0.45">
      <c r="A2402">
        <v>68.227958679199205</v>
      </c>
      <c r="B2402">
        <v>97.959953308105497</v>
      </c>
      <c r="C2402">
        <v>94.787605285644503</v>
      </c>
      <c r="D2402">
        <v>7.6906643879512897</v>
      </c>
    </row>
    <row r="2403" spans="1:4" x14ac:dyDescent="0.45">
      <c r="A2403">
        <v>71.227958679199205</v>
      </c>
      <c r="B2403">
        <v>97.959953308105497</v>
      </c>
      <c r="C2403">
        <v>94.573318481445298</v>
      </c>
      <c r="D2403">
        <v>7.1108127079073498</v>
      </c>
    </row>
    <row r="2404" spans="1:4" x14ac:dyDescent="0.45">
      <c r="A2404">
        <v>71.013671875</v>
      </c>
      <c r="B2404">
        <v>97.959953308105497</v>
      </c>
      <c r="C2404">
        <v>94.573318481445298</v>
      </c>
      <c r="D2404">
        <v>8.2094790490432406</v>
      </c>
    </row>
    <row r="2405" spans="1:4" x14ac:dyDescent="0.45">
      <c r="A2405">
        <v>70.799385070800795</v>
      </c>
      <c r="B2405">
        <v>97.959953308105497</v>
      </c>
      <c r="C2405">
        <v>94.573318481445298</v>
      </c>
      <c r="D2405">
        <v>6.3173314615314196</v>
      </c>
    </row>
    <row r="2406" spans="1:4" x14ac:dyDescent="0.45">
      <c r="A2406">
        <v>70.585098266601605</v>
      </c>
      <c r="B2406">
        <v>97.959953308105497</v>
      </c>
      <c r="C2406">
        <v>94.573318481445298</v>
      </c>
      <c r="D2406">
        <v>6.7751091036713804</v>
      </c>
    </row>
    <row r="2407" spans="1:4" x14ac:dyDescent="0.45">
      <c r="A2407">
        <v>70.370819091796903</v>
      </c>
      <c r="B2407">
        <v>97.959953308105497</v>
      </c>
      <c r="C2407">
        <v>94.573318481445298</v>
      </c>
      <c r="D2407">
        <v>8.0263679921872608</v>
      </c>
    </row>
    <row r="2408" spans="1:4" x14ac:dyDescent="0.45">
      <c r="A2408">
        <v>70.156532287597699</v>
      </c>
      <c r="B2408">
        <v>97.959953308105497</v>
      </c>
      <c r="C2408">
        <v>94.573318481445298</v>
      </c>
      <c r="D2408">
        <v>8.3620715964232293</v>
      </c>
    </row>
    <row r="2409" spans="1:4" x14ac:dyDescent="0.45">
      <c r="A2409">
        <v>69.942245483398395</v>
      </c>
      <c r="B2409">
        <v>97.959953308105497</v>
      </c>
      <c r="C2409">
        <v>94.573318481445298</v>
      </c>
      <c r="D2409">
        <v>9.9795525986510807</v>
      </c>
    </row>
    <row r="2410" spans="1:4" x14ac:dyDescent="0.45">
      <c r="A2410">
        <v>69.727958679199205</v>
      </c>
      <c r="B2410">
        <v>97.959953308105497</v>
      </c>
      <c r="C2410">
        <v>94.573318481445298</v>
      </c>
      <c r="D2410">
        <v>9.8574785607470901</v>
      </c>
    </row>
    <row r="2411" spans="1:4" x14ac:dyDescent="0.45">
      <c r="A2411">
        <v>69.513671875</v>
      </c>
      <c r="B2411">
        <v>97.959953308105497</v>
      </c>
      <c r="C2411">
        <v>94.573318481445298</v>
      </c>
      <c r="D2411">
        <v>10.437330240791001</v>
      </c>
    </row>
    <row r="2412" spans="1:4" x14ac:dyDescent="0.45">
      <c r="A2412">
        <v>69.299385070800795</v>
      </c>
      <c r="B2412">
        <v>97.959953308105497</v>
      </c>
      <c r="C2412">
        <v>94.573318481445298</v>
      </c>
      <c r="D2412">
        <v>10.986663411359</v>
      </c>
    </row>
    <row r="2413" spans="1:4" x14ac:dyDescent="0.45">
      <c r="A2413">
        <v>69.085098266601605</v>
      </c>
      <c r="B2413">
        <v>97.959953308105497</v>
      </c>
      <c r="C2413">
        <v>94.573318481445298</v>
      </c>
      <c r="D2413">
        <v>9.8574785607470901</v>
      </c>
    </row>
    <row r="2414" spans="1:4" x14ac:dyDescent="0.45">
      <c r="A2414">
        <v>68.870819091796903</v>
      </c>
      <c r="B2414">
        <v>97.959953308105497</v>
      </c>
      <c r="C2414">
        <v>94.573318481445298</v>
      </c>
      <c r="D2414">
        <v>8.1484420300912497</v>
      </c>
    </row>
    <row r="2415" spans="1:4" x14ac:dyDescent="0.45">
      <c r="A2415">
        <v>68.656532287597699</v>
      </c>
      <c r="B2415">
        <v>97.959953308105497</v>
      </c>
      <c r="C2415">
        <v>94.573318481445298</v>
      </c>
      <c r="D2415">
        <v>8.6062196722312105</v>
      </c>
    </row>
    <row r="2416" spans="1:4" x14ac:dyDescent="0.45">
      <c r="A2416">
        <v>68.442245483398395</v>
      </c>
      <c r="B2416">
        <v>97.959953308105497</v>
      </c>
      <c r="C2416">
        <v>94.573318481445298</v>
      </c>
      <c r="D2416">
        <v>7.6906643879512897</v>
      </c>
    </row>
    <row r="2417" spans="1:4" x14ac:dyDescent="0.45">
      <c r="A2417">
        <v>68.227958679199205</v>
      </c>
      <c r="B2417">
        <v>97.959953308105497</v>
      </c>
      <c r="C2417">
        <v>94.573318481445298</v>
      </c>
      <c r="D2417">
        <v>7.6296273689992997</v>
      </c>
    </row>
    <row r="2418" spans="1:4" x14ac:dyDescent="0.45">
      <c r="A2418">
        <v>71.227958679199205</v>
      </c>
      <c r="B2418">
        <v>97.959953308105497</v>
      </c>
      <c r="C2418">
        <v>94.359039306640597</v>
      </c>
      <c r="D2418">
        <v>7.1108127079073498</v>
      </c>
    </row>
    <row r="2419" spans="1:4" x14ac:dyDescent="0.45">
      <c r="A2419">
        <v>71.013671875</v>
      </c>
      <c r="B2419">
        <v>97.959953308105497</v>
      </c>
      <c r="C2419">
        <v>94.359039306640597</v>
      </c>
      <c r="D2419">
        <v>7.1718497268593397</v>
      </c>
    </row>
    <row r="2420" spans="1:4" x14ac:dyDescent="0.45">
      <c r="A2420">
        <v>70.799385070800795</v>
      </c>
      <c r="B2420">
        <v>97.959953308105497</v>
      </c>
      <c r="C2420">
        <v>94.359039306640597</v>
      </c>
      <c r="D2420">
        <v>7.2939237647633304</v>
      </c>
    </row>
    <row r="2421" spans="1:4" x14ac:dyDescent="0.45">
      <c r="A2421">
        <v>70.585098266601605</v>
      </c>
      <c r="B2421">
        <v>97.959953308105497</v>
      </c>
      <c r="C2421">
        <v>94.359039306640597</v>
      </c>
      <c r="D2421">
        <v>6.2562944425794198</v>
      </c>
    </row>
    <row r="2422" spans="1:4" x14ac:dyDescent="0.45">
      <c r="A2422">
        <v>70.370819091796903</v>
      </c>
      <c r="B2422">
        <v>97.959953308105497</v>
      </c>
      <c r="C2422">
        <v>94.359039306640597</v>
      </c>
      <c r="D2422">
        <v>8.0263679921872608</v>
      </c>
    </row>
    <row r="2423" spans="1:4" x14ac:dyDescent="0.45">
      <c r="A2423">
        <v>70.156532287597699</v>
      </c>
      <c r="B2423">
        <v>97.959953308105497</v>
      </c>
      <c r="C2423">
        <v>94.359039306640597</v>
      </c>
      <c r="D2423">
        <v>7.50755333109531</v>
      </c>
    </row>
    <row r="2424" spans="1:4" x14ac:dyDescent="0.45">
      <c r="A2424">
        <v>69.942245483398395</v>
      </c>
      <c r="B2424">
        <v>97.959953308105497</v>
      </c>
      <c r="C2424">
        <v>94.359039306640597</v>
      </c>
      <c r="D2424">
        <v>8.6062196722312105</v>
      </c>
    </row>
    <row r="2425" spans="1:4" x14ac:dyDescent="0.45">
      <c r="A2425">
        <v>69.727958679199205</v>
      </c>
      <c r="B2425">
        <v>97.959953308105497</v>
      </c>
      <c r="C2425">
        <v>94.359039306640597</v>
      </c>
      <c r="D2425">
        <v>10.528885769219</v>
      </c>
    </row>
    <row r="2426" spans="1:4" x14ac:dyDescent="0.45">
      <c r="A2426">
        <v>69.513671875</v>
      </c>
      <c r="B2426">
        <v>97.959953308105497</v>
      </c>
      <c r="C2426">
        <v>94.359039306640597</v>
      </c>
      <c r="D2426">
        <v>11.444441053498901</v>
      </c>
    </row>
    <row r="2427" spans="1:4" x14ac:dyDescent="0.45">
      <c r="A2427">
        <v>69.299385070800795</v>
      </c>
      <c r="B2427">
        <v>97.959953308105497</v>
      </c>
      <c r="C2427">
        <v>94.359039306640597</v>
      </c>
      <c r="D2427">
        <v>11.047700430311</v>
      </c>
    </row>
    <row r="2428" spans="1:4" x14ac:dyDescent="0.45">
      <c r="A2428">
        <v>69.085098266601605</v>
      </c>
      <c r="B2428">
        <v>97.959953308105497</v>
      </c>
      <c r="C2428">
        <v>94.359039306640597</v>
      </c>
      <c r="D2428">
        <v>9.4607379375591307</v>
      </c>
    </row>
    <row r="2429" spans="1:4" x14ac:dyDescent="0.45">
      <c r="A2429">
        <v>68.870819091796903</v>
      </c>
      <c r="B2429">
        <v>97.959953308105497</v>
      </c>
      <c r="C2429">
        <v>94.359039306640597</v>
      </c>
      <c r="D2429">
        <v>9.6743675038911103</v>
      </c>
    </row>
    <row r="2430" spans="1:4" x14ac:dyDescent="0.45">
      <c r="A2430">
        <v>68.656532287597699</v>
      </c>
      <c r="B2430">
        <v>97.959953308105497</v>
      </c>
      <c r="C2430">
        <v>94.359039306640597</v>
      </c>
      <c r="D2430">
        <v>6.9582201605273601</v>
      </c>
    </row>
    <row r="2431" spans="1:4" x14ac:dyDescent="0.45">
      <c r="A2431">
        <v>68.442245483398395</v>
      </c>
      <c r="B2431">
        <v>97.959953308105497</v>
      </c>
      <c r="C2431">
        <v>94.359039306640597</v>
      </c>
      <c r="D2431">
        <v>8.4841456343272199</v>
      </c>
    </row>
    <row r="2432" spans="1:4" x14ac:dyDescent="0.45">
      <c r="A2432">
        <v>68.227958679199205</v>
      </c>
      <c r="B2432">
        <v>97.959953308105497</v>
      </c>
      <c r="C2432">
        <v>94.359039306640597</v>
      </c>
      <c r="D2432">
        <v>6.4394054994354102</v>
      </c>
    </row>
    <row r="2433" spans="1:4" x14ac:dyDescent="0.45">
      <c r="A2433">
        <v>71.227958679199205</v>
      </c>
      <c r="B2433">
        <v>97.959953308105497</v>
      </c>
      <c r="C2433">
        <v>94.144752502441406</v>
      </c>
      <c r="D2433">
        <v>6.5004425183874002</v>
      </c>
    </row>
    <row r="2434" spans="1:4" x14ac:dyDescent="0.45">
      <c r="A2434">
        <v>71.013671875</v>
      </c>
      <c r="B2434">
        <v>97.959953308105497</v>
      </c>
      <c r="C2434">
        <v>94.144752502441406</v>
      </c>
      <c r="D2434">
        <v>6.3783684804834104</v>
      </c>
    </row>
    <row r="2435" spans="1:4" x14ac:dyDescent="0.45">
      <c r="A2435">
        <v>70.799385070800795</v>
      </c>
      <c r="B2435">
        <v>97.959953308105497</v>
      </c>
      <c r="C2435">
        <v>94.144752502441406</v>
      </c>
      <c r="D2435">
        <v>5.9205908383434602</v>
      </c>
    </row>
    <row r="2436" spans="1:4" x14ac:dyDescent="0.45">
      <c r="A2436">
        <v>70.585098266601605</v>
      </c>
      <c r="B2436">
        <v>97.959953308105497</v>
      </c>
      <c r="C2436">
        <v>94.144752502441406</v>
      </c>
      <c r="D2436">
        <v>8.0263679921872608</v>
      </c>
    </row>
    <row r="2437" spans="1:4" x14ac:dyDescent="0.45">
      <c r="A2437">
        <v>70.370819091796903</v>
      </c>
      <c r="B2437">
        <v>97.959953308105497</v>
      </c>
      <c r="C2437">
        <v>94.144752502441406</v>
      </c>
      <c r="D2437">
        <v>7.7517014069032903</v>
      </c>
    </row>
    <row r="2438" spans="1:4" x14ac:dyDescent="0.45">
      <c r="A2438">
        <v>70.156532287597699</v>
      </c>
      <c r="B2438">
        <v>97.959953308105497</v>
      </c>
      <c r="C2438">
        <v>94.144752502441406</v>
      </c>
      <c r="D2438">
        <v>8.0874050111392606</v>
      </c>
    </row>
    <row r="2439" spans="1:4" x14ac:dyDescent="0.45">
      <c r="A2439">
        <v>69.942245483398395</v>
      </c>
      <c r="B2439">
        <v>97.959953308105497</v>
      </c>
      <c r="C2439">
        <v>94.144752502441406</v>
      </c>
      <c r="D2439">
        <v>9.0029602954191699</v>
      </c>
    </row>
    <row r="2440" spans="1:4" x14ac:dyDescent="0.45">
      <c r="A2440">
        <v>69.727958679199205</v>
      </c>
      <c r="B2440">
        <v>97.959953308105497</v>
      </c>
      <c r="C2440">
        <v>94.144752502441406</v>
      </c>
      <c r="D2440">
        <v>11.169774468215</v>
      </c>
    </row>
    <row r="2441" spans="1:4" x14ac:dyDescent="0.45">
      <c r="A2441">
        <v>69.513671875</v>
      </c>
      <c r="B2441">
        <v>97.959953308105497</v>
      </c>
      <c r="C2441">
        <v>94.144752502441406</v>
      </c>
      <c r="D2441">
        <v>10.589922788171</v>
      </c>
    </row>
    <row r="2442" spans="1:4" x14ac:dyDescent="0.45">
      <c r="A2442">
        <v>69.299385070800795</v>
      </c>
      <c r="B2442">
        <v>97.959953308105497</v>
      </c>
      <c r="C2442">
        <v>94.144752502441406</v>
      </c>
      <c r="D2442">
        <v>10.834070863979001</v>
      </c>
    </row>
    <row r="2443" spans="1:4" x14ac:dyDescent="0.45">
      <c r="A2443">
        <v>69.085098266601605</v>
      </c>
      <c r="B2443">
        <v>97.959953308105497</v>
      </c>
      <c r="C2443">
        <v>94.144752502441406</v>
      </c>
      <c r="D2443">
        <v>9.0639973143711696</v>
      </c>
    </row>
    <row r="2444" spans="1:4" x14ac:dyDescent="0.45">
      <c r="A2444">
        <v>68.870819091796903</v>
      </c>
      <c r="B2444">
        <v>97.959953308105497</v>
      </c>
      <c r="C2444">
        <v>94.144752502441406</v>
      </c>
      <c r="D2444">
        <v>9.7354045228431101</v>
      </c>
    </row>
    <row r="2445" spans="1:4" x14ac:dyDescent="0.45">
      <c r="A2445">
        <v>68.656532287597699</v>
      </c>
      <c r="B2445">
        <v>97.959953308105497</v>
      </c>
      <c r="C2445">
        <v>94.144752502441406</v>
      </c>
      <c r="D2445">
        <v>9.7964415417950992</v>
      </c>
    </row>
    <row r="2446" spans="1:4" x14ac:dyDescent="0.45">
      <c r="A2446">
        <v>68.442245483398395</v>
      </c>
      <c r="B2446">
        <v>97.959953308105497</v>
      </c>
      <c r="C2446">
        <v>94.144752502441406</v>
      </c>
      <c r="D2446">
        <v>7.6296273689992997</v>
      </c>
    </row>
    <row r="2447" spans="1:4" x14ac:dyDescent="0.45">
      <c r="A2447">
        <v>68.227958679199205</v>
      </c>
      <c r="B2447">
        <v>97.959953308105497</v>
      </c>
      <c r="C2447">
        <v>94.144752502441406</v>
      </c>
      <c r="D2447">
        <v>6.8971831415753702</v>
      </c>
    </row>
    <row r="2448" spans="1:4" x14ac:dyDescent="0.45">
      <c r="A2448">
        <v>71.227958679199205</v>
      </c>
      <c r="B2448">
        <v>97.959953308105497</v>
      </c>
      <c r="C2448">
        <v>93.930465698242202</v>
      </c>
      <c r="D2448">
        <v>6.7751091036713804</v>
      </c>
    </row>
    <row r="2449" spans="1:4" x14ac:dyDescent="0.45">
      <c r="A2449">
        <v>71.013671875</v>
      </c>
      <c r="B2449">
        <v>97.959953308105497</v>
      </c>
      <c r="C2449">
        <v>93.930465698242202</v>
      </c>
      <c r="D2449">
        <v>6.10370189519944</v>
      </c>
    </row>
    <row r="2450" spans="1:4" x14ac:dyDescent="0.45">
      <c r="A2450">
        <v>70.799385070800795</v>
      </c>
      <c r="B2450">
        <v>97.959953308105497</v>
      </c>
      <c r="C2450">
        <v>93.930465698242202</v>
      </c>
      <c r="D2450">
        <v>7.1718497268593397</v>
      </c>
    </row>
    <row r="2451" spans="1:4" x14ac:dyDescent="0.45">
      <c r="A2451">
        <v>70.585098266601605</v>
      </c>
      <c r="B2451">
        <v>97.959953308105497</v>
      </c>
      <c r="C2451">
        <v>93.930465698242202</v>
      </c>
      <c r="D2451">
        <v>6.7140720847193798</v>
      </c>
    </row>
    <row r="2452" spans="1:4" x14ac:dyDescent="0.45">
      <c r="A2452">
        <v>70.370819091796903</v>
      </c>
      <c r="B2452">
        <v>97.959953308105497</v>
      </c>
      <c r="C2452">
        <v>93.930465698242202</v>
      </c>
      <c r="D2452">
        <v>7.8127384258552803</v>
      </c>
    </row>
    <row r="2453" spans="1:4" x14ac:dyDescent="0.45">
      <c r="A2453">
        <v>70.156532287597699</v>
      </c>
      <c r="B2453">
        <v>97.959953308105497</v>
      </c>
      <c r="C2453">
        <v>93.930465698242202</v>
      </c>
      <c r="D2453">
        <v>8.4841456343272199</v>
      </c>
    </row>
    <row r="2454" spans="1:4" x14ac:dyDescent="0.45">
      <c r="A2454">
        <v>69.942245483398395</v>
      </c>
      <c r="B2454">
        <v>97.959953308105497</v>
      </c>
      <c r="C2454">
        <v>93.930465698242202</v>
      </c>
      <c r="D2454">
        <v>9.4607379375591307</v>
      </c>
    </row>
    <row r="2455" spans="1:4" x14ac:dyDescent="0.45">
      <c r="A2455">
        <v>69.727958679199205</v>
      </c>
      <c r="B2455">
        <v>97.959953308105497</v>
      </c>
      <c r="C2455">
        <v>93.930465698242202</v>
      </c>
      <c r="D2455">
        <v>10.376293221838999</v>
      </c>
    </row>
    <row r="2456" spans="1:4" x14ac:dyDescent="0.45">
      <c r="A2456">
        <v>69.513671875</v>
      </c>
      <c r="B2456">
        <v>97.959953308105497</v>
      </c>
      <c r="C2456">
        <v>93.930465698242202</v>
      </c>
      <c r="D2456">
        <v>9.5828119754631196</v>
      </c>
    </row>
    <row r="2457" spans="1:4" x14ac:dyDescent="0.45">
      <c r="A2457">
        <v>69.299385070800795</v>
      </c>
      <c r="B2457">
        <v>97.959953308105497</v>
      </c>
      <c r="C2457">
        <v>93.930465698242202</v>
      </c>
      <c r="D2457">
        <v>11.444441053498901</v>
      </c>
    </row>
    <row r="2458" spans="1:4" x14ac:dyDescent="0.45">
      <c r="A2458">
        <v>69.085098266601605</v>
      </c>
      <c r="B2458">
        <v>97.959953308105497</v>
      </c>
      <c r="C2458">
        <v>93.930465698242202</v>
      </c>
      <c r="D2458">
        <v>11.108737449263</v>
      </c>
    </row>
    <row r="2459" spans="1:4" x14ac:dyDescent="0.45">
      <c r="A2459">
        <v>68.870819091796903</v>
      </c>
      <c r="B2459">
        <v>97.959953308105497</v>
      </c>
      <c r="C2459">
        <v>93.930465698242202</v>
      </c>
      <c r="D2459">
        <v>10.254219183935099</v>
      </c>
    </row>
    <row r="2460" spans="1:4" x14ac:dyDescent="0.45">
      <c r="A2460">
        <v>68.656532287597699</v>
      </c>
      <c r="B2460">
        <v>97.959953308105497</v>
      </c>
      <c r="C2460">
        <v>93.930465698242202</v>
      </c>
      <c r="D2460">
        <v>8.1484420300912497</v>
      </c>
    </row>
    <row r="2461" spans="1:4" x14ac:dyDescent="0.45">
      <c r="A2461">
        <v>68.442245483398395</v>
      </c>
      <c r="B2461">
        <v>97.959953308105497</v>
      </c>
      <c r="C2461">
        <v>93.930465698242202</v>
      </c>
      <c r="D2461">
        <v>7.8127384258552803</v>
      </c>
    </row>
    <row r="2462" spans="1:4" x14ac:dyDescent="0.45">
      <c r="A2462">
        <v>68.227958679199205</v>
      </c>
      <c r="B2462">
        <v>97.959953308105497</v>
      </c>
      <c r="C2462">
        <v>93.930465698242202</v>
      </c>
      <c r="D2462">
        <v>6.8361461226233704</v>
      </c>
    </row>
    <row r="2463" spans="1:4" x14ac:dyDescent="0.45">
      <c r="A2463">
        <v>71.227958679199205</v>
      </c>
      <c r="B2463">
        <v>97.959953308105497</v>
      </c>
      <c r="C2463">
        <v>93.716178894042997</v>
      </c>
      <c r="D2463">
        <v>6.9582201605273601</v>
      </c>
    </row>
    <row r="2464" spans="1:4" x14ac:dyDescent="0.45">
      <c r="A2464">
        <v>71.013671875</v>
      </c>
      <c r="B2464">
        <v>97.959953308105497</v>
      </c>
      <c r="C2464">
        <v>93.716178894042997</v>
      </c>
      <c r="D2464">
        <v>6.7140720847193798</v>
      </c>
    </row>
    <row r="2465" spans="1:4" x14ac:dyDescent="0.45">
      <c r="A2465">
        <v>70.799385070800795</v>
      </c>
      <c r="B2465">
        <v>97.959953308105497</v>
      </c>
      <c r="C2465">
        <v>93.716178894042997</v>
      </c>
      <c r="D2465">
        <v>6.4394054994354102</v>
      </c>
    </row>
    <row r="2466" spans="1:4" x14ac:dyDescent="0.45">
      <c r="A2466">
        <v>70.585098266601605</v>
      </c>
      <c r="B2466">
        <v>97.959953308105497</v>
      </c>
      <c r="C2466">
        <v>93.716178894042997</v>
      </c>
      <c r="D2466">
        <v>7.1718497268593397</v>
      </c>
    </row>
    <row r="2467" spans="1:4" x14ac:dyDescent="0.45">
      <c r="A2467">
        <v>70.370819091796903</v>
      </c>
      <c r="B2467">
        <v>97.959953308105497</v>
      </c>
      <c r="C2467">
        <v>93.716178894042997</v>
      </c>
      <c r="D2467">
        <v>7.0192571794793599</v>
      </c>
    </row>
    <row r="2468" spans="1:4" x14ac:dyDescent="0.45">
      <c r="A2468">
        <v>70.156532287597699</v>
      </c>
      <c r="B2468">
        <v>97.959953308105497</v>
      </c>
      <c r="C2468">
        <v>93.716178894042997</v>
      </c>
      <c r="D2468">
        <v>7.7517014069032903</v>
      </c>
    </row>
    <row r="2469" spans="1:4" x14ac:dyDescent="0.45">
      <c r="A2469">
        <v>69.942245483398395</v>
      </c>
      <c r="B2469">
        <v>97.959953308105497</v>
      </c>
      <c r="C2469">
        <v>93.716178894042997</v>
      </c>
      <c r="D2469">
        <v>9.5217749565111198</v>
      </c>
    </row>
    <row r="2470" spans="1:4" x14ac:dyDescent="0.45">
      <c r="A2470">
        <v>69.727958679199205</v>
      </c>
      <c r="B2470">
        <v>97.959953308105497</v>
      </c>
      <c r="C2470">
        <v>93.716178894042997</v>
      </c>
      <c r="D2470">
        <v>8.8198492385631901</v>
      </c>
    </row>
    <row r="2471" spans="1:4" x14ac:dyDescent="0.45">
      <c r="A2471">
        <v>69.513671875</v>
      </c>
      <c r="B2471">
        <v>97.959953308105497</v>
      </c>
      <c r="C2471">
        <v>93.716178894042997</v>
      </c>
      <c r="D2471">
        <v>10.376293221838999</v>
      </c>
    </row>
    <row r="2472" spans="1:4" x14ac:dyDescent="0.45">
      <c r="A2472">
        <v>69.299385070800795</v>
      </c>
      <c r="B2472">
        <v>97.959953308105497</v>
      </c>
      <c r="C2472">
        <v>93.716178894042997</v>
      </c>
      <c r="D2472">
        <v>9.2165898617511495</v>
      </c>
    </row>
    <row r="2473" spans="1:4" x14ac:dyDescent="0.45">
      <c r="A2473">
        <v>69.085098266601605</v>
      </c>
      <c r="B2473">
        <v>97.959953308105497</v>
      </c>
      <c r="C2473">
        <v>93.716178894042997</v>
      </c>
      <c r="D2473">
        <v>9.3997009186071399</v>
      </c>
    </row>
    <row r="2474" spans="1:4" x14ac:dyDescent="0.45">
      <c r="A2474">
        <v>68.870819091796903</v>
      </c>
      <c r="B2474">
        <v>97.959953308105497</v>
      </c>
      <c r="C2474">
        <v>93.716178894042997</v>
      </c>
      <c r="D2474">
        <v>8.9419232764671808</v>
      </c>
    </row>
    <row r="2475" spans="1:4" x14ac:dyDescent="0.45">
      <c r="A2475">
        <v>68.656532287597699</v>
      </c>
      <c r="B2475">
        <v>97.959953308105497</v>
      </c>
      <c r="C2475">
        <v>93.716178894042997</v>
      </c>
      <c r="D2475">
        <v>8.0263679921872608</v>
      </c>
    </row>
    <row r="2476" spans="1:4" x14ac:dyDescent="0.45">
      <c r="A2476">
        <v>68.442245483398395</v>
      </c>
      <c r="B2476">
        <v>97.959953308105497</v>
      </c>
      <c r="C2476">
        <v>93.716178894042997</v>
      </c>
      <c r="D2476">
        <v>6.4394054994354102</v>
      </c>
    </row>
    <row r="2477" spans="1:4" x14ac:dyDescent="0.45">
      <c r="A2477">
        <v>68.227958679199205</v>
      </c>
      <c r="B2477">
        <v>97.959953308105497</v>
      </c>
      <c r="C2477">
        <v>93.716178894042997</v>
      </c>
      <c r="D2477">
        <v>6.10370189519944</v>
      </c>
    </row>
    <row r="2478" spans="1:4" x14ac:dyDescent="0.45">
      <c r="A2478">
        <v>71.227958679199205</v>
      </c>
      <c r="B2478">
        <v>97.745674133300795</v>
      </c>
      <c r="C2478">
        <v>96.716178894042997</v>
      </c>
      <c r="D2478">
        <v>6.5614795373393999</v>
      </c>
    </row>
    <row r="2479" spans="1:4" x14ac:dyDescent="0.45">
      <c r="A2479">
        <v>71.013671875</v>
      </c>
      <c r="B2479">
        <v>97.745674133300795</v>
      </c>
      <c r="C2479">
        <v>96.716178894042997</v>
      </c>
      <c r="D2479">
        <v>6.2562944425794198</v>
      </c>
    </row>
    <row r="2480" spans="1:4" x14ac:dyDescent="0.45">
      <c r="A2480">
        <v>70.799385070800795</v>
      </c>
      <c r="B2480">
        <v>97.745674133300795</v>
      </c>
      <c r="C2480">
        <v>96.716178894042997</v>
      </c>
      <c r="D2480">
        <v>6.10370189519944</v>
      </c>
    </row>
    <row r="2481" spans="1:4" x14ac:dyDescent="0.45">
      <c r="A2481">
        <v>70.585098266601605</v>
      </c>
      <c r="B2481">
        <v>97.745674133300795</v>
      </c>
      <c r="C2481">
        <v>96.716178894042997</v>
      </c>
      <c r="D2481">
        <v>5.7069612720114797</v>
      </c>
    </row>
    <row r="2482" spans="1:4" x14ac:dyDescent="0.45">
      <c r="A2482">
        <v>70.370819091796903</v>
      </c>
      <c r="B2482">
        <v>97.745674133300795</v>
      </c>
      <c r="C2482">
        <v>96.716178894042997</v>
      </c>
      <c r="D2482">
        <v>6.5004425183874002</v>
      </c>
    </row>
    <row r="2483" spans="1:4" x14ac:dyDescent="0.45">
      <c r="A2483">
        <v>70.156532287597699</v>
      </c>
      <c r="B2483">
        <v>97.745674133300795</v>
      </c>
      <c r="C2483">
        <v>96.716178894042997</v>
      </c>
      <c r="D2483">
        <v>6.7140720847193798</v>
      </c>
    </row>
    <row r="2484" spans="1:4" x14ac:dyDescent="0.45">
      <c r="A2484">
        <v>69.942245483398395</v>
      </c>
      <c r="B2484">
        <v>97.745674133300795</v>
      </c>
      <c r="C2484">
        <v>96.716178894042997</v>
      </c>
      <c r="D2484">
        <v>6.6530350657673898</v>
      </c>
    </row>
    <row r="2485" spans="1:4" x14ac:dyDescent="0.45">
      <c r="A2485">
        <v>69.727958679199205</v>
      </c>
      <c r="B2485">
        <v>97.745674133300795</v>
      </c>
      <c r="C2485">
        <v>96.716178894042997</v>
      </c>
      <c r="D2485">
        <v>6.8361461226233704</v>
      </c>
    </row>
    <row r="2486" spans="1:4" x14ac:dyDescent="0.45">
      <c r="A2486">
        <v>69.513671875</v>
      </c>
      <c r="B2486">
        <v>97.745674133300795</v>
      </c>
      <c r="C2486">
        <v>96.716178894042997</v>
      </c>
      <c r="D2486">
        <v>7.5685903500473</v>
      </c>
    </row>
    <row r="2487" spans="1:4" x14ac:dyDescent="0.45">
      <c r="A2487">
        <v>69.299385070800795</v>
      </c>
      <c r="B2487">
        <v>97.745674133300795</v>
      </c>
      <c r="C2487">
        <v>96.716178894042997</v>
      </c>
      <c r="D2487">
        <v>6.3783684804834104</v>
      </c>
    </row>
    <row r="2488" spans="1:4" x14ac:dyDescent="0.45">
      <c r="A2488">
        <v>69.085098266601605</v>
      </c>
      <c r="B2488">
        <v>97.745674133300795</v>
      </c>
      <c r="C2488">
        <v>96.716178894042997</v>
      </c>
      <c r="D2488">
        <v>6.7140720847193798</v>
      </c>
    </row>
    <row r="2489" spans="1:4" x14ac:dyDescent="0.45">
      <c r="A2489">
        <v>68.870819091796903</v>
      </c>
      <c r="B2489">
        <v>97.745674133300795</v>
      </c>
      <c r="C2489">
        <v>96.716178894042997</v>
      </c>
      <c r="D2489">
        <v>6.6530350657673898</v>
      </c>
    </row>
    <row r="2490" spans="1:4" x14ac:dyDescent="0.45">
      <c r="A2490">
        <v>68.656532287597699</v>
      </c>
      <c r="B2490">
        <v>97.745674133300795</v>
      </c>
      <c r="C2490">
        <v>96.716178894042997</v>
      </c>
      <c r="D2490">
        <v>7.96533097323527</v>
      </c>
    </row>
    <row r="2491" spans="1:4" x14ac:dyDescent="0.45">
      <c r="A2491">
        <v>68.442245483398395</v>
      </c>
      <c r="B2491">
        <v>97.745674133300795</v>
      </c>
      <c r="C2491">
        <v>96.716178894042997</v>
      </c>
      <c r="D2491">
        <v>7.2328867458113297</v>
      </c>
    </row>
    <row r="2492" spans="1:4" x14ac:dyDescent="0.45">
      <c r="A2492">
        <v>68.227958679199205</v>
      </c>
      <c r="B2492">
        <v>97.745674133300795</v>
      </c>
      <c r="C2492">
        <v>96.716178894042997</v>
      </c>
      <c r="D2492">
        <v>7.0192571794793599</v>
      </c>
    </row>
    <row r="2493" spans="1:4" x14ac:dyDescent="0.45">
      <c r="A2493">
        <v>71.227958679199205</v>
      </c>
      <c r="B2493">
        <v>97.745674133300795</v>
      </c>
      <c r="C2493">
        <v>96.501892089843807</v>
      </c>
      <c r="D2493">
        <v>6.10370189519944</v>
      </c>
    </row>
    <row r="2494" spans="1:4" x14ac:dyDescent="0.45">
      <c r="A2494">
        <v>71.013671875</v>
      </c>
      <c r="B2494">
        <v>97.745674133300795</v>
      </c>
      <c r="C2494">
        <v>96.501892089843807</v>
      </c>
      <c r="D2494">
        <v>6.3173314615314196</v>
      </c>
    </row>
    <row r="2495" spans="1:4" x14ac:dyDescent="0.45">
      <c r="A2495">
        <v>70.799385070800795</v>
      </c>
      <c r="B2495">
        <v>97.745674133300795</v>
      </c>
      <c r="C2495">
        <v>96.501892089843807</v>
      </c>
      <c r="D2495">
        <v>6.2562944425794198</v>
      </c>
    </row>
    <row r="2496" spans="1:4" x14ac:dyDescent="0.45">
      <c r="A2496">
        <v>70.585098266601605</v>
      </c>
      <c r="B2496">
        <v>97.745674133300795</v>
      </c>
      <c r="C2496">
        <v>96.501892089843807</v>
      </c>
      <c r="D2496">
        <v>6.4394054994354102</v>
      </c>
    </row>
    <row r="2497" spans="1:4" x14ac:dyDescent="0.45">
      <c r="A2497">
        <v>70.370819091796903</v>
      </c>
      <c r="B2497">
        <v>97.745674133300795</v>
      </c>
      <c r="C2497">
        <v>96.501892089843807</v>
      </c>
      <c r="D2497">
        <v>6.1952574236274298</v>
      </c>
    </row>
    <row r="2498" spans="1:4" x14ac:dyDescent="0.45">
      <c r="A2498">
        <v>70.156532287597699</v>
      </c>
      <c r="B2498">
        <v>97.745674133300795</v>
      </c>
      <c r="C2498">
        <v>96.501892089843807</v>
      </c>
      <c r="D2498">
        <v>6.4394054994354102</v>
      </c>
    </row>
    <row r="2499" spans="1:4" x14ac:dyDescent="0.45">
      <c r="A2499">
        <v>69.942245483398395</v>
      </c>
      <c r="B2499">
        <v>97.745674133300795</v>
      </c>
      <c r="C2499">
        <v>96.501892089843807</v>
      </c>
      <c r="D2499">
        <v>7.2939237647633304</v>
      </c>
    </row>
    <row r="2500" spans="1:4" x14ac:dyDescent="0.45">
      <c r="A2500">
        <v>69.727958679199205</v>
      </c>
      <c r="B2500">
        <v>97.745674133300795</v>
      </c>
      <c r="C2500">
        <v>96.501892089843807</v>
      </c>
      <c r="D2500">
        <v>6.3783684804834104</v>
      </c>
    </row>
    <row r="2501" spans="1:4" x14ac:dyDescent="0.45">
      <c r="A2501">
        <v>69.513671875</v>
      </c>
      <c r="B2501">
        <v>97.745674133300795</v>
      </c>
      <c r="C2501">
        <v>96.501892089843807</v>
      </c>
      <c r="D2501">
        <v>7.3549607837153204</v>
      </c>
    </row>
    <row r="2502" spans="1:4" x14ac:dyDescent="0.45">
      <c r="A2502">
        <v>69.299385070800795</v>
      </c>
      <c r="B2502">
        <v>97.745674133300795</v>
      </c>
      <c r="C2502">
        <v>96.501892089843807</v>
      </c>
      <c r="D2502">
        <v>6.5004425183874002</v>
      </c>
    </row>
    <row r="2503" spans="1:4" x14ac:dyDescent="0.45">
      <c r="A2503">
        <v>69.085098266601605</v>
      </c>
      <c r="B2503">
        <v>97.745674133300795</v>
      </c>
      <c r="C2503">
        <v>96.501892089843807</v>
      </c>
      <c r="D2503">
        <v>6.9582201605273601</v>
      </c>
    </row>
    <row r="2504" spans="1:4" x14ac:dyDescent="0.45">
      <c r="A2504">
        <v>68.870819091796903</v>
      </c>
      <c r="B2504">
        <v>97.745674133300795</v>
      </c>
      <c r="C2504">
        <v>96.501892089843807</v>
      </c>
      <c r="D2504">
        <v>6.6530350657673898</v>
      </c>
    </row>
    <row r="2505" spans="1:4" x14ac:dyDescent="0.45">
      <c r="A2505">
        <v>68.656532287597699</v>
      </c>
      <c r="B2505">
        <v>97.745674133300795</v>
      </c>
      <c r="C2505">
        <v>96.501892089843807</v>
      </c>
      <c r="D2505">
        <v>6.7140720847193798</v>
      </c>
    </row>
    <row r="2506" spans="1:4" x14ac:dyDescent="0.45">
      <c r="A2506">
        <v>68.442245483398395</v>
      </c>
      <c r="B2506">
        <v>97.745674133300795</v>
      </c>
      <c r="C2506">
        <v>96.501892089843807</v>
      </c>
      <c r="D2506">
        <v>7.3549607837153204</v>
      </c>
    </row>
    <row r="2507" spans="1:4" x14ac:dyDescent="0.45">
      <c r="A2507">
        <v>68.227958679199205</v>
      </c>
      <c r="B2507">
        <v>97.745674133300795</v>
      </c>
      <c r="C2507">
        <v>96.501892089843807</v>
      </c>
      <c r="D2507">
        <v>6.10370189519944</v>
      </c>
    </row>
    <row r="2508" spans="1:4" x14ac:dyDescent="0.45">
      <c r="A2508">
        <v>71.227958679199205</v>
      </c>
      <c r="B2508">
        <v>97.745674133300795</v>
      </c>
      <c r="C2508">
        <v>96.287605285644503</v>
      </c>
      <c r="D2508">
        <v>7.1718497268593397</v>
      </c>
    </row>
    <row r="2509" spans="1:4" x14ac:dyDescent="0.45">
      <c r="A2509">
        <v>71.013671875</v>
      </c>
      <c r="B2509">
        <v>97.745674133300795</v>
      </c>
      <c r="C2509">
        <v>96.287605285644503</v>
      </c>
      <c r="D2509">
        <v>7.4770348216193101</v>
      </c>
    </row>
    <row r="2510" spans="1:4" x14ac:dyDescent="0.45">
      <c r="A2510">
        <v>70.799385070800795</v>
      </c>
      <c r="B2510">
        <v>97.745674133300795</v>
      </c>
      <c r="C2510">
        <v>96.287605285644503</v>
      </c>
      <c r="D2510">
        <v>5.9205908383434602</v>
      </c>
    </row>
    <row r="2511" spans="1:4" x14ac:dyDescent="0.45">
      <c r="A2511">
        <v>70.585098266601605</v>
      </c>
      <c r="B2511">
        <v>97.745674133300795</v>
      </c>
      <c r="C2511">
        <v>96.287605285644503</v>
      </c>
      <c r="D2511">
        <v>7.2328867458113297</v>
      </c>
    </row>
    <row r="2512" spans="1:4" x14ac:dyDescent="0.45">
      <c r="A2512">
        <v>70.370819091796903</v>
      </c>
      <c r="B2512">
        <v>97.745674133300795</v>
      </c>
      <c r="C2512">
        <v>96.287605285644503</v>
      </c>
      <c r="D2512">
        <v>6.0426648762474402</v>
      </c>
    </row>
    <row r="2513" spans="1:4" x14ac:dyDescent="0.45">
      <c r="A2513">
        <v>70.156532287597699</v>
      </c>
      <c r="B2513">
        <v>97.745674133300795</v>
      </c>
      <c r="C2513">
        <v>96.287605285644503</v>
      </c>
      <c r="D2513">
        <v>6.3783684804834104</v>
      </c>
    </row>
    <row r="2514" spans="1:4" x14ac:dyDescent="0.45">
      <c r="A2514">
        <v>69.942245483398395</v>
      </c>
      <c r="B2514">
        <v>97.745674133300795</v>
      </c>
      <c r="C2514">
        <v>96.287605285644503</v>
      </c>
      <c r="D2514">
        <v>5.9205908383434602</v>
      </c>
    </row>
    <row r="2515" spans="1:4" x14ac:dyDescent="0.45">
      <c r="A2515">
        <v>69.727958679199205</v>
      </c>
      <c r="B2515">
        <v>97.745674133300795</v>
      </c>
      <c r="C2515">
        <v>96.287605285644503</v>
      </c>
      <c r="D2515">
        <v>5.9205908383434602</v>
      </c>
    </row>
    <row r="2516" spans="1:4" x14ac:dyDescent="0.45">
      <c r="A2516">
        <v>69.513671875</v>
      </c>
      <c r="B2516">
        <v>97.745674133300795</v>
      </c>
      <c r="C2516">
        <v>96.287605285644503</v>
      </c>
      <c r="D2516">
        <v>7.04977568895535</v>
      </c>
    </row>
    <row r="2517" spans="1:4" x14ac:dyDescent="0.45">
      <c r="A2517">
        <v>69.299385070800795</v>
      </c>
      <c r="B2517">
        <v>97.745674133300795</v>
      </c>
      <c r="C2517">
        <v>96.287605285644503</v>
      </c>
      <c r="D2517">
        <v>6.0426648762474402</v>
      </c>
    </row>
    <row r="2518" spans="1:4" x14ac:dyDescent="0.45">
      <c r="A2518">
        <v>69.085098266601605</v>
      </c>
      <c r="B2518">
        <v>97.745674133300795</v>
      </c>
      <c r="C2518">
        <v>96.287605285644503</v>
      </c>
      <c r="D2518">
        <v>6.4394054994354102</v>
      </c>
    </row>
    <row r="2519" spans="1:4" x14ac:dyDescent="0.45">
      <c r="A2519">
        <v>68.870819091796903</v>
      </c>
      <c r="B2519">
        <v>97.745674133300795</v>
      </c>
      <c r="C2519">
        <v>96.287605285644503</v>
      </c>
      <c r="D2519">
        <v>7.50755333109531</v>
      </c>
    </row>
    <row r="2520" spans="1:4" x14ac:dyDescent="0.45">
      <c r="A2520">
        <v>68.656532287597699</v>
      </c>
      <c r="B2520">
        <v>97.745674133300795</v>
      </c>
      <c r="C2520">
        <v>96.287605285644503</v>
      </c>
      <c r="D2520">
        <v>7.3549607837153204</v>
      </c>
    </row>
    <row r="2521" spans="1:4" x14ac:dyDescent="0.45">
      <c r="A2521">
        <v>68.442245483398395</v>
      </c>
      <c r="B2521">
        <v>97.745674133300795</v>
      </c>
      <c r="C2521">
        <v>96.287605285644503</v>
      </c>
      <c r="D2521">
        <v>8.2094790490432406</v>
      </c>
    </row>
    <row r="2522" spans="1:4" x14ac:dyDescent="0.45">
      <c r="A2522">
        <v>68.227958679199205</v>
      </c>
      <c r="B2522">
        <v>97.745674133300795</v>
      </c>
      <c r="C2522">
        <v>96.287605285644503</v>
      </c>
      <c r="D2522">
        <v>6.5614795373393999</v>
      </c>
    </row>
    <row r="2523" spans="1:4" x14ac:dyDescent="0.45">
      <c r="A2523">
        <v>71.227958679199205</v>
      </c>
      <c r="B2523">
        <v>97.745674133300795</v>
      </c>
      <c r="C2523">
        <v>96.073318481445298</v>
      </c>
      <c r="D2523">
        <v>7.8127384258552803</v>
      </c>
    </row>
    <row r="2524" spans="1:4" x14ac:dyDescent="0.45">
      <c r="A2524">
        <v>71.013671875</v>
      </c>
      <c r="B2524">
        <v>97.745674133300795</v>
      </c>
      <c r="C2524">
        <v>96.073318481445298</v>
      </c>
      <c r="D2524">
        <v>6.5004425183874002</v>
      </c>
    </row>
    <row r="2525" spans="1:4" x14ac:dyDescent="0.45">
      <c r="A2525">
        <v>70.799385070800795</v>
      </c>
      <c r="B2525">
        <v>97.745674133300795</v>
      </c>
      <c r="C2525">
        <v>96.073318481445298</v>
      </c>
      <c r="D2525">
        <v>6.6530350657673898</v>
      </c>
    </row>
    <row r="2526" spans="1:4" x14ac:dyDescent="0.45">
      <c r="A2526">
        <v>70.585098266601605</v>
      </c>
      <c r="B2526">
        <v>97.745674133300795</v>
      </c>
      <c r="C2526">
        <v>96.073318481445298</v>
      </c>
      <c r="D2526">
        <v>6.5004425183874002</v>
      </c>
    </row>
    <row r="2527" spans="1:4" x14ac:dyDescent="0.45">
      <c r="A2527">
        <v>70.370819091796903</v>
      </c>
      <c r="B2527">
        <v>97.745674133300795</v>
      </c>
      <c r="C2527">
        <v>96.073318481445298</v>
      </c>
      <c r="D2527">
        <v>6.2562944425794198</v>
      </c>
    </row>
    <row r="2528" spans="1:4" x14ac:dyDescent="0.45">
      <c r="A2528">
        <v>70.156532287597699</v>
      </c>
      <c r="B2528">
        <v>97.745674133300795</v>
      </c>
      <c r="C2528">
        <v>96.073318481445298</v>
      </c>
      <c r="D2528">
        <v>7.4159978026673201</v>
      </c>
    </row>
    <row r="2529" spans="1:4" x14ac:dyDescent="0.45">
      <c r="A2529">
        <v>69.942245483398395</v>
      </c>
      <c r="B2529">
        <v>97.745674133300795</v>
      </c>
      <c r="C2529">
        <v>96.073318481445298</v>
      </c>
      <c r="D2529">
        <v>6.3173314615314196</v>
      </c>
    </row>
    <row r="2530" spans="1:4" x14ac:dyDescent="0.45">
      <c r="A2530">
        <v>69.727958679199205</v>
      </c>
      <c r="B2530">
        <v>97.745674133300795</v>
      </c>
      <c r="C2530">
        <v>96.073318481445298</v>
      </c>
      <c r="D2530">
        <v>6.5004425183874002</v>
      </c>
    </row>
    <row r="2531" spans="1:4" x14ac:dyDescent="0.45">
      <c r="A2531">
        <v>69.513671875</v>
      </c>
      <c r="B2531">
        <v>97.745674133300795</v>
      </c>
      <c r="C2531">
        <v>96.073318481445298</v>
      </c>
      <c r="D2531">
        <v>7.1108127079073498</v>
      </c>
    </row>
    <row r="2532" spans="1:4" x14ac:dyDescent="0.45">
      <c r="A2532">
        <v>69.299385070800795</v>
      </c>
      <c r="B2532">
        <v>97.745674133300795</v>
      </c>
      <c r="C2532">
        <v>96.073318481445298</v>
      </c>
      <c r="D2532">
        <v>6.1952574236274298</v>
      </c>
    </row>
    <row r="2533" spans="1:4" x14ac:dyDescent="0.45">
      <c r="A2533">
        <v>69.085098266601605</v>
      </c>
      <c r="B2533">
        <v>97.745674133300795</v>
      </c>
      <c r="C2533">
        <v>96.073318481445298</v>
      </c>
      <c r="D2533">
        <v>6.7140720847193798</v>
      </c>
    </row>
    <row r="2534" spans="1:4" x14ac:dyDescent="0.45">
      <c r="A2534">
        <v>68.870819091796903</v>
      </c>
      <c r="B2534">
        <v>97.745674133300795</v>
      </c>
      <c r="C2534">
        <v>96.073318481445298</v>
      </c>
      <c r="D2534">
        <v>6.59199804681539</v>
      </c>
    </row>
    <row r="2535" spans="1:4" x14ac:dyDescent="0.45">
      <c r="A2535">
        <v>68.656532287597699</v>
      </c>
      <c r="B2535">
        <v>97.745674133300795</v>
      </c>
      <c r="C2535">
        <v>96.073318481445298</v>
      </c>
      <c r="D2535">
        <v>6.3783684804834104</v>
      </c>
    </row>
    <row r="2536" spans="1:4" x14ac:dyDescent="0.45">
      <c r="A2536">
        <v>68.442245483398395</v>
      </c>
      <c r="B2536">
        <v>97.745674133300795</v>
      </c>
      <c r="C2536">
        <v>96.073318481445298</v>
      </c>
      <c r="D2536">
        <v>6.8361461226233704</v>
      </c>
    </row>
    <row r="2537" spans="1:4" x14ac:dyDescent="0.45">
      <c r="A2537">
        <v>68.227958679199205</v>
      </c>
      <c r="B2537">
        <v>97.745674133300795</v>
      </c>
      <c r="C2537">
        <v>96.073318481445298</v>
      </c>
      <c r="D2537">
        <v>7.5685903500473</v>
      </c>
    </row>
    <row r="2538" spans="1:4" x14ac:dyDescent="0.45">
      <c r="A2538">
        <v>71.227958679199205</v>
      </c>
      <c r="B2538">
        <v>97.745674133300795</v>
      </c>
      <c r="C2538">
        <v>95.859039306640597</v>
      </c>
      <c r="D2538">
        <v>7.1108127079073498</v>
      </c>
    </row>
    <row r="2539" spans="1:4" x14ac:dyDescent="0.45">
      <c r="A2539">
        <v>71.013671875</v>
      </c>
      <c r="B2539">
        <v>97.745674133300795</v>
      </c>
      <c r="C2539">
        <v>95.859039306640597</v>
      </c>
      <c r="D2539">
        <v>7.9042939542832702</v>
      </c>
    </row>
    <row r="2540" spans="1:4" x14ac:dyDescent="0.45">
      <c r="A2540">
        <v>70.799385070800795</v>
      </c>
      <c r="B2540">
        <v>97.745674133300795</v>
      </c>
      <c r="C2540">
        <v>95.859039306640597</v>
      </c>
      <c r="D2540">
        <v>7.1108127079073498</v>
      </c>
    </row>
    <row r="2541" spans="1:4" x14ac:dyDescent="0.45">
      <c r="A2541">
        <v>70.585098266601605</v>
      </c>
      <c r="B2541">
        <v>97.745674133300795</v>
      </c>
      <c r="C2541">
        <v>95.859039306640597</v>
      </c>
      <c r="D2541">
        <v>6.2562944425794198</v>
      </c>
    </row>
    <row r="2542" spans="1:4" x14ac:dyDescent="0.45">
      <c r="A2542">
        <v>70.370819091796903</v>
      </c>
      <c r="B2542">
        <v>97.745674133300795</v>
      </c>
      <c r="C2542">
        <v>95.859039306640597</v>
      </c>
      <c r="D2542">
        <v>6.5004425183874002</v>
      </c>
    </row>
    <row r="2543" spans="1:4" x14ac:dyDescent="0.45">
      <c r="A2543">
        <v>70.156532287597699</v>
      </c>
      <c r="B2543">
        <v>97.745674133300795</v>
      </c>
      <c r="C2543">
        <v>95.859039306640597</v>
      </c>
      <c r="D2543">
        <v>7.2328867458113297</v>
      </c>
    </row>
    <row r="2544" spans="1:4" x14ac:dyDescent="0.45">
      <c r="A2544">
        <v>69.942245483398395</v>
      </c>
      <c r="B2544">
        <v>97.745674133300795</v>
      </c>
      <c r="C2544">
        <v>95.859039306640597</v>
      </c>
      <c r="D2544">
        <v>6.6530350657673898</v>
      </c>
    </row>
    <row r="2545" spans="1:4" x14ac:dyDescent="0.45">
      <c r="A2545">
        <v>69.727958679199205</v>
      </c>
      <c r="B2545">
        <v>97.745674133300795</v>
      </c>
      <c r="C2545">
        <v>95.859039306640597</v>
      </c>
      <c r="D2545">
        <v>6.4394054994354102</v>
      </c>
    </row>
    <row r="2546" spans="1:4" x14ac:dyDescent="0.45">
      <c r="A2546">
        <v>69.513671875</v>
      </c>
      <c r="B2546">
        <v>97.745674133300795</v>
      </c>
      <c r="C2546">
        <v>95.859039306640597</v>
      </c>
      <c r="D2546">
        <v>8.0263679921872608</v>
      </c>
    </row>
    <row r="2547" spans="1:4" x14ac:dyDescent="0.45">
      <c r="A2547">
        <v>69.299385070800795</v>
      </c>
      <c r="B2547">
        <v>97.745674133300795</v>
      </c>
      <c r="C2547">
        <v>95.859039306640597</v>
      </c>
      <c r="D2547">
        <v>7.8737754448072801</v>
      </c>
    </row>
    <row r="2548" spans="1:4" x14ac:dyDescent="0.45">
      <c r="A2548">
        <v>69.085098266601605</v>
      </c>
      <c r="B2548">
        <v>97.745674133300795</v>
      </c>
      <c r="C2548">
        <v>95.859039306640597</v>
      </c>
      <c r="D2548">
        <v>7.2328867458113297</v>
      </c>
    </row>
    <row r="2549" spans="1:4" x14ac:dyDescent="0.45">
      <c r="A2549">
        <v>68.870819091796903</v>
      </c>
      <c r="B2549">
        <v>97.745674133300795</v>
      </c>
      <c r="C2549">
        <v>95.859039306640597</v>
      </c>
      <c r="D2549">
        <v>7.0192571794793599</v>
      </c>
    </row>
    <row r="2550" spans="1:4" x14ac:dyDescent="0.45">
      <c r="A2550">
        <v>68.656532287597699</v>
      </c>
      <c r="B2550">
        <v>97.745674133300795</v>
      </c>
      <c r="C2550">
        <v>95.859039306640597</v>
      </c>
      <c r="D2550">
        <v>6.2562944425794198</v>
      </c>
    </row>
    <row r="2551" spans="1:4" x14ac:dyDescent="0.45">
      <c r="A2551">
        <v>68.442245483398395</v>
      </c>
      <c r="B2551">
        <v>97.745674133300795</v>
      </c>
      <c r="C2551">
        <v>95.859039306640597</v>
      </c>
      <c r="D2551">
        <v>6.2562944425794198</v>
      </c>
    </row>
    <row r="2552" spans="1:4" x14ac:dyDescent="0.45">
      <c r="A2552">
        <v>68.227958679199205</v>
      </c>
      <c r="B2552">
        <v>97.745674133300795</v>
      </c>
      <c r="C2552">
        <v>95.859039306640597</v>
      </c>
      <c r="D2552">
        <v>6.8361461226233704</v>
      </c>
    </row>
    <row r="2553" spans="1:4" x14ac:dyDescent="0.45">
      <c r="A2553">
        <v>71.227958679199205</v>
      </c>
      <c r="B2553">
        <v>97.745674133300795</v>
      </c>
      <c r="C2553">
        <v>95.644752502441406</v>
      </c>
      <c r="D2553">
        <v>6.7751091036713804</v>
      </c>
    </row>
    <row r="2554" spans="1:4" x14ac:dyDescent="0.45">
      <c r="A2554">
        <v>71.013671875</v>
      </c>
      <c r="B2554">
        <v>97.745674133300795</v>
      </c>
      <c r="C2554">
        <v>95.644752502441406</v>
      </c>
      <c r="D2554">
        <v>7.1718497268593397</v>
      </c>
    </row>
    <row r="2555" spans="1:4" x14ac:dyDescent="0.45">
      <c r="A2555">
        <v>70.799385070800795</v>
      </c>
      <c r="B2555">
        <v>97.745674133300795</v>
      </c>
      <c r="C2555">
        <v>95.644752502441406</v>
      </c>
      <c r="D2555">
        <v>6.6530350657673898</v>
      </c>
    </row>
    <row r="2556" spans="1:4" x14ac:dyDescent="0.45">
      <c r="A2556">
        <v>70.585098266601605</v>
      </c>
      <c r="B2556">
        <v>97.745674133300795</v>
      </c>
      <c r="C2556">
        <v>95.644752502441406</v>
      </c>
      <c r="D2556">
        <v>7.1108127079073498</v>
      </c>
    </row>
    <row r="2557" spans="1:4" x14ac:dyDescent="0.45">
      <c r="A2557">
        <v>70.370819091796903</v>
      </c>
      <c r="B2557">
        <v>97.745674133300795</v>
      </c>
      <c r="C2557">
        <v>95.644752502441406</v>
      </c>
      <c r="D2557">
        <v>7.1718497268593397</v>
      </c>
    </row>
    <row r="2558" spans="1:4" x14ac:dyDescent="0.45">
      <c r="A2558">
        <v>70.156532287597699</v>
      </c>
      <c r="B2558">
        <v>97.745674133300795</v>
      </c>
      <c r="C2558">
        <v>95.644752502441406</v>
      </c>
      <c r="D2558">
        <v>7.8127384258552803</v>
      </c>
    </row>
    <row r="2559" spans="1:4" x14ac:dyDescent="0.45">
      <c r="A2559">
        <v>69.942245483398395</v>
      </c>
      <c r="B2559">
        <v>97.745674133300795</v>
      </c>
      <c r="C2559">
        <v>95.644752502441406</v>
      </c>
      <c r="D2559">
        <v>7.4770348216193101</v>
      </c>
    </row>
    <row r="2560" spans="1:4" x14ac:dyDescent="0.45">
      <c r="A2560">
        <v>69.727958679199205</v>
      </c>
      <c r="B2560">
        <v>97.745674133300795</v>
      </c>
      <c r="C2560">
        <v>95.644752502441406</v>
      </c>
      <c r="D2560">
        <v>6.0426648762474402</v>
      </c>
    </row>
    <row r="2561" spans="1:4" x14ac:dyDescent="0.45">
      <c r="A2561">
        <v>69.513671875</v>
      </c>
      <c r="B2561">
        <v>97.745674133300795</v>
      </c>
      <c r="C2561">
        <v>95.644752502441406</v>
      </c>
      <c r="D2561">
        <v>6.2562944425794198</v>
      </c>
    </row>
    <row r="2562" spans="1:4" x14ac:dyDescent="0.45">
      <c r="A2562">
        <v>69.299385070800795</v>
      </c>
      <c r="B2562">
        <v>97.745674133300795</v>
      </c>
      <c r="C2562">
        <v>95.644752502441406</v>
      </c>
      <c r="D2562">
        <v>7.1718497268593397</v>
      </c>
    </row>
    <row r="2563" spans="1:4" x14ac:dyDescent="0.45">
      <c r="A2563">
        <v>69.085098266601605</v>
      </c>
      <c r="B2563">
        <v>97.745674133300795</v>
      </c>
      <c r="C2563">
        <v>95.644752502441406</v>
      </c>
      <c r="D2563">
        <v>7.1108127079073498</v>
      </c>
    </row>
    <row r="2564" spans="1:4" x14ac:dyDescent="0.45">
      <c r="A2564">
        <v>68.870819091796903</v>
      </c>
      <c r="B2564">
        <v>97.745674133300795</v>
      </c>
      <c r="C2564">
        <v>95.644752502441406</v>
      </c>
      <c r="D2564">
        <v>6.4394054994354102</v>
      </c>
    </row>
    <row r="2565" spans="1:4" x14ac:dyDescent="0.45">
      <c r="A2565">
        <v>68.656532287597699</v>
      </c>
      <c r="B2565">
        <v>97.745674133300795</v>
      </c>
      <c r="C2565">
        <v>95.644752502441406</v>
      </c>
      <c r="D2565">
        <v>7.2328867458113297</v>
      </c>
    </row>
    <row r="2566" spans="1:4" x14ac:dyDescent="0.45">
      <c r="A2566">
        <v>68.442245483398395</v>
      </c>
      <c r="B2566">
        <v>97.745674133300795</v>
      </c>
      <c r="C2566">
        <v>95.644752502441406</v>
      </c>
      <c r="D2566">
        <v>7.8737754448072801</v>
      </c>
    </row>
    <row r="2567" spans="1:4" x14ac:dyDescent="0.45">
      <c r="A2567">
        <v>68.227958679199205</v>
      </c>
      <c r="B2567">
        <v>97.745674133300795</v>
      </c>
      <c r="C2567">
        <v>95.644752502441406</v>
      </c>
      <c r="D2567">
        <v>6.3783684804834104</v>
      </c>
    </row>
    <row r="2568" spans="1:4" x14ac:dyDescent="0.45">
      <c r="A2568">
        <v>71.227958679199205</v>
      </c>
      <c r="B2568">
        <v>97.745674133300795</v>
      </c>
      <c r="C2568">
        <v>95.430465698242202</v>
      </c>
      <c r="D2568">
        <v>8.6062196722312105</v>
      </c>
    </row>
    <row r="2569" spans="1:4" x14ac:dyDescent="0.45">
      <c r="A2569">
        <v>71.013671875</v>
      </c>
      <c r="B2569">
        <v>97.745674133300795</v>
      </c>
      <c r="C2569">
        <v>95.430465698242202</v>
      </c>
      <c r="D2569">
        <v>5.9205908383434602</v>
      </c>
    </row>
    <row r="2570" spans="1:4" x14ac:dyDescent="0.45">
      <c r="A2570">
        <v>70.799385070800795</v>
      </c>
      <c r="B2570">
        <v>97.745674133300795</v>
      </c>
      <c r="C2570">
        <v>95.430465698242202</v>
      </c>
      <c r="D2570">
        <v>7.8127384258552803</v>
      </c>
    </row>
    <row r="2571" spans="1:4" x14ac:dyDescent="0.45">
      <c r="A2571">
        <v>70.585098266601605</v>
      </c>
      <c r="B2571">
        <v>97.745674133300795</v>
      </c>
      <c r="C2571">
        <v>95.430465698242202</v>
      </c>
      <c r="D2571">
        <v>6.9582201605273601</v>
      </c>
    </row>
    <row r="2572" spans="1:4" x14ac:dyDescent="0.45">
      <c r="A2572">
        <v>70.370819091796903</v>
      </c>
      <c r="B2572">
        <v>97.745674133300795</v>
      </c>
      <c r="C2572">
        <v>95.430465698242202</v>
      </c>
      <c r="D2572">
        <v>8.1484420300912497</v>
      </c>
    </row>
    <row r="2573" spans="1:4" x14ac:dyDescent="0.45">
      <c r="A2573">
        <v>70.156532287597699</v>
      </c>
      <c r="B2573">
        <v>97.745674133300795</v>
      </c>
      <c r="C2573">
        <v>95.430465698242202</v>
      </c>
      <c r="D2573">
        <v>7.0192571794793599</v>
      </c>
    </row>
    <row r="2574" spans="1:4" x14ac:dyDescent="0.45">
      <c r="A2574">
        <v>69.942245483398395</v>
      </c>
      <c r="B2574">
        <v>97.745674133300795</v>
      </c>
      <c r="C2574">
        <v>95.430465698242202</v>
      </c>
      <c r="D2574">
        <v>8.3315530869472294</v>
      </c>
    </row>
    <row r="2575" spans="1:4" x14ac:dyDescent="0.45">
      <c r="A2575">
        <v>69.727958679199205</v>
      </c>
      <c r="B2575">
        <v>97.745674133300795</v>
      </c>
      <c r="C2575">
        <v>95.430465698242202</v>
      </c>
      <c r="D2575">
        <v>8.6062196722312105</v>
      </c>
    </row>
    <row r="2576" spans="1:4" x14ac:dyDescent="0.45">
      <c r="A2576">
        <v>69.513671875</v>
      </c>
      <c r="B2576">
        <v>97.745674133300795</v>
      </c>
      <c r="C2576">
        <v>95.430465698242202</v>
      </c>
      <c r="D2576">
        <v>7.7517014069032903</v>
      </c>
    </row>
    <row r="2577" spans="1:4" x14ac:dyDescent="0.45">
      <c r="A2577">
        <v>69.299385070800795</v>
      </c>
      <c r="B2577">
        <v>97.745674133300795</v>
      </c>
      <c r="C2577">
        <v>95.430465698242202</v>
      </c>
      <c r="D2577">
        <v>7.6296273689992997</v>
      </c>
    </row>
    <row r="2578" spans="1:4" x14ac:dyDescent="0.45">
      <c r="A2578">
        <v>69.085098266601605</v>
      </c>
      <c r="B2578">
        <v>97.745674133300795</v>
      </c>
      <c r="C2578">
        <v>95.430465698242202</v>
      </c>
      <c r="D2578">
        <v>6.8361461226233704</v>
      </c>
    </row>
    <row r="2579" spans="1:4" x14ac:dyDescent="0.45">
      <c r="A2579">
        <v>68.870819091796903</v>
      </c>
      <c r="B2579">
        <v>97.745674133300795</v>
      </c>
      <c r="C2579">
        <v>95.430465698242202</v>
      </c>
      <c r="D2579">
        <v>7.4159978026673201</v>
      </c>
    </row>
    <row r="2580" spans="1:4" x14ac:dyDescent="0.45">
      <c r="A2580">
        <v>68.656532287597699</v>
      </c>
      <c r="B2580">
        <v>97.745674133300795</v>
      </c>
      <c r="C2580">
        <v>95.430465698242202</v>
      </c>
      <c r="D2580">
        <v>6.9582201605273601</v>
      </c>
    </row>
    <row r="2581" spans="1:4" x14ac:dyDescent="0.45">
      <c r="A2581">
        <v>68.442245483398395</v>
      </c>
      <c r="B2581">
        <v>97.745674133300795</v>
      </c>
      <c r="C2581">
        <v>95.430465698242202</v>
      </c>
      <c r="D2581">
        <v>8.2094790490432406</v>
      </c>
    </row>
    <row r="2582" spans="1:4" x14ac:dyDescent="0.45">
      <c r="A2582">
        <v>68.227958679199205</v>
      </c>
      <c r="B2582">
        <v>97.745674133300795</v>
      </c>
      <c r="C2582">
        <v>95.430465698242202</v>
      </c>
      <c r="D2582">
        <v>5.9816278572954502</v>
      </c>
    </row>
    <row r="2583" spans="1:4" x14ac:dyDescent="0.45">
      <c r="A2583">
        <v>71.227958679199205</v>
      </c>
      <c r="B2583">
        <v>97.745674133300795</v>
      </c>
      <c r="C2583">
        <v>95.216178894042997</v>
      </c>
      <c r="D2583">
        <v>7.8737754448072801</v>
      </c>
    </row>
    <row r="2584" spans="1:4" x14ac:dyDescent="0.45">
      <c r="A2584">
        <v>71.013671875</v>
      </c>
      <c r="B2584">
        <v>97.745674133300795</v>
      </c>
      <c r="C2584">
        <v>95.216178894042997</v>
      </c>
      <c r="D2584">
        <v>8.3315530869472294</v>
      </c>
    </row>
    <row r="2585" spans="1:4" x14ac:dyDescent="0.45">
      <c r="A2585">
        <v>70.799385070800795</v>
      </c>
      <c r="B2585">
        <v>97.745674133300795</v>
      </c>
      <c r="C2585">
        <v>95.216178894042997</v>
      </c>
      <c r="D2585">
        <v>9.1860713522751603</v>
      </c>
    </row>
    <row r="2586" spans="1:4" x14ac:dyDescent="0.45">
      <c r="A2586">
        <v>70.585098266601605</v>
      </c>
      <c r="B2586">
        <v>97.745674133300795</v>
      </c>
      <c r="C2586">
        <v>95.216178894042997</v>
      </c>
      <c r="D2586">
        <v>8.1484420300912497</v>
      </c>
    </row>
    <row r="2587" spans="1:4" x14ac:dyDescent="0.45">
      <c r="A2587">
        <v>70.370819091796903</v>
      </c>
      <c r="B2587">
        <v>97.745674133300795</v>
      </c>
      <c r="C2587">
        <v>95.216178894042997</v>
      </c>
      <c r="D2587">
        <v>7.1108127079073498</v>
      </c>
    </row>
    <row r="2588" spans="1:4" x14ac:dyDescent="0.45">
      <c r="A2588">
        <v>70.156532287597699</v>
      </c>
      <c r="B2588">
        <v>97.745674133300795</v>
      </c>
      <c r="C2588">
        <v>95.216178894042997</v>
      </c>
      <c r="D2588">
        <v>7.7517014069032903</v>
      </c>
    </row>
    <row r="2589" spans="1:4" x14ac:dyDescent="0.45">
      <c r="A2589">
        <v>69.942245483398395</v>
      </c>
      <c r="B2589">
        <v>97.745674133300795</v>
      </c>
      <c r="C2589">
        <v>95.216178894042997</v>
      </c>
      <c r="D2589">
        <v>7.8127384258552803</v>
      </c>
    </row>
    <row r="2590" spans="1:4" x14ac:dyDescent="0.45">
      <c r="A2590">
        <v>69.727958679199205</v>
      </c>
      <c r="B2590">
        <v>97.745674133300795</v>
      </c>
      <c r="C2590">
        <v>95.216178894042997</v>
      </c>
      <c r="D2590">
        <v>8.6672566911831996</v>
      </c>
    </row>
    <row r="2591" spans="1:4" x14ac:dyDescent="0.45">
      <c r="A2591">
        <v>69.513671875</v>
      </c>
      <c r="B2591">
        <v>97.745674133300795</v>
      </c>
      <c r="C2591">
        <v>95.216178894042997</v>
      </c>
      <c r="D2591">
        <v>8.7893307290871903</v>
      </c>
    </row>
    <row r="2592" spans="1:4" x14ac:dyDescent="0.45">
      <c r="A2592">
        <v>69.299385070800795</v>
      </c>
      <c r="B2592">
        <v>97.745674133300795</v>
      </c>
      <c r="C2592">
        <v>95.216178894042997</v>
      </c>
      <c r="D2592">
        <v>8.3315530869472294</v>
      </c>
    </row>
    <row r="2593" spans="1:4" x14ac:dyDescent="0.45">
      <c r="A2593">
        <v>69.085098266601605</v>
      </c>
      <c r="B2593">
        <v>97.745674133300795</v>
      </c>
      <c r="C2593">
        <v>95.216178894042997</v>
      </c>
      <c r="D2593">
        <v>8.0263679921872608</v>
      </c>
    </row>
    <row r="2594" spans="1:4" x14ac:dyDescent="0.45">
      <c r="A2594">
        <v>68.870819091796903</v>
      </c>
      <c r="B2594">
        <v>97.745674133300795</v>
      </c>
      <c r="C2594">
        <v>95.216178894042997</v>
      </c>
      <c r="D2594">
        <v>7.6296273689992997</v>
      </c>
    </row>
    <row r="2595" spans="1:4" x14ac:dyDescent="0.45">
      <c r="A2595">
        <v>68.656532287597699</v>
      </c>
      <c r="B2595">
        <v>97.745674133300795</v>
      </c>
      <c r="C2595">
        <v>95.216178894042997</v>
      </c>
      <c r="D2595">
        <v>6.3173314615314196</v>
      </c>
    </row>
    <row r="2596" spans="1:4" x14ac:dyDescent="0.45">
      <c r="A2596">
        <v>68.442245483398395</v>
      </c>
      <c r="B2596">
        <v>97.745674133300795</v>
      </c>
      <c r="C2596">
        <v>95.216178894042997</v>
      </c>
      <c r="D2596">
        <v>7.2328867458113297</v>
      </c>
    </row>
    <row r="2597" spans="1:4" x14ac:dyDescent="0.45">
      <c r="A2597">
        <v>68.227958679199205</v>
      </c>
      <c r="B2597">
        <v>97.745674133300795</v>
      </c>
      <c r="C2597">
        <v>95.216178894042997</v>
      </c>
      <c r="D2597">
        <v>7.1108127079073498</v>
      </c>
    </row>
    <row r="2598" spans="1:4" x14ac:dyDescent="0.45">
      <c r="A2598">
        <v>71.227958679199205</v>
      </c>
      <c r="B2598">
        <v>97.745674133300795</v>
      </c>
      <c r="C2598">
        <v>95.001892089843807</v>
      </c>
      <c r="D2598">
        <v>6.9582201605273601</v>
      </c>
    </row>
    <row r="2599" spans="1:4" x14ac:dyDescent="0.45">
      <c r="A2599">
        <v>71.013671875</v>
      </c>
      <c r="B2599">
        <v>97.745674133300795</v>
      </c>
      <c r="C2599">
        <v>95.001892089843807</v>
      </c>
      <c r="D2599">
        <v>8.2705160679952403</v>
      </c>
    </row>
    <row r="2600" spans="1:4" x14ac:dyDescent="0.45">
      <c r="A2600">
        <v>70.799385070800795</v>
      </c>
      <c r="B2600">
        <v>97.745674133300795</v>
      </c>
      <c r="C2600">
        <v>95.001892089843807</v>
      </c>
      <c r="D2600">
        <v>6.5004425183874002</v>
      </c>
    </row>
    <row r="2601" spans="1:4" x14ac:dyDescent="0.45">
      <c r="A2601">
        <v>70.585098266601605</v>
      </c>
      <c r="B2601">
        <v>97.745674133300795</v>
      </c>
      <c r="C2601">
        <v>95.001892089843807</v>
      </c>
      <c r="D2601">
        <v>8.1484420300912497</v>
      </c>
    </row>
    <row r="2602" spans="1:4" x14ac:dyDescent="0.45">
      <c r="A2602">
        <v>70.370819091796903</v>
      </c>
      <c r="B2602">
        <v>97.745674133300795</v>
      </c>
      <c r="C2602">
        <v>95.001892089843807</v>
      </c>
      <c r="D2602">
        <v>9.9185155796990898</v>
      </c>
    </row>
    <row r="2603" spans="1:4" x14ac:dyDescent="0.45">
      <c r="A2603">
        <v>70.156532287597699</v>
      </c>
      <c r="B2603">
        <v>97.745674133300795</v>
      </c>
      <c r="C2603">
        <v>95.001892089843807</v>
      </c>
      <c r="D2603">
        <v>9.1860713522751603</v>
      </c>
    </row>
    <row r="2604" spans="1:4" x14ac:dyDescent="0.45">
      <c r="A2604">
        <v>69.942245483398395</v>
      </c>
      <c r="B2604">
        <v>97.745674133300795</v>
      </c>
      <c r="C2604">
        <v>95.001892089843807</v>
      </c>
      <c r="D2604">
        <v>8.0263679921872608</v>
      </c>
    </row>
    <row r="2605" spans="1:4" x14ac:dyDescent="0.45">
      <c r="A2605">
        <v>69.727958679199205</v>
      </c>
      <c r="B2605">
        <v>97.745674133300795</v>
      </c>
      <c r="C2605">
        <v>95.001892089843807</v>
      </c>
      <c r="D2605">
        <v>10.559404278695</v>
      </c>
    </row>
    <row r="2606" spans="1:4" x14ac:dyDescent="0.45">
      <c r="A2606">
        <v>69.513671875</v>
      </c>
      <c r="B2606">
        <v>97.745674133300795</v>
      </c>
      <c r="C2606">
        <v>95.001892089843807</v>
      </c>
      <c r="D2606">
        <v>8.7893307290871903</v>
      </c>
    </row>
    <row r="2607" spans="1:4" x14ac:dyDescent="0.45">
      <c r="A2607">
        <v>69.299385070800795</v>
      </c>
      <c r="B2607">
        <v>97.745674133300795</v>
      </c>
      <c r="C2607">
        <v>95.001892089843807</v>
      </c>
      <c r="D2607">
        <v>8.4841456343272199</v>
      </c>
    </row>
    <row r="2608" spans="1:4" x14ac:dyDescent="0.45">
      <c r="A2608">
        <v>69.085098266601605</v>
      </c>
      <c r="B2608">
        <v>97.745674133300795</v>
      </c>
      <c r="C2608">
        <v>95.001892089843807</v>
      </c>
      <c r="D2608">
        <v>9.7964415417950992</v>
      </c>
    </row>
    <row r="2609" spans="1:4" x14ac:dyDescent="0.45">
      <c r="A2609">
        <v>68.870819091796903</v>
      </c>
      <c r="B2609">
        <v>97.745674133300795</v>
      </c>
      <c r="C2609">
        <v>95.001892089843807</v>
      </c>
      <c r="D2609">
        <v>9.5828119754631196</v>
      </c>
    </row>
    <row r="2610" spans="1:4" x14ac:dyDescent="0.45">
      <c r="A2610">
        <v>68.656532287597699</v>
      </c>
      <c r="B2610">
        <v>97.745674133300795</v>
      </c>
      <c r="C2610">
        <v>95.001892089843807</v>
      </c>
      <c r="D2610">
        <v>8.0263679921872608</v>
      </c>
    </row>
    <row r="2611" spans="1:4" x14ac:dyDescent="0.45">
      <c r="A2611">
        <v>68.442245483398395</v>
      </c>
      <c r="B2611">
        <v>97.745674133300795</v>
      </c>
      <c r="C2611">
        <v>95.001892089843807</v>
      </c>
      <c r="D2611">
        <v>6.8971831415753702</v>
      </c>
    </row>
    <row r="2612" spans="1:4" x14ac:dyDescent="0.45">
      <c r="A2612">
        <v>68.227958679199205</v>
      </c>
      <c r="B2612">
        <v>97.745674133300795</v>
      </c>
      <c r="C2612">
        <v>95.001892089843807</v>
      </c>
      <c r="D2612">
        <v>6.6530350657673898</v>
      </c>
    </row>
    <row r="2613" spans="1:4" x14ac:dyDescent="0.45">
      <c r="A2613">
        <v>71.227958679199205</v>
      </c>
      <c r="B2613">
        <v>97.745674133300795</v>
      </c>
      <c r="C2613">
        <v>94.787605285644503</v>
      </c>
      <c r="D2613">
        <v>6.9582201605273601</v>
      </c>
    </row>
    <row r="2614" spans="1:4" x14ac:dyDescent="0.45">
      <c r="A2614">
        <v>71.013671875</v>
      </c>
      <c r="B2614">
        <v>97.745674133300795</v>
      </c>
      <c r="C2614">
        <v>94.787605285644503</v>
      </c>
      <c r="D2614">
        <v>6.8361461226233704</v>
      </c>
    </row>
    <row r="2615" spans="1:4" x14ac:dyDescent="0.45">
      <c r="A2615">
        <v>70.799385070800795</v>
      </c>
      <c r="B2615">
        <v>97.745674133300795</v>
      </c>
      <c r="C2615">
        <v>94.787605285644503</v>
      </c>
      <c r="D2615">
        <v>6.7140720847193798</v>
      </c>
    </row>
    <row r="2616" spans="1:4" x14ac:dyDescent="0.45">
      <c r="A2616">
        <v>70.585098266601605</v>
      </c>
      <c r="B2616">
        <v>97.745674133300795</v>
      </c>
      <c r="C2616">
        <v>94.787605285644503</v>
      </c>
      <c r="D2616">
        <v>7.2328867458113297</v>
      </c>
    </row>
    <row r="2617" spans="1:4" x14ac:dyDescent="0.45">
      <c r="A2617">
        <v>70.370819091796903</v>
      </c>
      <c r="B2617">
        <v>97.745674133300795</v>
      </c>
      <c r="C2617">
        <v>94.787605285644503</v>
      </c>
      <c r="D2617">
        <v>6.5614795373393999</v>
      </c>
    </row>
    <row r="2618" spans="1:4" x14ac:dyDescent="0.45">
      <c r="A2618">
        <v>70.156532287597699</v>
      </c>
      <c r="B2618">
        <v>97.745674133300795</v>
      </c>
      <c r="C2618">
        <v>94.787605285644503</v>
      </c>
      <c r="D2618">
        <v>10.193182164983099</v>
      </c>
    </row>
    <row r="2619" spans="1:4" x14ac:dyDescent="0.45">
      <c r="A2619">
        <v>69.942245483398395</v>
      </c>
      <c r="B2619">
        <v>97.745674133300795</v>
      </c>
      <c r="C2619">
        <v>94.787605285644503</v>
      </c>
      <c r="D2619">
        <v>8.2705160679952403</v>
      </c>
    </row>
    <row r="2620" spans="1:4" x14ac:dyDescent="0.45">
      <c r="A2620">
        <v>69.727958679199205</v>
      </c>
      <c r="B2620">
        <v>97.745674133300795</v>
      </c>
      <c r="C2620">
        <v>94.787605285644503</v>
      </c>
      <c r="D2620">
        <v>9.6438489944151105</v>
      </c>
    </row>
    <row r="2621" spans="1:4" x14ac:dyDescent="0.45">
      <c r="A2621">
        <v>69.513671875</v>
      </c>
      <c r="B2621">
        <v>97.745674133300795</v>
      </c>
      <c r="C2621">
        <v>94.787605285644503</v>
      </c>
      <c r="D2621">
        <v>10.559404278695</v>
      </c>
    </row>
    <row r="2622" spans="1:4" x14ac:dyDescent="0.45">
      <c r="A2622">
        <v>69.299385070800795</v>
      </c>
      <c r="B2622">
        <v>97.745674133300795</v>
      </c>
      <c r="C2622">
        <v>94.787605285644503</v>
      </c>
      <c r="D2622">
        <v>9.7354045228431101</v>
      </c>
    </row>
    <row r="2623" spans="1:4" x14ac:dyDescent="0.45">
      <c r="A2623">
        <v>69.085098266601605</v>
      </c>
      <c r="B2623">
        <v>97.745674133300795</v>
      </c>
      <c r="C2623">
        <v>94.787605285644503</v>
      </c>
      <c r="D2623">
        <v>9.0029602954191699</v>
      </c>
    </row>
    <row r="2624" spans="1:4" x14ac:dyDescent="0.45">
      <c r="A2624">
        <v>68.870819091796903</v>
      </c>
      <c r="B2624">
        <v>97.745674133300795</v>
      </c>
      <c r="C2624">
        <v>94.787605285644503</v>
      </c>
      <c r="D2624">
        <v>9.1860713522751603</v>
      </c>
    </row>
    <row r="2625" spans="1:4" x14ac:dyDescent="0.45">
      <c r="A2625">
        <v>68.656532287597699</v>
      </c>
      <c r="B2625">
        <v>97.745674133300795</v>
      </c>
      <c r="C2625">
        <v>94.787605285644503</v>
      </c>
      <c r="D2625">
        <v>8.2705160679952403</v>
      </c>
    </row>
    <row r="2626" spans="1:4" x14ac:dyDescent="0.45">
      <c r="A2626">
        <v>68.442245483398395</v>
      </c>
      <c r="B2626">
        <v>97.745674133300795</v>
      </c>
      <c r="C2626">
        <v>94.787605285644503</v>
      </c>
      <c r="D2626">
        <v>7.6906643879512897</v>
      </c>
    </row>
    <row r="2627" spans="1:4" x14ac:dyDescent="0.45">
      <c r="A2627">
        <v>68.227958679199205</v>
      </c>
      <c r="B2627">
        <v>97.745674133300795</v>
      </c>
      <c r="C2627">
        <v>94.787605285644503</v>
      </c>
      <c r="D2627">
        <v>6.9582201605273601</v>
      </c>
    </row>
    <row r="2628" spans="1:4" x14ac:dyDescent="0.45">
      <c r="A2628">
        <v>71.227958679199205</v>
      </c>
      <c r="B2628">
        <v>97.745674133300795</v>
      </c>
      <c r="C2628">
        <v>94.573318481445298</v>
      </c>
      <c r="D2628">
        <v>6.3173314615314196</v>
      </c>
    </row>
    <row r="2629" spans="1:4" x14ac:dyDescent="0.45">
      <c r="A2629">
        <v>71.013671875</v>
      </c>
      <c r="B2629">
        <v>97.745674133300795</v>
      </c>
      <c r="C2629">
        <v>94.573318481445298</v>
      </c>
      <c r="D2629">
        <v>6.4394054994354102</v>
      </c>
    </row>
    <row r="2630" spans="1:4" x14ac:dyDescent="0.45">
      <c r="A2630">
        <v>70.799385070800795</v>
      </c>
      <c r="B2630">
        <v>97.745674133300795</v>
      </c>
      <c r="C2630">
        <v>94.573318481445298</v>
      </c>
      <c r="D2630">
        <v>6.9582201605273601</v>
      </c>
    </row>
    <row r="2631" spans="1:4" x14ac:dyDescent="0.45">
      <c r="A2631">
        <v>70.585098266601605</v>
      </c>
      <c r="B2631">
        <v>97.745674133300795</v>
      </c>
      <c r="C2631">
        <v>94.573318481445298</v>
      </c>
      <c r="D2631">
        <v>8.3315530869472294</v>
      </c>
    </row>
    <row r="2632" spans="1:4" x14ac:dyDescent="0.45">
      <c r="A2632">
        <v>70.370819091796903</v>
      </c>
      <c r="B2632">
        <v>97.745674133300795</v>
      </c>
      <c r="C2632">
        <v>94.573318481445298</v>
      </c>
      <c r="D2632">
        <v>7.8127384258552803</v>
      </c>
    </row>
    <row r="2633" spans="1:4" x14ac:dyDescent="0.45">
      <c r="A2633">
        <v>70.156532287597699</v>
      </c>
      <c r="B2633">
        <v>97.745674133300795</v>
      </c>
      <c r="C2633">
        <v>94.573318481445298</v>
      </c>
      <c r="D2633">
        <v>7.6906643879512897</v>
      </c>
    </row>
    <row r="2634" spans="1:4" x14ac:dyDescent="0.45">
      <c r="A2634">
        <v>69.942245483398395</v>
      </c>
      <c r="B2634">
        <v>97.745674133300795</v>
      </c>
      <c r="C2634">
        <v>94.573318481445298</v>
      </c>
      <c r="D2634">
        <v>11.230811487166999</v>
      </c>
    </row>
    <row r="2635" spans="1:4" x14ac:dyDescent="0.45">
      <c r="A2635">
        <v>69.727958679199205</v>
      </c>
      <c r="B2635">
        <v>97.745674133300795</v>
      </c>
      <c r="C2635">
        <v>94.573318481445298</v>
      </c>
      <c r="D2635">
        <v>9.3997009186071399</v>
      </c>
    </row>
    <row r="2636" spans="1:4" x14ac:dyDescent="0.45">
      <c r="A2636">
        <v>69.513671875</v>
      </c>
      <c r="B2636">
        <v>97.745674133300795</v>
      </c>
      <c r="C2636">
        <v>94.573318481445298</v>
      </c>
      <c r="D2636">
        <v>9.0639973143711696</v>
      </c>
    </row>
    <row r="2637" spans="1:4" x14ac:dyDescent="0.45">
      <c r="A2637">
        <v>69.299385070800795</v>
      </c>
      <c r="B2637">
        <v>97.745674133300795</v>
      </c>
      <c r="C2637">
        <v>94.573318481445298</v>
      </c>
      <c r="D2637">
        <v>9.2471083712271493</v>
      </c>
    </row>
    <row r="2638" spans="1:4" x14ac:dyDescent="0.45">
      <c r="A2638">
        <v>69.085098266601605</v>
      </c>
      <c r="B2638">
        <v>97.745674133300795</v>
      </c>
      <c r="C2638">
        <v>94.573318481445298</v>
      </c>
      <c r="D2638">
        <v>9.5217749565111198</v>
      </c>
    </row>
    <row r="2639" spans="1:4" x14ac:dyDescent="0.45">
      <c r="A2639">
        <v>68.870819091796903</v>
      </c>
      <c r="B2639">
        <v>97.745674133300795</v>
      </c>
      <c r="C2639">
        <v>94.573318481445298</v>
      </c>
      <c r="D2639">
        <v>8.7282937101351994</v>
      </c>
    </row>
    <row r="2640" spans="1:4" x14ac:dyDescent="0.45">
      <c r="A2640">
        <v>68.656532287597699</v>
      </c>
      <c r="B2640">
        <v>97.745674133300795</v>
      </c>
      <c r="C2640">
        <v>94.573318481445298</v>
      </c>
      <c r="D2640">
        <v>8.7282937101351994</v>
      </c>
    </row>
    <row r="2641" spans="1:4" x14ac:dyDescent="0.45">
      <c r="A2641">
        <v>68.442245483398395</v>
      </c>
      <c r="B2641">
        <v>97.745674133300795</v>
      </c>
      <c r="C2641">
        <v>94.573318481445298</v>
      </c>
      <c r="D2641">
        <v>6.3783684804834104</v>
      </c>
    </row>
    <row r="2642" spans="1:4" x14ac:dyDescent="0.45">
      <c r="A2642">
        <v>68.227958679199205</v>
      </c>
      <c r="B2642">
        <v>97.745674133300795</v>
      </c>
      <c r="C2642">
        <v>94.573318481445298</v>
      </c>
      <c r="D2642">
        <v>6.8361461226233704</v>
      </c>
    </row>
    <row r="2643" spans="1:4" x14ac:dyDescent="0.45">
      <c r="A2643">
        <v>71.227958679199205</v>
      </c>
      <c r="B2643">
        <v>97.745674133300795</v>
      </c>
      <c r="C2643">
        <v>94.359039306640597</v>
      </c>
      <c r="D2643">
        <v>5.58488723410749</v>
      </c>
    </row>
    <row r="2644" spans="1:4" x14ac:dyDescent="0.45">
      <c r="A2644">
        <v>71.013671875</v>
      </c>
      <c r="B2644">
        <v>97.745674133300795</v>
      </c>
      <c r="C2644">
        <v>94.359039306640597</v>
      </c>
      <c r="D2644">
        <v>6.3783684804834104</v>
      </c>
    </row>
    <row r="2645" spans="1:4" x14ac:dyDescent="0.45">
      <c r="A2645">
        <v>70.799385070800795</v>
      </c>
      <c r="B2645">
        <v>97.745674133300795</v>
      </c>
      <c r="C2645">
        <v>94.359039306640597</v>
      </c>
      <c r="D2645">
        <v>7.8127384258552803</v>
      </c>
    </row>
    <row r="2646" spans="1:4" x14ac:dyDescent="0.45">
      <c r="A2646">
        <v>70.585098266601605</v>
      </c>
      <c r="B2646">
        <v>97.745674133300795</v>
      </c>
      <c r="C2646">
        <v>94.359039306640597</v>
      </c>
      <c r="D2646">
        <v>6.3783684804834104</v>
      </c>
    </row>
    <row r="2647" spans="1:4" x14ac:dyDescent="0.45">
      <c r="A2647">
        <v>70.370819091796903</v>
      </c>
      <c r="B2647">
        <v>97.745674133300795</v>
      </c>
      <c r="C2647">
        <v>94.359039306640597</v>
      </c>
      <c r="D2647">
        <v>8.6062196722312105</v>
      </c>
    </row>
    <row r="2648" spans="1:4" x14ac:dyDescent="0.45">
      <c r="A2648">
        <v>70.156532287597699</v>
      </c>
      <c r="B2648">
        <v>97.745674133300795</v>
      </c>
      <c r="C2648">
        <v>94.359039306640597</v>
      </c>
      <c r="D2648">
        <v>8.9419232764671808</v>
      </c>
    </row>
    <row r="2649" spans="1:4" x14ac:dyDescent="0.45">
      <c r="A2649">
        <v>69.942245483398395</v>
      </c>
      <c r="B2649">
        <v>97.745674133300795</v>
      </c>
      <c r="C2649">
        <v>94.359039306640597</v>
      </c>
      <c r="D2649">
        <v>9.8574785607470901</v>
      </c>
    </row>
    <row r="2650" spans="1:4" x14ac:dyDescent="0.45">
      <c r="A2650">
        <v>69.727958679199205</v>
      </c>
      <c r="B2650">
        <v>97.745674133300795</v>
      </c>
      <c r="C2650">
        <v>94.359039306640597</v>
      </c>
      <c r="D2650">
        <v>11.291848506119001</v>
      </c>
    </row>
    <row r="2651" spans="1:4" x14ac:dyDescent="0.45">
      <c r="A2651">
        <v>69.513671875</v>
      </c>
      <c r="B2651">
        <v>97.745674133300795</v>
      </c>
      <c r="C2651">
        <v>94.359039306640597</v>
      </c>
      <c r="D2651">
        <v>10.773033845026999</v>
      </c>
    </row>
    <row r="2652" spans="1:4" x14ac:dyDescent="0.45">
      <c r="A2652">
        <v>69.299385070800795</v>
      </c>
      <c r="B2652">
        <v>97.745674133300795</v>
      </c>
      <c r="C2652">
        <v>94.359039306640597</v>
      </c>
      <c r="D2652">
        <v>10.711996826075</v>
      </c>
    </row>
    <row r="2653" spans="1:4" x14ac:dyDescent="0.45">
      <c r="A2653">
        <v>69.085098266601605</v>
      </c>
      <c r="B2653">
        <v>97.745674133300795</v>
      </c>
      <c r="C2653">
        <v>94.359039306640597</v>
      </c>
      <c r="D2653">
        <v>11.5054780724509</v>
      </c>
    </row>
    <row r="2654" spans="1:4" x14ac:dyDescent="0.45">
      <c r="A2654">
        <v>68.870819091796903</v>
      </c>
      <c r="B2654">
        <v>97.745674133300795</v>
      </c>
      <c r="C2654">
        <v>94.359039306640597</v>
      </c>
      <c r="D2654">
        <v>9.5828119754631196</v>
      </c>
    </row>
    <row r="2655" spans="1:4" x14ac:dyDescent="0.45">
      <c r="A2655">
        <v>68.656532287597699</v>
      </c>
      <c r="B2655">
        <v>97.745674133300795</v>
      </c>
      <c r="C2655">
        <v>94.359039306640597</v>
      </c>
      <c r="D2655">
        <v>7.6296273689992997</v>
      </c>
    </row>
    <row r="2656" spans="1:4" x14ac:dyDescent="0.45">
      <c r="A2656">
        <v>68.442245483398395</v>
      </c>
      <c r="B2656">
        <v>97.745674133300795</v>
      </c>
      <c r="C2656">
        <v>94.359039306640597</v>
      </c>
      <c r="D2656">
        <v>8.2094790490432406</v>
      </c>
    </row>
    <row r="2657" spans="1:4" x14ac:dyDescent="0.45">
      <c r="A2657">
        <v>68.227958679199205</v>
      </c>
      <c r="B2657">
        <v>97.745674133300795</v>
      </c>
      <c r="C2657">
        <v>94.359039306640597</v>
      </c>
      <c r="D2657">
        <v>6.5614795373393999</v>
      </c>
    </row>
    <row r="2658" spans="1:4" x14ac:dyDescent="0.45">
      <c r="A2658">
        <v>71.227958679199205</v>
      </c>
      <c r="B2658">
        <v>97.745674133300795</v>
      </c>
      <c r="C2658">
        <v>94.144752502441406</v>
      </c>
      <c r="D2658">
        <v>7.4770348216193101</v>
      </c>
    </row>
    <row r="2659" spans="1:4" x14ac:dyDescent="0.45">
      <c r="A2659">
        <v>71.013671875</v>
      </c>
      <c r="B2659">
        <v>97.745674133300795</v>
      </c>
      <c r="C2659">
        <v>94.144752502441406</v>
      </c>
      <c r="D2659">
        <v>6.10370189519944</v>
      </c>
    </row>
    <row r="2660" spans="1:4" x14ac:dyDescent="0.45">
      <c r="A2660">
        <v>70.799385070800795</v>
      </c>
      <c r="B2660">
        <v>97.745674133300795</v>
      </c>
      <c r="C2660">
        <v>94.144752502441406</v>
      </c>
      <c r="D2660">
        <v>6.5004425183874002</v>
      </c>
    </row>
    <row r="2661" spans="1:4" x14ac:dyDescent="0.45">
      <c r="A2661">
        <v>70.585098266601605</v>
      </c>
      <c r="B2661">
        <v>97.745674133300795</v>
      </c>
      <c r="C2661">
        <v>94.144752502441406</v>
      </c>
      <c r="D2661">
        <v>6.3173314615314196</v>
      </c>
    </row>
    <row r="2662" spans="1:4" x14ac:dyDescent="0.45">
      <c r="A2662">
        <v>70.370819091796903</v>
      </c>
      <c r="B2662">
        <v>97.745674133300795</v>
      </c>
      <c r="C2662">
        <v>94.144752502441406</v>
      </c>
      <c r="D2662">
        <v>7.96533097323527</v>
      </c>
    </row>
    <row r="2663" spans="1:4" x14ac:dyDescent="0.45">
      <c r="A2663">
        <v>70.156532287597699</v>
      </c>
      <c r="B2663">
        <v>97.745674133300795</v>
      </c>
      <c r="C2663">
        <v>94.144752502441406</v>
      </c>
      <c r="D2663">
        <v>9.2471083712271493</v>
      </c>
    </row>
    <row r="2664" spans="1:4" x14ac:dyDescent="0.45">
      <c r="A2664">
        <v>69.942245483398395</v>
      </c>
      <c r="B2664">
        <v>97.745674133300795</v>
      </c>
      <c r="C2664">
        <v>94.144752502441406</v>
      </c>
      <c r="D2664">
        <v>9.0029602954191699</v>
      </c>
    </row>
    <row r="2665" spans="1:4" x14ac:dyDescent="0.45">
      <c r="A2665">
        <v>69.727958679199205</v>
      </c>
      <c r="B2665">
        <v>97.745674133300795</v>
      </c>
      <c r="C2665">
        <v>94.144752502441406</v>
      </c>
      <c r="D2665">
        <v>9.0029602954191699</v>
      </c>
    </row>
    <row r="2666" spans="1:4" x14ac:dyDescent="0.45">
      <c r="A2666">
        <v>69.513671875</v>
      </c>
      <c r="B2666">
        <v>97.745674133300795</v>
      </c>
      <c r="C2666">
        <v>94.144752502441406</v>
      </c>
      <c r="D2666">
        <v>9.8574785607470901</v>
      </c>
    </row>
    <row r="2667" spans="1:4" x14ac:dyDescent="0.45">
      <c r="A2667">
        <v>69.299385070800795</v>
      </c>
      <c r="B2667">
        <v>97.745674133300795</v>
      </c>
      <c r="C2667">
        <v>94.144752502441406</v>
      </c>
      <c r="D2667">
        <v>11.810663167210899</v>
      </c>
    </row>
    <row r="2668" spans="1:4" x14ac:dyDescent="0.45">
      <c r="A2668">
        <v>69.085098266601605</v>
      </c>
      <c r="B2668">
        <v>97.745674133300795</v>
      </c>
      <c r="C2668">
        <v>94.144752502441406</v>
      </c>
      <c r="D2668">
        <v>9.2471083712271493</v>
      </c>
    </row>
    <row r="2669" spans="1:4" x14ac:dyDescent="0.45">
      <c r="A2669">
        <v>68.870819091796903</v>
      </c>
      <c r="B2669">
        <v>97.745674133300795</v>
      </c>
      <c r="C2669">
        <v>94.144752502441406</v>
      </c>
      <c r="D2669">
        <v>10.650959807123</v>
      </c>
    </row>
    <row r="2670" spans="1:4" x14ac:dyDescent="0.45">
      <c r="A2670">
        <v>68.656532287597699</v>
      </c>
      <c r="B2670">
        <v>97.745674133300795</v>
      </c>
      <c r="C2670">
        <v>94.144752502441406</v>
      </c>
      <c r="D2670">
        <v>8.3315530869472294</v>
      </c>
    </row>
    <row r="2671" spans="1:4" x14ac:dyDescent="0.45">
      <c r="A2671">
        <v>68.442245483398395</v>
      </c>
      <c r="B2671">
        <v>97.745674133300795</v>
      </c>
      <c r="C2671">
        <v>94.144752502441406</v>
      </c>
      <c r="D2671">
        <v>8.0263679921872608</v>
      </c>
    </row>
    <row r="2672" spans="1:4" x14ac:dyDescent="0.45">
      <c r="A2672">
        <v>68.227958679199205</v>
      </c>
      <c r="B2672">
        <v>97.745674133300795</v>
      </c>
      <c r="C2672">
        <v>94.144752502441406</v>
      </c>
      <c r="D2672">
        <v>6.7140720847193798</v>
      </c>
    </row>
    <row r="2673" spans="1:4" x14ac:dyDescent="0.45">
      <c r="A2673">
        <v>71.227958679199205</v>
      </c>
      <c r="B2673">
        <v>97.745674133300795</v>
      </c>
      <c r="C2673">
        <v>93.930465698242202</v>
      </c>
      <c r="D2673">
        <v>6.5004425183874002</v>
      </c>
    </row>
    <row r="2674" spans="1:4" x14ac:dyDescent="0.45">
      <c r="A2674">
        <v>71.013671875</v>
      </c>
      <c r="B2674">
        <v>97.745674133300795</v>
      </c>
      <c r="C2674">
        <v>93.930465698242202</v>
      </c>
      <c r="D2674">
        <v>7.1108127079073498</v>
      </c>
    </row>
    <row r="2675" spans="1:4" x14ac:dyDescent="0.45">
      <c r="A2675">
        <v>70.799385070800795</v>
      </c>
      <c r="B2675">
        <v>97.745674133300795</v>
      </c>
      <c r="C2675">
        <v>93.930465698242202</v>
      </c>
      <c r="D2675">
        <v>6.3783684804834104</v>
      </c>
    </row>
    <row r="2676" spans="1:4" x14ac:dyDescent="0.45">
      <c r="A2676">
        <v>70.585098266601605</v>
      </c>
      <c r="B2676">
        <v>97.745674133300795</v>
      </c>
      <c r="C2676">
        <v>93.930465698242202</v>
      </c>
      <c r="D2676">
        <v>9.1250343333231605</v>
      </c>
    </row>
    <row r="2677" spans="1:4" x14ac:dyDescent="0.45">
      <c r="A2677">
        <v>70.370819091796903</v>
      </c>
      <c r="B2677">
        <v>97.745674133300795</v>
      </c>
      <c r="C2677">
        <v>93.930465698242202</v>
      </c>
      <c r="D2677">
        <v>7.7517014069032903</v>
      </c>
    </row>
    <row r="2678" spans="1:4" x14ac:dyDescent="0.45">
      <c r="A2678">
        <v>70.156532287597699</v>
      </c>
      <c r="B2678">
        <v>97.745674133300795</v>
      </c>
      <c r="C2678">
        <v>93.930465698242202</v>
      </c>
      <c r="D2678">
        <v>8.4841456343272199</v>
      </c>
    </row>
    <row r="2679" spans="1:4" x14ac:dyDescent="0.45">
      <c r="A2679">
        <v>69.942245483398395</v>
      </c>
      <c r="B2679">
        <v>97.745674133300795</v>
      </c>
      <c r="C2679">
        <v>93.930465698242202</v>
      </c>
      <c r="D2679">
        <v>11.413922544023</v>
      </c>
    </row>
    <row r="2680" spans="1:4" x14ac:dyDescent="0.45">
      <c r="A2680">
        <v>69.727958679199205</v>
      </c>
      <c r="B2680">
        <v>97.745674133300795</v>
      </c>
      <c r="C2680">
        <v>93.930465698242202</v>
      </c>
      <c r="D2680">
        <v>9.1860713522751603</v>
      </c>
    </row>
    <row r="2681" spans="1:4" x14ac:dyDescent="0.45">
      <c r="A2681">
        <v>69.513671875</v>
      </c>
      <c r="B2681">
        <v>97.745674133300795</v>
      </c>
      <c r="C2681">
        <v>93.930465698242202</v>
      </c>
      <c r="D2681">
        <v>9.5828119754631196</v>
      </c>
    </row>
    <row r="2682" spans="1:4" x14ac:dyDescent="0.45">
      <c r="A2682">
        <v>69.299385070800795</v>
      </c>
      <c r="B2682">
        <v>97.745674133300795</v>
      </c>
      <c r="C2682">
        <v>93.930465698242202</v>
      </c>
      <c r="D2682">
        <v>10.773033845026999</v>
      </c>
    </row>
    <row r="2683" spans="1:4" x14ac:dyDescent="0.45">
      <c r="A2683">
        <v>69.085098266601605</v>
      </c>
      <c r="B2683">
        <v>97.745674133300795</v>
      </c>
      <c r="C2683">
        <v>93.930465698242202</v>
      </c>
      <c r="D2683">
        <v>9.7354045228431101</v>
      </c>
    </row>
    <row r="2684" spans="1:4" x14ac:dyDescent="0.45">
      <c r="A2684">
        <v>68.870819091796903</v>
      </c>
      <c r="B2684">
        <v>97.745674133300795</v>
      </c>
      <c r="C2684">
        <v>93.930465698242202</v>
      </c>
      <c r="D2684">
        <v>10.376293221838999</v>
      </c>
    </row>
    <row r="2685" spans="1:4" x14ac:dyDescent="0.45">
      <c r="A2685">
        <v>68.656532287597699</v>
      </c>
      <c r="B2685">
        <v>97.745674133300795</v>
      </c>
      <c r="C2685">
        <v>93.930465698242202</v>
      </c>
      <c r="D2685">
        <v>6.9582201605273601</v>
      </c>
    </row>
    <row r="2686" spans="1:4" x14ac:dyDescent="0.45">
      <c r="A2686">
        <v>68.442245483398395</v>
      </c>
      <c r="B2686">
        <v>97.745674133300795</v>
      </c>
      <c r="C2686">
        <v>93.930465698242202</v>
      </c>
      <c r="D2686">
        <v>8.1484420300912497</v>
      </c>
    </row>
    <row r="2687" spans="1:4" x14ac:dyDescent="0.45">
      <c r="A2687">
        <v>68.227958679199205</v>
      </c>
      <c r="B2687">
        <v>97.745674133300795</v>
      </c>
      <c r="C2687">
        <v>93.930465698242202</v>
      </c>
      <c r="D2687">
        <v>6.9582201605273601</v>
      </c>
    </row>
    <row r="2688" spans="1:4" x14ac:dyDescent="0.45">
      <c r="A2688">
        <v>71.227958679199205</v>
      </c>
      <c r="B2688">
        <v>97.745674133300795</v>
      </c>
      <c r="C2688">
        <v>93.716178894042997</v>
      </c>
      <c r="D2688">
        <v>7.3549607837153204</v>
      </c>
    </row>
    <row r="2689" spans="1:4" x14ac:dyDescent="0.45">
      <c r="A2689">
        <v>71.013671875</v>
      </c>
      <c r="B2689">
        <v>97.745674133300795</v>
      </c>
      <c r="C2689">
        <v>93.716178894042997</v>
      </c>
      <c r="D2689">
        <v>7.1718497268593397</v>
      </c>
    </row>
    <row r="2690" spans="1:4" x14ac:dyDescent="0.45">
      <c r="A2690">
        <v>70.799385070800795</v>
      </c>
      <c r="B2690">
        <v>97.745674133300795</v>
      </c>
      <c r="C2690">
        <v>93.716178894042997</v>
      </c>
      <c r="D2690">
        <v>6.8971831415753702</v>
      </c>
    </row>
    <row r="2691" spans="1:4" x14ac:dyDescent="0.45">
      <c r="A2691">
        <v>70.585098266601605</v>
      </c>
      <c r="B2691">
        <v>97.745674133300795</v>
      </c>
      <c r="C2691">
        <v>93.716178894042997</v>
      </c>
      <c r="D2691">
        <v>6.3173314615314196</v>
      </c>
    </row>
    <row r="2692" spans="1:4" x14ac:dyDescent="0.45">
      <c r="A2692">
        <v>70.370819091796903</v>
      </c>
      <c r="B2692">
        <v>97.745674133300795</v>
      </c>
      <c r="C2692">
        <v>93.716178894042997</v>
      </c>
      <c r="D2692">
        <v>6.5004425183874002</v>
      </c>
    </row>
    <row r="2693" spans="1:4" x14ac:dyDescent="0.45">
      <c r="A2693">
        <v>70.156532287597699</v>
      </c>
      <c r="B2693">
        <v>97.745674133300795</v>
      </c>
      <c r="C2693">
        <v>93.716178894042997</v>
      </c>
      <c r="D2693">
        <v>9.5828119754631196</v>
      </c>
    </row>
    <row r="2694" spans="1:4" x14ac:dyDescent="0.45">
      <c r="A2694">
        <v>69.942245483398395</v>
      </c>
      <c r="B2694">
        <v>97.745674133300795</v>
      </c>
      <c r="C2694">
        <v>93.716178894042997</v>
      </c>
      <c r="D2694">
        <v>9.1250343333231605</v>
      </c>
    </row>
    <row r="2695" spans="1:4" x14ac:dyDescent="0.45">
      <c r="A2695">
        <v>69.727958679199205</v>
      </c>
      <c r="B2695">
        <v>97.745674133300795</v>
      </c>
      <c r="C2695">
        <v>93.716178894042997</v>
      </c>
      <c r="D2695">
        <v>8.9419232764671808</v>
      </c>
    </row>
    <row r="2696" spans="1:4" x14ac:dyDescent="0.45">
      <c r="A2696">
        <v>69.513671875</v>
      </c>
      <c r="B2696">
        <v>97.745674133300795</v>
      </c>
      <c r="C2696">
        <v>93.716178894042997</v>
      </c>
      <c r="D2696">
        <v>9.3386638996551401</v>
      </c>
    </row>
    <row r="2697" spans="1:4" x14ac:dyDescent="0.45">
      <c r="A2697">
        <v>69.299385070800795</v>
      </c>
      <c r="B2697">
        <v>97.745674133300795</v>
      </c>
      <c r="C2697">
        <v>93.716178894042997</v>
      </c>
      <c r="D2697">
        <v>10.1016266365551</v>
      </c>
    </row>
    <row r="2698" spans="1:4" x14ac:dyDescent="0.45">
      <c r="A2698">
        <v>69.085098266601605</v>
      </c>
      <c r="B2698">
        <v>97.745674133300795</v>
      </c>
      <c r="C2698">
        <v>93.716178894042997</v>
      </c>
      <c r="D2698">
        <v>8.3315530869472294</v>
      </c>
    </row>
    <row r="2699" spans="1:4" x14ac:dyDescent="0.45">
      <c r="A2699">
        <v>68.870819091796903</v>
      </c>
      <c r="B2699">
        <v>97.745674133300795</v>
      </c>
      <c r="C2699">
        <v>93.716178894042997</v>
      </c>
      <c r="D2699">
        <v>9.8574785607470901</v>
      </c>
    </row>
    <row r="2700" spans="1:4" x14ac:dyDescent="0.45">
      <c r="A2700">
        <v>68.656532287597699</v>
      </c>
      <c r="B2700">
        <v>97.745674133300795</v>
      </c>
      <c r="C2700">
        <v>93.716178894042997</v>
      </c>
      <c r="D2700">
        <v>7.8737754448072801</v>
      </c>
    </row>
    <row r="2701" spans="1:4" x14ac:dyDescent="0.45">
      <c r="A2701">
        <v>68.442245483398395</v>
      </c>
      <c r="B2701">
        <v>97.745674133300795</v>
      </c>
      <c r="C2701">
        <v>93.716178894042997</v>
      </c>
      <c r="D2701">
        <v>7.5685903500473</v>
      </c>
    </row>
    <row r="2702" spans="1:4" x14ac:dyDescent="0.45">
      <c r="A2702">
        <v>68.227958679199205</v>
      </c>
      <c r="B2702">
        <v>97.745674133300795</v>
      </c>
      <c r="C2702">
        <v>93.716178894042997</v>
      </c>
      <c r="D2702">
        <v>6.8971831415753702</v>
      </c>
    </row>
    <row r="2703" spans="1:4" x14ac:dyDescent="0.45">
      <c r="A2703">
        <v>71.227958679199205</v>
      </c>
      <c r="B2703">
        <v>97.531387329101605</v>
      </c>
      <c r="C2703">
        <v>96.716178894042997</v>
      </c>
      <c r="D2703">
        <v>6.10370189519944</v>
      </c>
    </row>
    <row r="2704" spans="1:4" x14ac:dyDescent="0.45">
      <c r="A2704">
        <v>71.013671875</v>
      </c>
      <c r="B2704">
        <v>97.531387329101605</v>
      </c>
      <c r="C2704">
        <v>96.716178894042997</v>
      </c>
      <c r="D2704">
        <v>6.10370189519944</v>
      </c>
    </row>
    <row r="2705" spans="1:4" x14ac:dyDescent="0.45">
      <c r="A2705">
        <v>70.799385070800795</v>
      </c>
      <c r="B2705">
        <v>97.531387329101605</v>
      </c>
      <c r="C2705">
        <v>96.716178894042997</v>
      </c>
      <c r="D2705">
        <v>5.7069612720114797</v>
      </c>
    </row>
    <row r="2706" spans="1:4" x14ac:dyDescent="0.45">
      <c r="A2706">
        <v>70.585098266601605</v>
      </c>
      <c r="B2706">
        <v>97.531387329101605</v>
      </c>
      <c r="C2706">
        <v>96.716178894042997</v>
      </c>
      <c r="D2706">
        <v>6.6530350657673898</v>
      </c>
    </row>
    <row r="2707" spans="1:4" x14ac:dyDescent="0.45">
      <c r="A2707">
        <v>70.370819091796903</v>
      </c>
      <c r="B2707">
        <v>97.531387329101605</v>
      </c>
      <c r="C2707">
        <v>96.716178894042997</v>
      </c>
      <c r="D2707">
        <v>6.1647389141514299</v>
      </c>
    </row>
    <row r="2708" spans="1:4" x14ac:dyDescent="0.45">
      <c r="A2708">
        <v>70.156532287597699</v>
      </c>
      <c r="B2708">
        <v>97.531387329101605</v>
      </c>
      <c r="C2708">
        <v>96.716178894042997</v>
      </c>
      <c r="D2708">
        <v>5.8595538193914596</v>
      </c>
    </row>
    <row r="2709" spans="1:4" x14ac:dyDescent="0.45">
      <c r="A2709">
        <v>69.942245483398395</v>
      </c>
      <c r="B2709">
        <v>97.531387329101605</v>
      </c>
      <c r="C2709">
        <v>96.716178894042997</v>
      </c>
      <c r="D2709">
        <v>6.5004425183874002</v>
      </c>
    </row>
    <row r="2710" spans="1:4" x14ac:dyDescent="0.45">
      <c r="A2710">
        <v>69.727958679199205</v>
      </c>
      <c r="B2710">
        <v>97.531387329101605</v>
      </c>
      <c r="C2710">
        <v>96.716178894042997</v>
      </c>
      <c r="D2710">
        <v>6.3783684804834104</v>
      </c>
    </row>
    <row r="2711" spans="1:4" x14ac:dyDescent="0.45">
      <c r="A2711">
        <v>69.513671875</v>
      </c>
      <c r="B2711">
        <v>97.531387329101605</v>
      </c>
      <c r="C2711">
        <v>96.716178894042997</v>
      </c>
      <c r="D2711">
        <v>6.7751091036713804</v>
      </c>
    </row>
    <row r="2712" spans="1:4" x14ac:dyDescent="0.45">
      <c r="A2712">
        <v>69.299385070800795</v>
      </c>
      <c r="B2712">
        <v>97.531387329101605</v>
      </c>
      <c r="C2712">
        <v>96.716178894042997</v>
      </c>
      <c r="D2712">
        <v>6.2562944425794198</v>
      </c>
    </row>
    <row r="2713" spans="1:4" x14ac:dyDescent="0.45">
      <c r="A2713">
        <v>69.085098266601605</v>
      </c>
      <c r="B2713">
        <v>97.531387329101605</v>
      </c>
      <c r="C2713">
        <v>96.716178894042997</v>
      </c>
      <c r="D2713">
        <v>5.64592425305948</v>
      </c>
    </row>
    <row r="2714" spans="1:4" x14ac:dyDescent="0.45">
      <c r="A2714">
        <v>68.870819091796903</v>
      </c>
      <c r="B2714">
        <v>97.531387329101605</v>
      </c>
      <c r="C2714">
        <v>96.716178894042997</v>
      </c>
      <c r="D2714">
        <v>6.1647389141514299</v>
      </c>
    </row>
    <row r="2715" spans="1:4" x14ac:dyDescent="0.45">
      <c r="A2715">
        <v>68.656532287597699</v>
      </c>
      <c r="B2715">
        <v>97.531387329101605</v>
      </c>
      <c r="C2715">
        <v>96.716178894042997</v>
      </c>
      <c r="D2715">
        <v>5.9205908383434602</v>
      </c>
    </row>
    <row r="2716" spans="1:4" x14ac:dyDescent="0.45">
      <c r="A2716">
        <v>68.442245483398395</v>
      </c>
      <c r="B2716">
        <v>97.531387329101605</v>
      </c>
      <c r="C2716">
        <v>96.716178894042997</v>
      </c>
      <c r="D2716">
        <v>6.1647389141514299</v>
      </c>
    </row>
    <row r="2717" spans="1:4" x14ac:dyDescent="0.45">
      <c r="A2717">
        <v>68.227958679199205</v>
      </c>
      <c r="B2717">
        <v>97.531387329101605</v>
      </c>
      <c r="C2717">
        <v>96.716178894042997</v>
      </c>
      <c r="D2717">
        <v>6.8361461226233704</v>
      </c>
    </row>
    <row r="2718" spans="1:4" x14ac:dyDescent="0.45">
      <c r="A2718">
        <v>71.227958679199205</v>
      </c>
      <c r="B2718">
        <v>97.531387329101605</v>
      </c>
      <c r="C2718">
        <v>96.501892089843807</v>
      </c>
      <c r="D2718">
        <v>7.8127384258552803</v>
      </c>
    </row>
    <row r="2719" spans="1:4" x14ac:dyDescent="0.45">
      <c r="A2719">
        <v>71.013671875</v>
      </c>
      <c r="B2719">
        <v>97.531387329101605</v>
      </c>
      <c r="C2719">
        <v>96.501892089843807</v>
      </c>
      <c r="D2719">
        <v>5.7069612720114797</v>
      </c>
    </row>
    <row r="2720" spans="1:4" x14ac:dyDescent="0.45">
      <c r="A2720">
        <v>70.799385070800795</v>
      </c>
      <c r="B2720">
        <v>97.531387329101605</v>
      </c>
      <c r="C2720">
        <v>96.501892089843807</v>
      </c>
      <c r="D2720">
        <v>5.8595538193914596</v>
      </c>
    </row>
    <row r="2721" spans="1:4" x14ac:dyDescent="0.45">
      <c r="A2721">
        <v>70.585098266601605</v>
      </c>
      <c r="B2721">
        <v>97.531387329101605</v>
      </c>
      <c r="C2721">
        <v>96.501892089843807</v>
      </c>
      <c r="D2721">
        <v>6.2562944425794198</v>
      </c>
    </row>
    <row r="2722" spans="1:4" x14ac:dyDescent="0.45">
      <c r="A2722">
        <v>70.370819091796903</v>
      </c>
      <c r="B2722">
        <v>97.531387329101605</v>
      </c>
      <c r="C2722">
        <v>96.501892089843807</v>
      </c>
      <c r="D2722">
        <v>5.8595538193914596</v>
      </c>
    </row>
    <row r="2723" spans="1:4" x14ac:dyDescent="0.45">
      <c r="A2723">
        <v>70.156532287597699</v>
      </c>
      <c r="B2723">
        <v>97.531387329101605</v>
      </c>
      <c r="C2723">
        <v>96.501892089843807</v>
      </c>
      <c r="D2723">
        <v>6.2562944425794198</v>
      </c>
    </row>
    <row r="2724" spans="1:4" x14ac:dyDescent="0.45">
      <c r="A2724">
        <v>69.942245483398395</v>
      </c>
      <c r="B2724">
        <v>97.531387329101605</v>
      </c>
      <c r="C2724">
        <v>96.501892089843807</v>
      </c>
      <c r="D2724">
        <v>5.8595538193914596</v>
      </c>
    </row>
    <row r="2725" spans="1:4" x14ac:dyDescent="0.45">
      <c r="A2725">
        <v>69.727958679199205</v>
      </c>
      <c r="B2725">
        <v>97.531387329101605</v>
      </c>
      <c r="C2725">
        <v>96.501892089843807</v>
      </c>
      <c r="D2725">
        <v>6.3783684804834104</v>
      </c>
    </row>
    <row r="2726" spans="1:4" x14ac:dyDescent="0.45">
      <c r="A2726">
        <v>69.513671875</v>
      </c>
      <c r="B2726">
        <v>97.531387329101605</v>
      </c>
      <c r="C2726">
        <v>96.501892089843807</v>
      </c>
      <c r="D2726">
        <v>5.9205908383434602</v>
      </c>
    </row>
    <row r="2727" spans="1:4" x14ac:dyDescent="0.45">
      <c r="A2727">
        <v>69.299385070800795</v>
      </c>
      <c r="B2727">
        <v>97.531387329101605</v>
      </c>
      <c r="C2727">
        <v>96.501892089843807</v>
      </c>
      <c r="D2727">
        <v>6.1647389141514299</v>
      </c>
    </row>
    <row r="2728" spans="1:4" x14ac:dyDescent="0.45">
      <c r="A2728">
        <v>69.085098266601605</v>
      </c>
      <c r="B2728">
        <v>97.531387329101605</v>
      </c>
      <c r="C2728">
        <v>96.501892089843807</v>
      </c>
      <c r="D2728">
        <v>6.8361461226233704</v>
      </c>
    </row>
    <row r="2729" spans="1:4" x14ac:dyDescent="0.45">
      <c r="A2729">
        <v>68.870819091796903</v>
      </c>
      <c r="B2729">
        <v>97.531387329101605</v>
      </c>
      <c r="C2729">
        <v>96.501892089843807</v>
      </c>
      <c r="D2729">
        <v>6.0426648762474402</v>
      </c>
    </row>
    <row r="2730" spans="1:4" x14ac:dyDescent="0.45">
      <c r="A2730">
        <v>68.656532287597699</v>
      </c>
      <c r="B2730">
        <v>97.531387329101605</v>
      </c>
      <c r="C2730">
        <v>96.501892089843807</v>
      </c>
      <c r="D2730">
        <v>6.3783684804834104</v>
      </c>
    </row>
    <row r="2731" spans="1:4" x14ac:dyDescent="0.45">
      <c r="A2731">
        <v>68.442245483398395</v>
      </c>
      <c r="B2731">
        <v>97.531387329101605</v>
      </c>
      <c r="C2731">
        <v>96.501892089843807</v>
      </c>
      <c r="D2731">
        <v>6.8361461226233704</v>
      </c>
    </row>
    <row r="2732" spans="1:4" x14ac:dyDescent="0.45">
      <c r="A2732">
        <v>68.227958679199205</v>
      </c>
      <c r="B2732">
        <v>97.531387329101605</v>
      </c>
      <c r="C2732">
        <v>96.501892089843807</v>
      </c>
      <c r="D2732">
        <v>6.0426648762474402</v>
      </c>
    </row>
    <row r="2733" spans="1:4" x14ac:dyDescent="0.45">
      <c r="A2733">
        <v>71.227958679199205</v>
      </c>
      <c r="B2733">
        <v>97.531387329101605</v>
      </c>
      <c r="C2733">
        <v>96.287605285644503</v>
      </c>
      <c r="D2733">
        <v>7.2939237647633304</v>
      </c>
    </row>
    <row r="2734" spans="1:4" x14ac:dyDescent="0.45">
      <c r="A2734">
        <v>71.013671875</v>
      </c>
      <c r="B2734">
        <v>97.531387329101605</v>
      </c>
      <c r="C2734">
        <v>96.287605285644503</v>
      </c>
      <c r="D2734">
        <v>5.8595538193914596</v>
      </c>
    </row>
    <row r="2735" spans="1:4" x14ac:dyDescent="0.45">
      <c r="A2735">
        <v>70.799385070800795</v>
      </c>
      <c r="B2735">
        <v>97.531387329101605</v>
      </c>
      <c r="C2735">
        <v>96.287605285644503</v>
      </c>
      <c r="D2735">
        <v>5.64592425305948</v>
      </c>
    </row>
    <row r="2736" spans="1:4" x14ac:dyDescent="0.45">
      <c r="A2736">
        <v>70.585098266601605</v>
      </c>
      <c r="B2736">
        <v>97.531387329101605</v>
      </c>
      <c r="C2736">
        <v>96.287605285644503</v>
      </c>
      <c r="D2736">
        <v>6.5614795373393999</v>
      </c>
    </row>
    <row r="2737" spans="1:4" x14ac:dyDescent="0.45">
      <c r="A2737">
        <v>70.370819091796903</v>
      </c>
      <c r="B2737">
        <v>97.531387329101605</v>
      </c>
      <c r="C2737">
        <v>96.287605285644503</v>
      </c>
      <c r="D2737">
        <v>5.7069612720114797</v>
      </c>
    </row>
    <row r="2738" spans="1:4" x14ac:dyDescent="0.45">
      <c r="A2738">
        <v>70.156532287597699</v>
      </c>
      <c r="B2738">
        <v>97.531387329101605</v>
      </c>
      <c r="C2738">
        <v>96.287605285644503</v>
      </c>
      <c r="D2738">
        <v>5.7069612720114797</v>
      </c>
    </row>
    <row r="2739" spans="1:4" x14ac:dyDescent="0.45">
      <c r="A2739">
        <v>69.942245483398395</v>
      </c>
      <c r="B2739">
        <v>97.531387329101605</v>
      </c>
      <c r="C2739">
        <v>96.287605285644503</v>
      </c>
      <c r="D2739">
        <v>6.8971831415753702</v>
      </c>
    </row>
    <row r="2740" spans="1:4" x14ac:dyDescent="0.45">
      <c r="A2740">
        <v>69.727958679199205</v>
      </c>
      <c r="B2740">
        <v>97.531387329101605</v>
      </c>
      <c r="C2740">
        <v>96.287605285644503</v>
      </c>
      <c r="D2740">
        <v>5.8595538193914596</v>
      </c>
    </row>
    <row r="2741" spans="1:4" x14ac:dyDescent="0.45">
      <c r="A2741">
        <v>69.513671875</v>
      </c>
      <c r="B2741">
        <v>97.531387329101605</v>
      </c>
      <c r="C2741">
        <v>96.287605285644503</v>
      </c>
      <c r="D2741">
        <v>6.5004425183874002</v>
      </c>
    </row>
    <row r="2742" spans="1:4" x14ac:dyDescent="0.45">
      <c r="A2742">
        <v>69.299385070800795</v>
      </c>
      <c r="B2742">
        <v>97.531387329101605</v>
      </c>
      <c r="C2742">
        <v>96.287605285644503</v>
      </c>
      <c r="D2742">
        <v>6.9582201605273601</v>
      </c>
    </row>
    <row r="2743" spans="1:4" x14ac:dyDescent="0.45">
      <c r="A2743">
        <v>69.085098266601605</v>
      </c>
      <c r="B2743">
        <v>97.531387329101605</v>
      </c>
      <c r="C2743">
        <v>96.287605285644503</v>
      </c>
      <c r="D2743">
        <v>5.64592425305948</v>
      </c>
    </row>
    <row r="2744" spans="1:4" x14ac:dyDescent="0.45">
      <c r="A2744">
        <v>68.870819091796903</v>
      </c>
      <c r="B2744">
        <v>97.531387329101605</v>
      </c>
      <c r="C2744">
        <v>96.287605285644503</v>
      </c>
      <c r="D2744">
        <v>6.0426648762474402</v>
      </c>
    </row>
    <row r="2745" spans="1:4" x14ac:dyDescent="0.45">
      <c r="A2745">
        <v>68.656532287597699</v>
      </c>
      <c r="B2745">
        <v>97.531387329101605</v>
      </c>
      <c r="C2745">
        <v>96.287605285644503</v>
      </c>
      <c r="D2745">
        <v>6.1647389141514299</v>
      </c>
    </row>
    <row r="2746" spans="1:4" x14ac:dyDescent="0.45">
      <c r="A2746">
        <v>68.442245483398395</v>
      </c>
      <c r="B2746">
        <v>97.531387329101605</v>
      </c>
      <c r="C2746">
        <v>96.287605285644503</v>
      </c>
      <c r="D2746">
        <v>7.5685903500473</v>
      </c>
    </row>
    <row r="2747" spans="1:4" x14ac:dyDescent="0.45">
      <c r="A2747">
        <v>68.227958679199205</v>
      </c>
      <c r="B2747">
        <v>97.531387329101605</v>
      </c>
      <c r="C2747">
        <v>96.287605285644503</v>
      </c>
      <c r="D2747">
        <v>5.9816278572954502</v>
      </c>
    </row>
    <row r="2748" spans="1:4" x14ac:dyDescent="0.45">
      <c r="A2748">
        <v>71.227958679199205</v>
      </c>
      <c r="B2748">
        <v>97.531387329101605</v>
      </c>
      <c r="C2748">
        <v>96.073318481445298</v>
      </c>
      <c r="D2748">
        <v>7.0192571794793599</v>
      </c>
    </row>
    <row r="2749" spans="1:4" x14ac:dyDescent="0.45">
      <c r="A2749">
        <v>71.013671875</v>
      </c>
      <c r="B2749">
        <v>97.531387329101605</v>
      </c>
      <c r="C2749">
        <v>96.073318481445298</v>
      </c>
      <c r="D2749">
        <v>6.5614795373393999</v>
      </c>
    </row>
    <row r="2750" spans="1:4" x14ac:dyDescent="0.45">
      <c r="A2750">
        <v>70.799385070800795</v>
      </c>
      <c r="B2750">
        <v>97.531387329101605</v>
      </c>
      <c r="C2750">
        <v>96.073318481445298</v>
      </c>
      <c r="D2750">
        <v>6.5614795373393999</v>
      </c>
    </row>
    <row r="2751" spans="1:4" x14ac:dyDescent="0.45">
      <c r="A2751">
        <v>70.585098266601605</v>
      </c>
      <c r="B2751">
        <v>97.531387329101605</v>
      </c>
      <c r="C2751">
        <v>96.073318481445298</v>
      </c>
      <c r="D2751">
        <v>6.2562944425794198</v>
      </c>
    </row>
    <row r="2752" spans="1:4" x14ac:dyDescent="0.45">
      <c r="A2752">
        <v>70.370819091796903</v>
      </c>
      <c r="B2752">
        <v>97.531387329101605</v>
      </c>
      <c r="C2752">
        <v>96.073318481445298</v>
      </c>
      <c r="D2752">
        <v>6.5004425183874002</v>
      </c>
    </row>
    <row r="2753" spans="1:4" x14ac:dyDescent="0.45">
      <c r="A2753">
        <v>70.156532287597699</v>
      </c>
      <c r="B2753">
        <v>97.531387329101605</v>
      </c>
      <c r="C2753">
        <v>96.073318481445298</v>
      </c>
      <c r="D2753">
        <v>6.3173314615314196</v>
      </c>
    </row>
    <row r="2754" spans="1:4" x14ac:dyDescent="0.45">
      <c r="A2754">
        <v>69.942245483398395</v>
      </c>
      <c r="B2754">
        <v>97.531387329101605</v>
      </c>
      <c r="C2754">
        <v>96.073318481445298</v>
      </c>
      <c r="D2754">
        <v>7.1718497268593397</v>
      </c>
    </row>
    <row r="2755" spans="1:4" x14ac:dyDescent="0.45">
      <c r="A2755">
        <v>69.727958679199205</v>
      </c>
      <c r="B2755">
        <v>97.531387329101605</v>
      </c>
      <c r="C2755">
        <v>96.073318481445298</v>
      </c>
      <c r="D2755">
        <v>5.5238502151554902</v>
      </c>
    </row>
    <row r="2756" spans="1:4" x14ac:dyDescent="0.45">
      <c r="A2756">
        <v>69.513671875</v>
      </c>
      <c r="B2756">
        <v>97.531387329101605</v>
      </c>
      <c r="C2756">
        <v>96.073318481445298</v>
      </c>
      <c r="D2756">
        <v>5.9816278572954502</v>
      </c>
    </row>
    <row r="2757" spans="1:4" x14ac:dyDescent="0.45">
      <c r="A2757">
        <v>69.299385070800795</v>
      </c>
      <c r="B2757">
        <v>97.531387329101605</v>
      </c>
      <c r="C2757">
        <v>96.073318481445298</v>
      </c>
      <c r="D2757">
        <v>6.8361461226233704</v>
      </c>
    </row>
    <row r="2758" spans="1:4" x14ac:dyDescent="0.45">
      <c r="A2758">
        <v>69.085098266601605</v>
      </c>
      <c r="B2758">
        <v>97.531387329101605</v>
      </c>
      <c r="C2758">
        <v>96.073318481445298</v>
      </c>
      <c r="D2758">
        <v>6.0426648762474402</v>
      </c>
    </row>
    <row r="2759" spans="1:4" x14ac:dyDescent="0.45">
      <c r="A2759">
        <v>68.870819091796903</v>
      </c>
      <c r="B2759">
        <v>97.531387329101605</v>
      </c>
      <c r="C2759">
        <v>96.073318481445298</v>
      </c>
      <c r="D2759">
        <v>6.0426648762474402</v>
      </c>
    </row>
    <row r="2760" spans="1:4" x14ac:dyDescent="0.45">
      <c r="A2760">
        <v>68.656532287597699</v>
      </c>
      <c r="B2760">
        <v>97.531387329101605</v>
      </c>
      <c r="C2760">
        <v>96.073318481445298</v>
      </c>
      <c r="D2760">
        <v>5.7985168004394696</v>
      </c>
    </row>
    <row r="2761" spans="1:4" x14ac:dyDescent="0.45">
      <c r="A2761">
        <v>68.442245483398395</v>
      </c>
      <c r="B2761">
        <v>97.531387329101605</v>
      </c>
      <c r="C2761">
        <v>96.073318481445298</v>
      </c>
      <c r="D2761">
        <v>6.5004425183874002</v>
      </c>
    </row>
    <row r="2762" spans="1:4" x14ac:dyDescent="0.45">
      <c r="A2762">
        <v>68.227958679199205</v>
      </c>
      <c r="B2762">
        <v>97.531387329101605</v>
      </c>
      <c r="C2762">
        <v>96.073318481445298</v>
      </c>
      <c r="D2762">
        <v>7.0192571794793599</v>
      </c>
    </row>
    <row r="2763" spans="1:4" x14ac:dyDescent="0.45">
      <c r="A2763">
        <v>71.227958679199205</v>
      </c>
      <c r="B2763">
        <v>97.531387329101605</v>
      </c>
      <c r="C2763">
        <v>95.859039306640597</v>
      </c>
      <c r="D2763">
        <v>7.4159978026673201</v>
      </c>
    </row>
    <row r="2764" spans="1:4" x14ac:dyDescent="0.45">
      <c r="A2764">
        <v>71.013671875</v>
      </c>
      <c r="B2764">
        <v>97.531387329101605</v>
      </c>
      <c r="C2764">
        <v>95.859039306640597</v>
      </c>
      <c r="D2764">
        <v>8.7282937101351994</v>
      </c>
    </row>
    <row r="2765" spans="1:4" x14ac:dyDescent="0.45">
      <c r="A2765">
        <v>70.799385070800795</v>
      </c>
      <c r="B2765">
        <v>97.531387329101605</v>
      </c>
      <c r="C2765">
        <v>95.859039306640597</v>
      </c>
      <c r="D2765">
        <v>7.4770348216193101</v>
      </c>
    </row>
    <row r="2766" spans="1:4" x14ac:dyDescent="0.45">
      <c r="A2766">
        <v>70.585098266601605</v>
      </c>
      <c r="B2766">
        <v>97.531387329101605</v>
      </c>
      <c r="C2766">
        <v>95.859039306640597</v>
      </c>
      <c r="D2766">
        <v>7.4770348216193101</v>
      </c>
    </row>
    <row r="2767" spans="1:4" x14ac:dyDescent="0.45">
      <c r="A2767">
        <v>70.370819091796903</v>
      </c>
      <c r="B2767">
        <v>97.531387329101605</v>
      </c>
      <c r="C2767">
        <v>95.859039306640597</v>
      </c>
      <c r="D2767">
        <v>7.4770348216193101</v>
      </c>
    </row>
    <row r="2768" spans="1:4" x14ac:dyDescent="0.45">
      <c r="A2768">
        <v>70.156532287597699</v>
      </c>
      <c r="B2768">
        <v>97.531387329101605</v>
      </c>
      <c r="C2768">
        <v>95.859039306640597</v>
      </c>
      <c r="D2768">
        <v>5.9205908383434602</v>
      </c>
    </row>
    <row r="2769" spans="1:4" x14ac:dyDescent="0.45">
      <c r="A2769">
        <v>69.942245483398395</v>
      </c>
      <c r="B2769">
        <v>97.531387329101605</v>
      </c>
      <c r="C2769">
        <v>95.859039306640597</v>
      </c>
      <c r="D2769">
        <v>6.3173314615314196</v>
      </c>
    </row>
    <row r="2770" spans="1:4" x14ac:dyDescent="0.45">
      <c r="A2770">
        <v>69.727958679199205</v>
      </c>
      <c r="B2770">
        <v>97.531387329101605</v>
      </c>
      <c r="C2770">
        <v>95.859039306640597</v>
      </c>
      <c r="D2770">
        <v>6.3173314615314196</v>
      </c>
    </row>
    <row r="2771" spans="1:4" x14ac:dyDescent="0.45">
      <c r="A2771">
        <v>69.513671875</v>
      </c>
      <c r="B2771">
        <v>97.531387329101605</v>
      </c>
      <c r="C2771">
        <v>95.859039306640597</v>
      </c>
      <c r="D2771">
        <v>6.6530350657673898</v>
      </c>
    </row>
    <row r="2772" spans="1:4" x14ac:dyDescent="0.45">
      <c r="A2772">
        <v>69.299385070800795</v>
      </c>
      <c r="B2772">
        <v>97.531387329101605</v>
      </c>
      <c r="C2772">
        <v>95.859039306640597</v>
      </c>
      <c r="D2772">
        <v>6.3173314615314196</v>
      </c>
    </row>
    <row r="2773" spans="1:4" x14ac:dyDescent="0.45">
      <c r="A2773">
        <v>69.085098266601605</v>
      </c>
      <c r="B2773">
        <v>97.531387329101605</v>
      </c>
      <c r="C2773">
        <v>95.859039306640597</v>
      </c>
      <c r="D2773">
        <v>5.9816278572954502</v>
      </c>
    </row>
    <row r="2774" spans="1:4" x14ac:dyDescent="0.45">
      <c r="A2774">
        <v>68.870819091796903</v>
      </c>
      <c r="B2774">
        <v>97.531387329101605</v>
      </c>
      <c r="C2774">
        <v>95.859039306640597</v>
      </c>
      <c r="D2774">
        <v>6.7140720847193798</v>
      </c>
    </row>
    <row r="2775" spans="1:4" x14ac:dyDescent="0.45">
      <c r="A2775">
        <v>68.656532287597699</v>
      </c>
      <c r="B2775">
        <v>97.531387329101605</v>
      </c>
      <c r="C2775">
        <v>95.859039306640597</v>
      </c>
      <c r="D2775">
        <v>6.3173314615314196</v>
      </c>
    </row>
    <row r="2776" spans="1:4" x14ac:dyDescent="0.45">
      <c r="A2776">
        <v>68.442245483398395</v>
      </c>
      <c r="B2776">
        <v>97.531387329101605</v>
      </c>
      <c r="C2776">
        <v>95.859039306640597</v>
      </c>
      <c r="D2776">
        <v>6.3173314615314196</v>
      </c>
    </row>
    <row r="2777" spans="1:4" x14ac:dyDescent="0.45">
      <c r="A2777">
        <v>68.227958679199205</v>
      </c>
      <c r="B2777">
        <v>97.531387329101605</v>
      </c>
      <c r="C2777">
        <v>95.859039306640597</v>
      </c>
      <c r="D2777">
        <v>6.7140720847193798</v>
      </c>
    </row>
    <row r="2778" spans="1:4" x14ac:dyDescent="0.45">
      <c r="A2778">
        <v>71.227958679199205</v>
      </c>
      <c r="B2778">
        <v>97.531387329101605</v>
      </c>
      <c r="C2778">
        <v>95.644752502441406</v>
      </c>
      <c r="D2778">
        <v>5.9816278572954502</v>
      </c>
    </row>
    <row r="2779" spans="1:4" x14ac:dyDescent="0.45">
      <c r="A2779">
        <v>71.013671875</v>
      </c>
      <c r="B2779">
        <v>97.531387329101605</v>
      </c>
      <c r="C2779">
        <v>95.644752502441406</v>
      </c>
      <c r="D2779">
        <v>6.8971831415753702</v>
      </c>
    </row>
    <row r="2780" spans="1:4" x14ac:dyDescent="0.45">
      <c r="A2780">
        <v>70.799385070800795</v>
      </c>
      <c r="B2780">
        <v>97.531387329101605</v>
      </c>
      <c r="C2780">
        <v>95.644752502441406</v>
      </c>
      <c r="D2780">
        <v>7.1718497268593397</v>
      </c>
    </row>
    <row r="2781" spans="1:4" x14ac:dyDescent="0.45">
      <c r="A2781">
        <v>70.585098266601605</v>
      </c>
      <c r="B2781">
        <v>97.531387329101605</v>
      </c>
      <c r="C2781">
        <v>95.644752502441406</v>
      </c>
      <c r="D2781">
        <v>7.4770348216193101</v>
      </c>
    </row>
    <row r="2782" spans="1:4" x14ac:dyDescent="0.45">
      <c r="A2782">
        <v>70.370819091796903</v>
      </c>
      <c r="B2782">
        <v>97.531387329101605</v>
      </c>
      <c r="C2782">
        <v>95.644752502441406</v>
      </c>
      <c r="D2782">
        <v>7.5685903500473</v>
      </c>
    </row>
    <row r="2783" spans="1:4" x14ac:dyDescent="0.45">
      <c r="A2783">
        <v>70.156532287597699</v>
      </c>
      <c r="B2783">
        <v>97.531387329101605</v>
      </c>
      <c r="C2783">
        <v>95.644752502441406</v>
      </c>
      <c r="D2783">
        <v>7.2939237647633304</v>
      </c>
    </row>
    <row r="2784" spans="1:4" x14ac:dyDescent="0.45">
      <c r="A2784">
        <v>69.942245483398395</v>
      </c>
      <c r="B2784">
        <v>97.531387329101605</v>
      </c>
      <c r="C2784">
        <v>95.644752502441406</v>
      </c>
      <c r="D2784">
        <v>6.4394054994354102</v>
      </c>
    </row>
    <row r="2785" spans="1:4" x14ac:dyDescent="0.45">
      <c r="A2785">
        <v>69.727958679199205</v>
      </c>
      <c r="B2785">
        <v>97.531387329101605</v>
      </c>
      <c r="C2785">
        <v>95.644752502441406</v>
      </c>
      <c r="D2785">
        <v>7.7517014069032903</v>
      </c>
    </row>
    <row r="2786" spans="1:4" x14ac:dyDescent="0.45">
      <c r="A2786">
        <v>69.513671875</v>
      </c>
      <c r="B2786">
        <v>97.531387329101605</v>
      </c>
      <c r="C2786">
        <v>95.644752502441406</v>
      </c>
      <c r="D2786">
        <v>6.8361461226233704</v>
      </c>
    </row>
    <row r="2787" spans="1:4" x14ac:dyDescent="0.45">
      <c r="A2787">
        <v>69.299385070800795</v>
      </c>
      <c r="B2787">
        <v>97.531387329101605</v>
      </c>
      <c r="C2787">
        <v>95.644752502441406</v>
      </c>
      <c r="D2787">
        <v>7.3549607837153204</v>
      </c>
    </row>
    <row r="2788" spans="1:4" x14ac:dyDescent="0.45">
      <c r="A2788">
        <v>69.085098266601605</v>
      </c>
      <c r="B2788">
        <v>97.531387329101605</v>
      </c>
      <c r="C2788">
        <v>95.644752502441406</v>
      </c>
      <c r="D2788">
        <v>6.5004425183874002</v>
      </c>
    </row>
    <row r="2789" spans="1:4" x14ac:dyDescent="0.45">
      <c r="A2789">
        <v>68.870819091796903</v>
      </c>
      <c r="B2789">
        <v>97.531387329101605</v>
      </c>
      <c r="C2789">
        <v>95.644752502441406</v>
      </c>
      <c r="D2789">
        <v>8.5451826532792108</v>
      </c>
    </row>
    <row r="2790" spans="1:4" x14ac:dyDescent="0.45">
      <c r="A2790">
        <v>68.656532287597699</v>
      </c>
      <c r="B2790">
        <v>97.531387329101605</v>
      </c>
      <c r="C2790">
        <v>95.644752502441406</v>
      </c>
      <c r="D2790">
        <v>6.1647389141514299</v>
      </c>
    </row>
    <row r="2791" spans="1:4" x14ac:dyDescent="0.45">
      <c r="A2791">
        <v>68.442245483398395</v>
      </c>
      <c r="B2791">
        <v>97.531387329101605</v>
      </c>
      <c r="C2791">
        <v>95.644752502441406</v>
      </c>
      <c r="D2791">
        <v>6.10370189519944</v>
      </c>
    </row>
    <row r="2792" spans="1:4" x14ac:dyDescent="0.45">
      <c r="A2792">
        <v>68.227958679199205</v>
      </c>
      <c r="B2792">
        <v>97.531387329101605</v>
      </c>
      <c r="C2792">
        <v>95.644752502441406</v>
      </c>
      <c r="D2792">
        <v>6.3173314615314196</v>
      </c>
    </row>
    <row r="2793" spans="1:4" x14ac:dyDescent="0.45">
      <c r="A2793">
        <v>71.227958679199205</v>
      </c>
      <c r="B2793">
        <v>97.531387329101605</v>
      </c>
      <c r="C2793">
        <v>95.430465698242202</v>
      </c>
      <c r="D2793">
        <v>6.3783684804834104</v>
      </c>
    </row>
    <row r="2794" spans="1:4" x14ac:dyDescent="0.45">
      <c r="A2794">
        <v>71.013671875</v>
      </c>
      <c r="B2794">
        <v>97.531387329101605</v>
      </c>
      <c r="C2794">
        <v>95.430465698242202</v>
      </c>
      <c r="D2794">
        <v>6.10370189519944</v>
      </c>
    </row>
    <row r="2795" spans="1:4" x14ac:dyDescent="0.45">
      <c r="A2795">
        <v>70.799385070800795</v>
      </c>
      <c r="B2795">
        <v>97.531387329101605</v>
      </c>
      <c r="C2795">
        <v>95.430465698242202</v>
      </c>
      <c r="D2795">
        <v>7.1718497268593397</v>
      </c>
    </row>
    <row r="2796" spans="1:4" x14ac:dyDescent="0.45">
      <c r="A2796">
        <v>70.585098266601605</v>
      </c>
      <c r="B2796">
        <v>97.531387329101605</v>
      </c>
      <c r="C2796">
        <v>95.430465698242202</v>
      </c>
      <c r="D2796">
        <v>7.1718497268593397</v>
      </c>
    </row>
    <row r="2797" spans="1:4" x14ac:dyDescent="0.45">
      <c r="A2797">
        <v>70.370819091796903</v>
      </c>
      <c r="B2797">
        <v>97.531387329101605</v>
      </c>
      <c r="C2797">
        <v>95.430465698242202</v>
      </c>
      <c r="D2797">
        <v>6.7751091036713804</v>
      </c>
    </row>
    <row r="2798" spans="1:4" x14ac:dyDescent="0.45">
      <c r="A2798">
        <v>70.156532287597699</v>
      </c>
      <c r="B2798">
        <v>97.531387329101605</v>
      </c>
      <c r="C2798">
        <v>95.430465698242202</v>
      </c>
      <c r="D2798">
        <v>8.2705160679952403</v>
      </c>
    </row>
    <row r="2799" spans="1:4" x14ac:dyDescent="0.45">
      <c r="A2799">
        <v>69.942245483398395</v>
      </c>
      <c r="B2799">
        <v>97.531387329101605</v>
      </c>
      <c r="C2799">
        <v>95.430465698242202</v>
      </c>
      <c r="D2799">
        <v>8.2705160679952403</v>
      </c>
    </row>
    <row r="2800" spans="1:4" x14ac:dyDescent="0.45">
      <c r="A2800">
        <v>69.727958679199205</v>
      </c>
      <c r="B2800">
        <v>97.531387329101605</v>
      </c>
      <c r="C2800">
        <v>95.430465698242202</v>
      </c>
      <c r="D2800">
        <v>6.7751091036713804</v>
      </c>
    </row>
    <row r="2801" spans="1:4" x14ac:dyDescent="0.45">
      <c r="A2801">
        <v>69.513671875</v>
      </c>
      <c r="B2801">
        <v>97.531387329101605</v>
      </c>
      <c r="C2801">
        <v>95.430465698242202</v>
      </c>
      <c r="D2801">
        <v>7.1108127079073498</v>
      </c>
    </row>
    <row r="2802" spans="1:4" x14ac:dyDescent="0.45">
      <c r="A2802">
        <v>69.299385070800795</v>
      </c>
      <c r="B2802">
        <v>97.531387329101605</v>
      </c>
      <c r="C2802">
        <v>95.430465698242202</v>
      </c>
      <c r="D2802">
        <v>7.8737754448072801</v>
      </c>
    </row>
    <row r="2803" spans="1:4" x14ac:dyDescent="0.45">
      <c r="A2803">
        <v>69.085098266601605</v>
      </c>
      <c r="B2803">
        <v>97.531387329101605</v>
      </c>
      <c r="C2803">
        <v>95.430465698242202</v>
      </c>
      <c r="D2803">
        <v>7.8127384258552803</v>
      </c>
    </row>
    <row r="2804" spans="1:4" x14ac:dyDescent="0.45">
      <c r="A2804">
        <v>68.870819091796903</v>
      </c>
      <c r="B2804">
        <v>97.531387329101605</v>
      </c>
      <c r="C2804">
        <v>95.430465698242202</v>
      </c>
      <c r="D2804">
        <v>7.5685903500473</v>
      </c>
    </row>
    <row r="2805" spans="1:4" x14ac:dyDescent="0.45">
      <c r="A2805">
        <v>68.656532287597699</v>
      </c>
      <c r="B2805">
        <v>97.531387329101605</v>
      </c>
      <c r="C2805">
        <v>95.430465698242202</v>
      </c>
      <c r="D2805">
        <v>7.0192571794793599</v>
      </c>
    </row>
    <row r="2806" spans="1:4" x14ac:dyDescent="0.45">
      <c r="A2806">
        <v>68.442245483398395</v>
      </c>
      <c r="B2806">
        <v>97.531387329101605</v>
      </c>
      <c r="C2806">
        <v>95.430465698242202</v>
      </c>
      <c r="D2806">
        <v>6.2562944425794198</v>
      </c>
    </row>
    <row r="2807" spans="1:4" x14ac:dyDescent="0.45">
      <c r="A2807">
        <v>68.227958679199205</v>
      </c>
      <c r="B2807">
        <v>97.531387329101605</v>
      </c>
      <c r="C2807">
        <v>95.430465698242202</v>
      </c>
      <c r="D2807">
        <v>5.9205908383434602</v>
      </c>
    </row>
    <row r="2808" spans="1:4" x14ac:dyDescent="0.45">
      <c r="A2808">
        <v>71.227958679199205</v>
      </c>
      <c r="B2808">
        <v>97.531387329101605</v>
      </c>
      <c r="C2808">
        <v>95.216178894042997</v>
      </c>
      <c r="D2808">
        <v>7.1718497268593397</v>
      </c>
    </row>
    <row r="2809" spans="1:4" x14ac:dyDescent="0.45">
      <c r="A2809">
        <v>71.013671875</v>
      </c>
      <c r="B2809">
        <v>97.531387329101605</v>
      </c>
      <c r="C2809">
        <v>95.216178894042997</v>
      </c>
      <c r="D2809">
        <v>6.7140720847193798</v>
      </c>
    </row>
    <row r="2810" spans="1:4" x14ac:dyDescent="0.45">
      <c r="A2810">
        <v>70.799385070800795</v>
      </c>
      <c r="B2810">
        <v>97.531387329101605</v>
      </c>
      <c r="C2810">
        <v>95.216178894042997</v>
      </c>
      <c r="D2810">
        <v>6.7140720847193798</v>
      </c>
    </row>
    <row r="2811" spans="1:4" x14ac:dyDescent="0.45">
      <c r="A2811">
        <v>70.585098266601605</v>
      </c>
      <c r="B2811">
        <v>97.531387329101605</v>
      </c>
      <c r="C2811">
        <v>95.216178894042997</v>
      </c>
      <c r="D2811">
        <v>6.3173314615314196</v>
      </c>
    </row>
    <row r="2812" spans="1:4" x14ac:dyDescent="0.45">
      <c r="A2812">
        <v>70.370819091796903</v>
      </c>
      <c r="B2812">
        <v>97.531387329101605</v>
      </c>
      <c r="C2812">
        <v>95.216178894042997</v>
      </c>
      <c r="D2812">
        <v>6.8971831415753702</v>
      </c>
    </row>
    <row r="2813" spans="1:4" x14ac:dyDescent="0.45">
      <c r="A2813">
        <v>70.156532287597699</v>
      </c>
      <c r="B2813">
        <v>97.531387329101605</v>
      </c>
      <c r="C2813">
        <v>95.216178894042997</v>
      </c>
      <c r="D2813">
        <v>6.9582201605273601</v>
      </c>
    </row>
    <row r="2814" spans="1:4" x14ac:dyDescent="0.45">
      <c r="A2814">
        <v>69.942245483398395</v>
      </c>
      <c r="B2814">
        <v>97.531387329101605</v>
      </c>
      <c r="C2814">
        <v>95.216178894042997</v>
      </c>
      <c r="D2814">
        <v>8.6672566911831996</v>
      </c>
    </row>
    <row r="2815" spans="1:4" x14ac:dyDescent="0.45">
      <c r="A2815">
        <v>69.727958679199205</v>
      </c>
      <c r="B2815">
        <v>97.531387329101605</v>
      </c>
      <c r="C2815">
        <v>95.216178894042997</v>
      </c>
      <c r="D2815">
        <v>8.0263679921872608</v>
      </c>
    </row>
    <row r="2816" spans="1:4" x14ac:dyDescent="0.45">
      <c r="A2816">
        <v>69.513671875</v>
      </c>
      <c r="B2816">
        <v>97.531387329101605</v>
      </c>
      <c r="C2816">
        <v>95.216178894042997</v>
      </c>
      <c r="D2816">
        <v>7.8737754448072801</v>
      </c>
    </row>
    <row r="2817" spans="1:4" x14ac:dyDescent="0.45">
      <c r="A2817">
        <v>69.299385070800795</v>
      </c>
      <c r="B2817">
        <v>97.531387329101605</v>
      </c>
      <c r="C2817">
        <v>95.216178894042997</v>
      </c>
      <c r="D2817">
        <v>9.1250343333231605</v>
      </c>
    </row>
    <row r="2818" spans="1:4" x14ac:dyDescent="0.45">
      <c r="A2818">
        <v>69.085098266601605</v>
      </c>
      <c r="B2818">
        <v>97.531387329101605</v>
      </c>
      <c r="C2818">
        <v>95.216178894042997</v>
      </c>
      <c r="D2818">
        <v>7.4770348216193101</v>
      </c>
    </row>
    <row r="2819" spans="1:4" x14ac:dyDescent="0.45">
      <c r="A2819">
        <v>68.870819091796903</v>
      </c>
      <c r="B2819">
        <v>97.531387329101605</v>
      </c>
      <c r="C2819">
        <v>95.216178894042997</v>
      </c>
      <c r="D2819">
        <v>9.8574785607470901</v>
      </c>
    </row>
    <row r="2820" spans="1:4" x14ac:dyDescent="0.45">
      <c r="A2820">
        <v>68.656532287597699</v>
      </c>
      <c r="B2820">
        <v>97.531387329101605</v>
      </c>
      <c r="C2820">
        <v>95.216178894042997</v>
      </c>
      <c r="D2820">
        <v>8.1484420300912497</v>
      </c>
    </row>
    <row r="2821" spans="1:4" x14ac:dyDescent="0.45">
      <c r="A2821">
        <v>68.442245483398395</v>
      </c>
      <c r="B2821">
        <v>97.531387329101605</v>
      </c>
      <c r="C2821">
        <v>95.216178894042997</v>
      </c>
      <c r="D2821">
        <v>6.0426648762474402</v>
      </c>
    </row>
    <row r="2822" spans="1:4" x14ac:dyDescent="0.45">
      <c r="A2822">
        <v>68.227958679199205</v>
      </c>
      <c r="B2822">
        <v>97.531387329101605</v>
      </c>
      <c r="C2822">
        <v>95.216178894042997</v>
      </c>
      <c r="D2822">
        <v>6.6225165562913899</v>
      </c>
    </row>
    <row r="2823" spans="1:4" x14ac:dyDescent="0.45">
      <c r="A2823">
        <v>71.227958679199205</v>
      </c>
      <c r="B2823">
        <v>97.531387329101605</v>
      </c>
      <c r="C2823">
        <v>95.001892089843807</v>
      </c>
      <c r="D2823">
        <v>6.0426648762474402</v>
      </c>
    </row>
    <row r="2824" spans="1:4" x14ac:dyDescent="0.45">
      <c r="A2824">
        <v>71.013671875</v>
      </c>
      <c r="B2824">
        <v>97.531387329101605</v>
      </c>
      <c r="C2824">
        <v>95.001892089843807</v>
      </c>
      <c r="D2824">
        <v>8.4841456343272199</v>
      </c>
    </row>
    <row r="2825" spans="1:4" x14ac:dyDescent="0.45">
      <c r="A2825">
        <v>70.799385070800795</v>
      </c>
      <c r="B2825">
        <v>97.531387329101605</v>
      </c>
      <c r="C2825">
        <v>95.001892089843807</v>
      </c>
      <c r="D2825">
        <v>7.4159978026673201</v>
      </c>
    </row>
    <row r="2826" spans="1:4" x14ac:dyDescent="0.45">
      <c r="A2826">
        <v>70.585098266601605</v>
      </c>
      <c r="B2826">
        <v>97.531387329101605</v>
      </c>
      <c r="C2826">
        <v>95.001892089843807</v>
      </c>
      <c r="D2826">
        <v>8.4841456343272199</v>
      </c>
    </row>
    <row r="2827" spans="1:4" x14ac:dyDescent="0.45">
      <c r="A2827">
        <v>70.370819091796903</v>
      </c>
      <c r="B2827">
        <v>97.531387329101605</v>
      </c>
      <c r="C2827">
        <v>95.001892089843807</v>
      </c>
      <c r="D2827">
        <v>8.6062196722312105</v>
      </c>
    </row>
    <row r="2828" spans="1:4" x14ac:dyDescent="0.45">
      <c r="A2828">
        <v>70.156532287597699</v>
      </c>
      <c r="B2828">
        <v>97.531387329101605</v>
      </c>
      <c r="C2828">
        <v>95.001892089843807</v>
      </c>
      <c r="D2828">
        <v>9.2471083712271493</v>
      </c>
    </row>
    <row r="2829" spans="1:4" x14ac:dyDescent="0.45">
      <c r="A2829">
        <v>69.942245483398395</v>
      </c>
      <c r="B2829">
        <v>97.531387329101605</v>
      </c>
      <c r="C2829">
        <v>95.001892089843807</v>
      </c>
      <c r="D2829">
        <v>9.5217749565111198</v>
      </c>
    </row>
    <row r="2830" spans="1:4" x14ac:dyDescent="0.45">
      <c r="A2830">
        <v>69.727958679199205</v>
      </c>
      <c r="B2830">
        <v>97.531387329101605</v>
      </c>
      <c r="C2830">
        <v>95.001892089843807</v>
      </c>
      <c r="D2830">
        <v>8.5451826532792108</v>
      </c>
    </row>
    <row r="2831" spans="1:4" x14ac:dyDescent="0.45">
      <c r="A2831">
        <v>69.513671875</v>
      </c>
      <c r="B2831">
        <v>97.531387329101605</v>
      </c>
      <c r="C2831">
        <v>95.001892089843807</v>
      </c>
      <c r="D2831">
        <v>8.4231086153752308</v>
      </c>
    </row>
    <row r="2832" spans="1:4" x14ac:dyDescent="0.45">
      <c r="A2832">
        <v>69.299385070800795</v>
      </c>
      <c r="B2832">
        <v>97.531387329101605</v>
      </c>
      <c r="C2832">
        <v>95.001892089843807</v>
      </c>
      <c r="D2832">
        <v>8.1484420300912497</v>
      </c>
    </row>
    <row r="2833" spans="1:4" x14ac:dyDescent="0.45">
      <c r="A2833">
        <v>69.085098266601605</v>
      </c>
      <c r="B2833">
        <v>97.531387329101605</v>
      </c>
      <c r="C2833">
        <v>95.001892089843807</v>
      </c>
      <c r="D2833">
        <v>10.834070863979001</v>
      </c>
    </row>
    <row r="2834" spans="1:4" x14ac:dyDescent="0.45">
      <c r="A2834">
        <v>68.870819091796903</v>
      </c>
      <c r="B2834">
        <v>97.531387329101605</v>
      </c>
      <c r="C2834">
        <v>95.001892089843807</v>
      </c>
      <c r="D2834">
        <v>8.4231086153752308</v>
      </c>
    </row>
    <row r="2835" spans="1:4" x14ac:dyDescent="0.45">
      <c r="A2835">
        <v>68.656532287597699</v>
      </c>
      <c r="B2835">
        <v>97.531387329101605</v>
      </c>
      <c r="C2835">
        <v>95.001892089843807</v>
      </c>
      <c r="D2835">
        <v>7.3549607837153204</v>
      </c>
    </row>
    <row r="2836" spans="1:4" x14ac:dyDescent="0.45">
      <c r="A2836">
        <v>68.442245483398395</v>
      </c>
      <c r="B2836">
        <v>97.531387329101605</v>
      </c>
      <c r="C2836">
        <v>95.001892089843807</v>
      </c>
      <c r="D2836">
        <v>8.2705160679952403</v>
      </c>
    </row>
    <row r="2837" spans="1:4" x14ac:dyDescent="0.45">
      <c r="A2837">
        <v>68.227958679199205</v>
      </c>
      <c r="B2837">
        <v>97.531387329101605</v>
      </c>
      <c r="C2837">
        <v>95.001892089843807</v>
      </c>
      <c r="D2837">
        <v>5.7069612720114797</v>
      </c>
    </row>
    <row r="2838" spans="1:4" x14ac:dyDescent="0.45">
      <c r="A2838">
        <v>71.227958679199205</v>
      </c>
      <c r="B2838">
        <v>97.531387329101605</v>
      </c>
      <c r="C2838">
        <v>94.787605285644503</v>
      </c>
      <c r="D2838">
        <v>5.64592425305948</v>
      </c>
    </row>
    <row r="2839" spans="1:4" x14ac:dyDescent="0.45">
      <c r="A2839">
        <v>71.013671875</v>
      </c>
      <c r="B2839">
        <v>97.531387329101605</v>
      </c>
      <c r="C2839">
        <v>94.787605285644503</v>
      </c>
      <c r="D2839">
        <v>7.6906643879512897</v>
      </c>
    </row>
    <row r="2840" spans="1:4" x14ac:dyDescent="0.45">
      <c r="A2840">
        <v>70.799385070800795</v>
      </c>
      <c r="B2840">
        <v>97.531387329101605</v>
      </c>
      <c r="C2840">
        <v>94.787605285644503</v>
      </c>
      <c r="D2840">
        <v>6.1647389141514299</v>
      </c>
    </row>
    <row r="2841" spans="1:4" x14ac:dyDescent="0.45">
      <c r="A2841">
        <v>70.585098266601605</v>
      </c>
      <c r="B2841">
        <v>97.531387329101605</v>
      </c>
      <c r="C2841">
        <v>94.787605285644503</v>
      </c>
      <c r="D2841">
        <v>6.9582201605273601</v>
      </c>
    </row>
    <row r="2842" spans="1:4" x14ac:dyDescent="0.45">
      <c r="A2842">
        <v>70.370819091796903</v>
      </c>
      <c r="B2842">
        <v>97.531387329101605</v>
      </c>
      <c r="C2842">
        <v>94.787605285644503</v>
      </c>
      <c r="D2842">
        <v>7.8127384258552803</v>
      </c>
    </row>
    <row r="2843" spans="1:4" x14ac:dyDescent="0.45">
      <c r="A2843">
        <v>70.156532287597699</v>
      </c>
      <c r="B2843">
        <v>97.531387329101605</v>
      </c>
      <c r="C2843">
        <v>94.787605285644503</v>
      </c>
      <c r="D2843">
        <v>9.0029602954191699</v>
      </c>
    </row>
    <row r="2844" spans="1:4" x14ac:dyDescent="0.45">
      <c r="A2844">
        <v>69.942245483398395</v>
      </c>
      <c r="B2844">
        <v>97.531387329101605</v>
      </c>
      <c r="C2844">
        <v>94.787605285644503</v>
      </c>
      <c r="D2844">
        <v>8.9419232764671808</v>
      </c>
    </row>
    <row r="2845" spans="1:4" x14ac:dyDescent="0.45">
      <c r="A2845">
        <v>69.727958679199205</v>
      </c>
      <c r="B2845">
        <v>97.531387329101605</v>
      </c>
      <c r="C2845">
        <v>94.787605285644503</v>
      </c>
      <c r="D2845">
        <v>7.4770348216193101</v>
      </c>
    </row>
    <row r="2846" spans="1:4" x14ac:dyDescent="0.45">
      <c r="A2846">
        <v>69.513671875</v>
      </c>
      <c r="B2846">
        <v>97.531387329101605</v>
      </c>
      <c r="C2846">
        <v>94.787605285644503</v>
      </c>
      <c r="D2846">
        <v>9.5217749565111198</v>
      </c>
    </row>
    <row r="2847" spans="1:4" x14ac:dyDescent="0.45">
      <c r="A2847">
        <v>69.299385070800795</v>
      </c>
      <c r="B2847">
        <v>97.531387329101605</v>
      </c>
      <c r="C2847">
        <v>94.787605285644503</v>
      </c>
      <c r="D2847">
        <v>9.2471083712271493</v>
      </c>
    </row>
    <row r="2848" spans="1:4" x14ac:dyDescent="0.45">
      <c r="A2848">
        <v>69.085098266601605</v>
      </c>
      <c r="B2848">
        <v>97.531387329101605</v>
      </c>
      <c r="C2848">
        <v>94.787605285644503</v>
      </c>
      <c r="D2848">
        <v>7.9348124637592701</v>
      </c>
    </row>
    <row r="2849" spans="1:4" x14ac:dyDescent="0.45">
      <c r="A2849">
        <v>68.870819091796903</v>
      </c>
      <c r="B2849">
        <v>97.531387329101605</v>
      </c>
      <c r="C2849">
        <v>94.787605285644503</v>
      </c>
      <c r="D2849">
        <v>10.376293221838999</v>
      </c>
    </row>
    <row r="2850" spans="1:4" x14ac:dyDescent="0.45">
      <c r="A2850">
        <v>68.656532287597699</v>
      </c>
      <c r="B2850">
        <v>97.531387329101605</v>
      </c>
      <c r="C2850">
        <v>94.787605285644503</v>
      </c>
      <c r="D2850">
        <v>8.0874050111392606</v>
      </c>
    </row>
    <row r="2851" spans="1:4" x14ac:dyDescent="0.45">
      <c r="A2851">
        <v>68.442245483398395</v>
      </c>
      <c r="B2851">
        <v>97.531387329101605</v>
      </c>
      <c r="C2851">
        <v>94.787605285644503</v>
      </c>
      <c r="D2851">
        <v>7.8127384258552803</v>
      </c>
    </row>
    <row r="2852" spans="1:4" x14ac:dyDescent="0.45">
      <c r="A2852">
        <v>68.227958679199205</v>
      </c>
      <c r="B2852">
        <v>97.531387329101605</v>
      </c>
      <c r="C2852">
        <v>94.787605285644503</v>
      </c>
      <c r="D2852">
        <v>7.2328867458113297</v>
      </c>
    </row>
    <row r="2853" spans="1:4" x14ac:dyDescent="0.45">
      <c r="A2853">
        <v>71.227958679199205</v>
      </c>
      <c r="B2853">
        <v>97.531387329101605</v>
      </c>
      <c r="C2853">
        <v>94.573318481445298</v>
      </c>
      <c r="D2853">
        <v>5.7069612720114797</v>
      </c>
    </row>
    <row r="2854" spans="1:4" x14ac:dyDescent="0.45">
      <c r="A2854">
        <v>71.013671875</v>
      </c>
      <c r="B2854">
        <v>97.531387329101605</v>
      </c>
      <c r="C2854">
        <v>94.573318481445298</v>
      </c>
      <c r="D2854">
        <v>7.6906643879512897</v>
      </c>
    </row>
    <row r="2855" spans="1:4" x14ac:dyDescent="0.45">
      <c r="A2855">
        <v>70.799385070800795</v>
      </c>
      <c r="B2855">
        <v>97.531387329101605</v>
      </c>
      <c r="C2855">
        <v>94.573318481445298</v>
      </c>
      <c r="D2855">
        <v>6.5004425183874002</v>
      </c>
    </row>
    <row r="2856" spans="1:4" x14ac:dyDescent="0.45">
      <c r="A2856">
        <v>70.585098266601605</v>
      </c>
      <c r="B2856">
        <v>97.531387329101605</v>
      </c>
      <c r="C2856">
        <v>94.573318481445298</v>
      </c>
      <c r="D2856">
        <v>6.7751091036713804</v>
      </c>
    </row>
    <row r="2857" spans="1:4" x14ac:dyDescent="0.45">
      <c r="A2857">
        <v>70.370819091796903</v>
      </c>
      <c r="B2857">
        <v>97.531387329101605</v>
      </c>
      <c r="C2857">
        <v>94.573318481445298</v>
      </c>
      <c r="D2857">
        <v>9.3081453901791402</v>
      </c>
    </row>
    <row r="2858" spans="1:4" x14ac:dyDescent="0.45">
      <c r="A2858">
        <v>70.156532287597699</v>
      </c>
      <c r="B2858">
        <v>97.531387329101605</v>
      </c>
      <c r="C2858">
        <v>94.573318481445298</v>
      </c>
      <c r="D2858">
        <v>9.8574785607470901</v>
      </c>
    </row>
    <row r="2859" spans="1:4" x14ac:dyDescent="0.45">
      <c r="A2859">
        <v>69.942245483398395</v>
      </c>
      <c r="B2859">
        <v>97.531387329101605</v>
      </c>
      <c r="C2859">
        <v>94.573318481445298</v>
      </c>
      <c r="D2859">
        <v>10.1016266365551</v>
      </c>
    </row>
    <row r="2860" spans="1:4" x14ac:dyDescent="0.45">
      <c r="A2860">
        <v>69.727958679199205</v>
      </c>
      <c r="B2860">
        <v>97.531387329101605</v>
      </c>
      <c r="C2860">
        <v>94.573318481445298</v>
      </c>
      <c r="D2860">
        <v>8.0874050111392606</v>
      </c>
    </row>
    <row r="2861" spans="1:4" x14ac:dyDescent="0.45">
      <c r="A2861">
        <v>69.513671875</v>
      </c>
      <c r="B2861">
        <v>97.531387329101605</v>
      </c>
      <c r="C2861">
        <v>94.573318481445298</v>
      </c>
      <c r="D2861">
        <v>8.9419232764671808</v>
      </c>
    </row>
    <row r="2862" spans="1:4" x14ac:dyDescent="0.45">
      <c r="A2862">
        <v>69.299385070800795</v>
      </c>
      <c r="B2862">
        <v>97.531387329101605</v>
      </c>
      <c r="C2862">
        <v>94.573318481445298</v>
      </c>
      <c r="D2862">
        <v>10.773033845026999</v>
      </c>
    </row>
    <row r="2863" spans="1:4" x14ac:dyDescent="0.45">
      <c r="A2863">
        <v>69.085098266601605</v>
      </c>
      <c r="B2863">
        <v>97.531387329101605</v>
      </c>
      <c r="C2863">
        <v>94.573318481445298</v>
      </c>
      <c r="D2863">
        <v>10.773033845026999</v>
      </c>
    </row>
    <row r="2864" spans="1:4" x14ac:dyDescent="0.45">
      <c r="A2864">
        <v>68.870819091796903</v>
      </c>
      <c r="B2864">
        <v>97.531387329101605</v>
      </c>
      <c r="C2864">
        <v>94.573318481445298</v>
      </c>
      <c r="D2864">
        <v>9.6438489944151105</v>
      </c>
    </row>
    <row r="2865" spans="1:4" x14ac:dyDescent="0.45">
      <c r="A2865">
        <v>68.656532287597699</v>
      </c>
      <c r="B2865">
        <v>97.531387329101605</v>
      </c>
      <c r="C2865">
        <v>94.573318481445298</v>
      </c>
      <c r="D2865">
        <v>8.2094790490432406</v>
      </c>
    </row>
    <row r="2866" spans="1:4" x14ac:dyDescent="0.45">
      <c r="A2866">
        <v>68.442245483398395</v>
      </c>
      <c r="B2866">
        <v>97.531387329101605</v>
      </c>
      <c r="C2866">
        <v>94.573318481445298</v>
      </c>
      <c r="D2866">
        <v>8.1484420300912497</v>
      </c>
    </row>
    <row r="2867" spans="1:4" x14ac:dyDescent="0.45">
      <c r="A2867">
        <v>68.227958679199205</v>
      </c>
      <c r="B2867">
        <v>97.531387329101605</v>
      </c>
      <c r="C2867">
        <v>94.573318481445298</v>
      </c>
      <c r="D2867">
        <v>7.6296273689992997</v>
      </c>
    </row>
    <row r="2868" spans="1:4" x14ac:dyDescent="0.45">
      <c r="A2868">
        <v>71.227958679199205</v>
      </c>
      <c r="B2868">
        <v>97.531387329101605</v>
      </c>
      <c r="C2868">
        <v>94.359039306640597</v>
      </c>
      <c r="D2868">
        <v>5.9205908383434602</v>
      </c>
    </row>
    <row r="2869" spans="1:4" x14ac:dyDescent="0.45">
      <c r="A2869">
        <v>71.013671875</v>
      </c>
      <c r="B2869">
        <v>97.531387329101605</v>
      </c>
      <c r="C2869">
        <v>94.359039306640597</v>
      </c>
      <c r="D2869">
        <v>5.9205908383434602</v>
      </c>
    </row>
    <row r="2870" spans="1:4" x14ac:dyDescent="0.45">
      <c r="A2870">
        <v>70.799385070800795</v>
      </c>
      <c r="B2870">
        <v>97.531387329101605</v>
      </c>
      <c r="C2870">
        <v>94.359039306640597</v>
      </c>
      <c r="D2870">
        <v>6.5614795373393999</v>
      </c>
    </row>
    <row r="2871" spans="1:4" x14ac:dyDescent="0.45">
      <c r="A2871">
        <v>70.585098266601605</v>
      </c>
      <c r="B2871">
        <v>97.531387329101605</v>
      </c>
      <c r="C2871">
        <v>94.359039306640597</v>
      </c>
      <c r="D2871">
        <v>9.3997009186071399</v>
      </c>
    </row>
    <row r="2872" spans="1:4" x14ac:dyDescent="0.45">
      <c r="A2872">
        <v>70.370819091796903</v>
      </c>
      <c r="B2872">
        <v>97.531387329101605</v>
      </c>
      <c r="C2872">
        <v>94.359039306640597</v>
      </c>
      <c r="D2872">
        <v>8.9419232764671808</v>
      </c>
    </row>
    <row r="2873" spans="1:4" x14ac:dyDescent="0.45">
      <c r="A2873">
        <v>70.156532287597699</v>
      </c>
      <c r="B2873">
        <v>97.531387329101605</v>
      </c>
      <c r="C2873">
        <v>94.359039306640597</v>
      </c>
      <c r="D2873">
        <v>7.4770348216193101</v>
      </c>
    </row>
    <row r="2874" spans="1:4" x14ac:dyDescent="0.45">
      <c r="A2874">
        <v>69.942245483398395</v>
      </c>
      <c r="B2874">
        <v>97.531387329101605</v>
      </c>
      <c r="C2874">
        <v>94.359039306640597</v>
      </c>
      <c r="D2874">
        <v>11.078218939787</v>
      </c>
    </row>
    <row r="2875" spans="1:4" x14ac:dyDescent="0.45">
      <c r="A2875">
        <v>69.727958679199205</v>
      </c>
      <c r="B2875">
        <v>97.531387329101605</v>
      </c>
      <c r="C2875">
        <v>94.359039306640597</v>
      </c>
      <c r="D2875">
        <v>8.6672566911831996</v>
      </c>
    </row>
    <row r="2876" spans="1:4" x14ac:dyDescent="0.45">
      <c r="A2876">
        <v>69.513671875</v>
      </c>
      <c r="B2876">
        <v>97.531387329101605</v>
      </c>
      <c r="C2876">
        <v>94.359039306640597</v>
      </c>
      <c r="D2876">
        <v>9.9795525986510807</v>
      </c>
    </row>
    <row r="2877" spans="1:4" x14ac:dyDescent="0.45">
      <c r="A2877">
        <v>69.299385070800795</v>
      </c>
      <c r="B2877">
        <v>97.531387329101605</v>
      </c>
      <c r="C2877">
        <v>94.359039306640597</v>
      </c>
      <c r="D2877">
        <v>9.9185155796990898</v>
      </c>
    </row>
    <row r="2878" spans="1:4" x14ac:dyDescent="0.45">
      <c r="A2878">
        <v>69.085098266601605</v>
      </c>
      <c r="B2878">
        <v>97.531387329101605</v>
      </c>
      <c r="C2878">
        <v>94.359039306640597</v>
      </c>
      <c r="D2878">
        <v>8.85036774803919</v>
      </c>
    </row>
    <row r="2879" spans="1:4" x14ac:dyDescent="0.45">
      <c r="A2879">
        <v>68.870819091796903</v>
      </c>
      <c r="B2879">
        <v>97.531387329101605</v>
      </c>
      <c r="C2879">
        <v>94.359039306640597</v>
      </c>
      <c r="D2879">
        <v>9.7354045228431101</v>
      </c>
    </row>
    <row r="2880" spans="1:4" x14ac:dyDescent="0.45">
      <c r="A2880">
        <v>68.656532287597699</v>
      </c>
      <c r="B2880">
        <v>97.531387329101605</v>
      </c>
      <c r="C2880">
        <v>94.359039306640597</v>
      </c>
      <c r="D2880">
        <v>8.2705160679952403</v>
      </c>
    </row>
    <row r="2881" spans="1:4" x14ac:dyDescent="0.45">
      <c r="A2881">
        <v>68.442245483398395</v>
      </c>
      <c r="B2881">
        <v>97.531387329101605</v>
      </c>
      <c r="C2881">
        <v>94.359039306640597</v>
      </c>
      <c r="D2881">
        <v>7.4159978026673201</v>
      </c>
    </row>
    <row r="2882" spans="1:4" x14ac:dyDescent="0.45">
      <c r="A2882">
        <v>68.227958679199205</v>
      </c>
      <c r="B2882">
        <v>97.531387329101605</v>
      </c>
      <c r="C2882">
        <v>94.359039306640597</v>
      </c>
      <c r="D2882">
        <v>7.3549607837153204</v>
      </c>
    </row>
    <row r="2883" spans="1:4" x14ac:dyDescent="0.45">
      <c r="A2883">
        <v>71.227958679199205</v>
      </c>
      <c r="B2883">
        <v>97.531387329101605</v>
      </c>
      <c r="C2883">
        <v>94.144752502441406</v>
      </c>
      <c r="D2883">
        <v>6.5614795373393999</v>
      </c>
    </row>
    <row r="2884" spans="1:4" x14ac:dyDescent="0.45">
      <c r="A2884">
        <v>71.013671875</v>
      </c>
      <c r="B2884">
        <v>97.531387329101605</v>
      </c>
      <c r="C2884">
        <v>94.144752502441406</v>
      </c>
      <c r="D2884">
        <v>7.1108127079073498</v>
      </c>
    </row>
    <row r="2885" spans="1:4" x14ac:dyDescent="0.45">
      <c r="A2885">
        <v>70.799385070800795</v>
      </c>
      <c r="B2885">
        <v>97.531387329101605</v>
      </c>
      <c r="C2885">
        <v>94.144752502441406</v>
      </c>
      <c r="D2885">
        <v>5.9816278572954502</v>
      </c>
    </row>
    <row r="2886" spans="1:4" x14ac:dyDescent="0.45">
      <c r="A2886">
        <v>70.585098266601605</v>
      </c>
      <c r="B2886">
        <v>97.531387329101605</v>
      </c>
      <c r="C2886">
        <v>94.144752502441406</v>
      </c>
      <c r="D2886">
        <v>7.1718497268593397</v>
      </c>
    </row>
    <row r="2887" spans="1:4" x14ac:dyDescent="0.45">
      <c r="A2887">
        <v>70.370819091796903</v>
      </c>
      <c r="B2887">
        <v>97.531387329101605</v>
      </c>
      <c r="C2887">
        <v>94.144752502441406</v>
      </c>
      <c r="D2887">
        <v>7.2328867458113297</v>
      </c>
    </row>
    <row r="2888" spans="1:4" x14ac:dyDescent="0.45">
      <c r="A2888">
        <v>70.156532287597699</v>
      </c>
      <c r="B2888">
        <v>97.531387329101605</v>
      </c>
      <c r="C2888">
        <v>94.144752502441406</v>
      </c>
      <c r="D2888">
        <v>8.5451826532792108</v>
      </c>
    </row>
    <row r="2889" spans="1:4" x14ac:dyDescent="0.45">
      <c r="A2889">
        <v>69.942245483398395</v>
      </c>
      <c r="B2889">
        <v>97.531387329101605</v>
      </c>
      <c r="C2889">
        <v>94.144752502441406</v>
      </c>
      <c r="D2889">
        <v>10.620441297647</v>
      </c>
    </row>
    <row r="2890" spans="1:4" x14ac:dyDescent="0.45">
      <c r="A2890">
        <v>69.727958679199205</v>
      </c>
      <c r="B2890">
        <v>97.531387329101605</v>
      </c>
      <c r="C2890">
        <v>94.144752502441406</v>
      </c>
      <c r="D2890">
        <v>10.498367259743</v>
      </c>
    </row>
    <row r="2891" spans="1:4" x14ac:dyDescent="0.45">
      <c r="A2891">
        <v>69.513671875</v>
      </c>
      <c r="B2891">
        <v>97.531387329101605</v>
      </c>
      <c r="C2891">
        <v>94.144752502441406</v>
      </c>
      <c r="D2891">
        <v>9.3081453901791402</v>
      </c>
    </row>
    <row r="2892" spans="1:4" x14ac:dyDescent="0.45">
      <c r="A2892">
        <v>69.299385070800795</v>
      </c>
      <c r="B2892">
        <v>97.531387329101605</v>
      </c>
      <c r="C2892">
        <v>94.144752502441406</v>
      </c>
      <c r="D2892">
        <v>8.6062196722312105</v>
      </c>
    </row>
    <row r="2893" spans="1:4" x14ac:dyDescent="0.45">
      <c r="A2893">
        <v>69.085098266601605</v>
      </c>
      <c r="B2893">
        <v>97.531387329101605</v>
      </c>
      <c r="C2893">
        <v>94.144752502441406</v>
      </c>
      <c r="D2893">
        <v>10.254219183935099</v>
      </c>
    </row>
    <row r="2894" spans="1:4" x14ac:dyDescent="0.45">
      <c r="A2894">
        <v>68.870819091796903</v>
      </c>
      <c r="B2894">
        <v>97.531387329101605</v>
      </c>
      <c r="C2894">
        <v>94.144752502441406</v>
      </c>
      <c r="D2894">
        <v>8.85036774803919</v>
      </c>
    </row>
    <row r="2895" spans="1:4" x14ac:dyDescent="0.45">
      <c r="A2895">
        <v>68.656532287597699</v>
      </c>
      <c r="B2895">
        <v>97.531387329101605</v>
      </c>
      <c r="C2895">
        <v>94.144752502441406</v>
      </c>
      <c r="D2895">
        <v>9.3997009186071399</v>
      </c>
    </row>
    <row r="2896" spans="1:4" x14ac:dyDescent="0.45">
      <c r="A2896">
        <v>68.442245483398395</v>
      </c>
      <c r="B2896">
        <v>97.531387329101605</v>
      </c>
      <c r="C2896">
        <v>94.144752502441406</v>
      </c>
      <c r="D2896">
        <v>7.0802941984313499</v>
      </c>
    </row>
    <row r="2897" spans="1:4" x14ac:dyDescent="0.45">
      <c r="A2897">
        <v>68.227958679199205</v>
      </c>
      <c r="B2897">
        <v>97.531387329101605</v>
      </c>
      <c r="C2897">
        <v>94.144752502441406</v>
      </c>
      <c r="D2897">
        <v>7.2939237647633304</v>
      </c>
    </row>
    <row r="2898" spans="1:4" x14ac:dyDescent="0.45">
      <c r="A2898">
        <v>71.227958679199205</v>
      </c>
      <c r="B2898">
        <v>97.531387329101605</v>
      </c>
      <c r="C2898">
        <v>93.930465698242202</v>
      </c>
      <c r="D2898">
        <v>5.4017761772514996</v>
      </c>
    </row>
    <row r="2899" spans="1:4" x14ac:dyDescent="0.45">
      <c r="A2899">
        <v>71.013671875</v>
      </c>
      <c r="B2899">
        <v>97.531387329101605</v>
      </c>
      <c r="C2899">
        <v>93.930465698242202</v>
      </c>
      <c r="D2899">
        <v>5.9205908383434602</v>
      </c>
    </row>
    <row r="2900" spans="1:4" x14ac:dyDescent="0.45">
      <c r="A2900">
        <v>70.799385070800795</v>
      </c>
      <c r="B2900">
        <v>97.531387329101605</v>
      </c>
      <c r="C2900">
        <v>93.930465698242202</v>
      </c>
      <c r="D2900">
        <v>6.6225165562913899</v>
      </c>
    </row>
    <row r="2901" spans="1:4" x14ac:dyDescent="0.45">
      <c r="A2901">
        <v>70.585098266601605</v>
      </c>
      <c r="B2901">
        <v>97.531387329101605</v>
      </c>
      <c r="C2901">
        <v>93.930465698242202</v>
      </c>
      <c r="D2901">
        <v>6.3173314615314196</v>
      </c>
    </row>
    <row r="2902" spans="1:4" x14ac:dyDescent="0.45">
      <c r="A2902">
        <v>70.370819091796903</v>
      </c>
      <c r="B2902">
        <v>97.531387329101605</v>
      </c>
      <c r="C2902">
        <v>93.930465698242202</v>
      </c>
      <c r="D2902">
        <v>7.8737754448072801</v>
      </c>
    </row>
    <row r="2903" spans="1:4" x14ac:dyDescent="0.45">
      <c r="A2903">
        <v>70.156532287597699</v>
      </c>
      <c r="B2903">
        <v>97.531387329101605</v>
      </c>
      <c r="C2903">
        <v>93.930465698242202</v>
      </c>
      <c r="D2903">
        <v>7.1718497268593397</v>
      </c>
    </row>
    <row r="2904" spans="1:4" x14ac:dyDescent="0.45">
      <c r="A2904">
        <v>69.942245483398395</v>
      </c>
      <c r="B2904">
        <v>97.531387329101605</v>
      </c>
      <c r="C2904">
        <v>93.930465698242202</v>
      </c>
      <c r="D2904">
        <v>10.498367259743</v>
      </c>
    </row>
    <row r="2905" spans="1:4" x14ac:dyDescent="0.45">
      <c r="A2905">
        <v>69.727958679199205</v>
      </c>
      <c r="B2905">
        <v>97.531387329101605</v>
      </c>
      <c r="C2905">
        <v>93.930465698242202</v>
      </c>
      <c r="D2905">
        <v>10.162663655507099</v>
      </c>
    </row>
    <row r="2906" spans="1:4" x14ac:dyDescent="0.45">
      <c r="A2906">
        <v>69.513671875</v>
      </c>
      <c r="B2906">
        <v>97.531387329101605</v>
      </c>
      <c r="C2906">
        <v>93.930465698242202</v>
      </c>
      <c r="D2906">
        <v>10.711996826075</v>
      </c>
    </row>
    <row r="2907" spans="1:4" x14ac:dyDescent="0.45">
      <c r="A2907">
        <v>69.299385070800795</v>
      </c>
      <c r="B2907">
        <v>97.531387329101605</v>
      </c>
      <c r="C2907">
        <v>93.930465698242202</v>
      </c>
      <c r="D2907">
        <v>11.810663167210899</v>
      </c>
    </row>
    <row r="2908" spans="1:4" x14ac:dyDescent="0.45">
      <c r="A2908">
        <v>69.085098266601605</v>
      </c>
      <c r="B2908">
        <v>97.531387329101605</v>
      </c>
      <c r="C2908">
        <v>93.930465698242202</v>
      </c>
      <c r="D2908">
        <v>9.5828119754631196</v>
      </c>
    </row>
    <row r="2909" spans="1:4" x14ac:dyDescent="0.45">
      <c r="A2909">
        <v>68.870819091796903</v>
      </c>
      <c r="B2909">
        <v>97.531387329101605</v>
      </c>
      <c r="C2909">
        <v>93.930465698242202</v>
      </c>
      <c r="D2909">
        <v>8.9419232764671808</v>
      </c>
    </row>
    <row r="2910" spans="1:4" x14ac:dyDescent="0.45">
      <c r="A2910">
        <v>68.656532287597699</v>
      </c>
      <c r="B2910">
        <v>97.531387329101605</v>
      </c>
      <c r="C2910">
        <v>93.930465698242202</v>
      </c>
      <c r="D2910">
        <v>7.9348124637592701</v>
      </c>
    </row>
    <row r="2911" spans="1:4" x14ac:dyDescent="0.45">
      <c r="A2911">
        <v>68.442245483398395</v>
      </c>
      <c r="B2911">
        <v>97.531387329101605</v>
      </c>
      <c r="C2911">
        <v>93.930465698242202</v>
      </c>
      <c r="D2911">
        <v>7.6906643879512897</v>
      </c>
    </row>
    <row r="2912" spans="1:4" x14ac:dyDescent="0.45">
      <c r="A2912">
        <v>68.227958679199205</v>
      </c>
      <c r="B2912">
        <v>97.531387329101605</v>
      </c>
      <c r="C2912">
        <v>93.930465698242202</v>
      </c>
      <c r="D2912">
        <v>7.0802941984313499</v>
      </c>
    </row>
    <row r="2913" spans="1:4" x14ac:dyDescent="0.45">
      <c r="A2913">
        <v>71.227958679199205</v>
      </c>
      <c r="B2913">
        <v>97.531387329101605</v>
      </c>
      <c r="C2913">
        <v>93.716178894042997</v>
      </c>
      <c r="D2913">
        <v>6.0426648762474402</v>
      </c>
    </row>
    <row r="2914" spans="1:4" x14ac:dyDescent="0.45">
      <c r="A2914">
        <v>71.013671875</v>
      </c>
      <c r="B2914">
        <v>97.531387329101605</v>
      </c>
      <c r="C2914">
        <v>93.716178894042997</v>
      </c>
      <c r="D2914">
        <v>6.4394054994354102</v>
      </c>
    </row>
    <row r="2915" spans="1:4" x14ac:dyDescent="0.45">
      <c r="A2915">
        <v>70.799385070800795</v>
      </c>
      <c r="B2915">
        <v>97.531387329101605</v>
      </c>
      <c r="C2915">
        <v>93.716178894042997</v>
      </c>
      <c r="D2915">
        <v>6.3173314615314196</v>
      </c>
    </row>
    <row r="2916" spans="1:4" x14ac:dyDescent="0.45">
      <c r="A2916">
        <v>70.585098266601605</v>
      </c>
      <c r="B2916">
        <v>97.531387329101605</v>
      </c>
      <c r="C2916">
        <v>93.716178894042997</v>
      </c>
      <c r="D2916">
        <v>6.6225165562913899</v>
      </c>
    </row>
    <row r="2917" spans="1:4" x14ac:dyDescent="0.45">
      <c r="A2917">
        <v>70.370819091796903</v>
      </c>
      <c r="B2917">
        <v>97.531387329101605</v>
      </c>
      <c r="C2917">
        <v>93.716178894042997</v>
      </c>
      <c r="D2917">
        <v>7.0802941984313499</v>
      </c>
    </row>
    <row r="2918" spans="1:4" x14ac:dyDescent="0.45">
      <c r="A2918">
        <v>70.156532287597699</v>
      </c>
      <c r="B2918">
        <v>97.531387329101605</v>
      </c>
      <c r="C2918">
        <v>93.716178894042997</v>
      </c>
      <c r="D2918">
        <v>8.9419232764671808</v>
      </c>
    </row>
    <row r="2919" spans="1:4" x14ac:dyDescent="0.45">
      <c r="A2919">
        <v>69.942245483398395</v>
      </c>
      <c r="B2919">
        <v>97.531387329101605</v>
      </c>
      <c r="C2919">
        <v>93.716178894042997</v>
      </c>
      <c r="D2919">
        <v>7.4159978026673201</v>
      </c>
    </row>
    <row r="2920" spans="1:4" x14ac:dyDescent="0.45">
      <c r="A2920">
        <v>69.727958679199205</v>
      </c>
      <c r="B2920">
        <v>97.531387329101605</v>
      </c>
      <c r="C2920">
        <v>93.716178894042997</v>
      </c>
      <c r="D2920">
        <v>10.315256202887101</v>
      </c>
    </row>
    <row r="2921" spans="1:4" x14ac:dyDescent="0.45">
      <c r="A2921">
        <v>69.513671875</v>
      </c>
      <c r="B2921">
        <v>97.531387329101605</v>
      </c>
      <c r="C2921">
        <v>93.716178894042997</v>
      </c>
      <c r="D2921">
        <v>8.85036774803919</v>
      </c>
    </row>
    <row r="2922" spans="1:4" x14ac:dyDescent="0.45">
      <c r="A2922">
        <v>69.299385070800795</v>
      </c>
      <c r="B2922">
        <v>97.531387329101605</v>
      </c>
      <c r="C2922">
        <v>93.716178894042997</v>
      </c>
      <c r="D2922">
        <v>8.85036774803919</v>
      </c>
    </row>
    <row r="2923" spans="1:4" x14ac:dyDescent="0.45">
      <c r="A2923">
        <v>69.085098266601605</v>
      </c>
      <c r="B2923">
        <v>97.531387329101605</v>
      </c>
      <c r="C2923">
        <v>93.716178894042997</v>
      </c>
      <c r="D2923">
        <v>10.315256202887101</v>
      </c>
    </row>
    <row r="2924" spans="1:4" x14ac:dyDescent="0.45">
      <c r="A2924">
        <v>68.870819091796903</v>
      </c>
      <c r="B2924">
        <v>97.531387329101605</v>
      </c>
      <c r="C2924">
        <v>93.716178894042997</v>
      </c>
      <c r="D2924">
        <v>10.711996826075</v>
      </c>
    </row>
    <row r="2925" spans="1:4" x14ac:dyDescent="0.45">
      <c r="A2925">
        <v>68.656532287597699</v>
      </c>
      <c r="B2925">
        <v>97.531387329101605</v>
      </c>
      <c r="C2925">
        <v>93.716178894042997</v>
      </c>
      <c r="D2925">
        <v>8.9419232764671808</v>
      </c>
    </row>
    <row r="2926" spans="1:4" x14ac:dyDescent="0.45">
      <c r="A2926">
        <v>68.442245483398395</v>
      </c>
      <c r="B2926">
        <v>97.531387329101605</v>
      </c>
      <c r="C2926">
        <v>93.716178894042997</v>
      </c>
      <c r="D2926">
        <v>8.9419232764671808</v>
      </c>
    </row>
    <row r="2927" spans="1:4" x14ac:dyDescent="0.45">
      <c r="A2927">
        <v>68.227958679199205</v>
      </c>
      <c r="B2927">
        <v>97.531387329101605</v>
      </c>
      <c r="C2927">
        <v>93.716178894042997</v>
      </c>
      <c r="D2927">
        <v>6.9582201605273601</v>
      </c>
    </row>
    <row r="2928" spans="1:4" x14ac:dyDescent="0.45">
      <c r="A2928">
        <v>71.227958679199205</v>
      </c>
      <c r="B2928">
        <v>97.317100524902301</v>
      </c>
      <c r="C2928">
        <v>96.716178894042997</v>
      </c>
      <c r="D2928">
        <v>5.8595538193914596</v>
      </c>
    </row>
    <row r="2929" spans="1:4" x14ac:dyDescent="0.45">
      <c r="A2929">
        <v>71.013671875</v>
      </c>
      <c r="B2929">
        <v>97.317100524902301</v>
      </c>
      <c r="C2929">
        <v>96.716178894042997</v>
      </c>
      <c r="D2929">
        <v>5.8595538193914596</v>
      </c>
    </row>
    <row r="2930" spans="1:4" x14ac:dyDescent="0.45">
      <c r="A2930">
        <v>70.799385070800795</v>
      </c>
      <c r="B2930">
        <v>97.317100524902301</v>
      </c>
      <c r="C2930">
        <v>96.716178894042997</v>
      </c>
      <c r="D2930">
        <v>5.7985168004394696</v>
      </c>
    </row>
    <row r="2931" spans="1:4" x14ac:dyDescent="0.45">
      <c r="A2931">
        <v>70.585098266601605</v>
      </c>
      <c r="B2931">
        <v>97.317100524902301</v>
      </c>
      <c r="C2931">
        <v>96.716178894042997</v>
      </c>
      <c r="D2931">
        <v>6.10370189519944</v>
      </c>
    </row>
    <row r="2932" spans="1:4" x14ac:dyDescent="0.45">
      <c r="A2932">
        <v>70.370819091796903</v>
      </c>
      <c r="B2932">
        <v>97.317100524902301</v>
      </c>
      <c r="C2932">
        <v>96.716178894042997</v>
      </c>
      <c r="D2932">
        <v>6.3783684804834104</v>
      </c>
    </row>
    <row r="2933" spans="1:4" x14ac:dyDescent="0.45">
      <c r="A2933">
        <v>70.156532287597699</v>
      </c>
      <c r="B2933">
        <v>97.317100524902301</v>
      </c>
      <c r="C2933">
        <v>96.716178894042997</v>
      </c>
      <c r="D2933">
        <v>6.3783684804834104</v>
      </c>
    </row>
    <row r="2934" spans="1:4" x14ac:dyDescent="0.45">
      <c r="A2934">
        <v>69.942245483398395</v>
      </c>
      <c r="B2934">
        <v>97.317100524902301</v>
      </c>
      <c r="C2934">
        <v>96.716178894042997</v>
      </c>
      <c r="D2934">
        <v>5.5238502151554902</v>
      </c>
    </row>
    <row r="2935" spans="1:4" x14ac:dyDescent="0.45">
      <c r="A2935">
        <v>69.727958679199205</v>
      </c>
      <c r="B2935">
        <v>97.317100524902301</v>
      </c>
      <c r="C2935">
        <v>96.716178894042997</v>
      </c>
      <c r="D2935">
        <v>6.4394054994354102</v>
      </c>
    </row>
    <row r="2936" spans="1:4" x14ac:dyDescent="0.45">
      <c r="A2936">
        <v>69.513671875</v>
      </c>
      <c r="B2936">
        <v>97.317100524902301</v>
      </c>
      <c r="C2936">
        <v>96.716178894042997</v>
      </c>
      <c r="D2936">
        <v>5.7069612720114797</v>
      </c>
    </row>
    <row r="2937" spans="1:4" x14ac:dyDescent="0.45">
      <c r="A2937">
        <v>69.299385070800795</v>
      </c>
      <c r="B2937">
        <v>97.317100524902301</v>
      </c>
      <c r="C2937">
        <v>96.716178894042997</v>
      </c>
      <c r="D2937">
        <v>6.1647389141514299</v>
      </c>
    </row>
    <row r="2938" spans="1:4" x14ac:dyDescent="0.45">
      <c r="A2938">
        <v>69.085098266601605</v>
      </c>
      <c r="B2938">
        <v>97.317100524902301</v>
      </c>
      <c r="C2938">
        <v>96.716178894042997</v>
      </c>
      <c r="D2938">
        <v>7.3549607837153204</v>
      </c>
    </row>
    <row r="2939" spans="1:4" x14ac:dyDescent="0.45">
      <c r="A2939">
        <v>68.870819091796903</v>
      </c>
      <c r="B2939">
        <v>97.317100524902301</v>
      </c>
      <c r="C2939">
        <v>96.716178894042997</v>
      </c>
      <c r="D2939">
        <v>6.2562944425794198</v>
      </c>
    </row>
    <row r="2940" spans="1:4" x14ac:dyDescent="0.45">
      <c r="A2940">
        <v>68.656532287597699</v>
      </c>
      <c r="B2940">
        <v>97.317100524902301</v>
      </c>
      <c r="C2940">
        <v>96.716178894042997</v>
      </c>
      <c r="D2940">
        <v>6.2562944425794198</v>
      </c>
    </row>
    <row r="2941" spans="1:4" x14ac:dyDescent="0.45">
      <c r="A2941">
        <v>68.442245483398395</v>
      </c>
      <c r="B2941">
        <v>97.317100524902301</v>
      </c>
      <c r="C2941">
        <v>96.716178894042997</v>
      </c>
      <c r="D2941">
        <v>5.9205908383434602</v>
      </c>
    </row>
    <row r="2942" spans="1:4" x14ac:dyDescent="0.45">
      <c r="A2942">
        <v>68.227958679199205</v>
      </c>
      <c r="B2942">
        <v>97.317100524902301</v>
      </c>
      <c r="C2942">
        <v>96.716178894042997</v>
      </c>
      <c r="D2942">
        <v>5.8595538193914596</v>
      </c>
    </row>
    <row r="2943" spans="1:4" x14ac:dyDescent="0.45">
      <c r="A2943">
        <v>71.227958679199205</v>
      </c>
      <c r="B2943">
        <v>97.317100524902301</v>
      </c>
      <c r="C2943">
        <v>96.501892089843807</v>
      </c>
      <c r="D2943">
        <v>5.4628131962035003</v>
      </c>
    </row>
    <row r="2944" spans="1:4" x14ac:dyDescent="0.45">
      <c r="A2944">
        <v>71.013671875</v>
      </c>
      <c r="B2944">
        <v>97.317100524902301</v>
      </c>
      <c r="C2944">
        <v>96.501892089843807</v>
      </c>
      <c r="D2944">
        <v>6.10370189519944</v>
      </c>
    </row>
    <row r="2945" spans="1:4" x14ac:dyDescent="0.45">
      <c r="A2945">
        <v>70.799385070800795</v>
      </c>
      <c r="B2945">
        <v>97.317100524902301</v>
      </c>
      <c r="C2945">
        <v>96.501892089843807</v>
      </c>
      <c r="D2945">
        <v>5.7069612720114797</v>
      </c>
    </row>
    <row r="2946" spans="1:4" x14ac:dyDescent="0.45">
      <c r="A2946">
        <v>70.585098266601605</v>
      </c>
      <c r="B2946">
        <v>97.317100524902301</v>
      </c>
      <c r="C2946">
        <v>96.501892089843807</v>
      </c>
      <c r="D2946">
        <v>5.9205908383434602</v>
      </c>
    </row>
    <row r="2947" spans="1:4" x14ac:dyDescent="0.45">
      <c r="A2947">
        <v>70.370819091796903</v>
      </c>
      <c r="B2947">
        <v>97.317100524902301</v>
      </c>
      <c r="C2947">
        <v>96.501892089843807</v>
      </c>
      <c r="D2947">
        <v>5.64592425305948</v>
      </c>
    </row>
    <row r="2948" spans="1:4" x14ac:dyDescent="0.45">
      <c r="A2948">
        <v>70.156532287597699</v>
      </c>
      <c r="B2948">
        <v>97.317100524902301</v>
      </c>
      <c r="C2948">
        <v>96.501892089843807</v>
      </c>
      <c r="D2948">
        <v>7.0802941984313499</v>
      </c>
    </row>
    <row r="2949" spans="1:4" x14ac:dyDescent="0.45">
      <c r="A2949">
        <v>69.942245483398395</v>
      </c>
      <c r="B2949">
        <v>97.317100524902301</v>
      </c>
      <c r="C2949">
        <v>96.501892089843807</v>
      </c>
      <c r="D2949">
        <v>6.1647389141514299</v>
      </c>
    </row>
    <row r="2950" spans="1:4" x14ac:dyDescent="0.45">
      <c r="A2950">
        <v>69.727958679199205</v>
      </c>
      <c r="B2950">
        <v>97.317100524902301</v>
      </c>
      <c r="C2950">
        <v>96.501892089843807</v>
      </c>
      <c r="D2950">
        <v>6.5004425183874002</v>
      </c>
    </row>
    <row r="2951" spans="1:4" x14ac:dyDescent="0.45">
      <c r="A2951">
        <v>69.513671875</v>
      </c>
      <c r="B2951">
        <v>97.317100524902301</v>
      </c>
      <c r="C2951">
        <v>96.501892089843807</v>
      </c>
      <c r="D2951">
        <v>5.7985168004394696</v>
      </c>
    </row>
    <row r="2952" spans="1:4" x14ac:dyDescent="0.45">
      <c r="A2952">
        <v>69.299385070800795</v>
      </c>
      <c r="B2952">
        <v>97.317100524902301</v>
      </c>
      <c r="C2952">
        <v>96.501892089843807</v>
      </c>
      <c r="D2952">
        <v>6.3783684804834104</v>
      </c>
    </row>
    <row r="2953" spans="1:4" x14ac:dyDescent="0.45">
      <c r="A2953">
        <v>69.085098266601605</v>
      </c>
      <c r="B2953">
        <v>97.317100524902301</v>
      </c>
      <c r="C2953">
        <v>96.501892089843807</v>
      </c>
      <c r="D2953">
        <v>6.10370189519944</v>
      </c>
    </row>
    <row r="2954" spans="1:4" x14ac:dyDescent="0.45">
      <c r="A2954">
        <v>68.870819091796903</v>
      </c>
      <c r="B2954">
        <v>97.317100524902301</v>
      </c>
      <c r="C2954">
        <v>96.501892089843807</v>
      </c>
      <c r="D2954">
        <v>6.3783684804834104</v>
      </c>
    </row>
    <row r="2955" spans="1:4" x14ac:dyDescent="0.45">
      <c r="A2955">
        <v>68.656532287597699</v>
      </c>
      <c r="B2955">
        <v>97.317100524902301</v>
      </c>
      <c r="C2955">
        <v>96.501892089843807</v>
      </c>
      <c r="D2955">
        <v>5.9205908383434602</v>
      </c>
    </row>
    <row r="2956" spans="1:4" x14ac:dyDescent="0.45">
      <c r="A2956">
        <v>68.442245483398395</v>
      </c>
      <c r="B2956">
        <v>97.317100524902301</v>
      </c>
      <c r="C2956">
        <v>96.501892089843807</v>
      </c>
      <c r="D2956">
        <v>5.4017761772514996</v>
      </c>
    </row>
    <row r="2957" spans="1:4" x14ac:dyDescent="0.45">
      <c r="A2957">
        <v>68.227958679199205</v>
      </c>
      <c r="B2957">
        <v>97.317100524902301</v>
      </c>
      <c r="C2957">
        <v>96.501892089843807</v>
      </c>
      <c r="D2957">
        <v>5.9205908383434602</v>
      </c>
    </row>
    <row r="2958" spans="1:4" x14ac:dyDescent="0.45">
      <c r="A2958">
        <v>71.227958679199205</v>
      </c>
      <c r="B2958">
        <v>97.317100524902301</v>
      </c>
      <c r="C2958">
        <v>96.287605285644503</v>
      </c>
      <c r="D2958">
        <v>6.2562944425794198</v>
      </c>
    </row>
    <row r="2959" spans="1:4" x14ac:dyDescent="0.45">
      <c r="A2959">
        <v>71.013671875</v>
      </c>
      <c r="B2959">
        <v>97.317100524902301</v>
      </c>
      <c r="C2959">
        <v>96.287605285644503</v>
      </c>
      <c r="D2959">
        <v>6.0426648762474402</v>
      </c>
    </row>
    <row r="2960" spans="1:4" x14ac:dyDescent="0.45">
      <c r="A2960">
        <v>70.799385070800795</v>
      </c>
      <c r="B2960">
        <v>97.317100524902301</v>
      </c>
      <c r="C2960">
        <v>96.287605285644503</v>
      </c>
      <c r="D2960">
        <v>6.1647389141514299</v>
      </c>
    </row>
    <row r="2961" spans="1:4" x14ac:dyDescent="0.45">
      <c r="A2961">
        <v>70.585098266601605</v>
      </c>
      <c r="B2961">
        <v>97.317100524902301</v>
      </c>
      <c r="C2961">
        <v>96.287605285644503</v>
      </c>
      <c r="D2961">
        <v>5.64592425305948</v>
      </c>
    </row>
    <row r="2962" spans="1:4" x14ac:dyDescent="0.45">
      <c r="A2962">
        <v>70.370819091796903</v>
      </c>
      <c r="B2962">
        <v>97.317100524902301</v>
      </c>
      <c r="C2962">
        <v>96.287605285644503</v>
      </c>
      <c r="D2962">
        <v>6.6225165562913899</v>
      </c>
    </row>
    <row r="2963" spans="1:4" x14ac:dyDescent="0.45">
      <c r="A2963">
        <v>70.156532287597699</v>
      </c>
      <c r="B2963">
        <v>97.317100524902301</v>
      </c>
      <c r="C2963">
        <v>96.287605285644503</v>
      </c>
      <c r="D2963">
        <v>6.5614795373393999</v>
      </c>
    </row>
    <row r="2964" spans="1:4" x14ac:dyDescent="0.45">
      <c r="A2964">
        <v>69.942245483398395</v>
      </c>
      <c r="B2964">
        <v>97.317100524902301</v>
      </c>
      <c r="C2964">
        <v>96.287605285644503</v>
      </c>
      <c r="D2964">
        <v>5.7985168004394696</v>
      </c>
    </row>
    <row r="2965" spans="1:4" x14ac:dyDescent="0.45">
      <c r="A2965">
        <v>69.727958679199205</v>
      </c>
      <c r="B2965">
        <v>97.317100524902301</v>
      </c>
      <c r="C2965">
        <v>96.287605285644503</v>
      </c>
      <c r="D2965">
        <v>5.7069612720114797</v>
      </c>
    </row>
    <row r="2966" spans="1:4" x14ac:dyDescent="0.45">
      <c r="A2966">
        <v>69.513671875</v>
      </c>
      <c r="B2966">
        <v>97.317100524902301</v>
      </c>
      <c r="C2966">
        <v>96.287605285644503</v>
      </c>
      <c r="D2966">
        <v>6.4394054994354102</v>
      </c>
    </row>
    <row r="2967" spans="1:4" x14ac:dyDescent="0.45">
      <c r="A2967">
        <v>69.299385070800795</v>
      </c>
      <c r="B2967">
        <v>97.317100524902301</v>
      </c>
      <c r="C2967">
        <v>96.287605285644503</v>
      </c>
      <c r="D2967">
        <v>6.5614795373393999</v>
      </c>
    </row>
    <row r="2968" spans="1:4" x14ac:dyDescent="0.45">
      <c r="A2968">
        <v>69.085098266601605</v>
      </c>
      <c r="B2968">
        <v>97.317100524902301</v>
      </c>
      <c r="C2968">
        <v>96.287605285644503</v>
      </c>
      <c r="D2968">
        <v>6.3783684804834104</v>
      </c>
    </row>
    <row r="2969" spans="1:4" x14ac:dyDescent="0.45">
      <c r="A2969">
        <v>68.870819091796903</v>
      </c>
      <c r="B2969">
        <v>97.317100524902301</v>
      </c>
      <c r="C2969">
        <v>96.287605285644503</v>
      </c>
      <c r="D2969">
        <v>5.58488723410749</v>
      </c>
    </row>
    <row r="2970" spans="1:4" x14ac:dyDescent="0.45">
      <c r="A2970">
        <v>68.656532287597699</v>
      </c>
      <c r="B2970">
        <v>97.317100524902301</v>
      </c>
      <c r="C2970">
        <v>96.287605285644503</v>
      </c>
      <c r="D2970">
        <v>7.5685903500473</v>
      </c>
    </row>
    <row r="2971" spans="1:4" x14ac:dyDescent="0.45">
      <c r="A2971">
        <v>68.442245483398395</v>
      </c>
      <c r="B2971">
        <v>97.317100524902301</v>
      </c>
      <c r="C2971">
        <v>96.287605285644503</v>
      </c>
      <c r="D2971">
        <v>5.64592425305948</v>
      </c>
    </row>
    <row r="2972" spans="1:4" x14ac:dyDescent="0.45">
      <c r="A2972">
        <v>68.227958679199205</v>
      </c>
      <c r="B2972">
        <v>97.317100524902301</v>
      </c>
      <c r="C2972">
        <v>96.287605285644503</v>
      </c>
      <c r="D2972">
        <v>5.9816278572954502</v>
      </c>
    </row>
    <row r="2973" spans="1:4" x14ac:dyDescent="0.45">
      <c r="A2973">
        <v>71.227958679199205</v>
      </c>
      <c r="B2973">
        <v>97.317100524902301</v>
      </c>
      <c r="C2973">
        <v>96.073318481445298</v>
      </c>
      <c r="D2973">
        <v>5.8595538193914596</v>
      </c>
    </row>
    <row r="2974" spans="1:4" x14ac:dyDescent="0.45">
      <c r="A2974">
        <v>71.013671875</v>
      </c>
      <c r="B2974">
        <v>97.317100524902301</v>
      </c>
      <c r="C2974">
        <v>96.073318481445298</v>
      </c>
      <c r="D2974">
        <v>5.8595538193914596</v>
      </c>
    </row>
    <row r="2975" spans="1:4" x14ac:dyDescent="0.45">
      <c r="A2975">
        <v>70.799385070800795</v>
      </c>
      <c r="B2975">
        <v>97.317100524902301</v>
      </c>
      <c r="C2975">
        <v>96.073318481445298</v>
      </c>
      <c r="D2975">
        <v>5.8595538193914596</v>
      </c>
    </row>
    <row r="2976" spans="1:4" x14ac:dyDescent="0.45">
      <c r="A2976">
        <v>70.585098266601605</v>
      </c>
      <c r="B2976">
        <v>97.317100524902301</v>
      </c>
      <c r="C2976">
        <v>96.073318481445298</v>
      </c>
      <c r="D2976">
        <v>5.64592425305948</v>
      </c>
    </row>
    <row r="2977" spans="1:4" x14ac:dyDescent="0.45">
      <c r="A2977">
        <v>70.370819091796903</v>
      </c>
      <c r="B2977">
        <v>97.317100524902301</v>
      </c>
      <c r="C2977">
        <v>96.073318481445298</v>
      </c>
      <c r="D2977">
        <v>5.8595538193914596</v>
      </c>
    </row>
    <row r="2978" spans="1:4" x14ac:dyDescent="0.45">
      <c r="A2978">
        <v>70.156532287597699</v>
      </c>
      <c r="B2978">
        <v>97.317100524902301</v>
      </c>
      <c r="C2978">
        <v>96.073318481445298</v>
      </c>
      <c r="D2978">
        <v>6.7751091036713804</v>
      </c>
    </row>
    <row r="2979" spans="1:4" x14ac:dyDescent="0.45">
      <c r="A2979">
        <v>69.942245483398395</v>
      </c>
      <c r="B2979">
        <v>97.317100524902301</v>
      </c>
      <c r="C2979">
        <v>96.073318481445298</v>
      </c>
      <c r="D2979">
        <v>6.6225165562913899</v>
      </c>
    </row>
    <row r="2980" spans="1:4" x14ac:dyDescent="0.45">
      <c r="A2980">
        <v>69.727958679199205</v>
      </c>
      <c r="B2980">
        <v>97.317100524902301</v>
      </c>
      <c r="C2980">
        <v>96.073318481445298</v>
      </c>
      <c r="D2980">
        <v>6.5614795373393999</v>
      </c>
    </row>
    <row r="2981" spans="1:4" x14ac:dyDescent="0.45">
      <c r="A2981">
        <v>69.513671875</v>
      </c>
      <c r="B2981">
        <v>97.317100524902301</v>
      </c>
      <c r="C2981">
        <v>96.073318481445298</v>
      </c>
      <c r="D2981">
        <v>6.0426648762474402</v>
      </c>
    </row>
    <row r="2982" spans="1:4" x14ac:dyDescent="0.45">
      <c r="A2982">
        <v>69.299385070800795</v>
      </c>
      <c r="B2982">
        <v>97.317100524902301</v>
      </c>
      <c r="C2982">
        <v>96.073318481445298</v>
      </c>
      <c r="D2982">
        <v>6.9582201605273601</v>
      </c>
    </row>
    <row r="2983" spans="1:4" x14ac:dyDescent="0.45">
      <c r="A2983">
        <v>69.085098266601605</v>
      </c>
      <c r="B2983">
        <v>97.317100524902301</v>
      </c>
      <c r="C2983">
        <v>96.073318481445298</v>
      </c>
      <c r="D2983">
        <v>5.8595538193914596</v>
      </c>
    </row>
    <row r="2984" spans="1:4" x14ac:dyDescent="0.45">
      <c r="A2984">
        <v>68.870819091796903</v>
      </c>
      <c r="B2984">
        <v>97.317100524902301</v>
      </c>
      <c r="C2984">
        <v>96.073318481445298</v>
      </c>
      <c r="D2984">
        <v>5.8595538193914596</v>
      </c>
    </row>
    <row r="2985" spans="1:4" x14ac:dyDescent="0.45">
      <c r="A2985">
        <v>68.656532287597699</v>
      </c>
      <c r="B2985">
        <v>97.317100524902301</v>
      </c>
      <c r="C2985">
        <v>96.073318481445298</v>
      </c>
      <c r="D2985">
        <v>6.6225165562913899</v>
      </c>
    </row>
    <row r="2986" spans="1:4" x14ac:dyDescent="0.45">
      <c r="A2986">
        <v>68.442245483398395</v>
      </c>
      <c r="B2986">
        <v>97.317100524902301</v>
      </c>
      <c r="C2986">
        <v>96.073318481445298</v>
      </c>
      <c r="D2986">
        <v>5.8595538193914596</v>
      </c>
    </row>
    <row r="2987" spans="1:4" x14ac:dyDescent="0.45">
      <c r="A2987">
        <v>68.227958679199205</v>
      </c>
      <c r="B2987">
        <v>97.317100524902301</v>
      </c>
      <c r="C2987">
        <v>96.073318481445298</v>
      </c>
      <c r="D2987">
        <v>5.9205908383434602</v>
      </c>
    </row>
    <row r="2988" spans="1:4" x14ac:dyDescent="0.45">
      <c r="A2988">
        <v>71.227958679199205</v>
      </c>
      <c r="B2988">
        <v>97.317100524902301</v>
      </c>
      <c r="C2988">
        <v>95.859039306640597</v>
      </c>
      <c r="D2988">
        <v>6.5004425183874002</v>
      </c>
    </row>
    <row r="2989" spans="1:4" x14ac:dyDescent="0.45">
      <c r="A2989">
        <v>71.013671875</v>
      </c>
      <c r="B2989">
        <v>97.317100524902301</v>
      </c>
      <c r="C2989">
        <v>95.859039306640597</v>
      </c>
      <c r="D2989">
        <v>6.6225165562913899</v>
      </c>
    </row>
    <row r="2990" spans="1:4" x14ac:dyDescent="0.45">
      <c r="A2990">
        <v>70.799385070800795</v>
      </c>
      <c r="B2990">
        <v>97.317100524902301</v>
      </c>
      <c r="C2990">
        <v>95.859039306640597</v>
      </c>
      <c r="D2990">
        <v>6.3173314615314196</v>
      </c>
    </row>
    <row r="2991" spans="1:4" x14ac:dyDescent="0.45">
      <c r="A2991">
        <v>70.585098266601605</v>
      </c>
      <c r="B2991">
        <v>97.317100524902301</v>
      </c>
      <c r="C2991">
        <v>95.859039306640597</v>
      </c>
      <c r="D2991">
        <v>6.5004425183874002</v>
      </c>
    </row>
    <row r="2992" spans="1:4" x14ac:dyDescent="0.45">
      <c r="A2992">
        <v>70.370819091796903</v>
      </c>
      <c r="B2992">
        <v>97.317100524902301</v>
      </c>
      <c r="C2992">
        <v>95.859039306640597</v>
      </c>
      <c r="D2992">
        <v>6.2562944425794198</v>
      </c>
    </row>
    <row r="2993" spans="1:4" x14ac:dyDescent="0.45">
      <c r="A2993">
        <v>70.156532287597699</v>
      </c>
      <c r="B2993">
        <v>97.317100524902301</v>
      </c>
      <c r="C2993">
        <v>95.859039306640597</v>
      </c>
      <c r="D2993">
        <v>5.8595538193914596</v>
      </c>
    </row>
    <row r="2994" spans="1:4" x14ac:dyDescent="0.45">
      <c r="A2994">
        <v>69.942245483398395</v>
      </c>
      <c r="B2994">
        <v>97.317100524902301</v>
      </c>
      <c r="C2994">
        <v>95.859039306640597</v>
      </c>
      <c r="D2994">
        <v>5.9816278572954502</v>
      </c>
    </row>
    <row r="2995" spans="1:4" x14ac:dyDescent="0.45">
      <c r="A2995">
        <v>69.727958679199205</v>
      </c>
      <c r="B2995">
        <v>97.317100524902301</v>
      </c>
      <c r="C2995">
        <v>95.859039306640597</v>
      </c>
      <c r="D2995">
        <v>7.4770348216193101</v>
      </c>
    </row>
    <row r="2996" spans="1:4" x14ac:dyDescent="0.45">
      <c r="A2996">
        <v>69.513671875</v>
      </c>
      <c r="B2996">
        <v>97.317100524902301</v>
      </c>
      <c r="C2996">
        <v>95.859039306640597</v>
      </c>
      <c r="D2996">
        <v>6.4394054994354102</v>
      </c>
    </row>
    <row r="2997" spans="1:4" x14ac:dyDescent="0.45">
      <c r="A2997">
        <v>69.299385070800795</v>
      </c>
      <c r="B2997">
        <v>97.317100524902301</v>
      </c>
      <c r="C2997">
        <v>95.859039306640597</v>
      </c>
      <c r="D2997">
        <v>6.7140720847193798</v>
      </c>
    </row>
    <row r="2998" spans="1:4" x14ac:dyDescent="0.45">
      <c r="A2998">
        <v>69.085098266601605</v>
      </c>
      <c r="B2998">
        <v>97.317100524902301</v>
      </c>
      <c r="C2998">
        <v>95.859039306640597</v>
      </c>
      <c r="D2998">
        <v>6.0426648762474402</v>
      </c>
    </row>
    <row r="2999" spans="1:4" x14ac:dyDescent="0.45">
      <c r="A2999">
        <v>68.870819091796903</v>
      </c>
      <c r="B2999">
        <v>97.317100524902301</v>
      </c>
      <c r="C2999">
        <v>95.859039306640597</v>
      </c>
      <c r="D2999">
        <v>7.0192571794793599</v>
      </c>
    </row>
    <row r="3000" spans="1:4" x14ac:dyDescent="0.45">
      <c r="A3000">
        <v>68.656532287597699</v>
      </c>
      <c r="B3000">
        <v>97.317100524902301</v>
      </c>
      <c r="C3000">
        <v>95.859039306640597</v>
      </c>
      <c r="D3000">
        <v>6.2562944425794198</v>
      </c>
    </row>
    <row r="3001" spans="1:4" x14ac:dyDescent="0.45">
      <c r="A3001">
        <v>68.442245483398395</v>
      </c>
      <c r="B3001">
        <v>97.317100524902301</v>
      </c>
      <c r="C3001">
        <v>95.859039306640597</v>
      </c>
      <c r="D3001">
        <v>6.3173314615314196</v>
      </c>
    </row>
    <row r="3002" spans="1:4" x14ac:dyDescent="0.45">
      <c r="A3002">
        <v>68.227958679199205</v>
      </c>
      <c r="B3002">
        <v>97.317100524902301</v>
      </c>
      <c r="C3002">
        <v>95.859039306640597</v>
      </c>
      <c r="D3002">
        <v>6.3783684804834104</v>
      </c>
    </row>
    <row r="3003" spans="1:4" x14ac:dyDescent="0.45">
      <c r="A3003">
        <v>71.227958679199205</v>
      </c>
      <c r="B3003">
        <v>97.317100524902301</v>
      </c>
      <c r="C3003">
        <v>95.644752502441406</v>
      </c>
      <c r="D3003">
        <v>7.6296273689992997</v>
      </c>
    </row>
    <row r="3004" spans="1:4" x14ac:dyDescent="0.45">
      <c r="A3004">
        <v>71.013671875</v>
      </c>
      <c r="B3004">
        <v>97.317100524902301</v>
      </c>
      <c r="C3004">
        <v>95.644752502441406</v>
      </c>
      <c r="D3004">
        <v>6.10370189519944</v>
      </c>
    </row>
    <row r="3005" spans="1:4" x14ac:dyDescent="0.45">
      <c r="A3005">
        <v>70.799385070800795</v>
      </c>
      <c r="B3005">
        <v>97.317100524902301</v>
      </c>
      <c r="C3005">
        <v>95.644752502441406</v>
      </c>
      <c r="D3005">
        <v>6.2562944425794198</v>
      </c>
    </row>
    <row r="3006" spans="1:4" x14ac:dyDescent="0.45">
      <c r="A3006">
        <v>70.585098266601605</v>
      </c>
      <c r="B3006">
        <v>97.317100524902301</v>
      </c>
      <c r="C3006">
        <v>95.644752502441406</v>
      </c>
      <c r="D3006">
        <v>7.2328867458113297</v>
      </c>
    </row>
    <row r="3007" spans="1:4" x14ac:dyDescent="0.45">
      <c r="A3007">
        <v>70.370819091796903</v>
      </c>
      <c r="B3007">
        <v>97.317100524902301</v>
      </c>
      <c r="C3007">
        <v>95.644752502441406</v>
      </c>
      <c r="D3007">
        <v>6.10370189519944</v>
      </c>
    </row>
    <row r="3008" spans="1:4" x14ac:dyDescent="0.45">
      <c r="A3008">
        <v>70.156532287597699</v>
      </c>
      <c r="B3008">
        <v>97.317100524902301</v>
      </c>
      <c r="C3008">
        <v>95.644752502441406</v>
      </c>
      <c r="D3008">
        <v>7.9348124637592701</v>
      </c>
    </row>
    <row r="3009" spans="1:4" x14ac:dyDescent="0.45">
      <c r="A3009">
        <v>69.942245483398395</v>
      </c>
      <c r="B3009">
        <v>97.317100524902301</v>
      </c>
      <c r="C3009">
        <v>95.644752502441406</v>
      </c>
      <c r="D3009">
        <v>5.7069612720114797</v>
      </c>
    </row>
    <row r="3010" spans="1:4" x14ac:dyDescent="0.45">
      <c r="A3010">
        <v>69.727958679199205</v>
      </c>
      <c r="B3010">
        <v>97.317100524902301</v>
      </c>
      <c r="C3010">
        <v>95.644752502441406</v>
      </c>
      <c r="D3010">
        <v>6.6225165562913899</v>
      </c>
    </row>
    <row r="3011" spans="1:4" x14ac:dyDescent="0.45">
      <c r="A3011">
        <v>69.513671875</v>
      </c>
      <c r="B3011">
        <v>97.317100524902301</v>
      </c>
      <c r="C3011">
        <v>95.644752502441406</v>
      </c>
      <c r="D3011">
        <v>6.7140720847193798</v>
      </c>
    </row>
    <row r="3012" spans="1:4" x14ac:dyDescent="0.45">
      <c r="A3012">
        <v>69.299385070800795</v>
      </c>
      <c r="B3012">
        <v>97.317100524902301</v>
      </c>
      <c r="C3012">
        <v>95.644752502441406</v>
      </c>
      <c r="D3012">
        <v>6.3783684804834104</v>
      </c>
    </row>
    <row r="3013" spans="1:4" x14ac:dyDescent="0.45">
      <c r="A3013">
        <v>69.085098266601605</v>
      </c>
      <c r="B3013">
        <v>97.317100524902301</v>
      </c>
      <c r="C3013">
        <v>95.644752502441406</v>
      </c>
      <c r="D3013">
        <v>6.3173314615314196</v>
      </c>
    </row>
    <row r="3014" spans="1:4" x14ac:dyDescent="0.45">
      <c r="A3014">
        <v>68.870819091796903</v>
      </c>
      <c r="B3014">
        <v>97.317100524902301</v>
      </c>
      <c r="C3014">
        <v>95.644752502441406</v>
      </c>
      <c r="D3014">
        <v>5.9205908383434602</v>
      </c>
    </row>
    <row r="3015" spans="1:4" x14ac:dyDescent="0.45">
      <c r="A3015">
        <v>68.656532287597699</v>
      </c>
      <c r="B3015">
        <v>97.317100524902301</v>
      </c>
      <c r="C3015">
        <v>95.644752502441406</v>
      </c>
      <c r="D3015">
        <v>5.8595538193914596</v>
      </c>
    </row>
    <row r="3016" spans="1:4" x14ac:dyDescent="0.45">
      <c r="A3016">
        <v>68.442245483398395</v>
      </c>
      <c r="B3016">
        <v>97.317100524902301</v>
      </c>
      <c r="C3016">
        <v>95.644752502441406</v>
      </c>
      <c r="D3016">
        <v>6.10370189519944</v>
      </c>
    </row>
    <row r="3017" spans="1:4" x14ac:dyDescent="0.45">
      <c r="A3017">
        <v>68.227958679199205</v>
      </c>
      <c r="B3017">
        <v>97.317100524902301</v>
      </c>
      <c r="C3017">
        <v>95.644752502441406</v>
      </c>
      <c r="D3017">
        <v>7.3549607837153204</v>
      </c>
    </row>
    <row r="3018" spans="1:4" x14ac:dyDescent="0.45">
      <c r="A3018">
        <v>71.227958679199205</v>
      </c>
      <c r="B3018">
        <v>97.317100524902301</v>
      </c>
      <c r="C3018">
        <v>95.430465698242202</v>
      </c>
      <c r="D3018">
        <v>6.5004425183874002</v>
      </c>
    </row>
    <row r="3019" spans="1:4" x14ac:dyDescent="0.45">
      <c r="A3019">
        <v>71.013671875</v>
      </c>
      <c r="B3019">
        <v>97.317100524902301</v>
      </c>
      <c r="C3019">
        <v>95.430465698242202</v>
      </c>
      <c r="D3019">
        <v>5.9205908383434602</v>
      </c>
    </row>
    <row r="3020" spans="1:4" x14ac:dyDescent="0.45">
      <c r="A3020">
        <v>70.799385070800795</v>
      </c>
      <c r="B3020">
        <v>97.317100524902301</v>
      </c>
      <c r="C3020">
        <v>95.430465698242202</v>
      </c>
      <c r="D3020">
        <v>6.0426648762474402</v>
      </c>
    </row>
    <row r="3021" spans="1:4" x14ac:dyDescent="0.45">
      <c r="A3021">
        <v>70.585098266601605</v>
      </c>
      <c r="B3021">
        <v>97.317100524902301</v>
      </c>
      <c r="C3021">
        <v>95.430465698242202</v>
      </c>
      <c r="D3021">
        <v>7.2328867458113297</v>
      </c>
    </row>
    <row r="3022" spans="1:4" x14ac:dyDescent="0.45">
      <c r="A3022">
        <v>70.370819091796903</v>
      </c>
      <c r="B3022">
        <v>97.317100524902301</v>
      </c>
      <c r="C3022">
        <v>95.430465698242202</v>
      </c>
      <c r="D3022">
        <v>7.8127384258552803</v>
      </c>
    </row>
    <row r="3023" spans="1:4" x14ac:dyDescent="0.45">
      <c r="A3023">
        <v>70.156532287597699</v>
      </c>
      <c r="B3023">
        <v>97.317100524902301</v>
      </c>
      <c r="C3023">
        <v>95.430465698242202</v>
      </c>
      <c r="D3023">
        <v>6.3783684804834104</v>
      </c>
    </row>
    <row r="3024" spans="1:4" x14ac:dyDescent="0.45">
      <c r="A3024">
        <v>69.942245483398395</v>
      </c>
      <c r="B3024">
        <v>97.317100524902301</v>
      </c>
      <c r="C3024">
        <v>95.430465698242202</v>
      </c>
      <c r="D3024">
        <v>7.0802941984313499</v>
      </c>
    </row>
    <row r="3025" spans="1:4" x14ac:dyDescent="0.45">
      <c r="A3025">
        <v>69.727958679199205</v>
      </c>
      <c r="B3025">
        <v>97.317100524902301</v>
      </c>
      <c r="C3025">
        <v>95.430465698242202</v>
      </c>
      <c r="D3025">
        <v>8.45362712485122</v>
      </c>
    </row>
    <row r="3026" spans="1:4" x14ac:dyDescent="0.45">
      <c r="A3026">
        <v>69.513671875</v>
      </c>
      <c r="B3026">
        <v>97.317100524902301</v>
      </c>
      <c r="C3026">
        <v>95.430465698242202</v>
      </c>
      <c r="D3026">
        <v>7.5380718405713099</v>
      </c>
    </row>
    <row r="3027" spans="1:4" x14ac:dyDescent="0.45">
      <c r="A3027">
        <v>69.299385070800795</v>
      </c>
      <c r="B3027">
        <v>97.317100524902301</v>
      </c>
      <c r="C3027">
        <v>95.430465698242202</v>
      </c>
      <c r="D3027">
        <v>8.1484420300912497</v>
      </c>
    </row>
    <row r="3028" spans="1:4" x14ac:dyDescent="0.45">
      <c r="A3028">
        <v>69.085098266601605</v>
      </c>
      <c r="B3028">
        <v>97.317100524902301</v>
      </c>
      <c r="C3028">
        <v>95.430465698242202</v>
      </c>
      <c r="D3028">
        <v>8.7893307290871903</v>
      </c>
    </row>
    <row r="3029" spans="1:4" x14ac:dyDescent="0.45">
      <c r="A3029">
        <v>68.870819091796903</v>
      </c>
      <c r="B3029">
        <v>97.317100524902301</v>
      </c>
      <c r="C3029">
        <v>95.430465698242202</v>
      </c>
      <c r="D3029">
        <v>6.4394054994354102</v>
      </c>
    </row>
    <row r="3030" spans="1:4" x14ac:dyDescent="0.45">
      <c r="A3030">
        <v>68.656532287597699</v>
      </c>
      <c r="B3030">
        <v>97.317100524902301</v>
      </c>
      <c r="C3030">
        <v>95.430465698242202</v>
      </c>
      <c r="D3030">
        <v>6.5614795373393999</v>
      </c>
    </row>
    <row r="3031" spans="1:4" x14ac:dyDescent="0.45">
      <c r="A3031">
        <v>68.442245483398395</v>
      </c>
      <c r="B3031">
        <v>97.317100524902301</v>
      </c>
      <c r="C3031">
        <v>95.430465698242202</v>
      </c>
      <c r="D3031">
        <v>6.5614795373393999</v>
      </c>
    </row>
    <row r="3032" spans="1:4" x14ac:dyDescent="0.45">
      <c r="A3032">
        <v>68.227958679199205</v>
      </c>
      <c r="B3032">
        <v>97.317100524902301</v>
      </c>
      <c r="C3032">
        <v>95.430465698242202</v>
      </c>
      <c r="D3032">
        <v>7.3549607837153204</v>
      </c>
    </row>
    <row r="3033" spans="1:4" x14ac:dyDescent="0.45">
      <c r="A3033">
        <v>71.227958679199205</v>
      </c>
      <c r="B3033">
        <v>97.317100524902301</v>
      </c>
      <c r="C3033">
        <v>95.216178894042997</v>
      </c>
      <c r="D3033">
        <v>6.3783684804834104</v>
      </c>
    </row>
    <row r="3034" spans="1:4" x14ac:dyDescent="0.45">
      <c r="A3034">
        <v>71.013671875</v>
      </c>
      <c r="B3034">
        <v>97.317100524902301</v>
      </c>
      <c r="C3034">
        <v>95.216178894042997</v>
      </c>
      <c r="D3034">
        <v>7.6906643879512897</v>
      </c>
    </row>
    <row r="3035" spans="1:4" x14ac:dyDescent="0.45">
      <c r="A3035">
        <v>70.799385070800795</v>
      </c>
      <c r="B3035">
        <v>97.317100524902301</v>
      </c>
      <c r="C3035">
        <v>95.216178894042997</v>
      </c>
      <c r="D3035">
        <v>7.2328867458113297</v>
      </c>
    </row>
    <row r="3036" spans="1:4" x14ac:dyDescent="0.45">
      <c r="A3036">
        <v>70.585098266601605</v>
      </c>
      <c r="B3036">
        <v>97.317100524902301</v>
      </c>
      <c r="C3036">
        <v>95.216178894042997</v>
      </c>
      <c r="D3036">
        <v>6.2562944425794198</v>
      </c>
    </row>
    <row r="3037" spans="1:4" x14ac:dyDescent="0.45">
      <c r="A3037">
        <v>70.370819091796903</v>
      </c>
      <c r="B3037">
        <v>97.317100524902301</v>
      </c>
      <c r="C3037">
        <v>95.216178894042997</v>
      </c>
      <c r="D3037">
        <v>7.4159978026673201</v>
      </c>
    </row>
    <row r="3038" spans="1:4" x14ac:dyDescent="0.45">
      <c r="A3038">
        <v>70.156532287597699</v>
      </c>
      <c r="B3038">
        <v>97.317100524902301</v>
      </c>
      <c r="C3038">
        <v>95.216178894042997</v>
      </c>
      <c r="D3038">
        <v>7.0192571794793599</v>
      </c>
    </row>
    <row r="3039" spans="1:4" x14ac:dyDescent="0.45">
      <c r="A3039">
        <v>69.942245483398395</v>
      </c>
      <c r="B3039">
        <v>97.317100524902301</v>
      </c>
      <c r="C3039">
        <v>95.216178894042997</v>
      </c>
      <c r="D3039">
        <v>8.7282937101351994</v>
      </c>
    </row>
    <row r="3040" spans="1:4" x14ac:dyDescent="0.45">
      <c r="A3040">
        <v>69.727958679199205</v>
      </c>
      <c r="B3040">
        <v>97.317100524902301</v>
      </c>
      <c r="C3040">
        <v>95.216178894042997</v>
      </c>
      <c r="D3040">
        <v>9.1860713522751603</v>
      </c>
    </row>
    <row r="3041" spans="1:4" x14ac:dyDescent="0.45">
      <c r="A3041">
        <v>69.513671875</v>
      </c>
      <c r="B3041">
        <v>97.317100524902301</v>
      </c>
      <c r="C3041">
        <v>95.216178894042997</v>
      </c>
      <c r="D3041">
        <v>8.85036774803919</v>
      </c>
    </row>
    <row r="3042" spans="1:4" x14ac:dyDescent="0.45">
      <c r="A3042">
        <v>69.299385070800795</v>
      </c>
      <c r="B3042">
        <v>97.317100524902301</v>
      </c>
      <c r="C3042">
        <v>95.216178894042997</v>
      </c>
      <c r="D3042">
        <v>8.2094790490432406</v>
      </c>
    </row>
    <row r="3043" spans="1:4" x14ac:dyDescent="0.45">
      <c r="A3043">
        <v>69.085098266601605</v>
      </c>
      <c r="B3043">
        <v>97.317100524902301</v>
      </c>
      <c r="C3043">
        <v>95.216178894042997</v>
      </c>
      <c r="D3043">
        <v>7.2939237647633304</v>
      </c>
    </row>
    <row r="3044" spans="1:4" x14ac:dyDescent="0.45">
      <c r="A3044">
        <v>68.870819091796903</v>
      </c>
      <c r="B3044">
        <v>97.317100524902301</v>
      </c>
      <c r="C3044">
        <v>95.216178894042997</v>
      </c>
      <c r="D3044">
        <v>8.5451826532792108</v>
      </c>
    </row>
    <row r="3045" spans="1:4" x14ac:dyDescent="0.45">
      <c r="A3045">
        <v>68.656532287597699</v>
      </c>
      <c r="B3045">
        <v>97.317100524902301</v>
      </c>
      <c r="C3045">
        <v>95.216178894042997</v>
      </c>
      <c r="D3045">
        <v>8.3315530869472294</v>
      </c>
    </row>
    <row r="3046" spans="1:4" x14ac:dyDescent="0.45">
      <c r="A3046">
        <v>68.442245483398395</v>
      </c>
      <c r="B3046">
        <v>97.317100524902301</v>
      </c>
      <c r="C3046">
        <v>95.216178894042997</v>
      </c>
      <c r="D3046">
        <v>6.8971831415753702</v>
      </c>
    </row>
    <row r="3047" spans="1:4" x14ac:dyDescent="0.45">
      <c r="A3047">
        <v>68.227958679199205</v>
      </c>
      <c r="B3047">
        <v>97.317100524902301</v>
      </c>
      <c r="C3047">
        <v>95.216178894042997</v>
      </c>
      <c r="D3047">
        <v>6.4394054994354102</v>
      </c>
    </row>
    <row r="3048" spans="1:4" x14ac:dyDescent="0.45">
      <c r="A3048">
        <v>71.227958679199205</v>
      </c>
      <c r="B3048">
        <v>97.317100524902301</v>
      </c>
      <c r="C3048">
        <v>95.001892089843807</v>
      </c>
      <c r="D3048">
        <v>7.0802941984313499</v>
      </c>
    </row>
    <row r="3049" spans="1:4" x14ac:dyDescent="0.45">
      <c r="A3049">
        <v>71.013671875</v>
      </c>
      <c r="B3049">
        <v>97.317100524902301</v>
      </c>
      <c r="C3049">
        <v>95.001892089843807</v>
      </c>
      <c r="D3049">
        <v>7.3549607837153204</v>
      </c>
    </row>
    <row r="3050" spans="1:4" x14ac:dyDescent="0.45">
      <c r="A3050">
        <v>70.799385070800795</v>
      </c>
      <c r="B3050">
        <v>97.317100524902301</v>
      </c>
      <c r="C3050">
        <v>95.001892089843807</v>
      </c>
      <c r="D3050">
        <v>6.8361461226233704</v>
      </c>
    </row>
    <row r="3051" spans="1:4" x14ac:dyDescent="0.45">
      <c r="A3051">
        <v>70.585098266601605</v>
      </c>
      <c r="B3051">
        <v>97.317100524902301</v>
      </c>
      <c r="C3051">
        <v>95.001892089843807</v>
      </c>
      <c r="D3051">
        <v>7.0802941984313499</v>
      </c>
    </row>
    <row r="3052" spans="1:4" x14ac:dyDescent="0.45">
      <c r="A3052">
        <v>70.370819091796903</v>
      </c>
      <c r="B3052">
        <v>97.317100524902301</v>
      </c>
      <c r="C3052">
        <v>95.001892089843807</v>
      </c>
      <c r="D3052">
        <v>8.2705160679952403</v>
      </c>
    </row>
    <row r="3053" spans="1:4" x14ac:dyDescent="0.45">
      <c r="A3053">
        <v>70.156532287597699</v>
      </c>
      <c r="B3053">
        <v>97.317100524902301</v>
      </c>
      <c r="C3053">
        <v>95.001892089843807</v>
      </c>
      <c r="D3053">
        <v>8.0263679921872608</v>
      </c>
    </row>
    <row r="3054" spans="1:4" x14ac:dyDescent="0.45">
      <c r="A3054">
        <v>69.942245483398395</v>
      </c>
      <c r="B3054">
        <v>97.317100524902301</v>
      </c>
      <c r="C3054">
        <v>95.001892089843807</v>
      </c>
      <c r="D3054">
        <v>7.9348124637592701</v>
      </c>
    </row>
    <row r="3055" spans="1:4" x14ac:dyDescent="0.45">
      <c r="A3055">
        <v>69.727958679199205</v>
      </c>
      <c r="B3055">
        <v>97.317100524902301</v>
      </c>
      <c r="C3055">
        <v>95.001892089843807</v>
      </c>
      <c r="D3055">
        <v>9.1860713522751603</v>
      </c>
    </row>
    <row r="3056" spans="1:4" x14ac:dyDescent="0.45">
      <c r="A3056">
        <v>69.513671875</v>
      </c>
      <c r="B3056">
        <v>97.317100524902301</v>
      </c>
      <c r="C3056">
        <v>95.001892089843807</v>
      </c>
      <c r="D3056">
        <v>8.0874050111392606</v>
      </c>
    </row>
    <row r="3057" spans="1:4" x14ac:dyDescent="0.45">
      <c r="A3057">
        <v>69.299385070800795</v>
      </c>
      <c r="B3057">
        <v>97.317100524902301</v>
      </c>
      <c r="C3057">
        <v>95.001892089843807</v>
      </c>
      <c r="D3057">
        <v>10.162663655507099</v>
      </c>
    </row>
    <row r="3058" spans="1:4" x14ac:dyDescent="0.45">
      <c r="A3058">
        <v>69.085098266601605</v>
      </c>
      <c r="B3058">
        <v>97.317100524902301</v>
      </c>
      <c r="C3058">
        <v>95.001892089843807</v>
      </c>
      <c r="D3058">
        <v>10.437330240791001</v>
      </c>
    </row>
    <row r="3059" spans="1:4" x14ac:dyDescent="0.45">
      <c r="A3059">
        <v>68.870819091796903</v>
      </c>
      <c r="B3059">
        <v>97.317100524902301</v>
      </c>
      <c r="C3059">
        <v>95.001892089843807</v>
      </c>
      <c r="D3059">
        <v>8.7893307290871903</v>
      </c>
    </row>
    <row r="3060" spans="1:4" x14ac:dyDescent="0.45">
      <c r="A3060">
        <v>68.656532287597699</v>
      </c>
      <c r="B3060">
        <v>97.317100524902301</v>
      </c>
      <c r="C3060">
        <v>95.001892089843807</v>
      </c>
      <c r="D3060">
        <v>8.3925901058992292</v>
      </c>
    </row>
    <row r="3061" spans="1:4" x14ac:dyDescent="0.45">
      <c r="A3061">
        <v>68.442245483398395</v>
      </c>
      <c r="B3061">
        <v>97.317100524902301</v>
      </c>
      <c r="C3061">
        <v>95.001892089843807</v>
      </c>
      <c r="D3061">
        <v>8.2094790490432406</v>
      </c>
    </row>
    <row r="3062" spans="1:4" x14ac:dyDescent="0.45">
      <c r="A3062">
        <v>68.227958679199205</v>
      </c>
      <c r="B3062">
        <v>97.317100524902301</v>
      </c>
      <c r="C3062">
        <v>95.001892089843807</v>
      </c>
      <c r="D3062">
        <v>6.3173314615314196</v>
      </c>
    </row>
    <row r="3063" spans="1:4" x14ac:dyDescent="0.45">
      <c r="A3063">
        <v>71.227958679199205</v>
      </c>
      <c r="B3063">
        <v>97.317100524902301</v>
      </c>
      <c r="C3063">
        <v>94.787605285644503</v>
      </c>
      <c r="D3063">
        <v>5.9816278572954502</v>
      </c>
    </row>
    <row r="3064" spans="1:4" x14ac:dyDescent="0.45">
      <c r="A3064">
        <v>71.013671875</v>
      </c>
      <c r="B3064">
        <v>97.317100524902301</v>
      </c>
      <c r="C3064">
        <v>94.787605285644503</v>
      </c>
      <c r="D3064">
        <v>6.6225165562913899</v>
      </c>
    </row>
    <row r="3065" spans="1:4" x14ac:dyDescent="0.45">
      <c r="A3065">
        <v>70.799385070800795</v>
      </c>
      <c r="B3065">
        <v>97.317100524902301</v>
      </c>
      <c r="C3065">
        <v>94.787605285644503</v>
      </c>
      <c r="D3065">
        <v>6.7140720847193798</v>
      </c>
    </row>
    <row r="3066" spans="1:4" x14ac:dyDescent="0.45">
      <c r="A3066">
        <v>70.585098266601605</v>
      </c>
      <c r="B3066">
        <v>97.317100524902301</v>
      </c>
      <c r="C3066">
        <v>94.787605285644503</v>
      </c>
      <c r="D3066">
        <v>7.0192571794793599</v>
      </c>
    </row>
    <row r="3067" spans="1:4" x14ac:dyDescent="0.45">
      <c r="A3067">
        <v>70.370819091796903</v>
      </c>
      <c r="B3067">
        <v>97.317100524902301</v>
      </c>
      <c r="C3067">
        <v>94.787605285644503</v>
      </c>
      <c r="D3067">
        <v>8.3925901058992292</v>
      </c>
    </row>
    <row r="3068" spans="1:4" x14ac:dyDescent="0.45">
      <c r="A3068">
        <v>70.156532287597699</v>
      </c>
      <c r="B3068">
        <v>97.317100524902301</v>
      </c>
      <c r="C3068">
        <v>94.787605285644503</v>
      </c>
      <c r="D3068">
        <v>9.1860713522751603</v>
      </c>
    </row>
    <row r="3069" spans="1:4" x14ac:dyDescent="0.45">
      <c r="A3069">
        <v>69.942245483398395</v>
      </c>
      <c r="B3069">
        <v>97.317100524902301</v>
      </c>
      <c r="C3069">
        <v>94.787605285644503</v>
      </c>
      <c r="D3069">
        <v>9.6438489944151105</v>
      </c>
    </row>
    <row r="3070" spans="1:4" x14ac:dyDescent="0.45">
      <c r="A3070">
        <v>69.727958679199205</v>
      </c>
      <c r="B3070">
        <v>97.317100524902301</v>
      </c>
      <c r="C3070">
        <v>94.787605285644503</v>
      </c>
      <c r="D3070">
        <v>7.8737754448072801</v>
      </c>
    </row>
    <row r="3071" spans="1:4" x14ac:dyDescent="0.45">
      <c r="A3071">
        <v>69.513671875</v>
      </c>
      <c r="B3071">
        <v>97.317100524902301</v>
      </c>
      <c r="C3071">
        <v>94.787605285644503</v>
      </c>
      <c r="D3071">
        <v>9.1860713522751603</v>
      </c>
    </row>
    <row r="3072" spans="1:4" x14ac:dyDescent="0.45">
      <c r="A3072">
        <v>69.299385070800795</v>
      </c>
      <c r="B3072">
        <v>97.317100524902301</v>
      </c>
      <c r="C3072">
        <v>94.787605285644503</v>
      </c>
      <c r="D3072">
        <v>9.1250343333231605</v>
      </c>
    </row>
    <row r="3073" spans="1:4" x14ac:dyDescent="0.45">
      <c r="A3073">
        <v>69.085098266601605</v>
      </c>
      <c r="B3073">
        <v>97.317100524902301</v>
      </c>
      <c r="C3073">
        <v>94.787605285644503</v>
      </c>
      <c r="D3073">
        <v>9.2471083712271493</v>
      </c>
    </row>
    <row r="3074" spans="1:4" x14ac:dyDescent="0.45">
      <c r="A3074">
        <v>68.870819091796903</v>
      </c>
      <c r="B3074">
        <v>97.317100524902301</v>
      </c>
      <c r="C3074">
        <v>94.787605285644503</v>
      </c>
      <c r="D3074">
        <v>8.3925901058992292</v>
      </c>
    </row>
    <row r="3075" spans="1:4" x14ac:dyDescent="0.45">
      <c r="A3075">
        <v>68.656532287597699</v>
      </c>
      <c r="B3075">
        <v>97.317100524902301</v>
      </c>
      <c r="C3075">
        <v>94.787605285644503</v>
      </c>
      <c r="D3075">
        <v>7.9958494827112601</v>
      </c>
    </row>
    <row r="3076" spans="1:4" x14ac:dyDescent="0.45">
      <c r="A3076">
        <v>68.442245483398395</v>
      </c>
      <c r="B3076">
        <v>97.317100524902301</v>
      </c>
      <c r="C3076">
        <v>94.787605285644503</v>
      </c>
      <c r="D3076">
        <v>7.9348124637592701</v>
      </c>
    </row>
    <row r="3077" spans="1:4" x14ac:dyDescent="0.45">
      <c r="A3077">
        <v>68.227958679199205</v>
      </c>
      <c r="B3077">
        <v>97.317100524902301</v>
      </c>
      <c r="C3077">
        <v>94.787605285644503</v>
      </c>
      <c r="D3077">
        <v>6.9582201605273601</v>
      </c>
    </row>
    <row r="3078" spans="1:4" x14ac:dyDescent="0.45">
      <c r="A3078">
        <v>71.227958679199205</v>
      </c>
      <c r="B3078">
        <v>97.317100524902301</v>
      </c>
      <c r="C3078">
        <v>94.573318481445298</v>
      </c>
      <c r="D3078">
        <v>5.9816278572954502</v>
      </c>
    </row>
    <row r="3079" spans="1:4" x14ac:dyDescent="0.45">
      <c r="A3079">
        <v>71.013671875</v>
      </c>
      <c r="B3079">
        <v>97.317100524902301</v>
      </c>
      <c r="C3079">
        <v>94.573318481445298</v>
      </c>
      <c r="D3079">
        <v>6.5004425183874002</v>
      </c>
    </row>
    <row r="3080" spans="1:4" x14ac:dyDescent="0.45">
      <c r="A3080">
        <v>70.799385070800795</v>
      </c>
      <c r="B3080">
        <v>97.317100524902301</v>
      </c>
      <c r="C3080">
        <v>94.573318481445298</v>
      </c>
      <c r="D3080">
        <v>6.9582201605273601</v>
      </c>
    </row>
    <row r="3081" spans="1:4" x14ac:dyDescent="0.45">
      <c r="A3081">
        <v>70.585098266601605</v>
      </c>
      <c r="B3081">
        <v>97.317100524902301</v>
      </c>
      <c r="C3081">
        <v>94.573318481445298</v>
      </c>
      <c r="D3081">
        <v>6.4394054994354102</v>
      </c>
    </row>
    <row r="3082" spans="1:4" x14ac:dyDescent="0.45">
      <c r="A3082">
        <v>70.370819091796903</v>
      </c>
      <c r="B3082">
        <v>97.317100524902301</v>
      </c>
      <c r="C3082">
        <v>94.573318481445298</v>
      </c>
      <c r="D3082">
        <v>7.6296273689992997</v>
      </c>
    </row>
    <row r="3083" spans="1:4" x14ac:dyDescent="0.45">
      <c r="A3083">
        <v>70.156532287597699</v>
      </c>
      <c r="B3083">
        <v>97.317100524902301</v>
      </c>
      <c r="C3083">
        <v>94.573318481445298</v>
      </c>
      <c r="D3083">
        <v>8.9114047669911791</v>
      </c>
    </row>
    <row r="3084" spans="1:4" x14ac:dyDescent="0.45">
      <c r="A3084">
        <v>69.942245483398395</v>
      </c>
      <c r="B3084">
        <v>97.317100524902301</v>
      </c>
      <c r="C3084">
        <v>94.573318481445298</v>
      </c>
      <c r="D3084">
        <v>9.2471083712271493</v>
      </c>
    </row>
    <row r="3085" spans="1:4" x14ac:dyDescent="0.45">
      <c r="A3085">
        <v>69.727958679199205</v>
      </c>
      <c r="B3085">
        <v>97.317100524902301</v>
      </c>
      <c r="C3085">
        <v>94.573318481445298</v>
      </c>
      <c r="D3085">
        <v>8.45362712485122</v>
      </c>
    </row>
    <row r="3086" spans="1:4" x14ac:dyDescent="0.45">
      <c r="A3086">
        <v>69.513671875</v>
      </c>
      <c r="B3086">
        <v>97.317100524902301</v>
      </c>
      <c r="C3086">
        <v>94.573318481445298</v>
      </c>
      <c r="D3086">
        <v>10.315256202887101</v>
      </c>
    </row>
    <row r="3087" spans="1:4" x14ac:dyDescent="0.45">
      <c r="A3087">
        <v>69.299385070800795</v>
      </c>
      <c r="B3087">
        <v>97.317100524902301</v>
      </c>
      <c r="C3087">
        <v>94.573318481445298</v>
      </c>
      <c r="D3087">
        <v>9.9795525986510807</v>
      </c>
    </row>
    <row r="3088" spans="1:4" x14ac:dyDescent="0.45">
      <c r="A3088">
        <v>69.085098266601605</v>
      </c>
      <c r="B3088">
        <v>97.317100524902301</v>
      </c>
      <c r="C3088">
        <v>94.573318481445298</v>
      </c>
      <c r="D3088">
        <v>10.498367259743</v>
      </c>
    </row>
    <row r="3089" spans="1:4" x14ac:dyDescent="0.45">
      <c r="A3089">
        <v>68.870819091796903</v>
      </c>
      <c r="B3089">
        <v>97.317100524902301</v>
      </c>
      <c r="C3089">
        <v>94.573318481445298</v>
      </c>
      <c r="D3089">
        <v>9.36918240913114</v>
      </c>
    </row>
    <row r="3090" spans="1:4" x14ac:dyDescent="0.45">
      <c r="A3090">
        <v>68.656532287597699</v>
      </c>
      <c r="B3090">
        <v>97.317100524902301</v>
      </c>
      <c r="C3090">
        <v>94.573318481445298</v>
      </c>
      <c r="D3090">
        <v>9.3081453901791402</v>
      </c>
    </row>
    <row r="3091" spans="1:4" x14ac:dyDescent="0.45">
      <c r="A3091">
        <v>68.442245483398395</v>
      </c>
      <c r="B3091">
        <v>97.317100524902301</v>
      </c>
      <c r="C3091">
        <v>94.573318481445298</v>
      </c>
      <c r="D3091">
        <v>7.0802941984313499</v>
      </c>
    </row>
    <row r="3092" spans="1:4" x14ac:dyDescent="0.45">
      <c r="A3092">
        <v>68.227958679199205</v>
      </c>
      <c r="B3092">
        <v>97.317100524902301</v>
      </c>
      <c r="C3092">
        <v>94.573318481445298</v>
      </c>
      <c r="D3092">
        <v>7.9348124637592701</v>
      </c>
    </row>
    <row r="3093" spans="1:4" x14ac:dyDescent="0.45">
      <c r="A3093">
        <v>71.227958679199205</v>
      </c>
      <c r="B3093">
        <v>97.317100524902301</v>
      </c>
      <c r="C3093">
        <v>94.359039306640597</v>
      </c>
      <c r="D3093">
        <v>6.3783684804834104</v>
      </c>
    </row>
    <row r="3094" spans="1:4" x14ac:dyDescent="0.45">
      <c r="A3094">
        <v>71.013671875</v>
      </c>
      <c r="B3094">
        <v>97.317100524902301</v>
      </c>
      <c r="C3094">
        <v>94.359039306640597</v>
      </c>
      <c r="D3094">
        <v>6.5004425183874002</v>
      </c>
    </row>
    <row r="3095" spans="1:4" x14ac:dyDescent="0.45">
      <c r="A3095">
        <v>70.799385070800795</v>
      </c>
      <c r="B3095">
        <v>97.317100524902301</v>
      </c>
      <c r="C3095">
        <v>94.359039306640597</v>
      </c>
      <c r="D3095">
        <v>7.7517014069032903</v>
      </c>
    </row>
    <row r="3096" spans="1:4" x14ac:dyDescent="0.45">
      <c r="A3096">
        <v>70.585098266601605</v>
      </c>
      <c r="B3096">
        <v>97.317100524902301</v>
      </c>
      <c r="C3096">
        <v>94.359039306640597</v>
      </c>
      <c r="D3096">
        <v>5.9205908383434602</v>
      </c>
    </row>
    <row r="3097" spans="1:4" x14ac:dyDescent="0.45">
      <c r="A3097">
        <v>70.370819091796903</v>
      </c>
      <c r="B3097">
        <v>97.317100524902301</v>
      </c>
      <c r="C3097">
        <v>94.359039306640597</v>
      </c>
      <c r="D3097">
        <v>6.8971831415753702</v>
      </c>
    </row>
    <row r="3098" spans="1:4" x14ac:dyDescent="0.45">
      <c r="A3098">
        <v>70.156532287597699</v>
      </c>
      <c r="B3098">
        <v>97.317100524902301</v>
      </c>
      <c r="C3098">
        <v>94.359039306640597</v>
      </c>
      <c r="D3098">
        <v>8.85036774803919</v>
      </c>
    </row>
    <row r="3099" spans="1:4" x14ac:dyDescent="0.45">
      <c r="A3099">
        <v>69.942245483398395</v>
      </c>
      <c r="B3099">
        <v>97.317100524902301</v>
      </c>
      <c r="C3099">
        <v>94.359039306640597</v>
      </c>
      <c r="D3099">
        <v>9.2471083712271493</v>
      </c>
    </row>
    <row r="3100" spans="1:4" x14ac:dyDescent="0.45">
      <c r="A3100">
        <v>69.727958679199205</v>
      </c>
      <c r="B3100">
        <v>97.317100524902301</v>
      </c>
      <c r="C3100">
        <v>94.359039306640597</v>
      </c>
      <c r="D3100">
        <v>9.1250343333231605</v>
      </c>
    </row>
    <row r="3101" spans="1:4" x14ac:dyDescent="0.45">
      <c r="A3101">
        <v>69.513671875</v>
      </c>
      <c r="B3101">
        <v>97.317100524902301</v>
      </c>
      <c r="C3101">
        <v>94.359039306640597</v>
      </c>
      <c r="D3101">
        <v>11.078218939787</v>
      </c>
    </row>
    <row r="3102" spans="1:4" x14ac:dyDescent="0.45">
      <c r="A3102">
        <v>69.299385070800795</v>
      </c>
      <c r="B3102">
        <v>97.317100524902301</v>
      </c>
      <c r="C3102">
        <v>94.359039306640597</v>
      </c>
      <c r="D3102">
        <v>9.2471083712271493</v>
      </c>
    </row>
    <row r="3103" spans="1:4" x14ac:dyDescent="0.45">
      <c r="A3103">
        <v>69.085098266601605</v>
      </c>
      <c r="B3103">
        <v>97.317100524902301</v>
      </c>
      <c r="C3103">
        <v>94.359039306640597</v>
      </c>
      <c r="D3103">
        <v>10.1016266365551</v>
      </c>
    </row>
    <row r="3104" spans="1:4" x14ac:dyDescent="0.45">
      <c r="A3104">
        <v>68.870819091796903</v>
      </c>
      <c r="B3104">
        <v>97.317100524902301</v>
      </c>
      <c r="C3104">
        <v>94.359039306640597</v>
      </c>
      <c r="D3104">
        <v>9.1250343333231605</v>
      </c>
    </row>
    <row r="3105" spans="1:4" x14ac:dyDescent="0.45">
      <c r="A3105">
        <v>68.656532287597699</v>
      </c>
      <c r="B3105">
        <v>97.317100524902301</v>
      </c>
      <c r="C3105">
        <v>94.359039306640597</v>
      </c>
      <c r="D3105">
        <v>8.9114047669911791</v>
      </c>
    </row>
    <row r="3106" spans="1:4" x14ac:dyDescent="0.45">
      <c r="A3106">
        <v>68.442245483398395</v>
      </c>
      <c r="B3106">
        <v>97.317100524902301</v>
      </c>
      <c r="C3106">
        <v>94.359039306640597</v>
      </c>
      <c r="D3106">
        <v>8.6062196722312105</v>
      </c>
    </row>
    <row r="3107" spans="1:4" x14ac:dyDescent="0.45">
      <c r="A3107">
        <v>68.227958679199205</v>
      </c>
      <c r="B3107">
        <v>97.317100524902301</v>
      </c>
      <c r="C3107">
        <v>94.359039306640597</v>
      </c>
      <c r="D3107">
        <v>6.9582201605273601</v>
      </c>
    </row>
    <row r="3108" spans="1:4" x14ac:dyDescent="0.45">
      <c r="A3108">
        <v>71.227958679199205</v>
      </c>
      <c r="B3108">
        <v>97.317100524902301</v>
      </c>
      <c r="C3108">
        <v>94.144752502441406</v>
      </c>
      <c r="D3108">
        <v>5.9816278572954502</v>
      </c>
    </row>
    <row r="3109" spans="1:4" x14ac:dyDescent="0.45">
      <c r="A3109">
        <v>71.013671875</v>
      </c>
      <c r="B3109">
        <v>97.317100524902301</v>
      </c>
      <c r="C3109">
        <v>94.144752502441406</v>
      </c>
      <c r="D3109">
        <v>5.7069612720114797</v>
      </c>
    </row>
    <row r="3110" spans="1:4" x14ac:dyDescent="0.45">
      <c r="A3110">
        <v>70.799385070800795</v>
      </c>
      <c r="B3110">
        <v>97.317100524902301</v>
      </c>
      <c r="C3110">
        <v>94.144752502441406</v>
      </c>
      <c r="D3110">
        <v>6.2257759331034297</v>
      </c>
    </row>
    <row r="3111" spans="1:4" x14ac:dyDescent="0.45">
      <c r="A3111">
        <v>70.585098266601605</v>
      </c>
      <c r="B3111">
        <v>97.317100524902301</v>
      </c>
      <c r="C3111">
        <v>94.144752502441406</v>
      </c>
      <c r="D3111">
        <v>7.2939237647633304</v>
      </c>
    </row>
    <row r="3112" spans="1:4" x14ac:dyDescent="0.45">
      <c r="A3112">
        <v>70.370819091796903</v>
      </c>
      <c r="B3112">
        <v>97.317100524902301</v>
      </c>
      <c r="C3112">
        <v>94.144752502441406</v>
      </c>
      <c r="D3112">
        <v>6.7751091036713804</v>
      </c>
    </row>
    <row r="3113" spans="1:4" x14ac:dyDescent="0.45">
      <c r="A3113">
        <v>70.156532287597699</v>
      </c>
      <c r="B3113">
        <v>97.317100524902301</v>
      </c>
      <c r="C3113">
        <v>94.144752502441406</v>
      </c>
      <c r="D3113">
        <v>8.2705160679952403</v>
      </c>
    </row>
    <row r="3114" spans="1:4" x14ac:dyDescent="0.45">
      <c r="A3114">
        <v>69.942245483398395</v>
      </c>
      <c r="B3114">
        <v>97.317100524902301</v>
      </c>
      <c r="C3114">
        <v>94.144752502441406</v>
      </c>
      <c r="D3114">
        <v>9.2471083712271493</v>
      </c>
    </row>
    <row r="3115" spans="1:4" x14ac:dyDescent="0.45">
      <c r="A3115">
        <v>69.727958679199205</v>
      </c>
      <c r="B3115">
        <v>97.317100524902301</v>
      </c>
      <c r="C3115">
        <v>94.144752502441406</v>
      </c>
      <c r="D3115">
        <v>9.36918240913114</v>
      </c>
    </row>
    <row r="3116" spans="1:4" x14ac:dyDescent="0.45">
      <c r="A3116">
        <v>69.513671875</v>
      </c>
      <c r="B3116">
        <v>97.317100524902301</v>
      </c>
      <c r="C3116">
        <v>94.144752502441406</v>
      </c>
      <c r="D3116">
        <v>9.5217749565111198</v>
      </c>
    </row>
    <row r="3117" spans="1:4" x14ac:dyDescent="0.45">
      <c r="A3117">
        <v>69.299385070800795</v>
      </c>
      <c r="B3117">
        <v>97.317100524902301</v>
      </c>
      <c r="C3117">
        <v>94.144752502441406</v>
      </c>
      <c r="D3117">
        <v>9.4607379375591307</v>
      </c>
    </row>
    <row r="3118" spans="1:4" x14ac:dyDescent="0.45">
      <c r="A3118">
        <v>69.085098266601605</v>
      </c>
      <c r="B3118">
        <v>97.317100524902301</v>
      </c>
      <c r="C3118">
        <v>94.144752502441406</v>
      </c>
      <c r="D3118">
        <v>8.9114047669911791</v>
      </c>
    </row>
    <row r="3119" spans="1:4" x14ac:dyDescent="0.45">
      <c r="A3119">
        <v>68.870819091796903</v>
      </c>
      <c r="B3119">
        <v>97.317100524902301</v>
      </c>
      <c r="C3119">
        <v>94.144752502441406</v>
      </c>
      <c r="D3119">
        <v>10.162663655507099</v>
      </c>
    </row>
    <row r="3120" spans="1:4" x14ac:dyDescent="0.45">
      <c r="A3120">
        <v>68.656532287597699</v>
      </c>
      <c r="B3120">
        <v>97.317100524902301</v>
      </c>
      <c r="C3120">
        <v>94.144752502441406</v>
      </c>
      <c r="D3120">
        <v>8.45362712485122</v>
      </c>
    </row>
    <row r="3121" spans="1:4" x14ac:dyDescent="0.45">
      <c r="A3121">
        <v>68.442245483398395</v>
      </c>
      <c r="B3121">
        <v>97.317100524902301</v>
      </c>
      <c r="C3121">
        <v>94.144752502441406</v>
      </c>
      <c r="D3121">
        <v>7.4159978026673201</v>
      </c>
    </row>
    <row r="3122" spans="1:4" x14ac:dyDescent="0.45">
      <c r="A3122">
        <v>68.227958679199205</v>
      </c>
      <c r="B3122">
        <v>97.317100524902301</v>
      </c>
      <c r="C3122">
        <v>94.144752502441406</v>
      </c>
      <c r="D3122">
        <v>7.2939237647633304</v>
      </c>
    </row>
    <row r="3123" spans="1:4" x14ac:dyDescent="0.45">
      <c r="A3123">
        <v>71.227958679199205</v>
      </c>
      <c r="B3123">
        <v>97.317100524902301</v>
      </c>
      <c r="C3123">
        <v>93.930465698242202</v>
      </c>
      <c r="D3123">
        <v>5.4017761772514996</v>
      </c>
    </row>
    <row r="3124" spans="1:4" x14ac:dyDescent="0.45">
      <c r="A3124">
        <v>71.013671875</v>
      </c>
      <c r="B3124">
        <v>97.317100524902301</v>
      </c>
      <c r="C3124">
        <v>93.930465698242202</v>
      </c>
      <c r="D3124">
        <v>6.5004425183874002</v>
      </c>
    </row>
    <row r="3125" spans="1:4" x14ac:dyDescent="0.45">
      <c r="A3125">
        <v>70.799385070800795</v>
      </c>
      <c r="B3125">
        <v>97.317100524902301</v>
      </c>
      <c r="C3125">
        <v>93.930465698242202</v>
      </c>
      <c r="D3125">
        <v>6.3783684804834104</v>
      </c>
    </row>
    <row r="3126" spans="1:4" x14ac:dyDescent="0.45">
      <c r="A3126">
        <v>70.585098266601605</v>
      </c>
      <c r="B3126">
        <v>97.317100524902301</v>
      </c>
      <c r="C3126">
        <v>93.930465698242202</v>
      </c>
      <c r="D3126">
        <v>6.4394054994354102</v>
      </c>
    </row>
    <row r="3127" spans="1:4" x14ac:dyDescent="0.45">
      <c r="A3127">
        <v>70.370819091796903</v>
      </c>
      <c r="B3127">
        <v>97.317100524902301</v>
      </c>
      <c r="C3127">
        <v>93.930465698242202</v>
      </c>
      <c r="D3127">
        <v>6.8971831415753702</v>
      </c>
    </row>
    <row r="3128" spans="1:4" x14ac:dyDescent="0.45">
      <c r="A3128">
        <v>70.156532287597699</v>
      </c>
      <c r="B3128">
        <v>97.317100524902301</v>
      </c>
      <c r="C3128">
        <v>93.930465698242202</v>
      </c>
      <c r="D3128">
        <v>7.4159978026673201</v>
      </c>
    </row>
    <row r="3129" spans="1:4" x14ac:dyDescent="0.45">
      <c r="A3129">
        <v>69.942245483398395</v>
      </c>
      <c r="B3129">
        <v>97.317100524902301</v>
      </c>
      <c r="C3129">
        <v>93.930465698242202</v>
      </c>
      <c r="D3129">
        <v>10.376293221838999</v>
      </c>
    </row>
    <row r="3130" spans="1:4" x14ac:dyDescent="0.45">
      <c r="A3130">
        <v>69.727958679199205</v>
      </c>
      <c r="B3130">
        <v>97.317100524902301</v>
      </c>
      <c r="C3130">
        <v>93.930465698242202</v>
      </c>
      <c r="D3130">
        <v>8.7893307290871903</v>
      </c>
    </row>
    <row r="3131" spans="1:4" x14ac:dyDescent="0.45">
      <c r="A3131">
        <v>69.513671875</v>
      </c>
      <c r="B3131">
        <v>97.317100524902301</v>
      </c>
      <c r="C3131">
        <v>93.930465698242202</v>
      </c>
      <c r="D3131">
        <v>10.162663655507099</v>
      </c>
    </row>
    <row r="3132" spans="1:4" x14ac:dyDescent="0.45">
      <c r="A3132">
        <v>69.299385070800795</v>
      </c>
      <c r="B3132">
        <v>97.317100524902301</v>
      </c>
      <c r="C3132">
        <v>93.930465698242202</v>
      </c>
      <c r="D3132">
        <v>10.315256202887101</v>
      </c>
    </row>
    <row r="3133" spans="1:4" x14ac:dyDescent="0.45">
      <c r="A3133">
        <v>69.085098266601605</v>
      </c>
      <c r="B3133">
        <v>97.317100524902301</v>
      </c>
      <c r="C3133">
        <v>93.930465698242202</v>
      </c>
      <c r="D3133">
        <v>8.45362712485122</v>
      </c>
    </row>
    <row r="3134" spans="1:4" x14ac:dyDescent="0.45">
      <c r="A3134">
        <v>68.870819091796903</v>
      </c>
      <c r="B3134">
        <v>97.317100524902301</v>
      </c>
      <c r="C3134">
        <v>93.930465698242202</v>
      </c>
      <c r="D3134">
        <v>11.078218939787</v>
      </c>
    </row>
    <row r="3135" spans="1:4" x14ac:dyDescent="0.45">
      <c r="A3135">
        <v>68.656532287597699</v>
      </c>
      <c r="B3135">
        <v>97.317100524902301</v>
      </c>
      <c r="C3135">
        <v>93.930465698242202</v>
      </c>
      <c r="D3135">
        <v>9.1860713522751603</v>
      </c>
    </row>
    <row r="3136" spans="1:4" x14ac:dyDescent="0.45">
      <c r="A3136">
        <v>68.442245483398395</v>
      </c>
      <c r="B3136">
        <v>97.317100524902301</v>
      </c>
      <c r="C3136">
        <v>93.930465698242202</v>
      </c>
      <c r="D3136">
        <v>8.5451826532792108</v>
      </c>
    </row>
    <row r="3137" spans="1:4" x14ac:dyDescent="0.45">
      <c r="A3137">
        <v>68.227958679199205</v>
      </c>
      <c r="B3137">
        <v>97.317100524902301</v>
      </c>
      <c r="C3137">
        <v>93.930465698242202</v>
      </c>
      <c r="D3137">
        <v>6.2257759331034297</v>
      </c>
    </row>
    <row r="3138" spans="1:4" x14ac:dyDescent="0.45">
      <c r="A3138">
        <v>71.227958679199205</v>
      </c>
      <c r="B3138">
        <v>97.317100524902301</v>
      </c>
      <c r="C3138">
        <v>93.716178894042997</v>
      </c>
      <c r="D3138">
        <v>5.8595538193914596</v>
      </c>
    </row>
    <row r="3139" spans="1:4" x14ac:dyDescent="0.45">
      <c r="A3139">
        <v>71.013671875</v>
      </c>
      <c r="B3139">
        <v>97.317100524902301</v>
      </c>
      <c r="C3139">
        <v>93.716178894042997</v>
      </c>
      <c r="D3139">
        <v>5.4017761772514996</v>
      </c>
    </row>
    <row r="3140" spans="1:4" x14ac:dyDescent="0.45">
      <c r="A3140">
        <v>70.799385070800795</v>
      </c>
      <c r="B3140">
        <v>97.317100524902301</v>
      </c>
      <c r="C3140">
        <v>93.716178894042997</v>
      </c>
      <c r="D3140">
        <v>5.5238502151554902</v>
      </c>
    </row>
    <row r="3141" spans="1:4" x14ac:dyDescent="0.45">
      <c r="A3141">
        <v>70.585098266601605</v>
      </c>
      <c r="B3141">
        <v>97.317100524902301</v>
      </c>
      <c r="C3141">
        <v>93.716178894042997</v>
      </c>
      <c r="D3141">
        <v>6.0426648762474402</v>
      </c>
    </row>
    <row r="3142" spans="1:4" x14ac:dyDescent="0.45">
      <c r="A3142">
        <v>70.370819091796903</v>
      </c>
      <c r="B3142">
        <v>97.317100524902301</v>
      </c>
      <c r="C3142">
        <v>93.716178894042997</v>
      </c>
      <c r="D3142">
        <v>6.4394054994354102</v>
      </c>
    </row>
    <row r="3143" spans="1:4" x14ac:dyDescent="0.45">
      <c r="A3143">
        <v>70.156532287597699</v>
      </c>
      <c r="B3143">
        <v>97.317100524902301</v>
      </c>
      <c r="C3143">
        <v>93.716178894042997</v>
      </c>
      <c r="D3143">
        <v>8.5451826532792108</v>
      </c>
    </row>
    <row r="3144" spans="1:4" x14ac:dyDescent="0.45">
      <c r="A3144">
        <v>69.942245483398395</v>
      </c>
      <c r="B3144">
        <v>97.317100524902301</v>
      </c>
      <c r="C3144">
        <v>93.716178894042997</v>
      </c>
      <c r="D3144">
        <v>7.1413312173833399</v>
      </c>
    </row>
    <row r="3145" spans="1:4" x14ac:dyDescent="0.45">
      <c r="A3145">
        <v>69.727958679199205</v>
      </c>
      <c r="B3145">
        <v>97.317100524902301</v>
      </c>
      <c r="C3145">
        <v>93.716178894042997</v>
      </c>
      <c r="D3145">
        <v>8.6672566911831996</v>
      </c>
    </row>
    <row r="3146" spans="1:4" x14ac:dyDescent="0.45">
      <c r="A3146">
        <v>69.513671875</v>
      </c>
      <c r="B3146">
        <v>97.317100524902301</v>
      </c>
      <c r="C3146">
        <v>93.716178894042997</v>
      </c>
      <c r="D3146">
        <v>9.6438489944151105</v>
      </c>
    </row>
    <row r="3147" spans="1:4" x14ac:dyDescent="0.45">
      <c r="A3147">
        <v>69.299385070800795</v>
      </c>
      <c r="B3147">
        <v>97.317100524902301</v>
      </c>
      <c r="C3147">
        <v>93.716178894042997</v>
      </c>
      <c r="D3147">
        <v>10.895107882931001</v>
      </c>
    </row>
    <row r="3148" spans="1:4" x14ac:dyDescent="0.45">
      <c r="A3148">
        <v>69.085098266601605</v>
      </c>
      <c r="B3148">
        <v>97.317100524902301</v>
      </c>
      <c r="C3148">
        <v>93.716178894042997</v>
      </c>
      <c r="D3148">
        <v>9.5828119754631196</v>
      </c>
    </row>
    <row r="3149" spans="1:4" x14ac:dyDescent="0.45">
      <c r="A3149">
        <v>68.870819091796903</v>
      </c>
      <c r="B3149">
        <v>97.317100524902301</v>
      </c>
      <c r="C3149">
        <v>93.716178894042997</v>
      </c>
      <c r="D3149">
        <v>10.315256202887101</v>
      </c>
    </row>
    <row r="3150" spans="1:4" x14ac:dyDescent="0.45">
      <c r="A3150">
        <v>68.656532287597699</v>
      </c>
      <c r="B3150">
        <v>97.317100524902301</v>
      </c>
      <c r="C3150">
        <v>93.716178894042997</v>
      </c>
      <c r="D3150">
        <v>9.1250343333231605</v>
      </c>
    </row>
    <row r="3151" spans="1:4" x14ac:dyDescent="0.45">
      <c r="A3151">
        <v>68.442245483398395</v>
      </c>
      <c r="B3151">
        <v>97.317100524902301</v>
      </c>
      <c r="C3151">
        <v>93.716178894042997</v>
      </c>
      <c r="D3151">
        <v>7.6296273689992997</v>
      </c>
    </row>
    <row r="3152" spans="1:4" x14ac:dyDescent="0.45">
      <c r="A3152">
        <v>68.227958679199205</v>
      </c>
      <c r="B3152">
        <v>97.317100524902301</v>
      </c>
      <c r="C3152">
        <v>93.716178894042997</v>
      </c>
      <c r="D3152">
        <v>6.8971831415753702</v>
      </c>
    </row>
    <row r="3153" spans="1:4" x14ac:dyDescent="0.45">
      <c r="A3153">
        <v>71.227958679199205</v>
      </c>
      <c r="B3153">
        <v>97.102813720703097</v>
      </c>
      <c r="C3153">
        <v>96.716178894042997</v>
      </c>
      <c r="D3153">
        <v>5.64592425305948</v>
      </c>
    </row>
    <row r="3154" spans="1:4" x14ac:dyDescent="0.45">
      <c r="A3154">
        <v>71.013671875</v>
      </c>
      <c r="B3154">
        <v>97.102813720703097</v>
      </c>
      <c r="C3154">
        <v>96.716178894042997</v>
      </c>
      <c r="D3154">
        <v>5.64592425305948</v>
      </c>
    </row>
    <row r="3155" spans="1:4" x14ac:dyDescent="0.45">
      <c r="A3155">
        <v>70.799385070800795</v>
      </c>
      <c r="B3155">
        <v>97.102813720703097</v>
      </c>
      <c r="C3155">
        <v>96.716178894042997</v>
      </c>
      <c r="D3155">
        <v>6.2257759331034297</v>
      </c>
    </row>
    <row r="3156" spans="1:4" x14ac:dyDescent="0.45">
      <c r="A3156">
        <v>70.585098266601605</v>
      </c>
      <c r="B3156">
        <v>97.102813720703097</v>
      </c>
      <c r="C3156">
        <v>96.716178894042997</v>
      </c>
      <c r="D3156">
        <v>6.2257759331034297</v>
      </c>
    </row>
    <row r="3157" spans="1:4" x14ac:dyDescent="0.45">
      <c r="A3157">
        <v>70.370819091796903</v>
      </c>
      <c r="B3157">
        <v>97.102813720703097</v>
      </c>
      <c r="C3157">
        <v>96.716178894042997</v>
      </c>
      <c r="D3157">
        <v>5.4017761772514996</v>
      </c>
    </row>
    <row r="3158" spans="1:4" x14ac:dyDescent="0.45">
      <c r="A3158">
        <v>70.156532287597699</v>
      </c>
      <c r="B3158">
        <v>97.102813720703097</v>
      </c>
      <c r="C3158">
        <v>96.716178894042997</v>
      </c>
      <c r="D3158">
        <v>5.64592425305948</v>
      </c>
    </row>
    <row r="3159" spans="1:4" x14ac:dyDescent="0.45">
      <c r="A3159">
        <v>69.942245483398395</v>
      </c>
      <c r="B3159">
        <v>97.102813720703097</v>
      </c>
      <c r="C3159">
        <v>96.716178894042997</v>
      </c>
      <c r="D3159">
        <v>5.4017761772514996</v>
      </c>
    </row>
    <row r="3160" spans="1:4" x14ac:dyDescent="0.45">
      <c r="A3160">
        <v>69.727958679199205</v>
      </c>
      <c r="B3160">
        <v>97.102813720703097</v>
      </c>
      <c r="C3160">
        <v>96.716178894042997</v>
      </c>
      <c r="D3160">
        <v>5.64592425305948</v>
      </c>
    </row>
    <row r="3161" spans="1:4" x14ac:dyDescent="0.45">
      <c r="A3161">
        <v>69.513671875</v>
      </c>
      <c r="B3161">
        <v>97.102813720703097</v>
      </c>
      <c r="C3161">
        <v>96.716178894042997</v>
      </c>
      <c r="D3161">
        <v>5.9816278572954502</v>
      </c>
    </row>
    <row r="3162" spans="1:4" x14ac:dyDescent="0.45">
      <c r="A3162">
        <v>69.299385070800795</v>
      </c>
      <c r="B3162">
        <v>97.102813720703097</v>
      </c>
      <c r="C3162">
        <v>96.716178894042997</v>
      </c>
      <c r="D3162">
        <v>7.0802941984313499</v>
      </c>
    </row>
    <row r="3163" spans="1:4" x14ac:dyDescent="0.45">
      <c r="A3163">
        <v>69.085098266601605</v>
      </c>
      <c r="B3163">
        <v>97.102813720703097</v>
      </c>
      <c r="C3163">
        <v>96.716178894042997</v>
      </c>
      <c r="D3163">
        <v>5.58488723410749</v>
      </c>
    </row>
    <row r="3164" spans="1:4" x14ac:dyDescent="0.45">
      <c r="A3164">
        <v>68.870819091796903</v>
      </c>
      <c r="B3164">
        <v>97.102813720703097</v>
      </c>
      <c r="C3164">
        <v>96.716178894042997</v>
      </c>
      <c r="D3164">
        <v>5.9205908383434602</v>
      </c>
    </row>
    <row r="3165" spans="1:4" x14ac:dyDescent="0.45">
      <c r="A3165">
        <v>68.656532287597699</v>
      </c>
      <c r="B3165">
        <v>97.102813720703097</v>
      </c>
      <c r="C3165">
        <v>96.716178894042997</v>
      </c>
      <c r="D3165">
        <v>6.10370189519944</v>
      </c>
    </row>
    <row r="3166" spans="1:4" x14ac:dyDescent="0.45">
      <c r="A3166">
        <v>68.442245483398395</v>
      </c>
      <c r="B3166">
        <v>97.102813720703097</v>
      </c>
      <c r="C3166">
        <v>96.716178894042997</v>
      </c>
      <c r="D3166">
        <v>6.2257759331034297</v>
      </c>
    </row>
    <row r="3167" spans="1:4" x14ac:dyDescent="0.45">
      <c r="A3167">
        <v>68.227958679199205</v>
      </c>
      <c r="B3167">
        <v>97.102813720703097</v>
      </c>
      <c r="C3167">
        <v>96.716178894042997</v>
      </c>
      <c r="D3167">
        <v>6.5004425183874002</v>
      </c>
    </row>
    <row r="3168" spans="1:4" x14ac:dyDescent="0.45">
      <c r="A3168">
        <v>71.227958679199205</v>
      </c>
      <c r="B3168">
        <v>97.102813720703097</v>
      </c>
      <c r="C3168">
        <v>96.501892089843807</v>
      </c>
      <c r="D3168">
        <v>5.58488723410749</v>
      </c>
    </row>
    <row r="3169" spans="1:4" x14ac:dyDescent="0.45">
      <c r="A3169">
        <v>71.013671875</v>
      </c>
      <c r="B3169">
        <v>97.102813720703097</v>
      </c>
      <c r="C3169">
        <v>96.501892089843807</v>
      </c>
      <c r="D3169">
        <v>5.4628131962035003</v>
      </c>
    </row>
    <row r="3170" spans="1:4" x14ac:dyDescent="0.45">
      <c r="A3170">
        <v>70.799385070800795</v>
      </c>
      <c r="B3170">
        <v>97.102813720703097</v>
      </c>
      <c r="C3170">
        <v>96.501892089843807</v>
      </c>
      <c r="D3170">
        <v>5.4017761772514996</v>
      </c>
    </row>
    <row r="3171" spans="1:4" x14ac:dyDescent="0.45">
      <c r="A3171">
        <v>70.585098266601605</v>
      </c>
      <c r="B3171">
        <v>97.102813720703097</v>
      </c>
      <c r="C3171">
        <v>96.501892089843807</v>
      </c>
      <c r="D3171">
        <v>5.64592425305948</v>
      </c>
    </row>
    <row r="3172" spans="1:4" x14ac:dyDescent="0.45">
      <c r="A3172">
        <v>70.370819091796903</v>
      </c>
      <c r="B3172">
        <v>97.102813720703097</v>
      </c>
      <c r="C3172">
        <v>96.501892089843807</v>
      </c>
      <c r="D3172">
        <v>5.58488723410749</v>
      </c>
    </row>
    <row r="3173" spans="1:4" x14ac:dyDescent="0.45">
      <c r="A3173">
        <v>70.156532287597699</v>
      </c>
      <c r="B3173">
        <v>97.102813720703097</v>
      </c>
      <c r="C3173">
        <v>96.501892089843807</v>
      </c>
      <c r="D3173">
        <v>5.7679982909634697</v>
      </c>
    </row>
    <row r="3174" spans="1:4" x14ac:dyDescent="0.45">
      <c r="A3174">
        <v>69.942245483398395</v>
      </c>
      <c r="B3174">
        <v>97.102813720703097</v>
      </c>
      <c r="C3174">
        <v>96.501892089843807</v>
      </c>
      <c r="D3174">
        <v>5.5238502151554902</v>
      </c>
    </row>
    <row r="3175" spans="1:4" x14ac:dyDescent="0.45">
      <c r="A3175">
        <v>69.727958679199205</v>
      </c>
      <c r="B3175">
        <v>97.102813720703097</v>
      </c>
      <c r="C3175">
        <v>96.501892089843807</v>
      </c>
      <c r="D3175">
        <v>6.9582201605273601</v>
      </c>
    </row>
    <row r="3176" spans="1:4" x14ac:dyDescent="0.45">
      <c r="A3176">
        <v>69.513671875</v>
      </c>
      <c r="B3176">
        <v>97.102813720703097</v>
      </c>
      <c r="C3176">
        <v>96.501892089843807</v>
      </c>
      <c r="D3176">
        <v>5.58488723410749</v>
      </c>
    </row>
    <row r="3177" spans="1:4" x14ac:dyDescent="0.45">
      <c r="A3177">
        <v>69.299385070800795</v>
      </c>
      <c r="B3177">
        <v>97.102813720703097</v>
      </c>
      <c r="C3177">
        <v>96.501892089843807</v>
      </c>
      <c r="D3177">
        <v>6.1647389141514299</v>
      </c>
    </row>
    <row r="3178" spans="1:4" x14ac:dyDescent="0.45">
      <c r="A3178">
        <v>69.085098266601605</v>
      </c>
      <c r="B3178">
        <v>97.102813720703097</v>
      </c>
      <c r="C3178">
        <v>96.501892089843807</v>
      </c>
      <c r="D3178">
        <v>5.4628131962035003</v>
      </c>
    </row>
    <row r="3179" spans="1:4" x14ac:dyDescent="0.45">
      <c r="A3179">
        <v>68.870819091796903</v>
      </c>
      <c r="B3179">
        <v>97.102813720703097</v>
      </c>
      <c r="C3179">
        <v>96.501892089843807</v>
      </c>
      <c r="D3179">
        <v>5.7679982909634697</v>
      </c>
    </row>
    <row r="3180" spans="1:4" x14ac:dyDescent="0.45">
      <c r="A3180">
        <v>68.656532287597699</v>
      </c>
      <c r="B3180">
        <v>97.102813720703097</v>
      </c>
      <c r="C3180">
        <v>96.501892089843807</v>
      </c>
      <c r="D3180">
        <v>5.64592425305948</v>
      </c>
    </row>
    <row r="3181" spans="1:4" x14ac:dyDescent="0.45">
      <c r="A3181">
        <v>68.442245483398395</v>
      </c>
      <c r="B3181">
        <v>97.102813720703097</v>
      </c>
      <c r="C3181">
        <v>96.501892089843807</v>
      </c>
      <c r="D3181">
        <v>5.8595538193914596</v>
      </c>
    </row>
    <row r="3182" spans="1:4" x14ac:dyDescent="0.45">
      <c r="A3182">
        <v>68.227958679199205</v>
      </c>
      <c r="B3182">
        <v>97.102813720703097</v>
      </c>
      <c r="C3182">
        <v>96.501892089843807</v>
      </c>
      <c r="D3182">
        <v>6.3173314615314196</v>
      </c>
    </row>
    <row r="3183" spans="1:4" x14ac:dyDescent="0.45">
      <c r="A3183">
        <v>71.227958679199205</v>
      </c>
      <c r="B3183">
        <v>97.102813720703097</v>
      </c>
      <c r="C3183">
        <v>96.287605285644503</v>
      </c>
      <c r="D3183">
        <v>6.0426648762474402</v>
      </c>
    </row>
    <row r="3184" spans="1:4" x14ac:dyDescent="0.45">
      <c r="A3184">
        <v>71.013671875</v>
      </c>
      <c r="B3184">
        <v>97.102813720703097</v>
      </c>
      <c r="C3184">
        <v>96.287605285644503</v>
      </c>
      <c r="D3184">
        <v>5.58488723410749</v>
      </c>
    </row>
    <row r="3185" spans="1:4" x14ac:dyDescent="0.45">
      <c r="A3185">
        <v>70.799385070800795</v>
      </c>
      <c r="B3185">
        <v>97.102813720703097</v>
      </c>
      <c r="C3185">
        <v>96.287605285644503</v>
      </c>
      <c r="D3185">
        <v>5.9816278572954502</v>
      </c>
    </row>
    <row r="3186" spans="1:4" x14ac:dyDescent="0.45">
      <c r="A3186">
        <v>70.585098266601605</v>
      </c>
      <c r="B3186">
        <v>97.102813720703097</v>
      </c>
      <c r="C3186">
        <v>96.287605285644503</v>
      </c>
      <c r="D3186">
        <v>5.58488723410749</v>
      </c>
    </row>
    <row r="3187" spans="1:4" x14ac:dyDescent="0.45">
      <c r="A3187">
        <v>70.370819091796903</v>
      </c>
      <c r="B3187">
        <v>97.102813720703097</v>
      </c>
      <c r="C3187">
        <v>96.287605285644503</v>
      </c>
      <c r="D3187">
        <v>5.9205908383434602</v>
      </c>
    </row>
    <row r="3188" spans="1:4" x14ac:dyDescent="0.45">
      <c r="A3188">
        <v>70.156532287597699</v>
      </c>
      <c r="B3188">
        <v>97.102813720703097</v>
      </c>
      <c r="C3188">
        <v>96.287605285644503</v>
      </c>
      <c r="D3188">
        <v>5.7069612720114797</v>
      </c>
    </row>
    <row r="3189" spans="1:4" x14ac:dyDescent="0.45">
      <c r="A3189">
        <v>69.942245483398395</v>
      </c>
      <c r="B3189">
        <v>97.102813720703097</v>
      </c>
      <c r="C3189">
        <v>96.287605285644503</v>
      </c>
      <c r="D3189">
        <v>5.5238502151554902</v>
      </c>
    </row>
    <row r="3190" spans="1:4" x14ac:dyDescent="0.45">
      <c r="A3190">
        <v>69.727958679199205</v>
      </c>
      <c r="B3190">
        <v>97.102813720703097</v>
      </c>
      <c r="C3190">
        <v>96.287605285644503</v>
      </c>
      <c r="D3190">
        <v>5.4017761772514996</v>
      </c>
    </row>
    <row r="3191" spans="1:4" x14ac:dyDescent="0.45">
      <c r="A3191">
        <v>69.513671875</v>
      </c>
      <c r="B3191">
        <v>97.102813720703097</v>
      </c>
      <c r="C3191">
        <v>96.287605285644503</v>
      </c>
      <c r="D3191">
        <v>5.5238502151554902</v>
      </c>
    </row>
    <row r="3192" spans="1:4" x14ac:dyDescent="0.45">
      <c r="A3192">
        <v>69.299385070800795</v>
      </c>
      <c r="B3192">
        <v>97.102813720703097</v>
      </c>
      <c r="C3192">
        <v>96.287605285644503</v>
      </c>
      <c r="D3192">
        <v>6.0426648762474402</v>
      </c>
    </row>
    <row r="3193" spans="1:4" x14ac:dyDescent="0.45">
      <c r="A3193">
        <v>69.085098266601605</v>
      </c>
      <c r="B3193">
        <v>97.102813720703097</v>
      </c>
      <c r="C3193">
        <v>96.287605285644503</v>
      </c>
      <c r="D3193">
        <v>5.4628131962035003</v>
      </c>
    </row>
    <row r="3194" spans="1:4" x14ac:dyDescent="0.45">
      <c r="A3194">
        <v>68.870819091796903</v>
      </c>
      <c r="B3194">
        <v>97.102813720703097</v>
      </c>
      <c r="C3194">
        <v>96.287605285644503</v>
      </c>
      <c r="D3194">
        <v>5.5238502151554902</v>
      </c>
    </row>
    <row r="3195" spans="1:4" x14ac:dyDescent="0.45">
      <c r="A3195">
        <v>68.656532287597699</v>
      </c>
      <c r="B3195">
        <v>97.102813720703097</v>
      </c>
      <c r="C3195">
        <v>96.287605285644503</v>
      </c>
      <c r="D3195">
        <v>5.9816278572954502</v>
      </c>
    </row>
    <row r="3196" spans="1:4" x14ac:dyDescent="0.45">
      <c r="A3196">
        <v>68.442245483398395</v>
      </c>
      <c r="B3196">
        <v>97.102813720703097</v>
      </c>
      <c r="C3196">
        <v>96.287605285644503</v>
      </c>
      <c r="D3196">
        <v>5.9816278572954502</v>
      </c>
    </row>
    <row r="3197" spans="1:4" x14ac:dyDescent="0.45">
      <c r="A3197">
        <v>68.227958679199205</v>
      </c>
      <c r="B3197">
        <v>97.102813720703097</v>
      </c>
      <c r="C3197">
        <v>96.287605285644503</v>
      </c>
      <c r="D3197">
        <v>5.7679982909634697</v>
      </c>
    </row>
    <row r="3198" spans="1:4" x14ac:dyDescent="0.45">
      <c r="A3198">
        <v>71.227958679199205</v>
      </c>
      <c r="B3198">
        <v>97.102813720703097</v>
      </c>
      <c r="C3198">
        <v>96.073318481445298</v>
      </c>
      <c r="D3198">
        <v>5.9205908383434602</v>
      </c>
    </row>
    <row r="3199" spans="1:4" x14ac:dyDescent="0.45">
      <c r="A3199">
        <v>71.013671875</v>
      </c>
      <c r="B3199">
        <v>97.102813720703097</v>
      </c>
      <c r="C3199">
        <v>96.073318481445298</v>
      </c>
      <c r="D3199">
        <v>6.5614795373393999</v>
      </c>
    </row>
    <row r="3200" spans="1:4" x14ac:dyDescent="0.45">
      <c r="A3200">
        <v>70.799385070800795</v>
      </c>
      <c r="B3200">
        <v>97.102813720703097</v>
      </c>
      <c r="C3200">
        <v>96.073318481445298</v>
      </c>
      <c r="D3200">
        <v>5.5238502151554902</v>
      </c>
    </row>
    <row r="3201" spans="1:4" x14ac:dyDescent="0.45">
      <c r="A3201">
        <v>70.585098266601605</v>
      </c>
      <c r="B3201">
        <v>97.102813720703097</v>
      </c>
      <c r="C3201">
        <v>96.073318481445298</v>
      </c>
      <c r="D3201">
        <v>5.9205908383434602</v>
      </c>
    </row>
    <row r="3202" spans="1:4" x14ac:dyDescent="0.45">
      <c r="A3202">
        <v>70.370819091796903</v>
      </c>
      <c r="B3202">
        <v>97.102813720703097</v>
      </c>
      <c r="C3202">
        <v>96.073318481445298</v>
      </c>
      <c r="D3202">
        <v>5.3102206488235097</v>
      </c>
    </row>
    <row r="3203" spans="1:4" x14ac:dyDescent="0.45">
      <c r="A3203">
        <v>70.156532287597699</v>
      </c>
      <c r="B3203">
        <v>97.102813720703097</v>
      </c>
      <c r="C3203">
        <v>96.073318481445298</v>
      </c>
      <c r="D3203">
        <v>5.9205908383434602</v>
      </c>
    </row>
    <row r="3204" spans="1:4" x14ac:dyDescent="0.45">
      <c r="A3204">
        <v>69.942245483398395</v>
      </c>
      <c r="B3204">
        <v>97.102813720703097</v>
      </c>
      <c r="C3204">
        <v>96.073318481445298</v>
      </c>
      <c r="D3204">
        <v>5.64592425305948</v>
      </c>
    </row>
    <row r="3205" spans="1:4" x14ac:dyDescent="0.45">
      <c r="A3205">
        <v>69.727958679199205</v>
      </c>
      <c r="B3205">
        <v>97.102813720703097</v>
      </c>
      <c r="C3205">
        <v>96.073318481445298</v>
      </c>
      <c r="D3205">
        <v>5.64592425305948</v>
      </c>
    </row>
    <row r="3206" spans="1:4" x14ac:dyDescent="0.45">
      <c r="A3206">
        <v>69.513671875</v>
      </c>
      <c r="B3206">
        <v>97.102813720703097</v>
      </c>
      <c r="C3206">
        <v>96.073318481445298</v>
      </c>
      <c r="D3206">
        <v>7.0192571794793599</v>
      </c>
    </row>
    <row r="3207" spans="1:4" x14ac:dyDescent="0.45">
      <c r="A3207">
        <v>69.299385070800795</v>
      </c>
      <c r="B3207">
        <v>97.102813720703097</v>
      </c>
      <c r="C3207">
        <v>96.073318481445298</v>
      </c>
      <c r="D3207">
        <v>5.5238502151554902</v>
      </c>
    </row>
    <row r="3208" spans="1:4" x14ac:dyDescent="0.45">
      <c r="A3208">
        <v>69.085098266601605</v>
      </c>
      <c r="B3208">
        <v>97.102813720703097</v>
      </c>
      <c r="C3208">
        <v>96.073318481445298</v>
      </c>
      <c r="D3208">
        <v>6.10370189519944</v>
      </c>
    </row>
    <row r="3209" spans="1:4" x14ac:dyDescent="0.45">
      <c r="A3209">
        <v>68.870819091796903</v>
      </c>
      <c r="B3209">
        <v>97.102813720703097</v>
      </c>
      <c r="C3209">
        <v>96.073318481445298</v>
      </c>
      <c r="D3209">
        <v>5.5238502151554902</v>
      </c>
    </row>
    <row r="3210" spans="1:4" x14ac:dyDescent="0.45">
      <c r="A3210">
        <v>68.656532287597699</v>
      </c>
      <c r="B3210">
        <v>97.102813720703097</v>
      </c>
      <c r="C3210">
        <v>96.073318481445298</v>
      </c>
      <c r="D3210">
        <v>6.3173314615314196</v>
      </c>
    </row>
    <row r="3211" spans="1:4" x14ac:dyDescent="0.45">
      <c r="A3211">
        <v>68.442245483398395</v>
      </c>
      <c r="B3211">
        <v>97.102813720703097</v>
      </c>
      <c r="C3211">
        <v>96.073318481445298</v>
      </c>
      <c r="D3211">
        <v>5.7679982909634697</v>
      </c>
    </row>
    <row r="3212" spans="1:4" x14ac:dyDescent="0.45">
      <c r="A3212">
        <v>68.227958679199205</v>
      </c>
      <c r="B3212">
        <v>97.102813720703097</v>
      </c>
      <c r="C3212">
        <v>96.073318481445298</v>
      </c>
      <c r="D3212">
        <v>5.4628131962035003</v>
      </c>
    </row>
    <row r="3213" spans="1:4" x14ac:dyDescent="0.45">
      <c r="A3213">
        <v>71.227958679199205</v>
      </c>
      <c r="B3213">
        <v>97.102813720703097</v>
      </c>
      <c r="C3213">
        <v>95.859039306640597</v>
      </c>
      <c r="D3213">
        <v>6.3173314615314196</v>
      </c>
    </row>
    <row r="3214" spans="1:4" x14ac:dyDescent="0.45">
      <c r="A3214">
        <v>71.013671875</v>
      </c>
      <c r="B3214">
        <v>97.102813720703097</v>
      </c>
      <c r="C3214">
        <v>95.859039306640597</v>
      </c>
      <c r="D3214">
        <v>6.2257759331034297</v>
      </c>
    </row>
    <row r="3215" spans="1:4" x14ac:dyDescent="0.45">
      <c r="A3215">
        <v>70.799385070800795</v>
      </c>
      <c r="B3215">
        <v>97.102813720703097</v>
      </c>
      <c r="C3215">
        <v>95.859039306640597</v>
      </c>
      <c r="D3215">
        <v>5.5238502151554902</v>
      </c>
    </row>
    <row r="3216" spans="1:4" x14ac:dyDescent="0.45">
      <c r="A3216">
        <v>70.585098266601605</v>
      </c>
      <c r="B3216">
        <v>97.102813720703097</v>
      </c>
      <c r="C3216">
        <v>95.859039306640597</v>
      </c>
      <c r="D3216">
        <v>5.4628131962035003</v>
      </c>
    </row>
    <row r="3217" spans="1:4" x14ac:dyDescent="0.45">
      <c r="A3217">
        <v>70.370819091796903</v>
      </c>
      <c r="B3217">
        <v>97.102813720703097</v>
      </c>
      <c r="C3217">
        <v>95.859039306640597</v>
      </c>
      <c r="D3217">
        <v>6.0426648762474402</v>
      </c>
    </row>
    <row r="3218" spans="1:4" x14ac:dyDescent="0.45">
      <c r="A3218">
        <v>70.156532287597699</v>
      </c>
      <c r="B3218">
        <v>97.102813720703097</v>
      </c>
      <c r="C3218">
        <v>95.859039306640597</v>
      </c>
      <c r="D3218">
        <v>5.8290353099154597</v>
      </c>
    </row>
    <row r="3219" spans="1:4" x14ac:dyDescent="0.45">
      <c r="A3219">
        <v>69.942245483398395</v>
      </c>
      <c r="B3219">
        <v>97.102813720703097</v>
      </c>
      <c r="C3219">
        <v>95.859039306640597</v>
      </c>
      <c r="D3219">
        <v>5.2491836298715198</v>
      </c>
    </row>
    <row r="3220" spans="1:4" x14ac:dyDescent="0.45">
      <c r="A3220">
        <v>69.727958679199205</v>
      </c>
      <c r="B3220">
        <v>97.102813720703097</v>
      </c>
      <c r="C3220">
        <v>95.859039306640597</v>
      </c>
      <c r="D3220">
        <v>7.0192571794793599</v>
      </c>
    </row>
    <row r="3221" spans="1:4" x14ac:dyDescent="0.45">
      <c r="A3221">
        <v>69.513671875</v>
      </c>
      <c r="B3221">
        <v>97.102813720703097</v>
      </c>
      <c r="C3221">
        <v>95.859039306640597</v>
      </c>
      <c r="D3221">
        <v>6.6835535752433897</v>
      </c>
    </row>
    <row r="3222" spans="1:4" x14ac:dyDescent="0.45">
      <c r="A3222">
        <v>69.299385070800795</v>
      </c>
      <c r="B3222">
        <v>97.102813720703097</v>
      </c>
      <c r="C3222">
        <v>95.859039306640597</v>
      </c>
      <c r="D3222">
        <v>7.0192571794793599</v>
      </c>
    </row>
    <row r="3223" spans="1:4" x14ac:dyDescent="0.45">
      <c r="A3223">
        <v>69.085098266601605</v>
      </c>
      <c r="B3223">
        <v>97.102813720703097</v>
      </c>
      <c r="C3223">
        <v>95.859039306640597</v>
      </c>
      <c r="D3223">
        <v>6.5004425183874002</v>
      </c>
    </row>
    <row r="3224" spans="1:4" x14ac:dyDescent="0.45">
      <c r="A3224">
        <v>68.870819091796903</v>
      </c>
      <c r="B3224">
        <v>97.102813720703097</v>
      </c>
      <c r="C3224">
        <v>95.859039306640597</v>
      </c>
      <c r="D3224">
        <v>5.9816278572954502</v>
      </c>
    </row>
    <row r="3225" spans="1:4" x14ac:dyDescent="0.45">
      <c r="A3225">
        <v>68.656532287597699</v>
      </c>
      <c r="B3225">
        <v>97.102813720703097</v>
      </c>
      <c r="C3225">
        <v>95.859039306640597</v>
      </c>
      <c r="D3225">
        <v>7.0192571794793599</v>
      </c>
    </row>
    <row r="3226" spans="1:4" x14ac:dyDescent="0.45">
      <c r="A3226">
        <v>68.442245483398395</v>
      </c>
      <c r="B3226">
        <v>97.102813720703097</v>
      </c>
      <c r="C3226">
        <v>95.859039306640597</v>
      </c>
      <c r="D3226">
        <v>6.2257759331034297</v>
      </c>
    </row>
    <row r="3227" spans="1:4" x14ac:dyDescent="0.45">
      <c r="A3227">
        <v>68.227958679199205</v>
      </c>
      <c r="B3227">
        <v>97.102813720703097</v>
      </c>
      <c r="C3227">
        <v>95.859039306640597</v>
      </c>
      <c r="D3227">
        <v>6.0426648762474402</v>
      </c>
    </row>
    <row r="3228" spans="1:4" x14ac:dyDescent="0.45">
      <c r="A3228">
        <v>71.227958679199205</v>
      </c>
      <c r="B3228">
        <v>97.102813720703097</v>
      </c>
      <c r="C3228">
        <v>95.644752502441406</v>
      </c>
      <c r="D3228">
        <v>5.64592425305948</v>
      </c>
    </row>
    <row r="3229" spans="1:4" x14ac:dyDescent="0.45">
      <c r="A3229">
        <v>71.013671875</v>
      </c>
      <c r="B3229">
        <v>97.102813720703097</v>
      </c>
      <c r="C3229">
        <v>95.644752502441406</v>
      </c>
      <c r="D3229">
        <v>7.3549607837153204</v>
      </c>
    </row>
    <row r="3230" spans="1:4" x14ac:dyDescent="0.45">
      <c r="A3230">
        <v>70.799385070800795</v>
      </c>
      <c r="B3230">
        <v>97.102813720703097</v>
      </c>
      <c r="C3230">
        <v>95.644752502441406</v>
      </c>
      <c r="D3230">
        <v>5.7679982909634697</v>
      </c>
    </row>
    <row r="3231" spans="1:4" x14ac:dyDescent="0.45">
      <c r="A3231">
        <v>70.585098266601605</v>
      </c>
      <c r="B3231">
        <v>97.102813720703097</v>
      </c>
      <c r="C3231">
        <v>95.644752502441406</v>
      </c>
      <c r="D3231">
        <v>6.0426648762474402</v>
      </c>
    </row>
    <row r="3232" spans="1:4" x14ac:dyDescent="0.45">
      <c r="A3232">
        <v>70.370819091796903</v>
      </c>
      <c r="B3232">
        <v>97.102813720703097</v>
      </c>
      <c r="C3232">
        <v>95.644752502441406</v>
      </c>
      <c r="D3232">
        <v>5.2491836298715198</v>
      </c>
    </row>
    <row r="3233" spans="1:4" x14ac:dyDescent="0.45">
      <c r="A3233">
        <v>70.156532287597699</v>
      </c>
      <c r="B3233">
        <v>97.102813720703097</v>
      </c>
      <c r="C3233">
        <v>95.644752502441406</v>
      </c>
      <c r="D3233">
        <v>6.1647389141514299</v>
      </c>
    </row>
    <row r="3234" spans="1:4" x14ac:dyDescent="0.45">
      <c r="A3234">
        <v>69.942245483398395</v>
      </c>
      <c r="B3234">
        <v>97.102813720703097</v>
      </c>
      <c r="C3234">
        <v>95.644752502441406</v>
      </c>
      <c r="D3234">
        <v>6.5614795373393999</v>
      </c>
    </row>
    <row r="3235" spans="1:4" x14ac:dyDescent="0.45">
      <c r="A3235">
        <v>69.727958679199205</v>
      </c>
      <c r="B3235">
        <v>97.102813720703097</v>
      </c>
      <c r="C3235">
        <v>95.644752502441406</v>
      </c>
      <c r="D3235">
        <v>6.6225165562913899</v>
      </c>
    </row>
    <row r="3236" spans="1:4" x14ac:dyDescent="0.45">
      <c r="A3236">
        <v>69.513671875</v>
      </c>
      <c r="B3236">
        <v>97.102813720703097</v>
      </c>
      <c r="C3236">
        <v>95.644752502441406</v>
      </c>
      <c r="D3236">
        <v>7.7517014069032903</v>
      </c>
    </row>
    <row r="3237" spans="1:4" x14ac:dyDescent="0.45">
      <c r="A3237">
        <v>69.299385070800795</v>
      </c>
      <c r="B3237">
        <v>97.102813720703097</v>
      </c>
      <c r="C3237">
        <v>95.644752502441406</v>
      </c>
      <c r="D3237">
        <v>5.3712576677755104</v>
      </c>
    </row>
    <row r="3238" spans="1:4" x14ac:dyDescent="0.45">
      <c r="A3238">
        <v>69.085098266601605</v>
      </c>
      <c r="B3238">
        <v>97.102813720703097</v>
      </c>
      <c r="C3238">
        <v>95.644752502441406</v>
      </c>
      <c r="D3238">
        <v>5.9205908383434602</v>
      </c>
    </row>
    <row r="3239" spans="1:4" x14ac:dyDescent="0.45">
      <c r="A3239">
        <v>68.870819091796903</v>
      </c>
      <c r="B3239">
        <v>97.102813720703097</v>
      </c>
      <c r="C3239">
        <v>95.644752502441406</v>
      </c>
      <c r="D3239">
        <v>6.10370189519944</v>
      </c>
    </row>
    <row r="3240" spans="1:4" x14ac:dyDescent="0.45">
      <c r="A3240">
        <v>68.656532287597699</v>
      </c>
      <c r="B3240">
        <v>97.102813720703097</v>
      </c>
      <c r="C3240">
        <v>95.644752502441406</v>
      </c>
      <c r="D3240">
        <v>6.5004425183874002</v>
      </c>
    </row>
    <row r="3241" spans="1:4" x14ac:dyDescent="0.45">
      <c r="A3241">
        <v>68.442245483398395</v>
      </c>
      <c r="B3241">
        <v>97.102813720703097</v>
      </c>
      <c r="C3241">
        <v>95.644752502441406</v>
      </c>
      <c r="D3241">
        <v>7.2328867458113297</v>
      </c>
    </row>
    <row r="3242" spans="1:4" x14ac:dyDescent="0.45">
      <c r="A3242">
        <v>68.227958679199205</v>
      </c>
      <c r="B3242">
        <v>97.102813720703097</v>
      </c>
      <c r="C3242">
        <v>95.644752502441406</v>
      </c>
      <c r="D3242">
        <v>5.9816278572954502</v>
      </c>
    </row>
    <row r="3243" spans="1:4" x14ac:dyDescent="0.45">
      <c r="A3243">
        <v>71.227958679199205</v>
      </c>
      <c r="B3243">
        <v>97.102813720703097</v>
      </c>
      <c r="C3243">
        <v>95.430465698242202</v>
      </c>
      <c r="D3243">
        <v>7.7517014069032903</v>
      </c>
    </row>
    <row r="3244" spans="1:4" x14ac:dyDescent="0.45">
      <c r="A3244">
        <v>71.013671875</v>
      </c>
      <c r="B3244">
        <v>97.102813720703097</v>
      </c>
      <c r="C3244">
        <v>95.430465698242202</v>
      </c>
      <c r="D3244">
        <v>5.7069612720114797</v>
      </c>
    </row>
    <row r="3245" spans="1:4" x14ac:dyDescent="0.45">
      <c r="A3245">
        <v>70.799385070800795</v>
      </c>
      <c r="B3245">
        <v>97.102813720703097</v>
      </c>
      <c r="C3245">
        <v>95.430465698242202</v>
      </c>
      <c r="D3245">
        <v>6.6835535752433897</v>
      </c>
    </row>
    <row r="3246" spans="1:4" x14ac:dyDescent="0.45">
      <c r="A3246">
        <v>70.585098266601605</v>
      </c>
      <c r="B3246">
        <v>97.102813720703097</v>
      </c>
      <c r="C3246">
        <v>95.430465698242202</v>
      </c>
      <c r="D3246">
        <v>6.6835535752433897</v>
      </c>
    </row>
    <row r="3247" spans="1:4" x14ac:dyDescent="0.45">
      <c r="A3247">
        <v>70.370819091796903</v>
      </c>
      <c r="B3247">
        <v>97.102813720703097</v>
      </c>
      <c r="C3247">
        <v>95.430465698242202</v>
      </c>
      <c r="D3247">
        <v>5.9816278572954502</v>
      </c>
    </row>
    <row r="3248" spans="1:4" x14ac:dyDescent="0.45">
      <c r="A3248">
        <v>70.156532287597699</v>
      </c>
      <c r="B3248">
        <v>97.102813720703097</v>
      </c>
      <c r="C3248">
        <v>95.430465698242202</v>
      </c>
      <c r="D3248">
        <v>6.3783684804834104</v>
      </c>
    </row>
    <row r="3249" spans="1:4" x14ac:dyDescent="0.45">
      <c r="A3249">
        <v>69.942245483398395</v>
      </c>
      <c r="B3249">
        <v>97.102813720703097</v>
      </c>
      <c r="C3249">
        <v>95.430465698242202</v>
      </c>
      <c r="D3249">
        <v>8.1484420300912497</v>
      </c>
    </row>
    <row r="3250" spans="1:4" x14ac:dyDescent="0.45">
      <c r="A3250">
        <v>69.727958679199205</v>
      </c>
      <c r="B3250">
        <v>97.102813720703097</v>
      </c>
      <c r="C3250">
        <v>95.430465698242202</v>
      </c>
      <c r="D3250">
        <v>6.9582201605273601</v>
      </c>
    </row>
    <row r="3251" spans="1:4" x14ac:dyDescent="0.45">
      <c r="A3251">
        <v>69.513671875</v>
      </c>
      <c r="B3251">
        <v>97.102813720703097</v>
      </c>
      <c r="C3251">
        <v>95.430465698242202</v>
      </c>
      <c r="D3251">
        <v>7.3549607837153204</v>
      </c>
    </row>
    <row r="3252" spans="1:4" x14ac:dyDescent="0.45">
      <c r="A3252">
        <v>69.299385070800795</v>
      </c>
      <c r="B3252">
        <v>97.102813720703097</v>
      </c>
      <c r="C3252">
        <v>95.430465698242202</v>
      </c>
      <c r="D3252">
        <v>6.0426648762474402</v>
      </c>
    </row>
    <row r="3253" spans="1:4" x14ac:dyDescent="0.45">
      <c r="A3253">
        <v>69.085098266601605</v>
      </c>
      <c r="B3253">
        <v>97.102813720703097</v>
      </c>
      <c r="C3253">
        <v>95.430465698242202</v>
      </c>
      <c r="D3253">
        <v>7.9958494827112601</v>
      </c>
    </row>
    <row r="3254" spans="1:4" x14ac:dyDescent="0.45">
      <c r="A3254">
        <v>68.870819091796903</v>
      </c>
      <c r="B3254">
        <v>97.102813720703097</v>
      </c>
      <c r="C3254">
        <v>95.430465698242202</v>
      </c>
      <c r="D3254">
        <v>7.0192571794793599</v>
      </c>
    </row>
    <row r="3255" spans="1:4" x14ac:dyDescent="0.45">
      <c r="A3255">
        <v>68.656532287597699</v>
      </c>
      <c r="B3255">
        <v>97.102813720703097</v>
      </c>
      <c r="C3255">
        <v>95.430465698242202</v>
      </c>
      <c r="D3255">
        <v>5.7069612720114797</v>
      </c>
    </row>
    <row r="3256" spans="1:4" x14ac:dyDescent="0.45">
      <c r="A3256">
        <v>68.442245483398395</v>
      </c>
      <c r="B3256">
        <v>97.102813720703097</v>
      </c>
      <c r="C3256">
        <v>95.430465698242202</v>
      </c>
      <c r="D3256">
        <v>6.4394054994354102</v>
      </c>
    </row>
    <row r="3257" spans="1:4" x14ac:dyDescent="0.45">
      <c r="A3257">
        <v>68.227958679199205</v>
      </c>
      <c r="B3257">
        <v>97.102813720703097</v>
      </c>
      <c r="C3257">
        <v>95.430465698242202</v>
      </c>
      <c r="D3257">
        <v>6.7751091036713804</v>
      </c>
    </row>
    <row r="3258" spans="1:4" x14ac:dyDescent="0.45">
      <c r="A3258">
        <v>71.227958679199205</v>
      </c>
      <c r="B3258">
        <v>97.102813720703097</v>
      </c>
      <c r="C3258">
        <v>95.216178894042997</v>
      </c>
      <c r="D3258">
        <v>6.6225165562913899</v>
      </c>
    </row>
    <row r="3259" spans="1:4" x14ac:dyDescent="0.45">
      <c r="A3259">
        <v>71.013671875</v>
      </c>
      <c r="B3259">
        <v>97.102813720703097</v>
      </c>
      <c r="C3259">
        <v>95.216178894042997</v>
      </c>
      <c r="D3259">
        <v>6.4394054994354102</v>
      </c>
    </row>
    <row r="3260" spans="1:4" x14ac:dyDescent="0.45">
      <c r="A3260">
        <v>70.799385070800795</v>
      </c>
      <c r="B3260">
        <v>97.102813720703097</v>
      </c>
      <c r="C3260">
        <v>95.216178894042997</v>
      </c>
      <c r="D3260">
        <v>6.0426648762474402</v>
      </c>
    </row>
    <row r="3261" spans="1:4" x14ac:dyDescent="0.45">
      <c r="A3261">
        <v>70.585098266601605</v>
      </c>
      <c r="B3261">
        <v>97.102813720703097</v>
      </c>
      <c r="C3261">
        <v>95.216178894042997</v>
      </c>
      <c r="D3261">
        <v>6.6225165562913899</v>
      </c>
    </row>
    <row r="3262" spans="1:4" x14ac:dyDescent="0.45">
      <c r="A3262">
        <v>70.370819091796903</v>
      </c>
      <c r="B3262">
        <v>97.102813720703097</v>
      </c>
      <c r="C3262">
        <v>95.216178894042997</v>
      </c>
      <c r="D3262">
        <v>8.7282937101351994</v>
      </c>
    </row>
    <row r="3263" spans="1:4" x14ac:dyDescent="0.45">
      <c r="A3263">
        <v>70.156532287597699</v>
      </c>
      <c r="B3263">
        <v>97.102813720703097</v>
      </c>
      <c r="C3263">
        <v>95.216178894042997</v>
      </c>
      <c r="D3263">
        <v>7.3549607837153204</v>
      </c>
    </row>
    <row r="3264" spans="1:4" x14ac:dyDescent="0.45">
      <c r="A3264">
        <v>69.942245483398395</v>
      </c>
      <c r="B3264">
        <v>97.102813720703097</v>
      </c>
      <c r="C3264">
        <v>95.216178894042997</v>
      </c>
      <c r="D3264">
        <v>8.2705160679952403</v>
      </c>
    </row>
    <row r="3265" spans="1:4" x14ac:dyDescent="0.45">
      <c r="A3265">
        <v>69.727958679199205</v>
      </c>
      <c r="B3265">
        <v>97.102813720703097</v>
      </c>
      <c r="C3265">
        <v>95.216178894042997</v>
      </c>
      <c r="D3265">
        <v>8.7282937101351994</v>
      </c>
    </row>
    <row r="3266" spans="1:4" x14ac:dyDescent="0.45">
      <c r="A3266">
        <v>69.513671875</v>
      </c>
      <c r="B3266">
        <v>97.102813720703097</v>
      </c>
      <c r="C3266">
        <v>95.216178894042997</v>
      </c>
      <c r="D3266">
        <v>7.9958494827112601</v>
      </c>
    </row>
    <row r="3267" spans="1:4" x14ac:dyDescent="0.45">
      <c r="A3267">
        <v>69.299385070800795</v>
      </c>
      <c r="B3267">
        <v>97.102813720703097</v>
      </c>
      <c r="C3267">
        <v>95.216178894042997</v>
      </c>
      <c r="D3267">
        <v>6.8361461226233704</v>
      </c>
    </row>
    <row r="3268" spans="1:4" x14ac:dyDescent="0.45">
      <c r="A3268">
        <v>69.085098266601605</v>
      </c>
      <c r="B3268">
        <v>97.102813720703097</v>
      </c>
      <c r="C3268">
        <v>95.216178894042997</v>
      </c>
      <c r="D3268">
        <v>7.0192571794793599</v>
      </c>
    </row>
    <row r="3269" spans="1:4" x14ac:dyDescent="0.45">
      <c r="A3269">
        <v>68.870819091796903</v>
      </c>
      <c r="B3269">
        <v>97.102813720703097</v>
      </c>
      <c r="C3269">
        <v>95.216178894042997</v>
      </c>
      <c r="D3269">
        <v>7.6906643879512897</v>
      </c>
    </row>
    <row r="3270" spans="1:4" x14ac:dyDescent="0.45">
      <c r="A3270">
        <v>68.656532287597699</v>
      </c>
      <c r="B3270">
        <v>97.102813720703097</v>
      </c>
      <c r="C3270">
        <v>95.216178894042997</v>
      </c>
      <c r="D3270">
        <v>7.3549607837153204</v>
      </c>
    </row>
    <row r="3271" spans="1:4" x14ac:dyDescent="0.45">
      <c r="A3271">
        <v>68.442245483398395</v>
      </c>
      <c r="B3271">
        <v>97.102813720703097</v>
      </c>
      <c r="C3271">
        <v>95.216178894042997</v>
      </c>
      <c r="D3271">
        <v>6.2868129520554197</v>
      </c>
    </row>
    <row r="3272" spans="1:4" x14ac:dyDescent="0.45">
      <c r="A3272">
        <v>68.227958679199205</v>
      </c>
      <c r="B3272">
        <v>97.102813720703097</v>
      </c>
      <c r="C3272">
        <v>95.216178894042997</v>
      </c>
      <c r="D3272">
        <v>5.9205908383434602</v>
      </c>
    </row>
    <row r="3273" spans="1:4" x14ac:dyDescent="0.45">
      <c r="A3273">
        <v>71.227958679199205</v>
      </c>
      <c r="B3273">
        <v>97.102813720703097</v>
      </c>
      <c r="C3273">
        <v>95.001892089843807</v>
      </c>
      <c r="D3273">
        <v>5.2491836298715198</v>
      </c>
    </row>
    <row r="3274" spans="1:4" x14ac:dyDescent="0.45">
      <c r="A3274">
        <v>71.013671875</v>
      </c>
      <c r="B3274">
        <v>97.102813720703097</v>
      </c>
      <c r="C3274">
        <v>95.001892089843807</v>
      </c>
      <c r="D3274">
        <v>6.9582201605273601</v>
      </c>
    </row>
    <row r="3275" spans="1:4" x14ac:dyDescent="0.45">
      <c r="A3275">
        <v>70.799385070800795</v>
      </c>
      <c r="B3275">
        <v>97.102813720703097</v>
      </c>
      <c r="C3275">
        <v>95.001892089843807</v>
      </c>
      <c r="D3275">
        <v>5.64592425305948</v>
      </c>
    </row>
    <row r="3276" spans="1:4" x14ac:dyDescent="0.45">
      <c r="A3276">
        <v>70.585098266601605</v>
      </c>
      <c r="B3276">
        <v>97.102813720703097</v>
      </c>
      <c r="C3276">
        <v>95.001892089843807</v>
      </c>
      <c r="D3276">
        <v>7.0192571794793599</v>
      </c>
    </row>
    <row r="3277" spans="1:4" x14ac:dyDescent="0.45">
      <c r="A3277">
        <v>70.370819091796903</v>
      </c>
      <c r="B3277">
        <v>97.102813720703097</v>
      </c>
      <c r="C3277">
        <v>95.001892089843807</v>
      </c>
      <c r="D3277">
        <v>7.7517014069032903</v>
      </c>
    </row>
    <row r="3278" spans="1:4" x14ac:dyDescent="0.45">
      <c r="A3278">
        <v>70.156532287597699</v>
      </c>
      <c r="B3278">
        <v>97.102813720703097</v>
      </c>
      <c r="C3278">
        <v>95.001892089843807</v>
      </c>
      <c r="D3278">
        <v>7.2328867458113297</v>
      </c>
    </row>
    <row r="3279" spans="1:4" x14ac:dyDescent="0.45">
      <c r="A3279">
        <v>69.942245483398395</v>
      </c>
      <c r="B3279">
        <v>97.102813720703097</v>
      </c>
      <c r="C3279">
        <v>95.001892089843807</v>
      </c>
      <c r="D3279">
        <v>8.9114047669911791</v>
      </c>
    </row>
    <row r="3280" spans="1:4" x14ac:dyDescent="0.45">
      <c r="A3280">
        <v>69.727958679199205</v>
      </c>
      <c r="B3280">
        <v>97.102813720703097</v>
      </c>
      <c r="C3280">
        <v>95.001892089843807</v>
      </c>
      <c r="D3280">
        <v>8.9724417859431806</v>
      </c>
    </row>
    <row r="3281" spans="1:4" x14ac:dyDescent="0.45">
      <c r="A3281">
        <v>69.513671875</v>
      </c>
      <c r="B3281">
        <v>97.102813720703097</v>
      </c>
      <c r="C3281">
        <v>95.001892089843807</v>
      </c>
      <c r="D3281">
        <v>9.4302194280831309</v>
      </c>
    </row>
    <row r="3282" spans="1:4" x14ac:dyDescent="0.45">
      <c r="A3282">
        <v>69.299385070800795</v>
      </c>
      <c r="B3282">
        <v>97.102813720703097</v>
      </c>
      <c r="C3282">
        <v>95.001892089843807</v>
      </c>
      <c r="D3282">
        <v>8.9724417859431806</v>
      </c>
    </row>
    <row r="3283" spans="1:4" x14ac:dyDescent="0.45">
      <c r="A3283">
        <v>69.085098266601605</v>
      </c>
      <c r="B3283">
        <v>97.102813720703097</v>
      </c>
      <c r="C3283">
        <v>95.001892089843807</v>
      </c>
      <c r="D3283">
        <v>8.9724417859431806</v>
      </c>
    </row>
    <row r="3284" spans="1:4" x14ac:dyDescent="0.45">
      <c r="A3284">
        <v>68.870819091796903</v>
      </c>
      <c r="B3284">
        <v>97.102813720703097</v>
      </c>
      <c r="C3284">
        <v>95.001892089843807</v>
      </c>
      <c r="D3284">
        <v>7.4159978026673201</v>
      </c>
    </row>
    <row r="3285" spans="1:4" x14ac:dyDescent="0.45">
      <c r="A3285">
        <v>68.656532287597699</v>
      </c>
      <c r="B3285">
        <v>97.102813720703097</v>
      </c>
      <c r="C3285">
        <v>95.001892089843807</v>
      </c>
      <c r="D3285">
        <v>6.8971831415753702</v>
      </c>
    </row>
    <row r="3286" spans="1:4" x14ac:dyDescent="0.45">
      <c r="A3286">
        <v>68.442245483398395</v>
      </c>
      <c r="B3286">
        <v>97.102813720703097</v>
      </c>
      <c r="C3286">
        <v>95.001892089843807</v>
      </c>
      <c r="D3286">
        <v>6.9582201605273601</v>
      </c>
    </row>
    <row r="3287" spans="1:4" x14ac:dyDescent="0.45">
      <c r="A3287">
        <v>68.227958679199205</v>
      </c>
      <c r="B3287">
        <v>97.102813720703097</v>
      </c>
      <c r="C3287">
        <v>95.001892089843807</v>
      </c>
      <c r="D3287">
        <v>6.9582201605273601</v>
      </c>
    </row>
    <row r="3288" spans="1:4" x14ac:dyDescent="0.45">
      <c r="A3288">
        <v>71.227958679199205</v>
      </c>
      <c r="B3288">
        <v>97.102813720703097</v>
      </c>
      <c r="C3288">
        <v>94.787605285644503</v>
      </c>
      <c r="D3288">
        <v>6.1647389141514299</v>
      </c>
    </row>
    <row r="3289" spans="1:4" x14ac:dyDescent="0.45">
      <c r="A3289">
        <v>71.013671875</v>
      </c>
      <c r="B3289">
        <v>97.102813720703097</v>
      </c>
      <c r="C3289">
        <v>94.787605285644503</v>
      </c>
      <c r="D3289">
        <v>6.3783684804834104</v>
      </c>
    </row>
    <row r="3290" spans="1:4" x14ac:dyDescent="0.45">
      <c r="A3290">
        <v>70.799385070800795</v>
      </c>
      <c r="B3290">
        <v>97.102813720703097</v>
      </c>
      <c r="C3290">
        <v>94.787605285644503</v>
      </c>
      <c r="D3290">
        <v>7.9348124637592701</v>
      </c>
    </row>
    <row r="3291" spans="1:4" x14ac:dyDescent="0.45">
      <c r="A3291">
        <v>70.585098266601605</v>
      </c>
      <c r="B3291">
        <v>97.102813720703097</v>
      </c>
      <c r="C3291">
        <v>94.787605285644503</v>
      </c>
      <c r="D3291">
        <v>6.4394054994354102</v>
      </c>
    </row>
    <row r="3292" spans="1:4" x14ac:dyDescent="0.45">
      <c r="A3292">
        <v>70.370819091796903</v>
      </c>
      <c r="B3292">
        <v>97.102813720703097</v>
      </c>
      <c r="C3292">
        <v>94.787605285644503</v>
      </c>
      <c r="D3292">
        <v>7.2939237647633304</v>
      </c>
    </row>
    <row r="3293" spans="1:4" x14ac:dyDescent="0.45">
      <c r="A3293">
        <v>70.156532287597699</v>
      </c>
      <c r="B3293">
        <v>97.102813720703097</v>
      </c>
      <c r="C3293">
        <v>94.787605285644503</v>
      </c>
      <c r="D3293">
        <v>8.85036774803919</v>
      </c>
    </row>
    <row r="3294" spans="1:4" x14ac:dyDescent="0.45">
      <c r="A3294">
        <v>69.942245483398395</v>
      </c>
      <c r="B3294">
        <v>97.102813720703097</v>
      </c>
      <c r="C3294">
        <v>94.787605285644503</v>
      </c>
      <c r="D3294">
        <v>9.4302194280831309</v>
      </c>
    </row>
    <row r="3295" spans="1:4" x14ac:dyDescent="0.45">
      <c r="A3295">
        <v>69.727958679199205</v>
      </c>
      <c r="B3295">
        <v>97.102813720703097</v>
      </c>
      <c r="C3295">
        <v>94.787605285644503</v>
      </c>
      <c r="D3295">
        <v>8.3925901058992292</v>
      </c>
    </row>
    <row r="3296" spans="1:4" x14ac:dyDescent="0.45">
      <c r="A3296">
        <v>69.513671875</v>
      </c>
      <c r="B3296">
        <v>97.102813720703097</v>
      </c>
      <c r="C3296">
        <v>94.787605285644503</v>
      </c>
      <c r="D3296">
        <v>8.6672566911831996</v>
      </c>
    </row>
    <row r="3297" spans="1:4" x14ac:dyDescent="0.45">
      <c r="A3297">
        <v>69.299385070800795</v>
      </c>
      <c r="B3297">
        <v>97.102813720703097</v>
      </c>
      <c r="C3297">
        <v>94.787605285644503</v>
      </c>
      <c r="D3297">
        <v>9.9185155796990898</v>
      </c>
    </row>
    <row r="3298" spans="1:4" x14ac:dyDescent="0.45">
      <c r="A3298">
        <v>69.085098266601605</v>
      </c>
      <c r="B3298">
        <v>97.102813720703097</v>
      </c>
      <c r="C3298">
        <v>94.787605285644503</v>
      </c>
      <c r="D3298">
        <v>7.8127384258552803</v>
      </c>
    </row>
    <row r="3299" spans="1:4" x14ac:dyDescent="0.45">
      <c r="A3299">
        <v>68.870819091796903</v>
      </c>
      <c r="B3299">
        <v>97.102813720703097</v>
      </c>
      <c r="C3299">
        <v>94.787605285644503</v>
      </c>
      <c r="D3299">
        <v>7.0192571794793599</v>
      </c>
    </row>
    <row r="3300" spans="1:4" x14ac:dyDescent="0.45">
      <c r="A3300">
        <v>68.656532287597699</v>
      </c>
      <c r="B3300">
        <v>97.102813720703097</v>
      </c>
      <c r="C3300">
        <v>94.787605285644503</v>
      </c>
      <c r="D3300">
        <v>8.3315530869472294</v>
      </c>
    </row>
    <row r="3301" spans="1:4" x14ac:dyDescent="0.45">
      <c r="A3301">
        <v>68.442245483398395</v>
      </c>
      <c r="B3301">
        <v>97.102813720703097</v>
      </c>
      <c r="C3301">
        <v>94.787605285644503</v>
      </c>
      <c r="D3301">
        <v>8.0568865016632607</v>
      </c>
    </row>
    <row r="3302" spans="1:4" x14ac:dyDescent="0.45">
      <c r="A3302">
        <v>68.227958679199205</v>
      </c>
      <c r="B3302">
        <v>97.102813720703097</v>
      </c>
      <c r="C3302">
        <v>94.787605285644503</v>
      </c>
      <c r="D3302">
        <v>8.2705160679952403</v>
      </c>
    </row>
    <row r="3303" spans="1:4" x14ac:dyDescent="0.45">
      <c r="A3303">
        <v>71.227958679199205</v>
      </c>
      <c r="B3303">
        <v>97.102813720703097</v>
      </c>
      <c r="C3303">
        <v>94.573318481445298</v>
      </c>
      <c r="D3303">
        <v>5.3102206488235097</v>
      </c>
    </row>
    <row r="3304" spans="1:4" x14ac:dyDescent="0.45">
      <c r="A3304">
        <v>71.013671875</v>
      </c>
      <c r="B3304">
        <v>97.102813720703097</v>
      </c>
      <c r="C3304">
        <v>94.573318481445298</v>
      </c>
      <c r="D3304">
        <v>6.4394054994354102</v>
      </c>
    </row>
    <row r="3305" spans="1:4" x14ac:dyDescent="0.45">
      <c r="A3305">
        <v>70.799385070800795</v>
      </c>
      <c r="B3305">
        <v>97.102813720703097</v>
      </c>
      <c r="C3305">
        <v>94.573318481445298</v>
      </c>
      <c r="D3305">
        <v>5.9205908383434602</v>
      </c>
    </row>
    <row r="3306" spans="1:4" x14ac:dyDescent="0.45">
      <c r="A3306">
        <v>70.585098266601605</v>
      </c>
      <c r="B3306">
        <v>97.102813720703097</v>
      </c>
      <c r="C3306">
        <v>94.573318481445298</v>
      </c>
      <c r="D3306">
        <v>6.6225165562913899</v>
      </c>
    </row>
    <row r="3307" spans="1:4" x14ac:dyDescent="0.45">
      <c r="A3307">
        <v>70.370819091796903</v>
      </c>
      <c r="B3307">
        <v>97.102813720703097</v>
      </c>
      <c r="C3307">
        <v>94.573318481445298</v>
      </c>
      <c r="D3307">
        <v>8.7282937101351994</v>
      </c>
    </row>
    <row r="3308" spans="1:4" x14ac:dyDescent="0.45">
      <c r="A3308">
        <v>70.156532287597699</v>
      </c>
      <c r="B3308">
        <v>97.102813720703097</v>
      </c>
      <c r="C3308">
        <v>94.573318481445298</v>
      </c>
      <c r="D3308">
        <v>9.0639973143711696</v>
      </c>
    </row>
    <row r="3309" spans="1:4" x14ac:dyDescent="0.45">
      <c r="A3309">
        <v>69.942245483398395</v>
      </c>
      <c r="B3309">
        <v>97.102813720703097</v>
      </c>
      <c r="C3309">
        <v>94.573318481445298</v>
      </c>
      <c r="D3309">
        <v>9.36918240913114</v>
      </c>
    </row>
    <row r="3310" spans="1:4" x14ac:dyDescent="0.45">
      <c r="A3310">
        <v>69.727958679199205</v>
      </c>
      <c r="B3310">
        <v>97.102813720703097</v>
      </c>
      <c r="C3310">
        <v>94.573318481445298</v>
      </c>
      <c r="D3310">
        <v>8.2705160679952403</v>
      </c>
    </row>
    <row r="3311" spans="1:4" x14ac:dyDescent="0.45">
      <c r="A3311">
        <v>69.513671875</v>
      </c>
      <c r="B3311">
        <v>97.102813720703097</v>
      </c>
      <c r="C3311">
        <v>94.573318481445298</v>
      </c>
      <c r="D3311">
        <v>8.9114047669911791</v>
      </c>
    </row>
    <row r="3312" spans="1:4" x14ac:dyDescent="0.45">
      <c r="A3312">
        <v>69.299385070800795</v>
      </c>
      <c r="B3312">
        <v>97.102813720703097</v>
      </c>
      <c r="C3312">
        <v>94.573318481445298</v>
      </c>
      <c r="D3312">
        <v>9.3081453901791402</v>
      </c>
    </row>
    <row r="3313" spans="1:4" x14ac:dyDescent="0.45">
      <c r="A3313">
        <v>69.085098266601605</v>
      </c>
      <c r="B3313">
        <v>97.102813720703097</v>
      </c>
      <c r="C3313">
        <v>94.573318481445298</v>
      </c>
      <c r="D3313">
        <v>10.162663655507099</v>
      </c>
    </row>
    <row r="3314" spans="1:4" x14ac:dyDescent="0.45">
      <c r="A3314">
        <v>68.870819091796903</v>
      </c>
      <c r="B3314">
        <v>97.102813720703097</v>
      </c>
      <c r="C3314">
        <v>94.573318481445298</v>
      </c>
      <c r="D3314">
        <v>7.4159978026673201</v>
      </c>
    </row>
    <row r="3315" spans="1:4" x14ac:dyDescent="0.45">
      <c r="A3315">
        <v>68.656532287597699</v>
      </c>
      <c r="B3315">
        <v>97.102813720703097</v>
      </c>
      <c r="C3315">
        <v>94.573318481445298</v>
      </c>
      <c r="D3315">
        <v>10.559404278695</v>
      </c>
    </row>
    <row r="3316" spans="1:4" x14ac:dyDescent="0.45">
      <c r="A3316">
        <v>68.442245483398395</v>
      </c>
      <c r="B3316">
        <v>97.102813720703097</v>
      </c>
      <c r="C3316">
        <v>94.573318481445298</v>
      </c>
      <c r="D3316">
        <v>8.3925901058992292</v>
      </c>
    </row>
    <row r="3317" spans="1:4" x14ac:dyDescent="0.45">
      <c r="A3317">
        <v>68.227958679199205</v>
      </c>
      <c r="B3317">
        <v>97.102813720703097</v>
      </c>
      <c r="C3317">
        <v>94.573318481445298</v>
      </c>
      <c r="D3317">
        <v>7.0802941984313499</v>
      </c>
    </row>
    <row r="3318" spans="1:4" x14ac:dyDescent="0.45">
      <c r="A3318">
        <v>71.227958679199205</v>
      </c>
      <c r="B3318">
        <v>97.102813720703097</v>
      </c>
      <c r="C3318">
        <v>94.359039306640597</v>
      </c>
      <c r="D3318">
        <v>5.7069612720114797</v>
      </c>
    </row>
    <row r="3319" spans="1:4" x14ac:dyDescent="0.45">
      <c r="A3319">
        <v>71.013671875</v>
      </c>
      <c r="B3319">
        <v>97.102813720703097</v>
      </c>
      <c r="C3319">
        <v>94.359039306640597</v>
      </c>
      <c r="D3319">
        <v>6.2868129520554197</v>
      </c>
    </row>
    <row r="3320" spans="1:4" x14ac:dyDescent="0.45">
      <c r="A3320">
        <v>70.799385070800795</v>
      </c>
      <c r="B3320">
        <v>97.102813720703097</v>
      </c>
      <c r="C3320">
        <v>94.359039306640597</v>
      </c>
      <c r="D3320">
        <v>5.9205908383434602</v>
      </c>
    </row>
    <row r="3321" spans="1:4" x14ac:dyDescent="0.45">
      <c r="A3321">
        <v>70.585098266601605</v>
      </c>
      <c r="B3321">
        <v>97.102813720703097</v>
      </c>
      <c r="C3321">
        <v>94.359039306640597</v>
      </c>
      <c r="D3321">
        <v>6.5004425183874002</v>
      </c>
    </row>
    <row r="3322" spans="1:4" x14ac:dyDescent="0.45">
      <c r="A3322">
        <v>70.370819091796903</v>
      </c>
      <c r="B3322">
        <v>97.102813720703097</v>
      </c>
      <c r="C3322">
        <v>94.359039306640597</v>
      </c>
      <c r="D3322">
        <v>6.5614795373393999</v>
      </c>
    </row>
    <row r="3323" spans="1:4" x14ac:dyDescent="0.45">
      <c r="A3323">
        <v>70.156532287597699</v>
      </c>
      <c r="B3323">
        <v>97.102813720703097</v>
      </c>
      <c r="C3323">
        <v>94.359039306640597</v>
      </c>
      <c r="D3323">
        <v>8.9114047669911791</v>
      </c>
    </row>
    <row r="3324" spans="1:4" x14ac:dyDescent="0.45">
      <c r="A3324">
        <v>69.942245483398395</v>
      </c>
      <c r="B3324">
        <v>97.102813720703097</v>
      </c>
      <c r="C3324">
        <v>94.359039306640597</v>
      </c>
      <c r="D3324">
        <v>8.5146641438032198</v>
      </c>
    </row>
    <row r="3325" spans="1:4" x14ac:dyDescent="0.45">
      <c r="A3325">
        <v>69.727958679199205</v>
      </c>
      <c r="B3325">
        <v>97.102813720703097</v>
      </c>
      <c r="C3325">
        <v>94.359039306640597</v>
      </c>
      <c r="D3325">
        <v>8.5757011627552107</v>
      </c>
    </row>
    <row r="3326" spans="1:4" x14ac:dyDescent="0.45">
      <c r="A3326">
        <v>69.513671875</v>
      </c>
      <c r="B3326">
        <v>97.102813720703097</v>
      </c>
      <c r="C3326">
        <v>94.359039306640597</v>
      </c>
      <c r="D3326">
        <v>8.45362712485122</v>
      </c>
    </row>
    <row r="3327" spans="1:4" x14ac:dyDescent="0.45">
      <c r="A3327">
        <v>69.299385070800795</v>
      </c>
      <c r="B3327">
        <v>97.102813720703097</v>
      </c>
      <c r="C3327">
        <v>94.359039306640597</v>
      </c>
      <c r="D3327">
        <v>9.8879970702230899</v>
      </c>
    </row>
    <row r="3328" spans="1:4" x14ac:dyDescent="0.45">
      <c r="A3328">
        <v>69.085098266601605</v>
      </c>
      <c r="B3328">
        <v>97.102813720703097</v>
      </c>
      <c r="C3328">
        <v>94.359039306640597</v>
      </c>
      <c r="D3328">
        <v>10.0405896176031</v>
      </c>
    </row>
    <row r="3329" spans="1:4" x14ac:dyDescent="0.45">
      <c r="A3329">
        <v>68.870819091796903</v>
      </c>
      <c r="B3329">
        <v>97.102813720703097</v>
      </c>
      <c r="C3329">
        <v>94.359039306640597</v>
      </c>
      <c r="D3329">
        <v>9.0334788048951697</v>
      </c>
    </row>
    <row r="3330" spans="1:4" x14ac:dyDescent="0.45">
      <c r="A3330">
        <v>68.656532287597699</v>
      </c>
      <c r="B3330">
        <v>97.102813720703097</v>
      </c>
      <c r="C3330">
        <v>94.359039306640597</v>
      </c>
      <c r="D3330">
        <v>8.7282937101351994</v>
      </c>
    </row>
    <row r="3331" spans="1:4" x14ac:dyDescent="0.45">
      <c r="A3331">
        <v>68.442245483398395</v>
      </c>
      <c r="B3331">
        <v>97.102813720703097</v>
      </c>
      <c r="C3331">
        <v>94.359039306640597</v>
      </c>
      <c r="D3331">
        <v>9.1860713522751603</v>
      </c>
    </row>
    <row r="3332" spans="1:4" x14ac:dyDescent="0.45">
      <c r="A3332">
        <v>68.227958679199205</v>
      </c>
      <c r="B3332">
        <v>97.102813720703097</v>
      </c>
      <c r="C3332">
        <v>94.359039306640597</v>
      </c>
      <c r="D3332">
        <v>6.5614795373393999</v>
      </c>
    </row>
    <row r="3333" spans="1:4" x14ac:dyDescent="0.45">
      <c r="A3333">
        <v>71.227958679199205</v>
      </c>
      <c r="B3333">
        <v>97.102813720703097</v>
      </c>
      <c r="C3333">
        <v>94.144752502441406</v>
      </c>
      <c r="D3333">
        <v>5.8290353099154597</v>
      </c>
    </row>
    <row r="3334" spans="1:4" x14ac:dyDescent="0.45">
      <c r="A3334">
        <v>71.013671875</v>
      </c>
      <c r="B3334">
        <v>97.102813720703097</v>
      </c>
      <c r="C3334">
        <v>94.144752502441406</v>
      </c>
      <c r="D3334">
        <v>5.7069612720114797</v>
      </c>
    </row>
    <row r="3335" spans="1:4" x14ac:dyDescent="0.45">
      <c r="A3335">
        <v>70.799385070800795</v>
      </c>
      <c r="B3335">
        <v>97.102813720703097</v>
      </c>
      <c r="C3335">
        <v>94.144752502441406</v>
      </c>
      <c r="D3335">
        <v>5.3712576677755104</v>
      </c>
    </row>
    <row r="3336" spans="1:4" x14ac:dyDescent="0.45">
      <c r="A3336">
        <v>70.585098266601605</v>
      </c>
      <c r="B3336">
        <v>97.102813720703097</v>
      </c>
      <c r="C3336">
        <v>94.144752502441406</v>
      </c>
      <c r="D3336">
        <v>6.10370189519944</v>
      </c>
    </row>
    <row r="3337" spans="1:4" x14ac:dyDescent="0.45">
      <c r="A3337">
        <v>70.370819091796903</v>
      </c>
      <c r="B3337">
        <v>97.102813720703097</v>
      </c>
      <c r="C3337">
        <v>94.144752502441406</v>
      </c>
      <c r="D3337">
        <v>7.5991088595232998</v>
      </c>
    </row>
    <row r="3338" spans="1:4" x14ac:dyDescent="0.45">
      <c r="A3338">
        <v>70.156532287597699</v>
      </c>
      <c r="B3338">
        <v>97.102813720703097</v>
      </c>
      <c r="C3338">
        <v>94.144752502441406</v>
      </c>
      <c r="D3338">
        <v>7.8127384258552803</v>
      </c>
    </row>
    <row r="3339" spans="1:4" x14ac:dyDescent="0.45">
      <c r="A3339">
        <v>69.942245483398395</v>
      </c>
      <c r="B3339">
        <v>97.102813720703097</v>
      </c>
      <c r="C3339">
        <v>94.144752502441406</v>
      </c>
      <c r="D3339">
        <v>10.223700674459099</v>
      </c>
    </row>
    <row r="3340" spans="1:4" x14ac:dyDescent="0.45">
      <c r="A3340">
        <v>69.727958679199205</v>
      </c>
      <c r="B3340">
        <v>97.102813720703097</v>
      </c>
      <c r="C3340">
        <v>94.144752502441406</v>
      </c>
      <c r="D3340">
        <v>10.345774712362999</v>
      </c>
    </row>
    <row r="3341" spans="1:4" x14ac:dyDescent="0.45">
      <c r="A3341">
        <v>69.513671875</v>
      </c>
      <c r="B3341">
        <v>97.102813720703097</v>
      </c>
      <c r="C3341">
        <v>94.144752502441406</v>
      </c>
      <c r="D3341">
        <v>8.6672566911831996</v>
      </c>
    </row>
    <row r="3342" spans="1:4" x14ac:dyDescent="0.45">
      <c r="A3342">
        <v>69.299385070800795</v>
      </c>
      <c r="B3342">
        <v>97.102813720703097</v>
      </c>
      <c r="C3342">
        <v>94.144752502441406</v>
      </c>
      <c r="D3342">
        <v>8.9724417859431806</v>
      </c>
    </row>
    <row r="3343" spans="1:4" x14ac:dyDescent="0.45">
      <c r="A3343">
        <v>69.085098266601605</v>
      </c>
      <c r="B3343">
        <v>97.102813720703097</v>
      </c>
      <c r="C3343">
        <v>94.144752502441406</v>
      </c>
      <c r="D3343">
        <v>10.0405896176031</v>
      </c>
    </row>
    <row r="3344" spans="1:4" x14ac:dyDescent="0.45">
      <c r="A3344">
        <v>68.870819091796903</v>
      </c>
      <c r="B3344">
        <v>97.102813720703097</v>
      </c>
      <c r="C3344">
        <v>94.144752502441406</v>
      </c>
      <c r="D3344">
        <v>9.36918240913114</v>
      </c>
    </row>
    <row r="3345" spans="1:4" x14ac:dyDescent="0.45">
      <c r="A3345">
        <v>68.656532287597699</v>
      </c>
      <c r="B3345">
        <v>97.102813720703097</v>
      </c>
      <c r="C3345">
        <v>94.144752502441406</v>
      </c>
      <c r="D3345">
        <v>9.6438489944151105</v>
      </c>
    </row>
    <row r="3346" spans="1:4" x14ac:dyDescent="0.45">
      <c r="A3346">
        <v>68.442245483398395</v>
      </c>
      <c r="B3346">
        <v>97.102813720703097</v>
      </c>
      <c r="C3346">
        <v>94.144752502441406</v>
      </c>
      <c r="D3346">
        <v>8.1789605395672496</v>
      </c>
    </row>
    <row r="3347" spans="1:4" x14ac:dyDescent="0.45">
      <c r="A3347">
        <v>68.227958679199205</v>
      </c>
      <c r="B3347">
        <v>97.102813720703097</v>
      </c>
      <c r="C3347">
        <v>94.144752502441406</v>
      </c>
      <c r="D3347">
        <v>6.2257759331034297</v>
      </c>
    </row>
    <row r="3348" spans="1:4" x14ac:dyDescent="0.45">
      <c r="A3348">
        <v>71.227958679199205</v>
      </c>
      <c r="B3348">
        <v>97.102813720703097</v>
      </c>
      <c r="C3348">
        <v>93.930465698242202</v>
      </c>
      <c r="D3348">
        <v>6.6835535752433897</v>
      </c>
    </row>
    <row r="3349" spans="1:4" x14ac:dyDescent="0.45">
      <c r="A3349">
        <v>71.013671875</v>
      </c>
      <c r="B3349">
        <v>97.102813720703097</v>
      </c>
      <c r="C3349">
        <v>93.930465698242202</v>
      </c>
      <c r="D3349">
        <v>5.3102206488235097</v>
      </c>
    </row>
    <row r="3350" spans="1:4" x14ac:dyDescent="0.45">
      <c r="A3350">
        <v>70.799385070800795</v>
      </c>
      <c r="B3350">
        <v>97.102813720703097</v>
      </c>
      <c r="C3350">
        <v>93.930465698242202</v>
      </c>
      <c r="D3350">
        <v>6.5004425183874002</v>
      </c>
    </row>
    <row r="3351" spans="1:4" x14ac:dyDescent="0.45">
      <c r="A3351">
        <v>70.585098266601605</v>
      </c>
      <c r="B3351">
        <v>97.102813720703097</v>
      </c>
      <c r="C3351">
        <v>93.930465698242202</v>
      </c>
      <c r="D3351">
        <v>6.2257759331034297</v>
      </c>
    </row>
    <row r="3352" spans="1:4" x14ac:dyDescent="0.45">
      <c r="A3352">
        <v>70.370819091796903</v>
      </c>
      <c r="B3352">
        <v>97.102813720703097</v>
      </c>
      <c r="C3352">
        <v>93.930465698242202</v>
      </c>
      <c r="D3352">
        <v>6.5004425183874002</v>
      </c>
    </row>
    <row r="3353" spans="1:4" x14ac:dyDescent="0.45">
      <c r="A3353">
        <v>70.156532287597699</v>
      </c>
      <c r="B3353">
        <v>97.102813720703097</v>
      </c>
      <c r="C3353">
        <v>93.930465698242202</v>
      </c>
      <c r="D3353">
        <v>8.7282937101351994</v>
      </c>
    </row>
    <row r="3354" spans="1:4" x14ac:dyDescent="0.45">
      <c r="A3354">
        <v>69.942245483398395</v>
      </c>
      <c r="B3354">
        <v>97.102813720703097</v>
      </c>
      <c r="C3354">
        <v>93.930465698242202</v>
      </c>
      <c r="D3354">
        <v>8.9724417859431806</v>
      </c>
    </row>
    <row r="3355" spans="1:4" x14ac:dyDescent="0.45">
      <c r="A3355">
        <v>69.727958679199205</v>
      </c>
      <c r="B3355">
        <v>97.102813720703097</v>
      </c>
      <c r="C3355">
        <v>93.930465698242202</v>
      </c>
      <c r="D3355">
        <v>10.406811731315001</v>
      </c>
    </row>
    <row r="3356" spans="1:4" x14ac:dyDescent="0.45">
      <c r="A3356">
        <v>69.513671875</v>
      </c>
      <c r="B3356">
        <v>97.102813720703097</v>
      </c>
      <c r="C3356">
        <v>93.930465698242202</v>
      </c>
      <c r="D3356">
        <v>8.9724417859431806</v>
      </c>
    </row>
    <row r="3357" spans="1:4" x14ac:dyDescent="0.45">
      <c r="A3357">
        <v>69.299385070800795</v>
      </c>
      <c r="B3357">
        <v>97.102813720703097</v>
      </c>
      <c r="C3357">
        <v>93.930465698242202</v>
      </c>
      <c r="D3357">
        <v>9.5522934659871197</v>
      </c>
    </row>
    <row r="3358" spans="1:4" x14ac:dyDescent="0.45">
      <c r="A3358">
        <v>69.085098266601605</v>
      </c>
      <c r="B3358">
        <v>97.102813720703097</v>
      </c>
      <c r="C3358">
        <v>93.930465698242202</v>
      </c>
      <c r="D3358">
        <v>10.162663655507099</v>
      </c>
    </row>
    <row r="3359" spans="1:4" x14ac:dyDescent="0.45">
      <c r="A3359">
        <v>68.870819091796903</v>
      </c>
      <c r="B3359">
        <v>97.102813720703097</v>
      </c>
      <c r="C3359">
        <v>93.930465698242202</v>
      </c>
      <c r="D3359">
        <v>9.7048860133671102</v>
      </c>
    </row>
    <row r="3360" spans="1:4" x14ac:dyDescent="0.45">
      <c r="A3360">
        <v>68.656532287597699</v>
      </c>
      <c r="B3360">
        <v>97.102813720703097</v>
      </c>
      <c r="C3360">
        <v>93.930465698242202</v>
      </c>
      <c r="D3360">
        <v>9.2471083712271493</v>
      </c>
    </row>
    <row r="3361" spans="1:4" x14ac:dyDescent="0.45">
      <c r="A3361">
        <v>68.442245483398395</v>
      </c>
      <c r="B3361">
        <v>97.102813720703097</v>
      </c>
      <c r="C3361">
        <v>93.930465698242202</v>
      </c>
      <c r="D3361">
        <v>8.45362712485122</v>
      </c>
    </row>
    <row r="3362" spans="1:4" x14ac:dyDescent="0.45">
      <c r="A3362">
        <v>68.227958679199205</v>
      </c>
      <c r="B3362">
        <v>97.102813720703097</v>
      </c>
      <c r="C3362">
        <v>93.930465698242202</v>
      </c>
      <c r="D3362">
        <v>7.4159978026673201</v>
      </c>
    </row>
    <row r="3363" spans="1:4" x14ac:dyDescent="0.45">
      <c r="A3363">
        <v>71.227958679199205</v>
      </c>
      <c r="B3363">
        <v>97.102813720703097</v>
      </c>
      <c r="C3363">
        <v>93.716178894042997</v>
      </c>
      <c r="D3363">
        <v>6.0426648762474402</v>
      </c>
    </row>
    <row r="3364" spans="1:4" x14ac:dyDescent="0.45">
      <c r="A3364">
        <v>71.013671875</v>
      </c>
      <c r="B3364">
        <v>97.102813720703097</v>
      </c>
      <c r="C3364">
        <v>93.716178894042997</v>
      </c>
      <c r="D3364">
        <v>5.58488723410749</v>
      </c>
    </row>
    <row r="3365" spans="1:4" x14ac:dyDescent="0.45">
      <c r="A3365">
        <v>70.799385070800795</v>
      </c>
      <c r="B3365">
        <v>97.102813720703097</v>
      </c>
      <c r="C3365">
        <v>93.716178894042997</v>
      </c>
      <c r="D3365">
        <v>4.8524430066835498</v>
      </c>
    </row>
    <row r="3366" spans="1:4" x14ac:dyDescent="0.45">
      <c r="A3366">
        <v>70.585098266601605</v>
      </c>
      <c r="B3366">
        <v>97.102813720703097</v>
      </c>
      <c r="C3366">
        <v>93.716178894042997</v>
      </c>
      <c r="D3366">
        <v>5.3712576677755104</v>
      </c>
    </row>
    <row r="3367" spans="1:4" x14ac:dyDescent="0.45">
      <c r="A3367">
        <v>70.370819091796903</v>
      </c>
      <c r="B3367">
        <v>97.102813720703097</v>
      </c>
      <c r="C3367">
        <v>93.716178894042997</v>
      </c>
      <c r="D3367">
        <v>5.5238502151554902</v>
      </c>
    </row>
    <row r="3368" spans="1:4" x14ac:dyDescent="0.45">
      <c r="A3368">
        <v>70.156532287597699</v>
      </c>
      <c r="B3368">
        <v>97.102813720703097</v>
      </c>
      <c r="C3368">
        <v>93.716178894042997</v>
      </c>
      <c r="D3368">
        <v>6.9582201605273601</v>
      </c>
    </row>
    <row r="3369" spans="1:4" x14ac:dyDescent="0.45">
      <c r="A3369">
        <v>69.942245483398395</v>
      </c>
      <c r="B3369">
        <v>97.102813720703097</v>
      </c>
      <c r="C3369">
        <v>93.716178894042997</v>
      </c>
      <c r="D3369">
        <v>7.4770348216193101</v>
      </c>
    </row>
    <row r="3370" spans="1:4" x14ac:dyDescent="0.45">
      <c r="A3370">
        <v>69.727958679199205</v>
      </c>
      <c r="B3370">
        <v>97.102813720703097</v>
      </c>
      <c r="C3370">
        <v>93.716178894042997</v>
      </c>
      <c r="D3370">
        <v>10.406811731315001</v>
      </c>
    </row>
    <row r="3371" spans="1:4" x14ac:dyDescent="0.45">
      <c r="A3371">
        <v>69.513671875</v>
      </c>
      <c r="B3371">
        <v>97.102813720703097</v>
      </c>
      <c r="C3371">
        <v>93.716178894042997</v>
      </c>
      <c r="D3371">
        <v>7.9958494827112601</v>
      </c>
    </row>
    <row r="3372" spans="1:4" x14ac:dyDescent="0.45">
      <c r="A3372">
        <v>69.299385070800795</v>
      </c>
      <c r="B3372">
        <v>97.102813720703097</v>
      </c>
      <c r="C3372">
        <v>93.716178894042997</v>
      </c>
      <c r="D3372">
        <v>9.36918240913114</v>
      </c>
    </row>
    <row r="3373" spans="1:4" x14ac:dyDescent="0.45">
      <c r="A3373">
        <v>69.085098266601605</v>
      </c>
      <c r="B3373">
        <v>97.102813720703097</v>
      </c>
      <c r="C3373">
        <v>93.716178894042997</v>
      </c>
      <c r="D3373">
        <v>8.9724417859431806</v>
      </c>
    </row>
    <row r="3374" spans="1:4" x14ac:dyDescent="0.45">
      <c r="A3374">
        <v>68.870819091796903</v>
      </c>
      <c r="B3374">
        <v>97.102813720703097</v>
      </c>
      <c r="C3374">
        <v>93.716178894042997</v>
      </c>
      <c r="D3374">
        <v>8.45362712485122</v>
      </c>
    </row>
    <row r="3375" spans="1:4" x14ac:dyDescent="0.45">
      <c r="A3375">
        <v>68.656532287597699</v>
      </c>
      <c r="B3375">
        <v>97.102813720703097</v>
      </c>
      <c r="C3375">
        <v>93.716178894042997</v>
      </c>
      <c r="D3375">
        <v>8.85036774803919</v>
      </c>
    </row>
    <row r="3376" spans="1:4" x14ac:dyDescent="0.45">
      <c r="A3376">
        <v>68.442245483398395</v>
      </c>
      <c r="B3376">
        <v>97.102813720703097</v>
      </c>
      <c r="C3376">
        <v>93.716178894042997</v>
      </c>
      <c r="D3376">
        <v>7.6601458784752996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72D4A-2139-45F5-A455-E9F013AAC9BF}">
  <dimension ref="C1:R40"/>
  <sheetViews>
    <sheetView topLeftCell="E1" zoomScale="85" zoomScaleNormal="85" workbookViewId="0">
      <selection activeCell="P26" sqref="P26"/>
    </sheetView>
  </sheetViews>
  <sheetFormatPr defaultRowHeight="14.25" x14ac:dyDescent="0.45"/>
  <cols>
    <col min="6" max="6" width="14.53125" customWidth="1"/>
    <col min="7" max="7" width="15.33203125" customWidth="1"/>
    <col min="11" max="11" width="13.86328125" customWidth="1"/>
    <col min="12" max="12" width="16.53125" customWidth="1"/>
    <col min="13" max="13" width="15.33203125" customWidth="1"/>
  </cols>
  <sheetData>
    <row r="1" spans="3:18" x14ac:dyDescent="0.45">
      <c r="P1">
        <v>10</v>
      </c>
      <c r="Q1">
        <f>AVERAGE(M16:M20)</f>
        <v>18.38750554811994</v>
      </c>
      <c r="R1">
        <f>_xlfn.STDEV.P(M16:M20)</f>
        <v>11.488095549959507</v>
      </c>
    </row>
    <row r="2" spans="3:18" x14ac:dyDescent="0.45">
      <c r="P2">
        <v>8</v>
      </c>
      <c r="Q2">
        <f>AVERAGE(M21:M25)</f>
        <v>7.814585344614029</v>
      </c>
      <c r="R2">
        <f>_xlfn.STDEV.P(M21:M25)</f>
        <v>1.4006869591904032</v>
      </c>
    </row>
    <row r="3" spans="3:18" x14ac:dyDescent="0.45">
      <c r="P3">
        <v>6</v>
      </c>
      <c r="Q3">
        <f>AVERAGE(M26:M30)</f>
        <v>3.8710277700788778</v>
      </c>
      <c r="R3">
        <f>_xlfn.STDEV.P(M26:M30)</f>
        <v>2.7326869417388333</v>
      </c>
    </row>
    <row r="4" spans="3:18" x14ac:dyDescent="0.45">
      <c r="P4">
        <v>4</v>
      </c>
      <c r="Q4">
        <f>AVERAGE(M31:M35)</f>
        <v>3.6243246215874954</v>
      </c>
      <c r="R4">
        <f>_xlfn.STDEV.P(M31:M35)</f>
        <v>0.88544490745752491</v>
      </c>
    </row>
    <row r="5" spans="3:18" x14ac:dyDescent="0.45">
      <c r="C5" t="s">
        <v>2884</v>
      </c>
      <c r="E5" t="s">
        <v>86</v>
      </c>
      <c r="F5" t="s">
        <v>2883</v>
      </c>
      <c r="G5" t="s">
        <v>2882</v>
      </c>
      <c r="H5" t="s">
        <v>2881</v>
      </c>
      <c r="I5" t="s">
        <v>2880</v>
      </c>
      <c r="J5" t="s">
        <v>2879</v>
      </c>
      <c r="K5" t="s">
        <v>2878</v>
      </c>
      <c r="L5" t="s">
        <v>2877</v>
      </c>
      <c r="M5" t="s">
        <v>87</v>
      </c>
      <c r="P5">
        <v>2</v>
      </c>
      <c r="Q5">
        <f>AVERAGE(M36:M40)</f>
        <v>1.4611712635359901</v>
      </c>
      <c r="R5">
        <f>_xlfn.STDEV.P(M36:M40)</f>
        <v>0.85908308956052726</v>
      </c>
    </row>
    <row r="6" spans="3:18" x14ac:dyDescent="0.45">
      <c r="E6">
        <v>20</v>
      </c>
      <c r="F6">
        <v>18.439</v>
      </c>
      <c r="G6">
        <f t="shared" ref="G6:G40" si="0">F6/H6</f>
        <v>41.906818181818181</v>
      </c>
      <c r="H6">
        <v>0.44</v>
      </c>
      <c r="I6">
        <v>172</v>
      </c>
      <c r="J6">
        <v>302</v>
      </c>
      <c r="K6">
        <v>8.8000000000000007</v>
      </c>
      <c r="L6">
        <f t="shared" ref="L6:L40" si="1">(J6-I6)/K6</f>
        <v>14.772727272727272</v>
      </c>
      <c r="M6">
        <f t="shared" ref="M6:M40" si="2">G6/L6</f>
        <v>2.8367692307692312</v>
      </c>
    </row>
    <row r="7" spans="3:18" x14ac:dyDescent="0.45">
      <c r="E7">
        <v>20</v>
      </c>
      <c r="F7">
        <v>27.295000000000002</v>
      </c>
      <c r="G7">
        <f t="shared" si="0"/>
        <v>62.034090909090914</v>
      </c>
      <c r="H7">
        <v>0.44</v>
      </c>
      <c r="I7">
        <v>132</v>
      </c>
      <c r="J7">
        <v>228</v>
      </c>
      <c r="K7">
        <v>8.8000000000000007</v>
      </c>
      <c r="L7">
        <f t="shared" si="1"/>
        <v>10.909090909090908</v>
      </c>
      <c r="M7">
        <f t="shared" si="2"/>
        <v>5.6864583333333343</v>
      </c>
    </row>
    <row r="8" spans="3:18" x14ac:dyDescent="0.45">
      <c r="E8">
        <v>20</v>
      </c>
      <c r="F8">
        <v>19.234999999999999</v>
      </c>
      <c r="G8">
        <f t="shared" si="0"/>
        <v>43.715909090909086</v>
      </c>
      <c r="H8">
        <v>0.44</v>
      </c>
      <c r="I8">
        <v>95</v>
      </c>
      <c r="J8">
        <v>166</v>
      </c>
      <c r="K8">
        <v>8.8000000000000007</v>
      </c>
      <c r="L8">
        <f t="shared" si="1"/>
        <v>8.0681818181818183</v>
      </c>
      <c r="M8">
        <f t="shared" si="2"/>
        <v>5.4183098591549292</v>
      </c>
    </row>
    <row r="9" spans="3:18" x14ac:dyDescent="0.45">
      <c r="E9">
        <v>20</v>
      </c>
      <c r="F9">
        <v>24.748999999999999</v>
      </c>
      <c r="G9">
        <f t="shared" si="0"/>
        <v>56.247727272727268</v>
      </c>
      <c r="H9">
        <v>0.44</v>
      </c>
      <c r="I9">
        <v>108</v>
      </c>
      <c r="J9">
        <v>139</v>
      </c>
      <c r="K9">
        <v>8.8000000000000007</v>
      </c>
      <c r="L9">
        <f t="shared" si="1"/>
        <v>3.5227272727272725</v>
      </c>
      <c r="M9">
        <f t="shared" si="2"/>
        <v>15.967096774193548</v>
      </c>
    </row>
    <row r="10" spans="3:18" x14ac:dyDescent="0.45">
      <c r="E10">
        <v>20</v>
      </c>
      <c r="F10">
        <v>19.526</v>
      </c>
      <c r="G10">
        <f t="shared" si="0"/>
        <v>44.377272727272725</v>
      </c>
      <c r="H10">
        <v>0.44</v>
      </c>
      <c r="I10">
        <v>150</v>
      </c>
      <c r="J10">
        <v>182</v>
      </c>
      <c r="K10">
        <v>8.8000000000000007</v>
      </c>
      <c r="L10">
        <f t="shared" si="1"/>
        <v>3.6363636363636362</v>
      </c>
      <c r="M10">
        <f t="shared" si="2"/>
        <v>12.203749999999999</v>
      </c>
    </row>
    <row r="11" spans="3:18" x14ac:dyDescent="0.45">
      <c r="E11">
        <v>18</v>
      </c>
      <c r="F11">
        <v>23.536999999999999</v>
      </c>
      <c r="G11">
        <f t="shared" si="0"/>
        <v>53.493181818181817</v>
      </c>
      <c r="H11">
        <v>0.44</v>
      </c>
      <c r="I11">
        <v>94</v>
      </c>
      <c r="J11">
        <v>165</v>
      </c>
      <c r="K11">
        <v>8.8000000000000007</v>
      </c>
      <c r="L11">
        <f t="shared" si="1"/>
        <v>8.0681818181818183</v>
      </c>
      <c r="M11">
        <f t="shared" si="2"/>
        <v>6.6301408450704225</v>
      </c>
    </row>
    <row r="12" spans="3:18" x14ac:dyDescent="0.45">
      <c r="E12">
        <v>18</v>
      </c>
      <c r="F12">
        <v>44.045000000000002</v>
      </c>
      <c r="G12">
        <f t="shared" si="0"/>
        <v>100.10227272727273</v>
      </c>
      <c r="H12">
        <v>0.44</v>
      </c>
      <c r="I12">
        <v>25</v>
      </c>
      <c r="J12">
        <v>52</v>
      </c>
      <c r="K12">
        <v>8.8000000000000007</v>
      </c>
      <c r="L12">
        <f t="shared" si="1"/>
        <v>3.0681818181818179</v>
      </c>
      <c r="M12">
        <f t="shared" si="2"/>
        <v>32.625925925925934</v>
      </c>
    </row>
    <row r="13" spans="3:18" x14ac:dyDescent="0.45">
      <c r="E13">
        <v>18</v>
      </c>
      <c r="F13">
        <v>25.02</v>
      </c>
      <c r="G13">
        <f t="shared" si="0"/>
        <v>56.86363636363636</v>
      </c>
      <c r="H13">
        <v>0.44</v>
      </c>
      <c r="I13">
        <v>136</v>
      </c>
      <c r="J13">
        <v>203</v>
      </c>
      <c r="K13">
        <v>8.8000000000000007</v>
      </c>
      <c r="L13">
        <f t="shared" si="1"/>
        <v>7.6136363636363633</v>
      </c>
      <c r="M13">
        <f t="shared" si="2"/>
        <v>7.4686567164179101</v>
      </c>
    </row>
    <row r="14" spans="3:18" x14ac:dyDescent="0.45">
      <c r="E14">
        <v>18</v>
      </c>
      <c r="F14">
        <v>51.478000000000002</v>
      </c>
      <c r="G14">
        <f t="shared" si="0"/>
        <v>59.858139534883726</v>
      </c>
      <c r="H14">
        <v>0.86</v>
      </c>
      <c r="I14">
        <v>61</v>
      </c>
      <c r="J14">
        <v>90</v>
      </c>
      <c r="K14">
        <v>8.8000000000000007</v>
      </c>
      <c r="L14">
        <f t="shared" si="1"/>
        <v>3.295454545454545</v>
      </c>
      <c r="M14">
        <f t="shared" si="2"/>
        <v>18.163849238171615</v>
      </c>
    </row>
    <row r="15" spans="3:18" x14ac:dyDescent="0.45">
      <c r="E15">
        <v>18</v>
      </c>
      <c r="F15">
        <v>38.834000000000003</v>
      </c>
      <c r="G15">
        <f t="shared" si="0"/>
        <v>45.155813953488376</v>
      </c>
      <c r="H15">
        <v>0.86</v>
      </c>
      <c r="I15">
        <v>45</v>
      </c>
      <c r="J15">
        <v>131</v>
      </c>
      <c r="K15">
        <v>8.8000000000000007</v>
      </c>
      <c r="L15">
        <f t="shared" si="1"/>
        <v>9.7727272727272716</v>
      </c>
      <c r="M15">
        <f t="shared" si="2"/>
        <v>4.6205949161709041</v>
      </c>
    </row>
    <row r="16" spans="3:18" x14ac:dyDescent="0.45">
      <c r="E16">
        <v>10</v>
      </c>
      <c r="F16">
        <v>74</v>
      </c>
      <c r="G16">
        <f t="shared" si="0"/>
        <v>86.04651162790698</v>
      </c>
      <c r="H16">
        <v>0.86</v>
      </c>
      <c r="I16">
        <v>49</v>
      </c>
      <c r="J16">
        <v>97</v>
      </c>
      <c r="K16">
        <v>8.8000000000000007</v>
      </c>
      <c r="L16">
        <f t="shared" si="1"/>
        <v>5.4545454545454541</v>
      </c>
      <c r="M16">
        <f t="shared" si="2"/>
        <v>15.775193798449614</v>
      </c>
    </row>
    <row r="17" spans="5:13" x14ac:dyDescent="0.45">
      <c r="E17">
        <v>10</v>
      </c>
      <c r="F17">
        <v>76.903000000000006</v>
      </c>
      <c r="G17">
        <f t="shared" si="0"/>
        <v>89.422093023255826</v>
      </c>
      <c r="H17">
        <v>0.86</v>
      </c>
      <c r="I17">
        <v>68</v>
      </c>
      <c r="J17">
        <v>88</v>
      </c>
      <c r="K17">
        <v>8.8000000000000007</v>
      </c>
      <c r="L17">
        <f t="shared" si="1"/>
        <v>2.2727272727272725</v>
      </c>
      <c r="M17">
        <f t="shared" si="2"/>
        <v>39.345720930232567</v>
      </c>
    </row>
    <row r="18" spans="5:13" x14ac:dyDescent="0.45">
      <c r="E18">
        <v>10</v>
      </c>
      <c r="F18">
        <v>74.813000000000002</v>
      </c>
      <c r="G18">
        <f t="shared" si="0"/>
        <v>86.991860465116289</v>
      </c>
      <c r="H18">
        <v>0.86</v>
      </c>
      <c r="I18">
        <v>162</v>
      </c>
      <c r="J18">
        <v>262</v>
      </c>
      <c r="K18">
        <v>8.8000000000000007</v>
      </c>
      <c r="L18">
        <f t="shared" si="1"/>
        <v>11.363636363636363</v>
      </c>
      <c r="M18">
        <f t="shared" si="2"/>
        <v>7.6552837209302336</v>
      </c>
    </row>
    <row r="19" spans="5:13" x14ac:dyDescent="0.45">
      <c r="E19">
        <v>10</v>
      </c>
      <c r="F19">
        <v>62.768999999999998</v>
      </c>
      <c r="G19">
        <f t="shared" si="0"/>
        <v>72.987209302325581</v>
      </c>
      <c r="H19">
        <v>0.86</v>
      </c>
      <c r="I19">
        <v>118</v>
      </c>
      <c r="J19">
        <v>192</v>
      </c>
      <c r="K19">
        <v>8.8000000000000007</v>
      </c>
      <c r="L19">
        <f t="shared" si="1"/>
        <v>8.4090909090909083</v>
      </c>
      <c r="M19">
        <f t="shared" si="2"/>
        <v>8.6795600251414218</v>
      </c>
    </row>
    <row r="20" spans="5:13" x14ac:dyDescent="0.45">
      <c r="E20">
        <v>10</v>
      </c>
      <c r="F20">
        <v>102.083</v>
      </c>
      <c r="G20">
        <f t="shared" si="0"/>
        <v>118.70116279069768</v>
      </c>
      <c r="H20">
        <v>0.86</v>
      </c>
      <c r="I20">
        <v>301</v>
      </c>
      <c r="J20">
        <v>352</v>
      </c>
      <c r="K20">
        <v>8.8000000000000007</v>
      </c>
      <c r="L20">
        <f t="shared" si="1"/>
        <v>5.795454545454545</v>
      </c>
      <c r="M20">
        <f t="shared" si="2"/>
        <v>20.481769265845877</v>
      </c>
    </row>
    <row r="21" spans="5:13" x14ac:dyDescent="0.45">
      <c r="E21">
        <v>8</v>
      </c>
      <c r="F21">
        <v>95.004999999999995</v>
      </c>
      <c r="G21">
        <f t="shared" si="0"/>
        <v>110.47093023255813</v>
      </c>
      <c r="H21">
        <v>0.86</v>
      </c>
      <c r="I21">
        <v>222</v>
      </c>
      <c r="J21">
        <v>331</v>
      </c>
      <c r="K21">
        <v>8.8000000000000007</v>
      </c>
      <c r="L21">
        <f t="shared" si="1"/>
        <v>12.386363636363635</v>
      </c>
      <c r="M21">
        <f t="shared" si="2"/>
        <v>8.9187540004267127</v>
      </c>
    </row>
    <row r="22" spans="5:13" x14ac:dyDescent="0.45">
      <c r="E22">
        <v>8</v>
      </c>
      <c r="F22">
        <v>45.606999999999999</v>
      </c>
      <c r="G22">
        <f t="shared" si="0"/>
        <v>53.031395348837208</v>
      </c>
      <c r="H22">
        <v>0.86</v>
      </c>
      <c r="I22">
        <v>290</v>
      </c>
      <c r="J22">
        <v>346</v>
      </c>
      <c r="K22">
        <v>8.8000000000000007</v>
      </c>
      <c r="L22">
        <f t="shared" si="1"/>
        <v>6.3636363636363633</v>
      </c>
      <c r="M22">
        <f t="shared" si="2"/>
        <v>8.3335049833887052</v>
      </c>
    </row>
    <row r="23" spans="5:13" x14ac:dyDescent="0.45">
      <c r="E23">
        <v>8</v>
      </c>
      <c r="F23">
        <v>44.552999999999997</v>
      </c>
      <c r="G23">
        <f t="shared" si="0"/>
        <v>51.805813953488368</v>
      </c>
      <c r="H23">
        <v>0.86</v>
      </c>
      <c r="I23">
        <v>274</v>
      </c>
      <c r="J23">
        <v>360</v>
      </c>
      <c r="K23">
        <v>8.8000000000000007</v>
      </c>
      <c r="L23">
        <f t="shared" si="1"/>
        <v>9.7727272727272716</v>
      </c>
      <c r="M23">
        <f t="shared" si="2"/>
        <v>5.301060032449973</v>
      </c>
    </row>
    <row r="24" spans="5:13" x14ac:dyDescent="0.45">
      <c r="E24">
        <v>8</v>
      </c>
      <c r="F24">
        <v>83.216999999999999</v>
      </c>
      <c r="G24">
        <f t="shared" si="0"/>
        <v>96.763953488372096</v>
      </c>
      <c r="H24">
        <v>0.86</v>
      </c>
      <c r="I24">
        <v>292</v>
      </c>
      <c r="J24">
        <v>385</v>
      </c>
      <c r="K24">
        <v>8.8000000000000007</v>
      </c>
      <c r="L24">
        <f t="shared" si="1"/>
        <v>10.568181818181817</v>
      </c>
      <c r="M24">
        <f t="shared" si="2"/>
        <v>9.1561590397599417</v>
      </c>
    </row>
    <row r="25" spans="5:13" x14ac:dyDescent="0.45">
      <c r="E25">
        <v>8</v>
      </c>
      <c r="F25">
        <v>59.008000000000003</v>
      </c>
      <c r="G25">
        <f t="shared" si="0"/>
        <v>68.613953488372104</v>
      </c>
      <c r="H25">
        <v>0.86</v>
      </c>
      <c r="I25">
        <v>297</v>
      </c>
      <c r="J25">
        <v>379</v>
      </c>
      <c r="K25">
        <v>8.8000000000000007</v>
      </c>
      <c r="L25">
        <f t="shared" si="1"/>
        <v>9.3181818181818166</v>
      </c>
      <c r="M25">
        <f t="shared" si="2"/>
        <v>7.3634486670448123</v>
      </c>
    </row>
    <row r="26" spans="5:13" x14ac:dyDescent="0.45">
      <c r="E26">
        <v>6</v>
      </c>
      <c r="F26">
        <v>31.693999999999999</v>
      </c>
      <c r="G26">
        <f t="shared" si="0"/>
        <v>36.853488372093025</v>
      </c>
      <c r="H26">
        <v>0.86</v>
      </c>
      <c r="I26">
        <v>48</v>
      </c>
      <c r="J26">
        <v>275</v>
      </c>
      <c r="K26">
        <v>8.8000000000000007</v>
      </c>
      <c r="L26">
        <f t="shared" si="1"/>
        <v>25.795454545454543</v>
      </c>
      <c r="M26">
        <f t="shared" si="2"/>
        <v>1.4286814875525051</v>
      </c>
    </row>
    <row r="27" spans="5:13" x14ac:dyDescent="0.45">
      <c r="E27">
        <v>6</v>
      </c>
      <c r="F27">
        <v>55.317</v>
      </c>
      <c r="G27">
        <f t="shared" si="0"/>
        <v>64.322093023255817</v>
      </c>
      <c r="H27">
        <v>0.86</v>
      </c>
      <c r="I27">
        <v>113</v>
      </c>
      <c r="J27">
        <v>400</v>
      </c>
      <c r="K27">
        <v>8.8000000000000007</v>
      </c>
      <c r="L27">
        <f t="shared" si="1"/>
        <v>32.61363636363636</v>
      </c>
      <c r="M27">
        <f t="shared" si="2"/>
        <v>1.9722453609918162</v>
      </c>
    </row>
    <row r="28" spans="5:13" x14ac:dyDescent="0.45">
      <c r="E28">
        <v>6</v>
      </c>
      <c r="F28">
        <v>95.012</v>
      </c>
      <c r="G28">
        <f t="shared" si="0"/>
        <v>110.47906976744186</v>
      </c>
      <c r="H28">
        <v>0.86</v>
      </c>
      <c r="I28">
        <v>248</v>
      </c>
      <c r="J28">
        <v>388</v>
      </c>
      <c r="K28">
        <v>8.8000000000000007</v>
      </c>
      <c r="L28">
        <f t="shared" si="1"/>
        <v>15.909090909090908</v>
      </c>
      <c r="M28">
        <f t="shared" si="2"/>
        <v>6.9443986710963452</v>
      </c>
    </row>
    <row r="29" spans="5:13" x14ac:dyDescent="0.45">
      <c r="E29">
        <v>6</v>
      </c>
      <c r="F29">
        <v>114.529</v>
      </c>
      <c r="G29">
        <f t="shared" si="0"/>
        <v>133.17325581395349</v>
      </c>
      <c r="H29">
        <v>0.86</v>
      </c>
      <c r="I29">
        <v>72</v>
      </c>
      <c r="J29">
        <v>229</v>
      </c>
      <c r="K29">
        <v>8.8000000000000007</v>
      </c>
      <c r="L29">
        <f t="shared" si="1"/>
        <v>17.84090909090909</v>
      </c>
      <c r="M29">
        <f t="shared" si="2"/>
        <v>7.4644882239668204</v>
      </c>
    </row>
    <row r="30" spans="5:13" x14ac:dyDescent="0.45">
      <c r="E30">
        <v>6</v>
      </c>
      <c r="F30">
        <v>37</v>
      </c>
      <c r="G30">
        <f t="shared" si="0"/>
        <v>43.02325581395349</v>
      </c>
      <c r="H30">
        <v>0.86</v>
      </c>
      <c r="I30">
        <v>116</v>
      </c>
      <c r="J30">
        <v>361</v>
      </c>
      <c r="K30">
        <v>8.8000000000000007</v>
      </c>
      <c r="L30">
        <f t="shared" si="1"/>
        <v>27.84090909090909</v>
      </c>
      <c r="M30">
        <f t="shared" si="2"/>
        <v>1.5453251067869009</v>
      </c>
    </row>
    <row r="31" spans="5:13" x14ac:dyDescent="0.45">
      <c r="E31">
        <v>4</v>
      </c>
      <c r="F31">
        <v>73.171000000000006</v>
      </c>
      <c r="G31">
        <f t="shared" si="0"/>
        <v>85.082558139534896</v>
      </c>
      <c r="H31">
        <v>0.86</v>
      </c>
      <c r="I31">
        <v>98</v>
      </c>
      <c r="J31">
        <v>338</v>
      </c>
      <c r="K31">
        <v>8.8000000000000007</v>
      </c>
      <c r="L31">
        <f t="shared" si="1"/>
        <v>27.27272727272727</v>
      </c>
      <c r="M31">
        <f t="shared" si="2"/>
        <v>3.1196937984496134</v>
      </c>
    </row>
    <row r="32" spans="5:13" x14ac:dyDescent="0.45">
      <c r="E32">
        <v>4</v>
      </c>
      <c r="F32">
        <v>31</v>
      </c>
      <c r="G32">
        <f t="shared" si="0"/>
        <v>36.04651162790698</v>
      </c>
      <c r="H32">
        <v>0.86</v>
      </c>
      <c r="I32">
        <v>119</v>
      </c>
      <c r="J32">
        <v>194</v>
      </c>
      <c r="K32">
        <v>8.8000000000000007</v>
      </c>
      <c r="L32">
        <f t="shared" si="1"/>
        <v>8.5227272727272716</v>
      </c>
      <c r="M32">
        <f t="shared" si="2"/>
        <v>4.2294573643410862</v>
      </c>
    </row>
    <row r="33" spans="5:13" x14ac:dyDescent="0.45">
      <c r="E33">
        <v>4</v>
      </c>
      <c r="F33">
        <v>65</v>
      </c>
      <c r="G33">
        <f t="shared" si="0"/>
        <v>75.581395348837205</v>
      </c>
      <c r="H33">
        <v>0.86</v>
      </c>
      <c r="I33">
        <v>214</v>
      </c>
      <c r="J33">
        <v>369</v>
      </c>
      <c r="K33">
        <v>8.8000000000000007</v>
      </c>
      <c r="L33">
        <f t="shared" si="1"/>
        <v>17.613636363636363</v>
      </c>
      <c r="M33">
        <f t="shared" si="2"/>
        <v>4.2910727681920475</v>
      </c>
    </row>
    <row r="34" spans="5:13" x14ac:dyDescent="0.45">
      <c r="E34">
        <v>4</v>
      </c>
      <c r="F34">
        <v>50.09</v>
      </c>
      <c r="G34">
        <f t="shared" si="0"/>
        <v>58.244186046511629</v>
      </c>
      <c r="H34">
        <v>0.86</v>
      </c>
      <c r="I34">
        <v>118</v>
      </c>
      <c r="J34">
        <v>361</v>
      </c>
      <c r="K34">
        <v>8.8000000000000007</v>
      </c>
      <c r="L34">
        <f t="shared" si="1"/>
        <v>27.61363636363636</v>
      </c>
      <c r="M34">
        <f t="shared" si="2"/>
        <v>2.1092544741123556</v>
      </c>
    </row>
    <row r="35" spans="5:13" x14ac:dyDescent="0.45">
      <c r="E35">
        <v>4</v>
      </c>
      <c r="F35">
        <v>69.218999999999994</v>
      </c>
      <c r="G35">
        <f t="shared" si="0"/>
        <v>80.487209302325581</v>
      </c>
      <c r="H35">
        <v>0.86</v>
      </c>
      <c r="I35">
        <v>342</v>
      </c>
      <c r="J35">
        <v>504</v>
      </c>
      <c r="K35">
        <v>8.8000000000000007</v>
      </c>
      <c r="L35">
        <f t="shared" si="1"/>
        <v>18.409090909090907</v>
      </c>
      <c r="M35">
        <f t="shared" si="2"/>
        <v>4.3721447028423777</v>
      </c>
    </row>
    <row r="36" spans="5:13" x14ac:dyDescent="0.45">
      <c r="E36">
        <v>2</v>
      </c>
      <c r="F36">
        <v>40</v>
      </c>
      <c r="G36">
        <f t="shared" si="0"/>
        <v>46.511627906976742</v>
      </c>
      <c r="H36">
        <v>0.86</v>
      </c>
      <c r="I36">
        <v>498</v>
      </c>
      <c r="J36">
        <v>993</v>
      </c>
      <c r="K36">
        <v>8.8000000000000007</v>
      </c>
      <c r="L36">
        <f t="shared" si="1"/>
        <v>56.249999999999993</v>
      </c>
      <c r="M36">
        <f t="shared" si="2"/>
        <v>0.82687338501291996</v>
      </c>
    </row>
    <row r="37" spans="5:13" x14ac:dyDescent="0.45">
      <c r="E37">
        <v>2</v>
      </c>
      <c r="F37">
        <v>57.034999999999997</v>
      </c>
      <c r="G37">
        <f t="shared" si="0"/>
        <v>66.319767441860463</v>
      </c>
      <c r="H37">
        <v>0.86</v>
      </c>
      <c r="I37">
        <v>468</v>
      </c>
      <c r="J37">
        <v>971</v>
      </c>
      <c r="K37">
        <v>8.8000000000000007</v>
      </c>
      <c r="L37">
        <f t="shared" si="1"/>
        <v>57.159090909090907</v>
      </c>
      <c r="M37">
        <f t="shared" si="2"/>
        <v>1.1602663091220122</v>
      </c>
    </row>
    <row r="38" spans="5:13" x14ac:dyDescent="0.45">
      <c r="E38">
        <v>2</v>
      </c>
      <c r="F38">
        <v>107.075</v>
      </c>
      <c r="G38">
        <f t="shared" si="0"/>
        <v>124.50581395348837</v>
      </c>
      <c r="H38">
        <v>0.86</v>
      </c>
      <c r="I38">
        <v>435</v>
      </c>
      <c r="J38">
        <v>1075</v>
      </c>
      <c r="K38">
        <v>8.8000000000000007</v>
      </c>
      <c r="L38">
        <f t="shared" si="1"/>
        <v>72.72727272727272</v>
      </c>
      <c r="M38">
        <f t="shared" si="2"/>
        <v>1.7119549418604654</v>
      </c>
    </row>
    <row r="39" spans="5:13" x14ac:dyDescent="0.45">
      <c r="E39">
        <v>2</v>
      </c>
      <c r="F39">
        <v>82.298000000000002</v>
      </c>
      <c r="G39">
        <f t="shared" si="0"/>
        <v>95.695348837209309</v>
      </c>
      <c r="H39">
        <v>0.86</v>
      </c>
      <c r="I39">
        <v>201</v>
      </c>
      <c r="J39">
        <v>481</v>
      </c>
      <c r="K39">
        <v>8.8000000000000007</v>
      </c>
      <c r="L39">
        <f t="shared" si="1"/>
        <v>31.818181818181817</v>
      </c>
      <c r="M39">
        <f t="shared" si="2"/>
        <v>3.0075681063122928</v>
      </c>
    </row>
    <row r="40" spans="5:13" x14ac:dyDescent="0.45">
      <c r="E40">
        <v>2</v>
      </c>
      <c r="F40">
        <v>16.279</v>
      </c>
      <c r="G40">
        <f t="shared" si="0"/>
        <v>18.92906976744186</v>
      </c>
      <c r="H40">
        <v>0.86</v>
      </c>
      <c r="I40">
        <v>389</v>
      </c>
      <c r="J40">
        <v>667</v>
      </c>
      <c r="K40">
        <v>8.8000000000000007</v>
      </c>
      <c r="L40">
        <f t="shared" si="1"/>
        <v>31.59090909090909</v>
      </c>
      <c r="M40">
        <f t="shared" si="2"/>
        <v>0.59919357537226037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E18C2-AEBA-4CA4-BAA2-8CDA5066F8D8}">
  <dimension ref="B1:T33"/>
  <sheetViews>
    <sheetView zoomScale="85" zoomScaleNormal="85" workbookViewId="0">
      <selection activeCell="F32" sqref="F32"/>
    </sheetView>
  </sheetViews>
  <sheetFormatPr defaultRowHeight="14.25" x14ac:dyDescent="0.45"/>
  <cols>
    <col min="1" max="1" width="17.86328125" customWidth="1"/>
    <col min="6" max="7" width="22.46484375" customWidth="1"/>
    <col min="8" max="8" width="22.86328125" customWidth="1"/>
    <col min="9" max="9" width="15.46484375" customWidth="1"/>
    <col min="10" max="10" width="14.1328125" customWidth="1"/>
    <col min="13" max="13" width="11.46484375" customWidth="1"/>
    <col min="15" max="15" width="17.796875" customWidth="1"/>
    <col min="20" max="20" width="13.796875" customWidth="1"/>
  </cols>
  <sheetData>
    <row r="1" spans="2:20" x14ac:dyDescent="0.45">
      <c r="R1" t="s">
        <v>2899</v>
      </c>
      <c r="S1" t="s">
        <v>2898</v>
      </c>
      <c r="T1" t="s">
        <v>2897</v>
      </c>
    </row>
    <row r="2" spans="2:20" x14ac:dyDescent="0.45">
      <c r="R2">
        <f>AVERAGE(O9:O13)</f>
        <v>2.7688610441089856</v>
      </c>
      <c r="S2">
        <f>_xlfn.STDEV.P(O9:O13)</f>
        <v>1.1703908073655971</v>
      </c>
      <c r="T2">
        <v>15.29</v>
      </c>
    </row>
    <row r="3" spans="2:20" x14ac:dyDescent="0.45">
      <c r="R3">
        <f>AVERAGE(O14:O18)</f>
        <v>4.1232744336739184</v>
      </c>
      <c r="S3">
        <f>_xlfn.STDEV.P(O14:O18)</f>
        <v>1.6470568525540965</v>
      </c>
      <c r="T3">
        <v>10.14</v>
      </c>
    </row>
    <row r="4" spans="2:20" x14ac:dyDescent="0.45">
      <c r="B4" t="s">
        <v>2896</v>
      </c>
      <c r="C4" t="s">
        <v>48</v>
      </c>
      <c r="D4" t="s">
        <v>2895</v>
      </c>
      <c r="E4" t="s">
        <v>2894</v>
      </c>
      <c r="F4" t="s">
        <v>2893</v>
      </c>
      <c r="G4" t="s">
        <v>2881</v>
      </c>
      <c r="H4" t="s">
        <v>2892</v>
      </c>
      <c r="I4" t="s">
        <v>2883</v>
      </c>
      <c r="J4" t="s">
        <v>2882</v>
      </c>
      <c r="K4" t="s">
        <v>2880</v>
      </c>
      <c r="L4" t="s">
        <v>2891</v>
      </c>
      <c r="M4" t="s">
        <v>2890</v>
      </c>
      <c r="N4" t="s">
        <v>2889</v>
      </c>
      <c r="O4" t="s">
        <v>87</v>
      </c>
      <c r="R4">
        <f>AVERAGE(O19:O23)</f>
        <v>8.7614078995256399</v>
      </c>
      <c r="S4">
        <f>_xlfn.STDEV.P(O19:O23)</f>
        <v>5.3501097010164687</v>
      </c>
      <c r="T4">
        <v>5.72</v>
      </c>
    </row>
    <row r="5" spans="2:20" x14ac:dyDescent="0.45">
      <c r="C5">
        <v>1</v>
      </c>
      <c r="D5">
        <v>2</v>
      </c>
      <c r="E5">
        <v>490</v>
      </c>
      <c r="R5">
        <f>AVERAGE(O24:O28)</f>
        <v>32.227519302193258</v>
      </c>
      <c r="S5">
        <f>_xlfn.STDEV.P(O24:O28)</f>
        <v>27.552010524345665</v>
      </c>
      <c r="T5">
        <v>2.14</v>
      </c>
    </row>
    <row r="6" spans="2:20" x14ac:dyDescent="0.45">
      <c r="C6">
        <v>2</v>
      </c>
      <c r="D6">
        <v>2</v>
      </c>
      <c r="E6">
        <v>490</v>
      </c>
    </row>
    <row r="7" spans="2:20" x14ac:dyDescent="0.45">
      <c r="C7">
        <v>3</v>
      </c>
      <c r="D7">
        <v>2</v>
      </c>
      <c r="E7">
        <v>490</v>
      </c>
    </row>
    <row r="8" spans="2:20" x14ac:dyDescent="0.45">
      <c r="C8">
        <v>4</v>
      </c>
      <c r="D8">
        <v>2</v>
      </c>
      <c r="E8">
        <v>490</v>
      </c>
    </row>
    <row r="9" spans="2:20" x14ac:dyDescent="0.45">
      <c r="B9" s="74" t="s">
        <v>2888</v>
      </c>
      <c r="C9">
        <v>6</v>
      </c>
      <c r="D9">
        <v>2</v>
      </c>
      <c r="E9">
        <v>490</v>
      </c>
      <c r="F9">
        <v>14.866</v>
      </c>
      <c r="G9">
        <v>0.86</v>
      </c>
      <c r="H9">
        <f t="shared" ref="H9:H28" si="0">F9/G9</f>
        <v>17.286046511627905</v>
      </c>
      <c r="I9">
        <v>56.036000000000001</v>
      </c>
      <c r="J9">
        <f t="shared" ref="J9:J28" si="1">I9/G9</f>
        <v>65.15813953488373</v>
      </c>
      <c r="K9">
        <v>850</v>
      </c>
      <c r="L9">
        <v>1099</v>
      </c>
      <c r="M9">
        <f t="shared" ref="M9:M28" si="2">L9-K9</f>
        <v>249</v>
      </c>
      <c r="N9">
        <f t="shared" ref="N9:N28" si="3">M9/8.8</f>
        <v>28.295454545454543</v>
      </c>
      <c r="O9">
        <f t="shared" ref="O9:O28" si="4">J9/N9</f>
        <v>2.3027776221163729</v>
      </c>
    </row>
    <row r="10" spans="2:20" x14ac:dyDescent="0.45">
      <c r="B10" s="74"/>
      <c r="C10">
        <v>6</v>
      </c>
      <c r="D10">
        <v>2</v>
      </c>
      <c r="E10">
        <v>490</v>
      </c>
      <c r="F10">
        <v>17.117000000000001</v>
      </c>
      <c r="G10">
        <v>0.86</v>
      </c>
      <c r="H10">
        <f t="shared" si="0"/>
        <v>19.903488372093026</v>
      </c>
      <c r="I10">
        <v>49</v>
      </c>
      <c r="J10">
        <f t="shared" si="1"/>
        <v>56.97674418604651</v>
      </c>
      <c r="K10">
        <v>694</v>
      </c>
      <c r="L10">
        <v>1048</v>
      </c>
      <c r="M10">
        <f t="shared" si="2"/>
        <v>354</v>
      </c>
      <c r="N10">
        <f t="shared" si="3"/>
        <v>40.227272727272727</v>
      </c>
      <c r="O10">
        <f t="shared" si="4"/>
        <v>1.4163710419130207</v>
      </c>
    </row>
    <row r="11" spans="2:20" x14ac:dyDescent="0.45">
      <c r="B11" s="74"/>
      <c r="C11">
        <v>7</v>
      </c>
      <c r="D11">
        <v>2</v>
      </c>
      <c r="E11">
        <v>490</v>
      </c>
      <c r="F11">
        <v>19.105</v>
      </c>
      <c r="G11">
        <v>0.86</v>
      </c>
      <c r="H11">
        <f t="shared" si="0"/>
        <v>22.215116279069768</v>
      </c>
      <c r="I11">
        <v>61.008000000000003</v>
      </c>
      <c r="J11">
        <f t="shared" si="1"/>
        <v>70.939534883720938</v>
      </c>
      <c r="K11">
        <v>432</v>
      </c>
      <c r="L11">
        <v>560</v>
      </c>
      <c r="M11">
        <f t="shared" si="2"/>
        <v>128</v>
      </c>
      <c r="N11">
        <f t="shared" si="3"/>
        <v>14.545454545454545</v>
      </c>
      <c r="O11">
        <f t="shared" si="4"/>
        <v>4.8770930232558145</v>
      </c>
    </row>
    <row r="12" spans="2:20" x14ac:dyDescent="0.45">
      <c r="B12" s="74"/>
      <c r="C12">
        <v>9</v>
      </c>
      <c r="D12">
        <v>2</v>
      </c>
      <c r="E12">
        <v>490</v>
      </c>
      <c r="F12">
        <v>19.798999999999999</v>
      </c>
      <c r="G12">
        <v>0.86</v>
      </c>
      <c r="H12">
        <f t="shared" si="0"/>
        <v>23.022093023255813</v>
      </c>
      <c r="I12">
        <v>47</v>
      </c>
      <c r="J12">
        <f t="shared" si="1"/>
        <v>54.651162790697676</v>
      </c>
      <c r="K12">
        <v>315</v>
      </c>
      <c r="L12">
        <v>531</v>
      </c>
      <c r="M12">
        <f t="shared" si="2"/>
        <v>216</v>
      </c>
      <c r="N12">
        <f t="shared" si="3"/>
        <v>24.545454545454543</v>
      </c>
      <c r="O12">
        <f t="shared" si="4"/>
        <v>2.2265288544358315</v>
      </c>
    </row>
    <row r="13" spans="2:20" x14ac:dyDescent="0.45">
      <c r="B13" s="74"/>
      <c r="C13">
        <v>9</v>
      </c>
      <c r="D13">
        <v>2</v>
      </c>
      <c r="E13">
        <v>490</v>
      </c>
      <c r="F13">
        <v>14.766999999999999</v>
      </c>
      <c r="G13">
        <v>0.86</v>
      </c>
      <c r="H13">
        <f t="shared" si="0"/>
        <v>17.170930232558138</v>
      </c>
      <c r="I13">
        <v>67.03</v>
      </c>
      <c r="J13">
        <f t="shared" si="1"/>
        <v>77.941860465116278</v>
      </c>
      <c r="K13">
        <v>623</v>
      </c>
      <c r="L13">
        <v>850</v>
      </c>
      <c r="M13">
        <f t="shared" si="2"/>
        <v>227</v>
      </c>
      <c r="N13">
        <f t="shared" si="3"/>
        <v>25.795454545454543</v>
      </c>
      <c r="O13">
        <f t="shared" si="4"/>
        <v>3.0215346788238913</v>
      </c>
    </row>
    <row r="14" spans="2:20" x14ac:dyDescent="0.45">
      <c r="B14" s="61" t="s">
        <v>2887</v>
      </c>
      <c r="C14">
        <v>13</v>
      </c>
      <c r="D14">
        <v>2</v>
      </c>
      <c r="E14">
        <v>490</v>
      </c>
      <c r="F14">
        <v>21.19</v>
      </c>
      <c r="G14">
        <v>0.86</v>
      </c>
      <c r="H14">
        <f t="shared" si="0"/>
        <v>24.63953488372093</v>
      </c>
      <c r="I14">
        <v>72.111000000000004</v>
      </c>
      <c r="J14">
        <f t="shared" si="1"/>
        <v>83.850000000000009</v>
      </c>
      <c r="K14">
        <v>894</v>
      </c>
      <c r="L14">
        <v>1369</v>
      </c>
      <c r="M14">
        <f t="shared" si="2"/>
        <v>475</v>
      </c>
      <c r="N14">
        <f t="shared" si="3"/>
        <v>53.97727272727272</v>
      </c>
      <c r="O14">
        <f t="shared" si="4"/>
        <v>1.5534315789473687</v>
      </c>
    </row>
    <row r="15" spans="2:20" x14ac:dyDescent="0.45">
      <c r="B15" s="61"/>
      <c r="C15">
        <v>14</v>
      </c>
      <c r="D15">
        <v>2</v>
      </c>
      <c r="E15">
        <v>490</v>
      </c>
      <c r="F15">
        <v>20.248000000000001</v>
      </c>
      <c r="G15">
        <v>0.86</v>
      </c>
      <c r="H15">
        <f t="shared" si="0"/>
        <v>23.54418604651163</v>
      </c>
      <c r="I15">
        <v>105.04300000000001</v>
      </c>
      <c r="J15">
        <f t="shared" si="1"/>
        <v>122.14302325581396</v>
      </c>
      <c r="K15">
        <v>1184</v>
      </c>
      <c r="L15">
        <v>1378</v>
      </c>
      <c r="M15">
        <f t="shared" si="2"/>
        <v>194</v>
      </c>
      <c r="N15">
        <f t="shared" si="3"/>
        <v>22.045454545454543</v>
      </c>
      <c r="O15">
        <f t="shared" si="4"/>
        <v>5.5405082713977469</v>
      </c>
    </row>
    <row r="16" spans="2:20" x14ac:dyDescent="0.45">
      <c r="B16" s="61"/>
      <c r="C16">
        <v>14</v>
      </c>
      <c r="D16">
        <v>2</v>
      </c>
      <c r="E16">
        <v>490</v>
      </c>
      <c r="F16">
        <v>20.616</v>
      </c>
      <c r="G16">
        <v>0.86</v>
      </c>
      <c r="H16">
        <f t="shared" si="0"/>
        <v>23.972093023255812</v>
      </c>
      <c r="I16">
        <v>115.21299999999999</v>
      </c>
      <c r="J16">
        <f t="shared" si="1"/>
        <v>133.96860465116279</v>
      </c>
      <c r="K16">
        <v>924</v>
      </c>
      <c r="L16">
        <v>1149</v>
      </c>
      <c r="M16">
        <f t="shared" si="2"/>
        <v>225</v>
      </c>
      <c r="N16">
        <f t="shared" si="3"/>
        <v>25.568181818181817</v>
      </c>
      <c r="O16">
        <f t="shared" si="4"/>
        <v>5.2396609819121451</v>
      </c>
    </row>
    <row r="17" spans="2:15" x14ac:dyDescent="0.45">
      <c r="B17" s="61"/>
      <c r="C17">
        <v>13</v>
      </c>
      <c r="D17">
        <v>2</v>
      </c>
      <c r="E17">
        <v>490</v>
      </c>
      <c r="F17">
        <v>16.492000000000001</v>
      </c>
      <c r="G17">
        <v>0.86</v>
      </c>
      <c r="H17">
        <f t="shared" si="0"/>
        <v>19.176744186046513</v>
      </c>
      <c r="I17">
        <v>72.007000000000005</v>
      </c>
      <c r="J17">
        <f t="shared" si="1"/>
        <v>83.729069767441871</v>
      </c>
      <c r="K17">
        <v>878</v>
      </c>
      <c r="L17">
        <v>1143</v>
      </c>
      <c r="M17">
        <f t="shared" si="2"/>
        <v>265</v>
      </c>
      <c r="N17">
        <f t="shared" si="3"/>
        <v>30.11363636363636</v>
      </c>
      <c r="O17">
        <f t="shared" si="4"/>
        <v>2.7804370337867494</v>
      </c>
    </row>
    <row r="18" spans="2:15" x14ac:dyDescent="0.45">
      <c r="B18" s="61"/>
      <c r="C18">
        <v>14</v>
      </c>
      <c r="D18">
        <v>2</v>
      </c>
      <c r="E18">
        <v>490</v>
      </c>
      <c r="F18">
        <v>20.100000000000001</v>
      </c>
      <c r="G18">
        <v>0.86</v>
      </c>
      <c r="H18">
        <f t="shared" si="0"/>
        <v>23.372093023255815</v>
      </c>
      <c r="I18">
        <v>172.07300000000001</v>
      </c>
      <c r="J18">
        <f t="shared" si="1"/>
        <v>200.08488372093024</v>
      </c>
      <c r="K18">
        <v>973</v>
      </c>
      <c r="L18">
        <v>1293</v>
      </c>
      <c r="M18">
        <f t="shared" si="2"/>
        <v>320</v>
      </c>
      <c r="N18">
        <f t="shared" si="3"/>
        <v>36.36363636363636</v>
      </c>
      <c r="O18">
        <f t="shared" si="4"/>
        <v>5.5023343023255817</v>
      </c>
    </row>
    <row r="19" spans="2:15" x14ac:dyDescent="0.45">
      <c r="B19" s="61" t="s">
        <v>2886</v>
      </c>
      <c r="C19">
        <v>20</v>
      </c>
      <c r="D19">
        <v>2</v>
      </c>
      <c r="E19">
        <v>490</v>
      </c>
      <c r="F19">
        <v>20.616</v>
      </c>
      <c r="G19">
        <v>0.86</v>
      </c>
      <c r="H19">
        <f t="shared" si="0"/>
        <v>23.972093023255812</v>
      </c>
      <c r="I19">
        <v>65.275999999999996</v>
      </c>
      <c r="J19">
        <f t="shared" si="1"/>
        <v>75.902325581395345</v>
      </c>
      <c r="K19">
        <v>993</v>
      </c>
      <c r="L19">
        <v>1177</v>
      </c>
      <c r="M19">
        <f t="shared" si="2"/>
        <v>184</v>
      </c>
      <c r="N19">
        <f t="shared" si="3"/>
        <v>20.909090909090907</v>
      </c>
      <c r="O19">
        <f t="shared" si="4"/>
        <v>3.6301112234580386</v>
      </c>
    </row>
    <row r="20" spans="2:15" x14ac:dyDescent="0.45">
      <c r="B20" s="61"/>
      <c r="C20">
        <v>20</v>
      </c>
      <c r="D20">
        <v>2</v>
      </c>
      <c r="E20">
        <v>490</v>
      </c>
      <c r="F20">
        <v>20.616</v>
      </c>
      <c r="G20">
        <v>0.86</v>
      </c>
      <c r="H20">
        <f t="shared" si="0"/>
        <v>23.972093023255812</v>
      </c>
      <c r="I20">
        <v>68.066000000000003</v>
      </c>
      <c r="J20">
        <f t="shared" si="1"/>
        <v>79.146511627906975</v>
      </c>
      <c r="K20">
        <v>1418</v>
      </c>
      <c r="L20">
        <v>1639</v>
      </c>
      <c r="M20">
        <f t="shared" si="2"/>
        <v>221</v>
      </c>
      <c r="N20">
        <f t="shared" si="3"/>
        <v>25.113636363636363</v>
      </c>
      <c r="O20">
        <f t="shared" si="4"/>
        <v>3.1515353046406398</v>
      </c>
    </row>
    <row r="21" spans="2:15" x14ac:dyDescent="0.45">
      <c r="B21" s="61"/>
      <c r="C21">
        <v>21</v>
      </c>
      <c r="D21">
        <v>2</v>
      </c>
      <c r="E21">
        <v>490</v>
      </c>
      <c r="F21">
        <v>24.187000000000001</v>
      </c>
      <c r="G21">
        <v>0.86</v>
      </c>
      <c r="H21">
        <f t="shared" si="0"/>
        <v>28.124418604651165</v>
      </c>
      <c r="I21">
        <v>113.53400000000001</v>
      </c>
      <c r="J21">
        <f t="shared" si="1"/>
        <v>132.01627906976745</v>
      </c>
      <c r="K21">
        <v>150</v>
      </c>
      <c r="L21">
        <v>251</v>
      </c>
      <c r="M21">
        <f t="shared" si="2"/>
        <v>101</v>
      </c>
      <c r="N21">
        <f t="shared" si="3"/>
        <v>11.477272727272727</v>
      </c>
      <c r="O21">
        <f t="shared" si="4"/>
        <v>11.502408473405481</v>
      </c>
    </row>
    <row r="22" spans="2:15" x14ac:dyDescent="0.45">
      <c r="B22" s="61"/>
      <c r="C22">
        <v>21</v>
      </c>
      <c r="D22">
        <v>2</v>
      </c>
      <c r="E22">
        <v>490</v>
      </c>
      <c r="F22">
        <v>23.344999999999999</v>
      </c>
      <c r="G22">
        <v>0.86</v>
      </c>
      <c r="H22">
        <f t="shared" si="0"/>
        <v>27.145348837209301</v>
      </c>
      <c r="I22">
        <v>68.593000000000004</v>
      </c>
      <c r="J22">
        <f t="shared" si="1"/>
        <v>79.759302325581402</v>
      </c>
      <c r="K22">
        <v>98</v>
      </c>
      <c r="L22">
        <v>138</v>
      </c>
      <c r="M22">
        <f t="shared" si="2"/>
        <v>40</v>
      </c>
      <c r="N22">
        <f t="shared" si="3"/>
        <v>4.545454545454545</v>
      </c>
      <c r="O22">
        <f t="shared" si="4"/>
        <v>17.547046511627912</v>
      </c>
    </row>
    <row r="23" spans="2:15" x14ac:dyDescent="0.45">
      <c r="B23" s="61"/>
      <c r="C23">
        <v>22</v>
      </c>
      <c r="D23">
        <v>2</v>
      </c>
      <c r="E23">
        <v>490</v>
      </c>
      <c r="F23">
        <v>32.249000000000002</v>
      </c>
      <c r="G23">
        <v>0.86</v>
      </c>
      <c r="H23">
        <f t="shared" si="0"/>
        <v>37.49883720930233</v>
      </c>
      <c r="I23">
        <v>93.536000000000001</v>
      </c>
      <c r="J23">
        <f t="shared" si="1"/>
        <v>108.76279069767442</v>
      </c>
      <c r="K23">
        <v>58</v>
      </c>
      <c r="L23">
        <v>178</v>
      </c>
      <c r="M23">
        <f t="shared" si="2"/>
        <v>120</v>
      </c>
      <c r="N23">
        <f t="shared" si="3"/>
        <v>13.636363636363635</v>
      </c>
      <c r="O23">
        <f t="shared" si="4"/>
        <v>7.9759379844961247</v>
      </c>
    </row>
    <row r="24" spans="2:15" x14ac:dyDescent="0.45">
      <c r="C24">
        <v>24</v>
      </c>
      <c r="D24">
        <v>2</v>
      </c>
      <c r="E24">
        <v>490</v>
      </c>
      <c r="F24">
        <v>17.888999999999999</v>
      </c>
      <c r="G24">
        <v>0.86</v>
      </c>
      <c r="H24">
        <f t="shared" si="0"/>
        <v>20.801162790697674</v>
      </c>
      <c r="I24">
        <v>62.801000000000002</v>
      </c>
      <c r="J24">
        <f t="shared" si="1"/>
        <v>73.02441860465116</v>
      </c>
      <c r="K24">
        <v>179</v>
      </c>
      <c r="L24">
        <v>187</v>
      </c>
      <c r="M24">
        <f t="shared" si="2"/>
        <v>8</v>
      </c>
      <c r="N24">
        <f t="shared" si="3"/>
        <v>0.90909090909090906</v>
      </c>
      <c r="O24">
        <f t="shared" si="4"/>
        <v>80.326860465116283</v>
      </c>
    </row>
    <row r="25" spans="2:15" x14ac:dyDescent="0.45">
      <c r="C25">
        <v>24</v>
      </c>
      <c r="D25">
        <v>2</v>
      </c>
      <c r="E25">
        <v>490</v>
      </c>
      <c r="F25">
        <v>19.209</v>
      </c>
      <c r="G25">
        <v>0.86</v>
      </c>
      <c r="H25">
        <f t="shared" si="0"/>
        <v>22.336046511627906</v>
      </c>
      <c r="I25">
        <v>94.048000000000002</v>
      </c>
      <c r="J25">
        <f t="shared" si="1"/>
        <v>109.35813953488372</v>
      </c>
      <c r="K25">
        <v>182</v>
      </c>
      <c r="L25">
        <v>205</v>
      </c>
      <c r="M25">
        <f t="shared" si="2"/>
        <v>23</v>
      </c>
      <c r="N25">
        <f t="shared" si="3"/>
        <v>2.6136363636363633</v>
      </c>
      <c r="O25">
        <f t="shared" si="4"/>
        <v>41.841375126390297</v>
      </c>
    </row>
    <row r="26" spans="2:15" x14ac:dyDescent="0.45">
      <c r="C26">
        <v>24</v>
      </c>
      <c r="D26">
        <v>2</v>
      </c>
      <c r="E26">
        <v>490</v>
      </c>
      <c r="F26">
        <v>24.331</v>
      </c>
      <c r="G26">
        <v>0.86</v>
      </c>
      <c r="H26">
        <f t="shared" si="0"/>
        <v>28.291860465116279</v>
      </c>
      <c r="I26">
        <v>98.412000000000006</v>
      </c>
      <c r="J26">
        <f t="shared" si="1"/>
        <v>114.43255813953489</v>
      </c>
      <c r="K26">
        <v>169</v>
      </c>
      <c r="L26">
        <v>208</v>
      </c>
      <c r="M26">
        <f t="shared" si="2"/>
        <v>39</v>
      </c>
      <c r="N26">
        <f t="shared" si="3"/>
        <v>4.4318181818181817</v>
      </c>
      <c r="O26">
        <f t="shared" si="4"/>
        <v>25.820679785330949</v>
      </c>
    </row>
    <row r="27" spans="2:15" x14ac:dyDescent="0.45">
      <c r="B27" t="s">
        <v>2885</v>
      </c>
      <c r="C27">
        <v>25</v>
      </c>
      <c r="D27">
        <v>2</v>
      </c>
      <c r="E27">
        <v>490</v>
      </c>
      <c r="F27">
        <v>19.105</v>
      </c>
      <c r="G27">
        <v>0.86</v>
      </c>
      <c r="H27">
        <f t="shared" si="0"/>
        <v>22.215116279069768</v>
      </c>
      <c r="I27">
        <v>139.35900000000001</v>
      </c>
      <c r="J27">
        <f t="shared" si="1"/>
        <v>162.0453488372093</v>
      </c>
      <c r="K27">
        <v>537</v>
      </c>
      <c r="L27">
        <v>1096</v>
      </c>
      <c r="M27">
        <f t="shared" si="2"/>
        <v>559</v>
      </c>
      <c r="N27">
        <f t="shared" si="3"/>
        <v>63.522727272727266</v>
      </c>
      <c r="O27">
        <f t="shared" si="4"/>
        <v>2.5509822357199319</v>
      </c>
    </row>
    <row r="28" spans="2:15" x14ac:dyDescent="0.45">
      <c r="C28">
        <v>26</v>
      </c>
      <c r="D28">
        <v>2</v>
      </c>
      <c r="E28">
        <v>490</v>
      </c>
      <c r="F28">
        <v>21.213000000000001</v>
      </c>
      <c r="G28">
        <v>0.86</v>
      </c>
      <c r="H28">
        <f t="shared" si="0"/>
        <v>24.666279069767445</v>
      </c>
      <c r="I28">
        <v>59.033999999999999</v>
      </c>
      <c r="J28">
        <f t="shared" si="1"/>
        <v>68.644186046511621</v>
      </c>
      <c r="K28">
        <v>138</v>
      </c>
      <c r="L28">
        <v>195</v>
      </c>
      <c r="M28">
        <f t="shared" si="2"/>
        <v>57</v>
      </c>
      <c r="N28">
        <f t="shared" si="3"/>
        <v>6.4772727272727266</v>
      </c>
      <c r="O28">
        <f t="shared" si="4"/>
        <v>10.597698898408813</v>
      </c>
    </row>
    <row r="32" spans="2:15" x14ac:dyDescent="0.45">
      <c r="H32">
        <f>AVERAGE(H9:H28)</f>
        <v>23.666279069767441</v>
      </c>
    </row>
    <row r="33" spans="8:8" x14ac:dyDescent="0.45">
      <c r="H33">
        <f>_xlfn.STDEV.P(H9:H28)</f>
        <v>4.3523581071049806</v>
      </c>
    </row>
  </sheetData>
  <mergeCells count="3">
    <mergeCell ref="B9:B13"/>
    <mergeCell ref="B14:B18"/>
    <mergeCell ref="B19:B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19498-3A68-4CF9-BDF7-7A9FE8684F64}">
  <dimension ref="D3:J54"/>
  <sheetViews>
    <sheetView topLeftCell="C1" workbookViewId="0">
      <selection activeCell="K21" sqref="K21"/>
    </sheetView>
  </sheetViews>
  <sheetFormatPr defaultRowHeight="14.25" x14ac:dyDescent="0.45"/>
  <sheetData>
    <row r="3" spans="4:10" ht="96" customHeight="1" x14ac:dyDescent="0.45">
      <c r="D3" t="s">
        <v>2930</v>
      </c>
      <c r="G3" s="9" t="s">
        <v>2929</v>
      </c>
      <c r="H3" s="9" t="s">
        <v>2928</v>
      </c>
      <c r="I3" s="9" t="s">
        <v>2927</v>
      </c>
      <c r="J3" t="s">
        <v>2926</v>
      </c>
    </row>
    <row r="4" spans="4:10" x14ac:dyDescent="0.45">
      <c r="E4">
        <v>7</v>
      </c>
      <c r="F4">
        <f t="shared" ref="F4:F17" si="0">1/E4</f>
        <v>0.14285714285714285</v>
      </c>
      <c r="G4">
        <v>14.109</v>
      </c>
      <c r="H4">
        <v>0.37830000000000003</v>
      </c>
      <c r="I4">
        <f t="shared" ref="I4:I18" si="1">G4*H4</f>
        <v>5.3374347000000002</v>
      </c>
      <c r="J4">
        <v>92</v>
      </c>
    </row>
    <row r="5" spans="4:10" x14ac:dyDescent="0.45">
      <c r="D5">
        <v>4</v>
      </c>
      <c r="E5">
        <v>7</v>
      </c>
      <c r="F5">
        <f t="shared" si="0"/>
        <v>0.14285714285714285</v>
      </c>
      <c r="G5">
        <v>7.4009999999999998</v>
      </c>
      <c r="H5">
        <v>0.498</v>
      </c>
      <c r="I5">
        <f t="shared" si="1"/>
        <v>3.6856979999999999</v>
      </c>
      <c r="J5">
        <v>89</v>
      </c>
    </row>
    <row r="6" spans="4:10" x14ac:dyDescent="0.45">
      <c r="D6">
        <v>5</v>
      </c>
      <c r="E6">
        <v>6</v>
      </c>
      <c r="F6">
        <f t="shared" si="0"/>
        <v>0.16666666666666666</v>
      </c>
      <c r="G6">
        <v>21.213000000000001</v>
      </c>
      <c r="H6">
        <v>0.93969999999999998</v>
      </c>
      <c r="I6">
        <f t="shared" si="1"/>
        <v>19.9338561</v>
      </c>
      <c r="J6">
        <v>78</v>
      </c>
    </row>
    <row r="7" spans="4:10" x14ac:dyDescent="0.45">
      <c r="D7">
        <v>3</v>
      </c>
      <c r="E7">
        <v>10</v>
      </c>
      <c r="F7">
        <f t="shared" si="0"/>
        <v>0.1</v>
      </c>
      <c r="G7">
        <v>12.134</v>
      </c>
      <c r="H7">
        <v>0.78879999999999995</v>
      </c>
      <c r="I7">
        <f t="shared" si="1"/>
        <v>9.5712992000000003</v>
      </c>
      <c r="J7">
        <v>76</v>
      </c>
    </row>
    <row r="8" spans="4:10" x14ac:dyDescent="0.45">
      <c r="D8">
        <v>5</v>
      </c>
      <c r="E8">
        <v>14</v>
      </c>
      <c r="F8">
        <f t="shared" si="0"/>
        <v>7.1428571428571425E-2</v>
      </c>
      <c r="G8">
        <v>6.7489999999999997</v>
      </c>
      <c r="H8">
        <v>0.498</v>
      </c>
      <c r="I8">
        <f t="shared" si="1"/>
        <v>3.3610019999999996</v>
      </c>
      <c r="J8">
        <v>68</v>
      </c>
    </row>
    <row r="9" spans="4:10" x14ac:dyDescent="0.45">
      <c r="D9">
        <v>5</v>
      </c>
      <c r="E9">
        <v>12</v>
      </c>
      <c r="F9">
        <f t="shared" si="0"/>
        <v>8.3333333333333329E-2</v>
      </c>
      <c r="G9">
        <v>8.5440000000000005</v>
      </c>
      <c r="H9">
        <v>0.37869999999999998</v>
      </c>
      <c r="I9">
        <f t="shared" si="1"/>
        <v>3.2356128000000002</v>
      </c>
      <c r="J9">
        <v>47</v>
      </c>
    </row>
    <row r="10" spans="4:10" x14ac:dyDescent="0.45">
      <c r="D10">
        <v>7</v>
      </c>
      <c r="E10">
        <v>7</v>
      </c>
      <c r="F10">
        <f t="shared" si="0"/>
        <v>0.14285714285714285</v>
      </c>
      <c r="G10">
        <v>13.683</v>
      </c>
      <c r="H10">
        <v>0.37830000000000003</v>
      </c>
      <c r="I10">
        <f t="shared" si="1"/>
        <v>5.1762789000000007</v>
      </c>
      <c r="J10">
        <v>44</v>
      </c>
    </row>
    <row r="11" spans="4:10" x14ac:dyDescent="0.45">
      <c r="D11">
        <v>6</v>
      </c>
      <c r="E11">
        <v>11</v>
      </c>
      <c r="F11">
        <f t="shared" si="0"/>
        <v>9.0909090909090912E-2</v>
      </c>
      <c r="G11">
        <v>6</v>
      </c>
      <c r="H11">
        <v>0.37830000000000003</v>
      </c>
      <c r="I11">
        <f t="shared" si="1"/>
        <v>2.2698</v>
      </c>
      <c r="J11">
        <v>43</v>
      </c>
    </row>
    <row r="12" spans="4:10" x14ac:dyDescent="0.45">
      <c r="D12">
        <v>4</v>
      </c>
      <c r="E12">
        <v>11</v>
      </c>
      <c r="F12">
        <f t="shared" si="0"/>
        <v>9.0909090909090912E-2</v>
      </c>
      <c r="G12">
        <v>6.2629999999999999</v>
      </c>
      <c r="H12">
        <v>0.37830000000000003</v>
      </c>
      <c r="I12">
        <f t="shared" si="1"/>
        <v>2.3692929</v>
      </c>
      <c r="J12">
        <v>43</v>
      </c>
    </row>
    <row r="13" spans="4:10" x14ac:dyDescent="0.45">
      <c r="D13">
        <v>7</v>
      </c>
      <c r="E13">
        <v>11</v>
      </c>
      <c r="F13">
        <f t="shared" si="0"/>
        <v>9.0909090909090912E-2</v>
      </c>
      <c r="G13">
        <v>5.52</v>
      </c>
      <c r="H13">
        <v>0.37830000000000003</v>
      </c>
      <c r="I13">
        <f t="shared" si="1"/>
        <v>2.0882160000000001</v>
      </c>
      <c r="J13">
        <v>43</v>
      </c>
    </row>
    <row r="14" spans="4:10" x14ac:dyDescent="0.45">
      <c r="D14">
        <v>7</v>
      </c>
      <c r="E14">
        <v>11</v>
      </c>
      <c r="F14">
        <f t="shared" si="0"/>
        <v>9.0909090909090912E-2</v>
      </c>
      <c r="G14">
        <v>9.7370000000000001</v>
      </c>
      <c r="H14">
        <v>0.37830000000000003</v>
      </c>
      <c r="I14">
        <f t="shared" si="1"/>
        <v>3.6835071000000004</v>
      </c>
      <c r="J14">
        <v>43</v>
      </c>
    </row>
    <row r="15" spans="4:10" x14ac:dyDescent="0.45">
      <c r="D15">
        <v>7</v>
      </c>
      <c r="E15">
        <v>11</v>
      </c>
      <c r="F15">
        <f t="shared" si="0"/>
        <v>9.0909090909090912E-2</v>
      </c>
      <c r="G15">
        <v>5.7009999999999996</v>
      </c>
      <c r="H15">
        <v>0.37830000000000003</v>
      </c>
      <c r="I15">
        <f t="shared" si="1"/>
        <v>2.1566882999999999</v>
      </c>
      <c r="J15">
        <v>43</v>
      </c>
    </row>
    <row r="16" spans="4:10" x14ac:dyDescent="0.45">
      <c r="D16">
        <v>4</v>
      </c>
      <c r="E16">
        <v>5</v>
      </c>
      <c r="F16">
        <f t="shared" si="0"/>
        <v>0.2</v>
      </c>
      <c r="G16">
        <v>5.64</v>
      </c>
      <c r="H16">
        <v>0.37830000000000003</v>
      </c>
      <c r="I16">
        <f t="shared" si="1"/>
        <v>2.1336119999999998</v>
      </c>
      <c r="J16">
        <v>42</v>
      </c>
    </row>
    <row r="17" spans="4:10" x14ac:dyDescent="0.45">
      <c r="D17">
        <v>6</v>
      </c>
      <c r="E17">
        <v>7</v>
      </c>
      <c r="F17">
        <f t="shared" si="0"/>
        <v>0.14285714285714285</v>
      </c>
      <c r="G17">
        <v>9.1</v>
      </c>
      <c r="H17">
        <v>0.37830000000000003</v>
      </c>
      <c r="I17">
        <f t="shared" si="1"/>
        <v>3.4425300000000001</v>
      </c>
      <c r="J17">
        <v>13</v>
      </c>
    </row>
    <row r="18" spans="4:10" x14ac:dyDescent="0.45">
      <c r="D18">
        <v>2</v>
      </c>
      <c r="F18">
        <v>0</v>
      </c>
      <c r="G18">
        <v>20.616</v>
      </c>
      <c r="H18">
        <v>0.37830000000000003</v>
      </c>
      <c r="I18">
        <f t="shared" si="1"/>
        <v>7.7990328</v>
      </c>
      <c r="J18" t="s">
        <v>2925</v>
      </c>
    </row>
    <row r="54" spans="5:6" x14ac:dyDescent="0.45">
      <c r="E54" s="49"/>
      <c r="F54" s="49"/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2</vt:lpstr>
      <vt:lpstr>Fig 3</vt:lpstr>
      <vt:lpstr>Fig 4</vt:lpstr>
      <vt:lpstr>Fig 5</vt:lpstr>
      <vt:lpstr>Fig 6</vt:lpstr>
      <vt:lpstr>Sup. Fig. 3, 4</vt:lpstr>
      <vt:lpstr>Sup. Fig. 5</vt:lpstr>
      <vt:lpstr>Sup. Fig 6</vt:lpstr>
      <vt:lpstr>Sup. Fig. 19</vt:lpstr>
      <vt:lpstr>Sup. Fig. 20, 21, 22 </vt:lpstr>
      <vt:lpstr>Sup. Fig.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Alexia</dc:creator>
  <cp:lastModifiedBy>Alexia</cp:lastModifiedBy>
  <dcterms:created xsi:type="dcterms:W3CDTF">2023-06-26T16:29:59Z</dcterms:created>
  <dcterms:modified xsi:type="dcterms:W3CDTF">2023-09-05T07:53:08Z</dcterms:modified>
</cp:coreProperties>
</file>